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DieseArbeitsmappe"/>
  <mc:AlternateContent xmlns:mc="http://schemas.openxmlformats.org/markup-compatibility/2006">
    <mc:Choice Requires="x15">
      <x15ac:absPath xmlns:x15ac="http://schemas.microsoft.com/office/spreadsheetml/2010/11/ac" url="X:\Eigene Dateien\Cordula\DTSA\DTSA_NTV\"/>
    </mc:Choice>
  </mc:AlternateContent>
  <xr:revisionPtr revIDLastSave="0" documentId="13_ncr:1_{AB43398A-D2A9-4F1A-A7A5-331C13152C56}" xr6:coauthVersionLast="47" xr6:coauthVersionMax="47" xr10:uidLastSave="{00000000-0000-0000-0000-000000000000}"/>
  <bookViews>
    <workbookView xWindow="-120" yWindow="-120" windowWidth="29040" windowHeight="15840" tabRatio="745" xr2:uid="{00000000-000D-0000-FFFF-FFFF00000000}"/>
  </bookViews>
  <sheets>
    <sheet name="NEUERUNGEN und Arbeitshinweise" sheetId="69" r:id="rId1"/>
    <sheet name="Meldedaten" sheetId="49" r:id="rId2"/>
    <sheet name="Datenerfassung" sheetId="60" r:id="rId3"/>
    <sheet name="Übertrag Einzel" sheetId="70" r:id="rId4"/>
    <sheet name="Einzel1-20" sheetId="63" r:id="rId5"/>
    <sheet name="21-40" sheetId="64" r:id="rId6"/>
    <sheet name="41-60" sheetId="65" r:id="rId7"/>
    <sheet name="61-80" sheetId="66" r:id="rId8"/>
    <sheet name="81-100" sheetId="67" r:id="rId9"/>
    <sheet name="Übertrag Liste" sheetId="71" r:id="rId10"/>
    <sheet name="Unterschriftsliste" sheetId="68" r:id="rId11"/>
    <sheet name="Gruppenabnahmekarte" sheetId="26" r:id="rId12"/>
  </sheets>
  <definedNames>
    <definedName name="_xlnm.Print_Area" localSheetId="5">'21-40'!$A$1:$AS$490</definedName>
    <definedName name="_xlnm.Print_Area" localSheetId="6">'41-60'!$A$1:$AS$490</definedName>
    <definedName name="_xlnm.Print_Area" localSheetId="7">'61-80'!#REF!</definedName>
    <definedName name="_xlnm.Print_Area" localSheetId="8">'81-100'!#REF!</definedName>
    <definedName name="_xlnm.Print_Area" localSheetId="2">Datenerfassung!#REF!</definedName>
    <definedName name="_xlnm.Print_Area" localSheetId="4">'Einzel1-20'!#REF!</definedName>
    <definedName name="_xlnm.Print_Area" localSheetId="11">Gruppenabnahmekarte!$B$5:$N$34</definedName>
    <definedName name="_xlnm.Print_Area" localSheetId="1">Meldedaten!#REF!</definedName>
    <definedName name="_xlnm.Print_Area" localSheetId="0">'NEUERUNGEN und Arbeitshinweise'!$B$1:$D$41</definedName>
    <definedName name="_xlnm.Print_Area" localSheetId="3">'Übertrag Einzel'!#REF!</definedName>
    <definedName name="_xlnm.Print_Area" localSheetId="9">'Übertrag Liste'!#REF!</definedName>
    <definedName name="_xlnm.Print_Titles" localSheetId="10">Unterschriftsliste!$1:$5</definedName>
  </definedNames>
  <calcPr calcId="191029"/>
</workbook>
</file>

<file path=xl/calcChain.xml><?xml version="1.0" encoding="utf-8"?>
<calcChain xmlns="http://schemas.openxmlformats.org/spreadsheetml/2006/main">
  <c r="R14" i="71" l="1"/>
  <c r="R14" i="70"/>
  <c r="I17" i="70"/>
  <c r="I18" i="70"/>
  <c r="I19" i="70"/>
  <c r="I20" i="70"/>
  <c r="I21" i="70"/>
  <c r="I22" i="70"/>
  <c r="I23" i="70"/>
  <c r="I24" i="70"/>
  <c r="I25" i="70"/>
  <c r="I26" i="70"/>
  <c r="I27" i="70"/>
  <c r="I28" i="70"/>
  <c r="C8" i="26"/>
  <c r="C3" i="68"/>
  <c r="CX14" i="70"/>
  <c r="CW14" i="70"/>
  <c r="CV14" i="70"/>
  <c r="CU14" i="70"/>
  <c r="CT14" i="70"/>
  <c r="CS14" i="70"/>
  <c r="CR14" i="70"/>
  <c r="CQ14" i="70"/>
  <c r="CM14" i="70"/>
  <c r="CN14" i="70" s="1"/>
  <c r="CO14" i="70" s="1"/>
  <c r="Q14" i="70" s="1"/>
  <c r="CK14" i="70"/>
  <c r="CJ14" i="70"/>
  <c r="CI14" i="70"/>
  <c r="CH14" i="70"/>
  <c r="CG14" i="70"/>
  <c r="CF14" i="70"/>
  <c r="CE14" i="70"/>
  <c r="CD14" i="70"/>
  <c r="CC14" i="70"/>
  <c r="CB14" i="70"/>
  <c r="CA14" i="70"/>
  <c r="BZ14" i="70"/>
  <c r="BY14" i="70"/>
  <c r="BX14" i="70"/>
  <c r="BW14" i="70"/>
  <c r="BV14" i="70"/>
  <c r="BU14" i="70"/>
  <c r="BT14" i="70"/>
  <c r="CL14" i="70" s="1"/>
  <c r="BS14" i="70"/>
  <c r="BR14" i="70"/>
  <c r="AH14" i="70"/>
  <c r="AE14" i="70"/>
  <c r="AA14" i="70"/>
  <c r="AB14" i="70" s="1"/>
  <c r="Y14" i="70"/>
  <c r="X14" i="70"/>
  <c r="W14" i="70"/>
  <c r="CP14" i="70" s="1"/>
  <c r="B14" i="70"/>
  <c r="A14" i="70"/>
  <c r="E2" i="67"/>
  <c r="E2" i="66"/>
  <c r="E2" i="65"/>
  <c r="E2" i="64"/>
  <c r="E2" i="63"/>
  <c r="T14" i="70" l="1"/>
  <c r="S14" i="70" s="1"/>
  <c r="Z14" i="70"/>
  <c r="DC213" i="60"/>
  <c r="CZ213" i="60"/>
  <c r="DC212" i="60"/>
  <c r="CZ212" i="60"/>
  <c r="DC211" i="60"/>
  <c r="CZ211" i="60"/>
  <c r="DC210" i="60"/>
  <c r="CZ210" i="60"/>
  <c r="DC209" i="60"/>
  <c r="CZ209" i="60"/>
  <c r="DC208" i="60"/>
  <c r="CZ208" i="60"/>
  <c r="DC207" i="60"/>
  <c r="CZ207" i="60"/>
  <c r="DC206" i="60"/>
  <c r="CZ206" i="60"/>
  <c r="DC205" i="60"/>
  <c r="CZ205" i="60"/>
  <c r="DC204" i="60"/>
  <c r="CZ204" i="60"/>
  <c r="DC203" i="60"/>
  <c r="CZ203" i="60"/>
  <c r="DC202" i="60"/>
  <c r="CZ202" i="60"/>
  <c r="DC201" i="60"/>
  <c r="CZ201" i="60"/>
  <c r="DC200" i="60"/>
  <c r="CZ200" i="60"/>
  <c r="DC199" i="60"/>
  <c r="CZ199" i="60"/>
  <c r="DC198" i="60"/>
  <c r="CZ198" i="60"/>
  <c r="DC197" i="60"/>
  <c r="CZ197" i="60"/>
  <c r="DC196" i="60"/>
  <c r="CZ196" i="60"/>
  <c r="DC195" i="60"/>
  <c r="CZ195" i="60"/>
  <c r="DC194" i="60"/>
  <c r="CZ194" i="60"/>
  <c r="DC193" i="60"/>
  <c r="CZ193" i="60"/>
  <c r="DC192" i="60"/>
  <c r="CZ192" i="60"/>
  <c r="DC191" i="60"/>
  <c r="CZ191" i="60"/>
  <c r="DC190" i="60"/>
  <c r="CZ190" i="60"/>
  <c r="DC189" i="60"/>
  <c r="CZ189" i="60"/>
  <c r="DC188" i="60"/>
  <c r="CZ188" i="60"/>
  <c r="DC187" i="60"/>
  <c r="CZ187" i="60"/>
  <c r="DC186" i="60"/>
  <c r="CZ186" i="60"/>
  <c r="DC185" i="60"/>
  <c r="CZ185" i="60"/>
  <c r="DC184" i="60"/>
  <c r="CZ184" i="60"/>
  <c r="DC183" i="60"/>
  <c r="CZ183" i="60"/>
  <c r="DC182" i="60"/>
  <c r="CZ182" i="60"/>
  <c r="DC181" i="60"/>
  <c r="CZ181" i="60"/>
  <c r="DC180" i="60"/>
  <c r="CZ180" i="60"/>
  <c r="DC179" i="60"/>
  <c r="CZ179" i="60"/>
  <c r="DC178" i="60"/>
  <c r="CZ178" i="60"/>
  <c r="DC177" i="60"/>
  <c r="CZ177" i="60"/>
  <c r="DC176" i="60"/>
  <c r="CZ176" i="60"/>
  <c r="DC175" i="60"/>
  <c r="CZ175" i="60"/>
  <c r="DC174" i="60"/>
  <c r="CZ174" i="60"/>
  <c r="DC173" i="60"/>
  <c r="CZ173" i="60"/>
  <c r="DC172" i="60"/>
  <c r="CZ172" i="60"/>
  <c r="DC171" i="60"/>
  <c r="CZ171" i="60"/>
  <c r="DC170" i="60"/>
  <c r="CZ170" i="60"/>
  <c r="DC169" i="60"/>
  <c r="CZ169" i="60"/>
  <c r="DC168" i="60"/>
  <c r="CZ168" i="60"/>
  <c r="DC167" i="60"/>
  <c r="CZ167" i="60"/>
  <c r="DC166" i="60"/>
  <c r="CZ166" i="60"/>
  <c r="DC165" i="60"/>
  <c r="CZ165" i="60"/>
  <c r="DC164" i="60"/>
  <c r="CZ164" i="60"/>
  <c r="DC163" i="60"/>
  <c r="CZ163" i="60"/>
  <c r="DC162" i="60"/>
  <c r="CZ162" i="60"/>
  <c r="DC161" i="60"/>
  <c r="CZ161" i="60"/>
  <c r="DC160" i="60"/>
  <c r="CZ160" i="60"/>
  <c r="DC159" i="60"/>
  <c r="CZ159" i="60"/>
  <c r="DC158" i="60"/>
  <c r="CZ158" i="60"/>
  <c r="DC157" i="60"/>
  <c r="CZ157" i="60"/>
  <c r="DC156" i="60"/>
  <c r="CZ156" i="60"/>
  <c r="DC155" i="60"/>
  <c r="CZ155" i="60"/>
  <c r="DC154" i="60"/>
  <c r="CZ154" i="60"/>
  <c r="DC153" i="60"/>
  <c r="CZ153" i="60"/>
  <c r="DC152" i="60"/>
  <c r="CZ152" i="60"/>
  <c r="DC151" i="60"/>
  <c r="CZ151" i="60"/>
  <c r="DC150" i="60"/>
  <c r="CZ150" i="60"/>
  <c r="DC149" i="60"/>
  <c r="CZ149" i="60"/>
  <c r="DC148" i="60"/>
  <c r="CZ148" i="60"/>
  <c r="DC147" i="60"/>
  <c r="CZ147" i="60"/>
  <c r="DC146" i="60"/>
  <c r="CZ146" i="60"/>
  <c r="DC145" i="60"/>
  <c r="CZ145" i="60"/>
  <c r="DC144" i="60"/>
  <c r="CZ144" i="60"/>
  <c r="DC143" i="60"/>
  <c r="CZ143" i="60"/>
  <c r="DC142" i="60"/>
  <c r="CZ142" i="60"/>
  <c r="DC141" i="60"/>
  <c r="CZ141" i="60"/>
  <c r="DC140" i="60"/>
  <c r="CZ140" i="60"/>
  <c r="DC139" i="60"/>
  <c r="CZ139" i="60"/>
  <c r="DC138" i="60"/>
  <c r="CZ138" i="60"/>
  <c r="DC137" i="60"/>
  <c r="CZ137" i="60"/>
  <c r="DC136" i="60"/>
  <c r="CZ136" i="60"/>
  <c r="DC135" i="60"/>
  <c r="CZ135" i="60"/>
  <c r="DC134" i="60"/>
  <c r="CZ134" i="60"/>
  <c r="DC133" i="60"/>
  <c r="CZ133" i="60"/>
  <c r="DC132" i="60"/>
  <c r="CZ132" i="60"/>
  <c r="DC131" i="60"/>
  <c r="CZ131" i="60"/>
  <c r="DC130" i="60"/>
  <c r="CZ130" i="60"/>
  <c r="DC129" i="60"/>
  <c r="CZ129" i="60"/>
  <c r="DC128" i="60"/>
  <c r="CZ128" i="60"/>
  <c r="DC127" i="60"/>
  <c r="CZ127" i="60"/>
  <c r="DC126" i="60"/>
  <c r="CZ126" i="60"/>
  <c r="DC125" i="60"/>
  <c r="CZ125" i="60"/>
  <c r="DC124" i="60"/>
  <c r="CZ124" i="60"/>
  <c r="DC123" i="60"/>
  <c r="CZ123" i="60"/>
  <c r="DC122" i="60"/>
  <c r="CZ122" i="60"/>
  <c r="DC121" i="60"/>
  <c r="CZ121" i="60"/>
  <c r="DC120" i="60"/>
  <c r="CZ120" i="60"/>
  <c r="DC119" i="60"/>
  <c r="CZ119" i="60"/>
  <c r="DC118" i="60"/>
  <c r="CZ118" i="60"/>
  <c r="DC117" i="60"/>
  <c r="CZ117" i="60"/>
  <c r="DC116" i="60"/>
  <c r="CZ116" i="60"/>
  <c r="DC115" i="60"/>
  <c r="CZ115" i="60"/>
  <c r="DC114" i="60"/>
  <c r="CZ114" i="60"/>
  <c r="DC113" i="60"/>
  <c r="CZ113" i="60"/>
  <c r="DC112" i="60"/>
  <c r="CZ112" i="60"/>
  <c r="DC111" i="60"/>
  <c r="CZ111" i="60"/>
  <c r="DC110" i="60"/>
  <c r="CZ110" i="60"/>
  <c r="DC109" i="60"/>
  <c r="CZ109" i="60"/>
  <c r="DC108" i="60"/>
  <c r="CZ108" i="60"/>
  <c r="DC107" i="60"/>
  <c r="CZ107" i="60"/>
  <c r="DC106" i="60"/>
  <c r="CZ106" i="60"/>
  <c r="DC105" i="60"/>
  <c r="CZ105" i="60"/>
  <c r="DC104" i="60"/>
  <c r="CZ104" i="60"/>
  <c r="DC103" i="60"/>
  <c r="CZ103" i="60"/>
  <c r="DC102" i="60"/>
  <c r="CZ102" i="60"/>
  <c r="DC100" i="60"/>
  <c r="CZ100" i="60"/>
  <c r="DC99" i="60"/>
  <c r="CZ99" i="60"/>
  <c r="DC98" i="60"/>
  <c r="CZ98" i="60"/>
  <c r="DC97" i="60"/>
  <c r="CZ97" i="60"/>
  <c r="DC96" i="60"/>
  <c r="CZ96" i="60"/>
  <c r="DC95" i="60"/>
  <c r="CZ95" i="60"/>
  <c r="DC94" i="60"/>
  <c r="CZ94" i="60"/>
  <c r="DC93" i="60"/>
  <c r="CZ93" i="60"/>
  <c r="DC92" i="60"/>
  <c r="CZ92" i="60"/>
  <c r="DC91" i="60"/>
  <c r="CZ91" i="60"/>
  <c r="DC90" i="60"/>
  <c r="CZ90" i="60"/>
  <c r="DC89" i="60"/>
  <c r="CZ89" i="60"/>
  <c r="DC88" i="60"/>
  <c r="CZ88" i="60"/>
  <c r="DC87" i="60"/>
  <c r="CZ87" i="60"/>
  <c r="DC86" i="60"/>
  <c r="CZ86" i="60"/>
  <c r="DC85" i="60"/>
  <c r="CZ85" i="60"/>
  <c r="DC84" i="60"/>
  <c r="CZ84" i="60"/>
  <c r="DC83" i="60"/>
  <c r="CZ83" i="60"/>
  <c r="DC82" i="60"/>
  <c r="CZ82" i="60"/>
  <c r="DC81" i="60"/>
  <c r="CZ81" i="60"/>
  <c r="DC80" i="60"/>
  <c r="CZ80" i="60"/>
  <c r="DC79" i="60"/>
  <c r="CZ79" i="60"/>
  <c r="DC78" i="60"/>
  <c r="CZ78" i="60"/>
  <c r="DC77" i="60"/>
  <c r="CZ77" i="60"/>
  <c r="DC76" i="60"/>
  <c r="CZ76" i="60"/>
  <c r="DC75" i="60"/>
  <c r="CZ75" i="60"/>
  <c r="DC74" i="60"/>
  <c r="CZ74" i="60"/>
  <c r="DC73" i="60"/>
  <c r="CZ73" i="60"/>
  <c r="DC72" i="60"/>
  <c r="CZ72" i="60"/>
  <c r="DC71" i="60"/>
  <c r="CZ71" i="60"/>
  <c r="DC70" i="60"/>
  <c r="CZ70" i="60"/>
  <c r="DC69" i="60"/>
  <c r="CZ69" i="60"/>
  <c r="DC68" i="60"/>
  <c r="CZ68" i="60"/>
  <c r="DC67" i="60"/>
  <c r="CZ67" i="60"/>
  <c r="DC66" i="60"/>
  <c r="CZ66" i="60"/>
  <c r="DC65" i="60"/>
  <c r="CZ65" i="60"/>
  <c r="DC64" i="60"/>
  <c r="CZ64" i="60"/>
  <c r="DC63" i="60"/>
  <c r="CZ63" i="60"/>
  <c r="DC62" i="60"/>
  <c r="CZ62" i="60"/>
  <c r="DC61" i="60"/>
  <c r="CZ61" i="60"/>
  <c r="DC60" i="60"/>
  <c r="CZ60" i="60"/>
  <c r="DC59" i="60"/>
  <c r="CZ59" i="60"/>
  <c r="DC58" i="60"/>
  <c r="CZ58" i="60"/>
  <c r="DC57" i="60"/>
  <c r="CZ57" i="60"/>
  <c r="DC56" i="60"/>
  <c r="CZ56" i="60"/>
  <c r="DC55" i="60"/>
  <c r="CZ55" i="60"/>
  <c r="DC54" i="60"/>
  <c r="CZ54" i="60"/>
  <c r="DC53" i="60"/>
  <c r="CZ53" i="60"/>
  <c r="DC52" i="60"/>
  <c r="CZ52" i="60"/>
  <c r="DC51" i="60"/>
  <c r="CZ51" i="60"/>
  <c r="DC50" i="60"/>
  <c r="CZ50" i="60"/>
  <c r="DC49" i="60"/>
  <c r="CZ49" i="60"/>
  <c r="DC48" i="60"/>
  <c r="CZ48" i="60"/>
  <c r="DC47" i="60"/>
  <c r="CZ47" i="60"/>
  <c r="DC46" i="60"/>
  <c r="CZ46" i="60"/>
  <c r="DC45" i="60"/>
  <c r="CZ45" i="60"/>
  <c r="DC44" i="60"/>
  <c r="CZ44" i="60"/>
  <c r="DC43" i="60"/>
  <c r="CZ43" i="60"/>
  <c r="DC42" i="60"/>
  <c r="CZ42" i="60"/>
  <c r="DC41" i="60"/>
  <c r="CZ41" i="60"/>
  <c r="DC40" i="60"/>
  <c r="CZ40" i="60"/>
  <c r="DC39" i="60"/>
  <c r="CZ39" i="60"/>
  <c r="DC38" i="60"/>
  <c r="CZ38" i="60"/>
  <c r="DC37" i="60"/>
  <c r="CZ37" i="60"/>
  <c r="DC36" i="60"/>
  <c r="CZ36" i="60"/>
  <c r="DC35" i="60"/>
  <c r="CZ35" i="60"/>
  <c r="DC34" i="60"/>
  <c r="CZ34" i="60"/>
  <c r="DC33" i="60"/>
  <c r="CZ33" i="60"/>
  <c r="DC32" i="60"/>
  <c r="CZ32" i="60"/>
  <c r="DC31" i="60"/>
  <c r="CZ31" i="60"/>
  <c r="DC30" i="60"/>
  <c r="CZ30" i="60"/>
  <c r="DC29" i="60"/>
  <c r="CZ29" i="60"/>
  <c r="DC28" i="60"/>
  <c r="CZ28" i="60"/>
  <c r="DC27" i="60"/>
  <c r="CZ27" i="60"/>
  <c r="DC26" i="60"/>
  <c r="CZ26" i="60"/>
  <c r="DC25" i="60"/>
  <c r="CZ25" i="60"/>
  <c r="DC24" i="60"/>
  <c r="CZ24" i="60"/>
  <c r="DC23" i="60"/>
  <c r="CZ23" i="60"/>
  <c r="DC22" i="60"/>
  <c r="CZ22" i="60"/>
  <c r="DC21" i="60"/>
  <c r="CZ21" i="60"/>
  <c r="CX16" i="60" l="1"/>
  <c r="CT16" i="60" s="1"/>
  <c r="CW16" i="60"/>
  <c r="DC16" i="60" s="1"/>
  <c r="CV16" i="60"/>
  <c r="CZ16" i="60" s="1"/>
  <c r="CU16" i="60"/>
  <c r="CS16" i="60"/>
  <c r="CR16" i="60"/>
  <c r="CQ16" i="60"/>
  <c r="CM16" i="60"/>
  <c r="CK16" i="60"/>
  <c r="CJ16" i="60"/>
  <c r="CI16" i="60"/>
  <c r="CH16" i="60"/>
  <c r="CG16" i="60"/>
  <c r="CF16" i="60"/>
  <c r="CE16" i="60"/>
  <c r="CD16" i="60"/>
  <c r="CC16" i="60"/>
  <c r="CB16" i="60"/>
  <c r="CA16" i="60"/>
  <c r="BZ16" i="60"/>
  <c r="BY16" i="60"/>
  <c r="BX16" i="60"/>
  <c r="BW16" i="60"/>
  <c r="BV16" i="60"/>
  <c r="BU16" i="60"/>
  <c r="BT16" i="60"/>
  <c r="BS16" i="60"/>
  <c r="BR16" i="60"/>
  <c r="AH16" i="60"/>
  <c r="AE16" i="60"/>
  <c r="AA16" i="60" s="1"/>
  <c r="AB16" i="60" s="1"/>
  <c r="X16" i="60"/>
  <c r="Y16" i="60" s="1"/>
  <c r="W16" i="60"/>
  <c r="CP16" i="60" s="1"/>
  <c r="R16" i="60"/>
  <c r="I16" i="60"/>
  <c r="B16" i="60"/>
  <c r="A16" i="60"/>
  <c r="CX15" i="60"/>
  <c r="CW15" i="60" s="1"/>
  <c r="DC15" i="60" s="1"/>
  <c r="CV15" i="60"/>
  <c r="CZ15" i="60" s="1"/>
  <c r="CU15" i="60"/>
  <c r="CT15" i="60"/>
  <c r="CS15" i="60"/>
  <c r="CR15" i="60"/>
  <c r="CQ15" i="60"/>
  <c r="CM15" i="60"/>
  <c r="CN15" i="60" s="1"/>
  <c r="CO15" i="60" s="1"/>
  <c r="Q15" i="60" s="1"/>
  <c r="CK15" i="60"/>
  <c r="CJ15" i="60"/>
  <c r="CI15" i="60"/>
  <c r="CH15" i="60"/>
  <c r="CG15" i="60"/>
  <c r="CF15" i="60"/>
  <c r="CE15" i="60"/>
  <c r="CD15" i="60"/>
  <c r="CC15" i="60"/>
  <c r="CB15" i="60"/>
  <c r="CA15" i="60"/>
  <c r="BZ15" i="60"/>
  <c r="BY15" i="60"/>
  <c r="BX15" i="60"/>
  <c r="BW15" i="60"/>
  <c r="BV15" i="60"/>
  <c r="BU15" i="60"/>
  <c r="BT15" i="60"/>
  <c r="BS15" i="60"/>
  <c r="BR15" i="60"/>
  <c r="AH15" i="60"/>
  <c r="AE15" i="60"/>
  <c r="AA15" i="60"/>
  <c r="AB15" i="60" s="1"/>
  <c r="X15" i="60"/>
  <c r="Y15" i="60" s="1"/>
  <c r="W15" i="60"/>
  <c r="R15" i="60"/>
  <c r="I15" i="60"/>
  <c r="B15" i="60"/>
  <c r="A15" i="60"/>
  <c r="CX14" i="60"/>
  <c r="CW14" i="60" s="1"/>
  <c r="DC14" i="60" s="1"/>
  <c r="CV14" i="60"/>
  <c r="CZ14" i="60" s="1"/>
  <c r="CS14" i="60"/>
  <c r="CR14" i="60"/>
  <c r="CQ14" i="60"/>
  <c r="CM14" i="60"/>
  <c r="CN14" i="60" s="1"/>
  <c r="CO14" i="60" s="1"/>
  <c r="Q14" i="60" s="1"/>
  <c r="CK14" i="60"/>
  <c r="CJ14" i="60"/>
  <c r="CI14" i="60"/>
  <c r="CH14" i="60"/>
  <c r="CG14" i="60"/>
  <c r="CF14" i="60"/>
  <c r="CE14" i="60"/>
  <c r="CD14" i="60"/>
  <c r="CC14" i="60"/>
  <c r="CB14" i="60"/>
  <c r="CA14" i="60"/>
  <c r="BZ14" i="60"/>
  <c r="BY14" i="60"/>
  <c r="BX14" i="60"/>
  <c r="BW14" i="60"/>
  <c r="BV14" i="60"/>
  <c r="BU14" i="60"/>
  <c r="BT14" i="60"/>
  <c r="BS14" i="60"/>
  <c r="BR14" i="60"/>
  <c r="AH14" i="60"/>
  <c r="AE14" i="60"/>
  <c r="B14" i="60" s="1"/>
  <c r="X14" i="60"/>
  <c r="Y14" i="60" s="1"/>
  <c r="W14" i="60"/>
  <c r="R14" i="60"/>
  <c r="A14" i="60"/>
  <c r="CX19" i="70"/>
  <c r="CW19" i="70"/>
  <c r="CV19" i="70"/>
  <c r="CU19" i="70"/>
  <c r="CT19" i="70"/>
  <c r="CS19" i="70"/>
  <c r="CR19" i="70"/>
  <c r="CQ19" i="70"/>
  <c r="CM19" i="70"/>
  <c r="CN19" i="70" s="1"/>
  <c r="CO19" i="70" s="1"/>
  <c r="Q19" i="70" s="1"/>
  <c r="CK19" i="70"/>
  <c r="CJ19" i="70"/>
  <c r="CI19" i="70"/>
  <c r="CH19" i="70"/>
  <c r="CG19" i="70"/>
  <c r="CF19" i="70"/>
  <c r="CE19" i="70"/>
  <c r="CD19" i="70"/>
  <c r="CC19" i="70"/>
  <c r="CB19" i="70"/>
  <c r="CA19" i="70"/>
  <c r="BZ19" i="70"/>
  <c r="BY19" i="70"/>
  <c r="BX19" i="70"/>
  <c r="BW19" i="70"/>
  <c r="BV19" i="70"/>
  <c r="BU19" i="70"/>
  <c r="BT19" i="70"/>
  <c r="BS19" i="70"/>
  <c r="BR19" i="70"/>
  <c r="AH19" i="70"/>
  <c r="AE19" i="70"/>
  <c r="AA19" i="70"/>
  <c r="AB19" i="70" s="1"/>
  <c r="X19" i="70"/>
  <c r="Y19" i="70" s="1"/>
  <c r="W19" i="70"/>
  <c r="CP19" i="70" s="1"/>
  <c r="R19" i="70"/>
  <c r="S19" i="70" s="1"/>
  <c r="X107" i="63"/>
  <c r="B19" i="70"/>
  <c r="A19" i="70"/>
  <c r="CX18" i="70"/>
  <c r="CW18" i="70"/>
  <c r="CV18" i="70"/>
  <c r="CU18" i="70"/>
  <c r="CT18" i="70"/>
  <c r="CS18" i="70"/>
  <c r="CR18" i="70"/>
  <c r="CQ18" i="70"/>
  <c r="CM18" i="70"/>
  <c r="CK18" i="70"/>
  <c r="CJ18" i="70"/>
  <c r="CI18" i="70"/>
  <c r="CH18" i="70"/>
  <c r="CG18" i="70"/>
  <c r="CF18" i="70"/>
  <c r="CE18" i="70"/>
  <c r="CD18" i="70"/>
  <c r="CC18" i="70"/>
  <c r="CB18" i="70"/>
  <c r="CA18" i="70"/>
  <c r="BZ18" i="70"/>
  <c r="BY18" i="70"/>
  <c r="BX18" i="70"/>
  <c r="BW18" i="70"/>
  <c r="BV18" i="70"/>
  <c r="BU18" i="70"/>
  <c r="BT18" i="70"/>
  <c r="BS18" i="70"/>
  <c r="BR18" i="70"/>
  <c r="AH18" i="70"/>
  <c r="AE18" i="70"/>
  <c r="AA18" i="70"/>
  <c r="AB18" i="70" s="1"/>
  <c r="X18" i="70"/>
  <c r="Y18" i="70" s="1"/>
  <c r="W18" i="70"/>
  <c r="CP18" i="70" s="1"/>
  <c r="R18" i="70"/>
  <c r="S18" i="70" s="1"/>
  <c r="A107" i="63"/>
  <c r="B18" i="70"/>
  <c r="A18" i="70"/>
  <c r="CX17" i="70"/>
  <c r="CW17" i="70"/>
  <c r="CV17" i="70"/>
  <c r="CU17" i="70"/>
  <c r="CT17" i="70"/>
  <c r="CS17" i="70"/>
  <c r="CR17" i="70"/>
  <c r="CQ17" i="70"/>
  <c r="CM17" i="70"/>
  <c r="CK17" i="70"/>
  <c r="CJ17" i="70"/>
  <c r="CI17" i="70"/>
  <c r="CH17" i="70"/>
  <c r="CG17" i="70"/>
  <c r="CF17" i="70"/>
  <c r="CE17" i="70"/>
  <c r="CD17" i="70"/>
  <c r="CC17" i="70"/>
  <c r="CB17" i="70"/>
  <c r="CA17" i="70"/>
  <c r="BZ17" i="70"/>
  <c r="BY17" i="70"/>
  <c r="BX17" i="70"/>
  <c r="BW17" i="70"/>
  <c r="BV17" i="70"/>
  <c r="BU17" i="70"/>
  <c r="BT17" i="70"/>
  <c r="BS17" i="70"/>
  <c r="BR17" i="70"/>
  <c r="AH17" i="70"/>
  <c r="AE17" i="70"/>
  <c r="AA17" i="70"/>
  <c r="AB17" i="70" s="1"/>
  <c r="X17" i="70"/>
  <c r="Y17" i="70" s="1"/>
  <c r="W17" i="70"/>
  <c r="CP17" i="70" s="1"/>
  <c r="R17" i="70"/>
  <c r="S17" i="70" s="1"/>
  <c r="X58" i="63"/>
  <c r="B17" i="70"/>
  <c r="A17" i="70"/>
  <c r="CX16" i="70"/>
  <c r="CW16" i="70"/>
  <c r="CV16" i="70"/>
  <c r="CU16" i="70"/>
  <c r="CT16" i="70"/>
  <c r="CS16" i="70"/>
  <c r="CR16" i="70"/>
  <c r="CQ16" i="70"/>
  <c r="CM16" i="70"/>
  <c r="CK16" i="70"/>
  <c r="CJ16" i="70"/>
  <c r="CI16" i="70"/>
  <c r="CH16" i="70"/>
  <c r="CG16" i="70"/>
  <c r="CF16" i="70"/>
  <c r="CE16" i="70"/>
  <c r="CD16" i="70"/>
  <c r="CC16" i="70"/>
  <c r="CB16" i="70"/>
  <c r="CA16" i="70"/>
  <c r="BZ16" i="70"/>
  <c r="BY16" i="70"/>
  <c r="BX16" i="70"/>
  <c r="BW16" i="70"/>
  <c r="BV16" i="70"/>
  <c r="BU16" i="70"/>
  <c r="BT16" i="70"/>
  <c r="BS16" i="70"/>
  <c r="BR16" i="70"/>
  <c r="AH16" i="70"/>
  <c r="AE16" i="70"/>
  <c r="AA16" i="70"/>
  <c r="AB16" i="70" s="1"/>
  <c r="X16" i="70"/>
  <c r="Y16" i="70" s="1"/>
  <c r="W16" i="70"/>
  <c r="CP16" i="70" s="1"/>
  <c r="R16" i="70"/>
  <c r="S16" i="70" s="1"/>
  <c r="A58" i="63"/>
  <c r="B16" i="70"/>
  <c r="A16" i="70"/>
  <c r="CX15" i="70"/>
  <c r="CW15" i="70"/>
  <c r="CV15" i="70"/>
  <c r="CU15" i="70"/>
  <c r="CT15" i="70"/>
  <c r="CS15" i="70"/>
  <c r="CR15" i="70"/>
  <c r="CQ15" i="70"/>
  <c r="CM15" i="70"/>
  <c r="CK15" i="70"/>
  <c r="CJ15" i="70"/>
  <c r="CI15" i="70"/>
  <c r="CH15" i="70"/>
  <c r="CG15" i="70"/>
  <c r="CF15" i="70"/>
  <c r="CE15" i="70"/>
  <c r="CD15" i="70"/>
  <c r="CC15" i="70"/>
  <c r="CB15" i="70"/>
  <c r="CA15" i="70"/>
  <c r="BZ15" i="70"/>
  <c r="BY15" i="70"/>
  <c r="BX15" i="70"/>
  <c r="BW15" i="70"/>
  <c r="BV15" i="70"/>
  <c r="BU15" i="70"/>
  <c r="BT15" i="70"/>
  <c r="BS15" i="70"/>
  <c r="BR15" i="70"/>
  <c r="AH15" i="70"/>
  <c r="AE15" i="70"/>
  <c r="AA15" i="70"/>
  <c r="AB15" i="70" s="1"/>
  <c r="X15" i="70"/>
  <c r="Y15" i="70" s="1"/>
  <c r="W15" i="70"/>
  <c r="CP15" i="70" s="1"/>
  <c r="R15" i="70"/>
  <c r="S15" i="70" s="1"/>
  <c r="X9" i="63"/>
  <c r="B15" i="70"/>
  <c r="A15" i="70"/>
  <c r="A9" i="63"/>
  <c r="CX213" i="71"/>
  <c r="CW213" i="71"/>
  <c r="CV213" i="71"/>
  <c r="CU213" i="71"/>
  <c r="CT213" i="71"/>
  <c r="CS213" i="71"/>
  <c r="CR213" i="71"/>
  <c r="CQ213" i="71"/>
  <c r="CM213" i="71"/>
  <c r="CN213" i="71" s="1"/>
  <c r="CO213" i="71" s="1"/>
  <c r="Q213" i="71" s="1"/>
  <c r="CK213" i="71"/>
  <c r="CJ213" i="71"/>
  <c r="CI213" i="71"/>
  <c r="CH213" i="71"/>
  <c r="CG213" i="71"/>
  <c r="CF213" i="71"/>
  <c r="CE213" i="71"/>
  <c r="CD213" i="71"/>
  <c r="CC213" i="71"/>
  <c r="CB213" i="71"/>
  <c r="CA213" i="71"/>
  <c r="BZ213" i="71"/>
  <c r="BY213" i="71"/>
  <c r="BX213" i="71"/>
  <c r="BW213" i="71"/>
  <c r="BV213" i="71"/>
  <c r="BU213" i="71"/>
  <c r="BT213" i="71"/>
  <c r="BS213" i="71"/>
  <c r="BR213" i="71"/>
  <c r="AH213" i="71"/>
  <c r="AE213" i="71"/>
  <c r="AA213" i="71"/>
  <c r="AB213" i="71" s="1"/>
  <c r="X213" i="71"/>
  <c r="Y213" i="71" s="1"/>
  <c r="W213" i="71"/>
  <c r="CP213" i="71" s="1"/>
  <c r="R213" i="71"/>
  <c r="S213" i="71" s="1"/>
  <c r="I213" i="71"/>
  <c r="D205" i="68" s="1"/>
  <c r="B213" i="71"/>
  <c r="E205" i="68" s="1"/>
  <c r="A213" i="71"/>
  <c r="CX212" i="71"/>
  <c r="CW212" i="71"/>
  <c r="CV212" i="71"/>
  <c r="CU212" i="71"/>
  <c r="CT212" i="71"/>
  <c r="CS212" i="71"/>
  <c r="CR212" i="71"/>
  <c r="CQ212" i="71"/>
  <c r="CM212" i="71"/>
  <c r="CN212" i="71" s="1"/>
  <c r="CO212" i="71" s="1"/>
  <c r="Q212" i="71" s="1"/>
  <c r="CK212" i="71"/>
  <c r="CJ212" i="71"/>
  <c r="CI212" i="71"/>
  <c r="CH212" i="71"/>
  <c r="CG212" i="71"/>
  <c r="CF212" i="71"/>
  <c r="CE212" i="71"/>
  <c r="CD212" i="71"/>
  <c r="CC212" i="71"/>
  <c r="CB212" i="71"/>
  <c r="CA212" i="71"/>
  <c r="BZ212" i="71"/>
  <c r="BY212" i="71"/>
  <c r="BX212" i="71"/>
  <c r="BW212" i="71"/>
  <c r="BV212" i="71"/>
  <c r="BU212" i="71"/>
  <c r="BT212" i="71"/>
  <c r="BS212" i="71"/>
  <c r="BR212" i="71"/>
  <c r="AH212" i="71"/>
  <c r="AE212" i="71"/>
  <c r="AA212" i="71"/>
  <c r="AB212" i="71" s="1"/>
  <c r="X212" i="71"/>
  <c r="Y212" i="71" s="1"/>
  <c r="W212" i="71"/>
  <c r="CP212" i="71" s="1"/>
  <c r="R212" i="71"/>
  <c r="S212" i="71" s="1"/>
  <c r="I212" i="71"/>
  <c r="D204" i="68" s="1"/>
  <c r="B212" i="71"/>
  <c r="A212" i="71"/>
  <c r="CX211" i="71"/>
  <c r="CW211" i="71"/>
  <c r="CV211" i="71"/>
  <c r="CU211" i="71"/>
  <c r="CT211" i="71"/>
  <c r="CS211" i="71"/>
  <c r="CR211" i="71"/>
  <c r="CQ211" i="71"/>
  <c r="CM211" i="71"/>
  <c r="CK211" i="71"/>
  <c r="CJ211" i="71"/>
  <c r="CI211" i="71"/>
  <c r="CH211" i="71"/>
  <c r="CG211" i="71"/>
  <c r="CF211" i="71"/>
  <c r="CE211" i="71"/>
  <c r="CD211" i="71"/>
  <c r="CC211" i="71"/>
  <c r="CB211" i="71"/>
  <c r="CA211" i="71"/>
  <c r="BZ211" i="71"/>
  <c r="BY211" i="71"/>
  <c r="BX211" i="71"/>
  <c r="BW211" i="71"/>
  <c r="BV211" i="71"/>
  <c r="BU211" i="71"/>
  <c r="BT211" i="71"/>
  <c r="BS211" i="71"/>
  <c r="BR211" i="71"/>
  <c r="AH211" i="71"/>
  <c r="AE211" i="71"/>
  <c r="AA211" i="71"/>
  <c r="AB211" i="71" s="1"/>
  <c r="X211" i="71"/>
  <c r="Y211" i="71" s="1"/>
  <c r="W211" i="71"/>
  <c r="CP211" i="71" s="1"/>
  <c r="R211" i="71"/>
  <c r="S211" i="71" s="1"/>
  <c r="I211" i="71"/>
  <c r="D203" i="68" s="1"/>
  <c r="B211" i="71"/>
  <c r="A211" i="71"/>
  <c r="CX210" i="71"/>
  <c r="CW210" i="71"/>
  <c r="CV210" i="71"/>
  <c r="CU210" i="71"/>
  <c r="CT210" i="71"/>
  <c r="CS210" i="71"/>
  <c r="CR210" i="71"/>
  <c r="CQ210" i="71"/>
  <c r="CM210" i="71"/>
  <c r="CN210" i="71" s="1"/>
  <c r="CO210" i="71" s="1"/>
  <c r="Q210" i="71" s="1"/>
  <c r="CK210" i="71"/>
  <c r="CJ210" i="71"/>
  <c r="CI210" i="71"/>
  <c r="CH210" i="71"/>
  <c r="CG210" i="71"/>
  <c r="CF210" i="71"/>
  <c r="CE210" i="71"/>
  <c r="CD210" i="71"/>
  <c r="CC210" i="71"/>
  <c r="CB210" i="71"/>
  <c r="CA210" i="71"/>
  <c r="BZ210" i="71"/>
  <c r="BY210" i="71"/>
  <c r="BX210" i="71"/>
  <c r="BW210" i="71"/>
  <c r="BV210" i="71"/>
  <c r="BU210" i="71"/>
  <c r="BT210" i="71"/>
  <c r="BS210" i="71"/>
  <c r="BR210" i="71"/>
  <c r="AH210" i="71"/>
  <c r="AE210" i="71"/>
  <c r="AA210" i="71"/>
  <c r="AB210" i="71" s="1"/>
  <c r="X210" i="71"/>
  <c r="Y210" i="71" s="1"/>
  <c r="W210" i="71"/>
  <c r="CP210" i="71" s="1"/>
  <c r="R210" i="71"/>
  <c r="S210" i="71" s="1"/>
  <c r="I210" i="71"/>
  <c r="D202" i="68" s="1"/>
  <c r="B210" i="71"/>
  <c r="A210" i="71"/>
  <c r="CX209" i="71"/>
  <c r="CW209" i="71"/>
  <c r="CV209" i="71"/>
  <c r="CU209" i="71"/>
  <c r="CT209" i="71"/>
  <c r="CS209" i="71"/>
  <c r="CR209" i="71"/>
  <c r="CQ209" i="71"/>
  <c r="CM209" i="71"/>
  <c r="CN209" i="71" s="1"/>
  <c r="CO209" i="71" s="1"/>
  <c r="Q209" i="71" s="1"/>
  <c r="CK209" i="71"/>
  <c r="CJ209" i="71"/>
  <c r="CI209" i="71"/>
  <c r="CH209" i="71"/>
  <c r="CG209" i="71"/>
  <c r="CF209" i="71"/>
  <c r="CE209" i="71"/>
  <c r="CD209" i="71"/>
  <c r="CC209" i="71"/>
  <c r="CB209" i="71"/>
  <c r="CA209" i="71"/>
  <c r="BZ209" i="71"/>
  <c r="BY209" i="71"/>
  <c r="BX209" i="71"/>
  <c r="BW209" i="71"/>
  <c r="BV209" i="71"/>
  <c r="BU209" i="71"/>
  <c r="BT209" i="71"/>
  <c r="BS209" i="71"/>
  <c r="BR209" i="71"/>
  <c r="AH209" i="71"/>
  <c r="AE209" i="71"/>
  <c r="AA209" i="71"/>
  <c r="AB209" i="71" s="1"/>
  <c r="X209" i="71"/>
  <c r="Y209" i="71" s="1"/>
  <c r="W209" i="71"/>
  <c r="CP209" i="71" s="1"/>
  <c r="R209" i="71"/>
  <c r="S209" i="71" s="1"/>
  <c r="I209" i="71"/>
  <c r="D201" i="68" s="1"/>
  <c r="B209" i="71"/>
  <c r="A209" i="71"/>
  <c r="CX208" i="71"/>
  <c r="CW208" i="71"/>
  <c r="CV208" i="71"/>
  <c r="CU208" i="71"/>
  <c r="CT208" i="71"/>
  <c r="CS208" i="71"/>
  <c r="CR208" i="71"/>
  <c r="CQ208" i="71"/>
  <c r="CM208" i="71"/>
  <c r="CN208" i="71" s="1"/>
  <c r="CO208" i="71" s="1"/>
  <c r="Q208" i="71" s="1"/>
  <c r="CK208" i="71"/>
  <c r="CJ208" i="71"/>
  <c r="CI208" i="71"/>
  <c r="CH208" i="71"/>
  <c r="CG208" i="71"/>
  <c r="CF208" i="71"/>
  <c r="CE208" i="71"/>
  <c r="CD208" i="71"/>
  <c r="CC208" i="71"/>
  <c r="CB208" i="71"/>
  <c r="CA208" i="71"/>
  <c r="BZ208" i="71"/>
  <c r="BY208" i="71"/>
  <c r="BX208" i="71"/>
  <c r="BW208" i="71"/>
  <c r="BV208" i="71"/>
  <c r="BU208" i="71"/>
  <c r="BT208" i="71"/>
  <c r="BS208" i="71"/>
  <c r="BR208" i="71"/>
  <c r="AH208" i="71"/>
  <c r="AE208" i="71"/>
  <c r="AA208" i="71"/>
  <c r="AB208" i="71" s="1"/>
  <c r="X208" i="71"/>
  <c r="Y208" i="71" s="1"/>
  <c r="W208" i="71"/>
  <c r="CP208" i="71" s="1"/>
  <c r="R208" i="71"/>
  <c r="S208" i="71" s="1"/>
  <c r="I208" i="71"/>
  <c r="D200" i="68" s="1"/>
  <c r="B208" i="71"/>
  <c r="E200" i="68" s="1"/>
  <c r="A208" i="71"/>
  <c r="CX207" i="71"/>
  <c r="CW207" i="71"/>
  <c r="CV207" i="71"/>
  <c r="CU207" i="71"/>
  <c r="CT207" i="71"/>
  <c r="CS207" i="71"/>
  <c r="CR207" i="71"/>
  <c r="CQ207" i="71"/>
  <c r="CM207" i="71"/>
  <c r="CN207" i="71" s="1"/>
  <c r="CO207" i="71" s="1"/>
  <c r="Q207" i="71" s="1"/>
  <c r="CK207" i="71"/>
  <c r="CJ207" i="71"/>
  <c r="CI207" i="71"/>
  <c r="CH207" i="71"/>
  <c r="CG207" i="71"/>
  <c r="CF207" i="71"/>
  <c r="CE207" i="71"/>
  <c r="CD207" i="71"/>
  <c r="CC207" i="71"/>
  <c r="CB207" i="71"/>
  <c r="CA207" i="71"/>
  <c r="BZ207" i="71"/>
  <c r="BY207" i="71"/>
  <c r="BX207" i="71"/>
  <c r="BW207" i="71"/>
  <c r="BV207" i="71"/>
  <c r="BU207" i="71"/>
  <c r="BT207" i="71"/>
  <c r="BS207" i="71"/>
  <c r="BR207" i="71"/>
  <c r="AH207" i="71"/>
  <c r="AE207" i="71"/>
  <c r="AA207" i="71"/>
  <c r="AB207" i="71" s="1"/>
  <c r="X207" i="71"/>
  <c r="Y207" i="71" s="1"/>
  <c r="W207" i="71"/>
  <c r="CP207" i="71" s="1"/>
  <c r="R207" i="71"/>
  <c r="S207" i="71" s="1"/>
  <c r="I207" i="71"/>
  <c r="D199" i="68" s="1"/>
  <c r="B207" i="71"/>
  <c r="A207" i="71"/>
  <c r="CX206" i="71"/>
  <c r="CW206" i="71"/>
  <c r="CV206" i="71"/>
  <c r="CU206" i="71"/>
  <c r="CT206" i="71"/>
  <c r="CS206" i="71"/>
  <c r="CR206" i="71"/>
  <c r="CQ206" i="71"/>
  <c r="CM206" i="71"/>
  <c r="CN206" i="71" s="1"/>
  <c r="CO206" i="71" s="1"/>
  <c r="Q206" i="71" s="1"/>
  <c r="CK206" i="71"/>
  <c r="CJ206" i="71"/>
  <c r="CI206" i="71"/>
  <c r="CH206" i="71"/>
  <c r="CG206" i="71"/>
  <c r="CF206" i="71"/>
  <c r="CE206" i="71"/>
  <c r="CD206" i="71"/>
  <c r="CC206" i="71"/>
  <c r="CB206" i="71"/>
  <c r="CA206" i="71"/>
  <c r="BZ206" i="71"/>
  <c r="BY206" i="71"/>
  <c r="BX206" i="71"/>
  <c r="BW206" i="71"/>
  <c r="BV206" i="71"/>
  <c r="BU206" i="71"/>
  <c r="BT206" i="71"/>
  <c r="BS206" i="71"/>
  <c r="BR206" i="71"/>
  <c r="AH206" i="71"/>
  <c r="AE206" i="71"/>
  <c r="AA206" i="71"/>
  <c r="AB206" i="71" s="1"/>
  <c r="X206" i="71"/>
  <c r="Y206" i="71" s="1"/>
  <c r="W206" i="71"/>
  <c r="CP206" i="71" s="1"/>
  <c r="R206" i="71"/>
  <c r="S206" i="71" s="1"/>
  <c r="I206" i="71"/>
  <c r="D198" i="68" s="1"/>
  <c r="B206" i="71"/>
  <c r="A206" i="71"/>
  <c r="CX205" i="71"/>
  <c r="CW205" i="71"/>
  <c r="CV205" i="71"/>
  <c r="CU205" i="71"/>
  <c r="CT205" i="71"/>
  <c r="CS205" i="71"/>
  <c r="CR205" i="71"/>
  <c r="CQ205" i="71"/>
  <c r="CM205" i="71"/>
  <c r="CN205" i="71" s="1"/>
  <c r="CO205" i="71" s="1"/>
  <c r="Q205" i="71" s="1"/>
  <c r="CK205" i="71"/>
  <c r="CJ205" i="71"/>
  <c r="CI205" i="71"/>
  <c r="CH205" i="71"/>
  <c r="CG205" i="71"/>
  <c r="CF205" i="71"/>
  <c r="CE205" i="71"/>
  <c r="CD205" i="71"/>
  <c r="CC205" i="71"/>
  <c r="CB205" i="71"/>
  <c r="CA205" i="71"/>
  <c r="BZ205" i="71"/>
  <c r="BY205" i="71"/>
  <c r="BX205" i="71"/>
  <c r="BW205" i="71"/>
  <c r="BV205" i="71"/>
  <c r="BU205" i="71"/>
  <c r="BT205" i="71"/>
  <c r="BS205" i="71"/>
  <c r="BR205" i="71"/>
  <c r="AH205" i="71"/>
  <c r="AE205" i="71"/>
  <c r="AA205" i="71"/>
  <c r="AB205" i="71" s="1"/>
  <c r="X205" i="71"/>
  <c r="Y205" i="71" s="1"/>
  <c r="W205" i="71"/>
  <c r="CP205" i="71" s="1"/>
  <c r="R205" i="71"/>
  <c r="S205" i="71" s="1"/>
  <c r="I205" i="71"/>
  <c r="D197" i="68" s="1"/>
  <c r="B205" i="71"/>
  <c r="A205" i="71"/>
  <c r="CX204" i="71"/>
  <c r="CW204" i="71"/>
  <c r="CV204" i="71"/>
  <c r="CU204" i="71"/>
  <c r="CT204" i="71"/>
  <c r="CS204" i="71"/>
  <c r="CR204" i="71"/>
  <c r="CQ204" i="71"/>
  <c r="CM204" i="71"/>
  <c r="CN204" i="71" s="1"/>
  <c r="CO204" i="71" s="1"/>
  <c r="Q204" i="71" s="1"/>
  <c r="CK204" i="71"/>
  <c r="CJ204" i="71"/>
  <c r="CI204" i="71"/>
  <c r="CH204" i="71"/>
  <c r="CG204" i="71"/>
  <c r="CF204" i="71"/>
  <c r="CE204" i="71"/>
  <c r="CD204" i="71"/>
  <c r="CC204" i="71"/>
  <c r="CB204" i="71"/>
  <c r="CA204" i="71"/>
  <c r="BZ204" i="71"/>
  <c r="BY204" i="71"/>
  <c r="BX204" i="71"/>
  <c r="BW204" i="71"/>
  <c r="BV204" i="71"/>
  <c r="BU204" i="71"/>
  <c r="BT204" i="71"/>
  <c r="BS204" i="71"/>
  <c r="BR204" i="71"/>
  <c r="AH204" i="71"/>
  <c r="AE204" i="71"/>
  <c r="AA204" i="71"/>
  <c r="AB204" i="71" s="1"/>
  <c r="X204" i="71"/>
  <c r="Y204" i="71" s="1"/>
  <c r="W204" i="71"/>
  <c r="CP204" i="71" s="1"/>
  <c r="R204" i="71"/>
  <c r="S204" i="71" s="1"/>
  <c r="I204" i="71"/>
  <c r="D196" i="68" s="1"/>
  <c r="B204" i="71"/>
  <c r="A204" i="71"/>
  <c r="CX203" i="71"/>
  <c r="CW203" i="71"/>
  <c r="CV203" i="71"/>
  <c r="CU203" i="71"/>
  <c r="CT203" i="71"/>
  <c r="CS203" i="71"/>
  <c r="CR203" i="71"/>
  <c r="CQ203" i="71"/>
  <c r="CM203" i="71"/>
  <c r="CN203" i="71" s="1"/>
  <c r="CO203" i="71" s="1"/>
  <c r="Q203" i="71" s="1"/>
  <c r="CK203" i="71"/>
  <c r="CJ203" i="71"/>
  <c r="CI203" i="71"/>
  <c r="CH203" i="71"/>
  <c r="CG203" i="71"/>
  <c r="CF203" i="71"/>
  <c r="CE203" i="71"/>
  <c r="CD203" i="71"/>
  <c r="CC203" i="71"/>
  <c r="CB203" i="71"/>
  <c r="CA203" i="71"/>
  <c r="BZ203" i="71"/>
  <c r="BY203" i="71"/>
  <c r="BX203" i="71"/>
  <c r="BW203" i="71"/>
  <c r="BV203" i="71"/>
  <c r="BU203" i="71"/>
  <c r="BT203" i="71"/>
  <c r="BS203" i="71"/>
  <c r="BR203" i="71"/>
  <c r="AH203" i="71"/>
  <c r="AE203" i="71"/>
  <c r="AA203" i="71"/>
  <c r="AB203" i="71" s="1"/>
  <c r="X203" i="71"/>
  <c r="Y203" i="71" s="1"/>
  <c r="W203" i="71"/>
  <c r="CP203" i="71" s="1"/>
  <c r="R203" i="71"/>
  <c r="S203" i="71" s="1"/>
  <c r="I203" i="71"/>
  <c r="D195" i="68" s="1"/>
  <c r="B203" i="71"/>
  <c r="A203" i="71"/>
  <c r="CX202" i="71"/>
  <c r="CW202" i="71"/>
  <c r="CV202" i="71"/>
  <c r="CU202" i="71"/>
  <c r="CT202" i="71"/>
  <c r="CS202" i="71"/>
  <c r="CR202" i="71"/>
  <c r="CQ202" i="71"/>
  <c r="CM202" i="71"/>
  <c r="CN202" i="71" s="1"/>
  <c r="CO202" i="71" s="1"/>
  <c r="Q202" i="71" s="1"/>
  <c r="CK202" i="71"/>
  <c r="CJ202" i="71"/>
  <c r="CI202" i="71"/>
  <c r="CH202" i="71"/>
  <c r="CG202" i="71"/>
  <c r="CF202" i="71"/>
  <c r="CE202" i="71"/>
  <c r="CD202" i="71"/>
  <c r="CC202" i="71"/>
  <c r="CB202" i="71"/>
  <c r="CA202" i="71"/>
  <c r="BZ202" i="71"/>
  <c r="BY202" i="71"/>
  <c r="BX202" i="71"/>
  <c r="BW202" i="71"/>
  <c r="BV202" i="71"/>
  <c r="BU202" i="71"/>
  <c r="BT202" i="71"/>
  <c r="BS202" i="71"/>
  <c r="BR202" i="71"/>
  <c r="AH202" i="71"/>
  <c r="AE202" i="71"/>
  <c r="AA202" i="71"/>
  <c r="AB202" i="71" s="1"/>
  <c r="X202" i="71"/>
  <c r="Y202" i="71" s="1"/>
  <c r="W202" i="71"/>
  <c r="CP202" i="71" s="1"/>
  <c r="R202" i="71"/>
  <c r="S202" i="71" s="1"/>
  <c r="I202" i="71"/>
  <c r="D194" i="68" s="1"/>
  <c r="B202" i="71"/>
  <c r="A202" i="71"/>
  <c r="CX201" i="71"/>
  <c r="CW201" i="71"/>
  <c r="CV201" i="71"/>
  <c r="CU201" i="71"/>
  <c r="CT201" i="71"/>
  <c r="CS201" i="71"/>
  <c r="CR201" i="71"/>
  <c r="CQ201" i="71"/>
  <c r="CM201" i="71"/>
  <c r="CN201" i="71" s="1"/>
  <c r="CO201" i="71" s="1"/>
  <c r="Q201" i="71" s="1"/>
  <c r="CK201" i="71"/>
  <c r="CJ201" i="71"/>
  <c r="CI201" i="71"/>
  <c r="CH201" i="71"/>
  <c r="CG201" i="71"/>
  <c r="CF201" i="71"/>
  <c r="CE201" i="71"/>
  <c r="CD201" i="71"/>
  <c r="CC201" i="71"/>
  <c r="CB201" i="71"/>
  <c r="CA201" i="71"/>
  <c r="BZ201" i="71"/>
  <c r="BY201" i="71"/>
  <c r="BX201" i="71"/>
  <c r="BW201" i="71"/>
  <c r="BV201" i="71"/>
  <c r="BU201" i="71"/>
  <c r="BT201" i="71"/>
  <c r="BS201" i="71"/>
  <c r="BR201" i="71"/>
  <c r="AH201" i="71"/>
  <c r="AE201" i="71"/>
  <c r="AA201" i="71"/>
  <c r="AB201" i="71" s="1"/>
  <c r="X201" i="71"/>
  <c r="Y201" i="71" s="1"/>
  <c r="W201" i="71"/>
  <c r="CP201" i="71" s="1"/>
  <c r="R201" i="71"/>
  <c r="S201" i="71" s="1"/>
  <c r="I201" i="71"/>
  <c r="D193" i="68" s="1"/>
  <c r="B201" i="71"/>
  <c r="A201" i="71"/>
  <c r="CX200" i="71"/>
  <c r="CW200" i="71"/>
  <c r="CV200" i="71"/>
  <c r="CU200" i="71"/>
  <c r="CT200" i="71"/>
  <c r="CS200" i="71"/>
  <c r="CR200" i="71"/>
  <c r="CQ200" i="71"/>
  <c r="CM200" i="71"/>
  <c r="CN200" i="71" s="1"/>
  <c r="CO200" i="71" s="1"/>
  <c r="Q200" i="71" s="1"/>
  <c r="CK200" i="71"/>
  <c r="CJ200" i="71"/>
  <c r="CI200" i="71"/>
  <c r="CH200" i="71"/>
  <c r="CG200" i="71"/>
  <c r="CF200" i="71"/>
  <c r="CE200" i="71"/>
  <c r="CD200" i="71"/>
  <c r="CC200" i="71"/>
  <c r="CB200" i="71"/>
  <c r="CA200" i="71"/>
  <c r="BZ200" i="71"/>
  <c r="BY200" i="71"/>
  <c r="BX200" i="71"/>
  <c r="BW200" i="71"/>
  <c r="BV200" i="71"/>
  <c r="BU200" i="71"/>
  <c r="BT200" i="71"/>
  <c r="BS200" i="71"/>
  <c r="BR200" i="71"/>
  <c r="AH200" i="71"/>
  <c r="AE200" i="71"/>
  <c r="AA200" i="71"/>
  <c r="AB200" i="71" s="1"/>
  <c r="X200" i="71"/>
  <c r="Y200" i="71" s="1"/>
  <c r="W200" i="71"/>
  <c r="CP200" i="71" s="1"/>
  <c r="R200" i="71"/>
  <c r="S200" i="71" s="1"/>
  <c r="I200" i="71"/>
  <c r="D192" i="68" s="1"/>
  <c r="B200" i="71"/>
  <c r="A200" i="71"/>
  <c r="CX199" i="71"/>
  <c r="CW199" i="71"/>
  <c r="CV199" i="71"/>
  <c r="CU199" i="71"/>
  <c r="CT199" i="71"/>
  <c r="CS199" i="71"/>
  <c r="CR199" i="71"/>
  <c r="CQ199" i="71"/>
  <c r="CM199" i="71"/>
  <c r="CN199" i="71" s="1"/>
  <c r="CO199" i="71" s="1"/>
  <c r="Q199" i="71" s="1"/>
  <c r="CK199" i="71"/>
  <c r="CJ199" i="71"/>
  <c r="CI199" i="71"/>
  <c r="CH199" i="71"/>
  <c r="CG199" i="71"/>
  <c r="CF199" i="71"/>
  <c r="CE199" i="71"/>
  <c r="CD199" i="71"/>
  <c r="CC199" i="71"/>
  <c r="CB199" i="71"/>
  <c r="CA199" i="71"/>
  <c r="BZ199" i="71"/>
  <c r="BY199" i="71"/>
  <c r="BX199" i="71"/>
  <c r="BW199" i="71"/>
  <c r="BV199" i="71"/>
  <c r="BU199" i="71"/>
  <c r="BT199" i="71"/>
  <c r="BS199" i="71"/>
  <c r="BR199" i="71"/>
  <c r="AH199" i="71"/>
  <c r="AE199" i="71"/>
  <c r="AA199" i="71"/>
  <c r="AB199" i="71" s="1"/>
  <c r="X199" i="71"/>
  <c r="Y199" i="71" s="1"/>
  <c r="W199" i="71"/>
  <c r="CP199" i="71" s="1"/>
  <c r="R199" i="71"/>
  <c r="S199" i="71" s="1"/>
  <c r="I199" i="71"/>
  <c r="D191" i="68" s="1"/>
  <c r="B199" i="71"/>
  <c r="A199" i="71"/>
  <c r="CX198" i="71"/>
  <c r="CW198" i="71"/>
  <c r="CV198" i="71"/>
  <c r="CU198" i="71"/>
  <c r="CT198" i="71"/>
  <c r="CS198" i="71"/>
  <c r="CR198" i="71"/>
  <c r="CQ198" i="71"/>
  <c r="CM198" i="71"/>
  <c r="CN198" i="71" s="1"/>
  <c r="CO198" i="71" s="1"/>
  <c r="Q198" i="71" s="1"/>
  <c r="CK198" i="71"/>
  <c r="CJ198" i="71"/>
  <c r="CI198" i="71"/>
  <c r="CH198" i="71"/>
  <c r="CG198" i="71"/>
  <c r="CF198" i="71"/>
  <c r="CE198" i="71"/>
  <c r="CD198" i="71"/>
  <c r="CC198" i="71"/>
  <c r="CB198" i="71"/>
  <c r="CA198" i="71"/>
  <c r="BZ198" i="71"/>
  <c r="BY198" i="71"/>
  <c r="BX198" i="71"/>
  <c r="BW198" i="71"/>
  <c r="BV198" i="71"/>
  <c r="BU198" i="71"/>
  <c r="BT198" i="71"/>
  <c r="BS198" i="71"/>
  <c r="BR198" i="71"/>
  <c r="AH198" i="71"/>
  <c r="AE198" i="71"/>
  <c r="AA198" i="71"/>
  <c r="AB198" i="71" s="1"/>
  <c r="X198" i="71"/>
  <c r="Y198" i="71" s="1"/>
  <c r="W198" i="71"/>
  <c r="CP198" i="71" s="1"/>
  <c r="R198" i="71"/>
  <c r="S198" i="71" s="1"/>
  <c r="I198" i="71"/>
  <c r="D190" i="68" s="1"/>
  <c r="B198" i="71"/>
  <c r="A198" i="71"/>
  <c r="CX197" i="71"/>
  <c r="CW197" i="71"/>
  <c r="CV197" i="71"/>
  <c r="CU197" i="71"/>
  <c r="CT197" i="71"/>
  <c r="CS197" i="71"/>
  <c r="CR197" i="71"/>
  <c r="CQ197" i="71"/>
  <c r="CM197" i="71"/>
  <c r="CN197" i="71" s="1"/>
  <c r="CO197" i="71" s="1"/>
  <c r="Q197" i="71" s="1"/>
  <c r="CK197" i="71"/>
  <c r="CJ197" i="71"/>
  <c r="CI197" i="71"/>
  <c r="CH197" i="71"/>
  <c r="CG197" i="71"/>
  <c r="CF197" i="71"/>
  <c r="CE197" i="71"/>
  <c r="CD197" i="71"/>
  <c r="CC197" i="71"/>
  <c r="CB197" i="71"/>
  <c r="CA197" i="71"/>
  <c r="BZ197" i="71"/>
  <c r="BY197" i="71"/>
  <c r="BX197" i="71"/>
  <c r="BW197" i="71"/>
  <c r="BV197" i="71"/>
  <c r="BU197" i="71"/>
  <c r="BT197" i="71"/>
  <c r="BS197" i="71"/>
  <c r="BR197" i="71"/>
  <c r="AH197" i="71"/>
  <c r="AE197" i="71"/>
  <c r="AA197" i="71"/>
  <c r="AB197" i="71" s="1"/>
  <c r="X197" i="71"/>
  <c r="Y197" i="71" s="1"/>
  <c r="W197" i="71"/>
  <c r="CP197" i="71" s="1"/>
  <c r="R197" i="71"/>
  <c r="S197" i="71" s="1"/>
  <c r="I197" i="71"/>
  <c r="D189" i="68" s="1"/>
  <c r="B197" i="71"/>
  <c r="A197" i="71"/>
  <c r="CX196" i="71"/>
  <c r="CW196" i="71"/>
  <c r="CV196" i="71"/>
  <c r="CU196" i="71"/>
  <c r="CT196" i="71"/>
  <c r="CS196" i="71"/>
  <c r="CR196" i="71"/>
  <c r="CQ196" i="71"/>
  <c r="CM196" i="71"/>
  <c r="CN196" i="71" s="1"/>
  <c r="CO196" i="71" s="1"/>
  <c r="Q196" i="71" s="1"/>
  <c r="CK196" i="71"/>
  <c r="CJ196" i="71"/>
  <c r="CI196" i="71"/>
  <c r="CH196" i="71"/>
  <c r="CG196" i="71"/>
  <c r="CF196" i="71"/>
  <c r="CE196" i="71"/>
  <c r="CD196" i="71"/>
  <c r="CC196" i="71"/>
  <c r="CB196" i="71"/>
  <c r="CA196" i="71"/>
  <c r="BZ196" i="71"/>
  <c r="BY196" i="71"/>
  <c r="BX196" i="71"/>
  <c r="BW196" i="71"/>
  <c r="BV196" i="71"/>
  <c r="BU196" i="71"/>
  <c r="BT196" i="71"/>
  <c r="BS196" i="71"/>
  <c r="BR196" i="71"/>
  <c r="AH196" i="71"/>
  <c r="AE196" i="71"/>
  <c r="AA196" i="71"/>
  <c r="AB196" i="71" s="1"/>
  <c r="X196" i="71"/>
  <c r="Y196" i="71" s="1"/>
  <c r="W196" i="71"/>
  <c r="CP196" i="71" s="1"/>
  <c r="R196" i="71"/>
  <c r="S196" i="71" s="1"/>
  <c r="I196" i="71"/>
  <c r="D188" i="68" s="1"/>
  <c r="B196" i="71"/>
  <c r="A196" i="71"/>
  <c r="CX195" i="71"/>
  <c r="CW195" i="71"/>
  <c r="CV195" i="71"/>
  <c r="CU195" i="71"/>
  <c r="CT195" i="71"/>
  <c r="CS195" i="71"/>
  <c r="CR195" i="71"/>
  <c r="CQ195" i="71"/>
  <c r="CM195" i="71"/>
  <c r="CN195" i="71" s="1"/>
  <c r="CO195" i="71" s="1"/>
  <c r="Q195" i="71" s="1"/>
  <c r="CK195" i="71"/>
  <c r="CJ195" i="71"/>
  <c r="CI195" i="71"/>
  <c r="CH195" i="71"/>
  <c r="CG195" i="71"/>
  <c r="CF195" i="71"/>
  <c r="CE195" i="71"/>
  <c r="CD195" i="71"/>
  <c r="CC195" i="71"/>
  <c r="CB195" i="71"/>
  <c r="CA195" i="71"/>
  <c r="BZ195" i="71"/>
  <c r="BY195" i="71"/>
  <c r="BX195" i="71"/>
  <c r="BW195" i="71"/>
  <c r="BV195" i="71"/>
  <c r="BU195" i="71"/>
  <c r="BT195" i="71"/>
  <c r="BS195" i="71"/>
  <c r="BR195" i="71"/>
  <c r="AH195" i="71"/>
  <c r="AE195" i="71"/>
  <c r="AA195" i="71"/>
  <c r="AB195" i="71" s="1"/>
  <c r="X195" i="71"/>
  <c r="Y195" i="71" s="1"/>
  <c r="W195" i="71"/>
  <c r="CP195" i="71" s="1"/>
  <c r="R195" i="71"/>
  <c r="S195" i="71" s="1"/>
  <c r="I195" i="71"/>
  <c r="D187" i="68" s="1"/>
  <c r="B195" i="71"/>
  <c r="A195" i="71"/>
  <c r="CX194" i="71"/>
  <c r="CW194" i="71"/>
  <c r="CV194" i="71"/>
  <c r="CU194" i="71"/>
  <c r="CT194" i="71"/>
  <c r="CS194" i="71"/>
  <c r="CR194" i="71"/>
  <c r="CQ194" i="71"/>
  <c r="CM194" i="71"/>
  <c r="CN194" i="71" s="1"/>
  <c r="CO194" i="71" s="1"/>
  <c r="Q194" i="71" s="1"/>
  <c r="CK194" i="71"/>
  <c r="CJ194" i="71"/>
  <c r="CI194" i="71"/>
  <c r="CH194" i="71"/>
  <c r="CG194" i="71"/>
  <c r="CF194" i="71"/>
  <c r="CE194" i="71"/>
  <c r="CD194" i="71"/>
  <c r="CC194" i="71"/>
  <c r="CB194" i="71"/>
  <c r="CA194" i="71"/>
  <c r="BZ194" i="71"/>
  <c r="BY194" i="71"/>
  <c r="BX194" i="71"/>
  <c r="BW194" i="71"/>
  <c r="BV194" i="71"/>
  <c r="BU194" i="71"/>
  <c r="BT194" i="71"/>
  <c r="BS194" i="71"/>
  <c r="BR194" i="71"/>
  <c r="AH194" i="71"/>
  <c r="AE194" i="71"/>
  <c r="AA194" i="71"/>
  <c r="AB194" i="71" s="1"/>
  <c r="X194" i="71"/>
  <c r="Y194" i="71" s="1"/>
  <c r="W194" i="71"/>
  <c r="CP194" i="71" s="1"/>
  <c r="R194" i="71"/>
  <c r="S194" i="71" s="1"/>
  <c r="I194" i="71"/>
  <c r="D186" i="68" s="1"/>
  <c r="B194" i="71"/>
  <c r="E186" i="68" s="1"/>
  <c r="A194" i="71"/>
  <c r="CX193" i="71"/>
  <c r="CW193" i="71"/>
  <c r="CV193" i="71"/>
  <c r="CU193" i="71"/>
  <c r="CT193" i="71"/>
  <c r="CS193" i="71"/>
  <c r="CR193" i="71"/>
  <c r="CQ193" i="71"/>
  <c r="CM193" i="71"/>
  <c r="CN193" i="71" s="1"/>
  <c r="CO193" i="71" s="1"/>
  <c r="Q193" i="71" s="1"/>
  <c r="CK193" i="71"/>
  <c r="CJ193" i="71"/>
  <c r="CI193" i="71"/>
  <c r="CH193" i="71"/>
  <c r="CG193" i="71"/>
  <c r="CF193" i="71"/>
  <c r="CE193" i="71"/>
  <c r="CD193" i="71"/>
  <c r="CC193" i="71"/>
  <c r="CB193" i="71"/>
  <c r="CA193" i="71"/>
  <c r="BZ193" i="71"/>
  <c r="BY193" i="71"/>
  <c r="BX193" i="71"/>
  <c r="BW193" i="71"/>
  <c r="BV193" i="71"/>
  <c r="BU193" i="71"/>
  <c r="BT193" i="71"/>
  <c r="BS193" i="71"/>
  <c r="BR193" i="71"/>
  <c r="AH193" i="71"/>
  <c r="AE193" i="71"/>
  <c r="AA193" i="71"/>
  <c r="AB193" i="71" s="1"/>
  <c r="X193" i="71"/>
  <c r="Y193" i="71" s="1"/>
  <c r="W193" i="71"/>
  <c r="CP193" i="71" s="1"/>
  <c r="R193" i="71"/>
  <c r="S193" i="71" s="1"/>
  <c r="I193" i="71"/>
  <c r="D185" i="68" s="1"/>
  <c r="B193" i="71"/>
  <c r="A193" i="71"/>
  <c r="CX192" i="71"/>
  <c r="CW192" i="71"/>
  <c r="CV192" i="71"/>
  <c r="CU192" i="71"/>
  <c r="CT192" i="71"/>
  <c r="CS192" i="71"/>
  <c r="CR192" i="71"/>
  <c r="CQ192" i="71"/>
  <c r="CM192" i="71"/>
  <c r="CN192" i="71" s="1"/>
  <c r="CO192" i="71" s="1"/>
  <c r="Q192" i="71" s="1"/>
  <c r="CK192" i="71"/>
  <c r="CJ192" i="71"/>
  <c r="CI192" i="71"/>
  <c r="CH192" i="71"/>
  <c r="CG192" i="71"/>
  <c r="CF192" i="71"/>
  <c r="CE192" i="71"/>
  <c r="CD192" i="71"/>
  <c r="CC192" i="71"/>
  <c r="CB192" i="71"/>
  <c r="CA192" i="71"/>
  <c r="BZ192" i="71"/>
  <c r="BY192" i="71"/>
  <c r="BX192" i="71"/>
  <c r="BW192" i="71"/>
  <c r="BV192" i="71"/>
  <c r="BU192" i="71"/>
  <c r="BT192" i="71"/>
  <c r="BS192" i="71"/>
  <c r="BR192" i="71"/>
  <c r="AH192" i="71"/>
  <c r="AE192" i="71"/>
  <c r="AA192" i="71"/>
  <c r="AB192" i="71" s="1"/>
  <c r="X192" i="71"/>
  <c r="Y192" i="71" s="1"/>
  <c r="W192" i="71"/>
  <c r="CP192" i="71" s="1"/>
  <c r="R192" i="71"/>
  <c r="S192" i="71" s="1"/>
  <c r="I192" i="71"/>
  <c r="D184" i="68" s="1"/>
  <c r="B192" i="71"/>
  <c r="E184" i="68" s="1"/>
  <c r="A192" i="71"/>
  <c r="CX191" i="71"/>
  <c r="CW191" i="71"/>
  <c r="CV191" i="71"/>
  <c r="CU191" i="71"/>
  <c r="CT191" i="71"/>
  <c r="CS191" i="71"/>
  <c r="CR191" i="71"/>
  <c r="CQ191" i="71"/>
  <c r="CM191" i="71"/>
  <c r="CN191" i="71" s="1"/>
  <c r="CO191" i="71" s="1"/>
  <c r="Q191" i="71" s="1"/>
  <c r="CK191" i="71"/>
  <c r="CJ191" i="71"/>
  <c r="CI191" i="71"/>
  <c r="CH191" i="71"/>
  <c r="CG191" i="71"/>
  <c r="CF191" i="71"/>
  <c r="CE191" i="71"/>
  <c r="CD191" i="71"/>
  <c r="CC191" i="71"/>
  <c r="CB191" i="71"/>
  <c r="CA191" i="71"/>
  <c r="BZ191" i="71"/>
  <c r="BY191" i="71"/>
  <c r="BX191" i="71"/>
  <c r="BW191" i="71"/>
  <c r="BV191" i="71"/>
  <c r="BU191" i="71"/>
  <c r="BT191" i="71"/>
  <c r="BS191" i="71"/>
  <c r="BR191" i="71"/>
  <c r="AH191" i="71"/>
  <c r="AE191" i="71"/>
  <c r="AA191" i="71"/>
  <c r="AB191" i="71" s="1"/>
  <c r="X191" i="71"/>
  <c r="Y191" i="71" s="1"/>
  <c r="W191" i="71"/>
  <c r="CP191" i="71" s="1"/>
  <c r="R191" i="71"/>
  <c r="S191" i="71" s="1"/>
  <c r="I191" i="71"/>
  <c r="D183" i="68" s="1"/>
  <c r="B191" i="71"/>
  <c r="E183" i="68" s="1"/>
  <c r="A191" i="71"/>
  <c r="CX190" i="71"/>
  <c r="CW190" i="71"/>
  <c r="CV190" i="71"/>
  <c r="CU190" i="71"/>
  <c r="CT190" i="71"/>
  <c r="CS190" i="71"/>
  <c r="CR190" i="71"/>
  <c r="CQ190" i="71"/>
  <c r="CM190" i="71"/>
  <c r="CN190" i="71" s="1"/>
  <c r="CO190" i="71" s="1"/>
  <c r="Q190" i="71" s="1"/>
  <c r="CK190" i="71"/>
  <c r="CJ190" i="71"/>
  <c r="CI190" i="71"/>
  <c r="CH190" i="71"/>
  <c r="CG190" i="71"/>
  <c r="CF190" i="71"/>
  <c r="CE190" i="71"/>
  <c r="CD190" i="71"/>
  <c r="CC190" i="71"/>
  <c r="CB190" i="71"/>
  <c r="CA190" i="71"/>
  <c r="BZ190" i="71"/>
  <c r="BY190" i="71"/>
  <c r="BX190" i="71"/>
  <c r="BW190" i="71"/>
  <c r="BV190" i="71"/>
  <c r="BU190" i="71"/>
  <c r="BT190" i="71"/>
  <c r="BS190" i="71"/>
  <c r="BR190" i="71"/>
  <c r="AH190" i="71"/>
  <c r="AE190" i="71"/>
  <c r="AA190" i="71"/>
  <c r="AB190" i="71" s="1"/>
  <c r="X190" i="71"/>
  <c r="Y190" i="71" s="1"/>
  <c r="W190" i="71"/>
  <c r="CP190" i="71" s="1"/>
  <c r="R190" i="71"/>
  <c r="S190" i="71" s="1"/>
  <c r="I190" i="71"/>
  <c r="D182" i="68" s="1"/>
  <c r="B190" i="71"/>
  <c r="E182" i="68" s="1"/>
  <c r="A190" i="71"/>
  <c r="CX189" i="71"/>
  <c r="CW189" i="71"/>
  <c r="CV189" i="71"/>
  <c r="CU189" i="71"/>
  <c r="CT189" i="71"/>
  <c r="CS189" i="71"/>
  <c r="CR189" i="71"/>
  <c r="CQ189" i="71"/>
  <c r="CM189" i="71"/>
  <c r="CN189" i="71" s="1"/>
  <c r="CO189" i="71" s="1"/>
  <c r="Q189" i="71" s="1"/>
  <c r="CK189" i="71"/>
  <c r="CJ189" i="71"/>
  <c r="CI189" i="71"/>
  <c r="CH189" i="71"/>
  <c r="CG189" i="71"/>
  <c r="CF189" i="71"/>
  <c r="CE189" i="71"/>
  <c r="CD189" i="71"/>
  <c r="CC189" i="71"/>
  <c r="CB189" i="71"/>
  <c r="CA189" i="71"/>
  <c r="BZ189" i="71"/>
  <c r="BY189" i="71"/>
  <c r="BX189" i="71"/>
  <c r="BW189" i="71"/>
  <c r="BV189" i="71"/>
  <c r="BU189" i="71"/>
  <c r="BT189" i="71"/>
  <c r="BS189" i="71"/>
  <c r="BR189" i="71"/>
  <c r="AH189" i="71"/>
  <c r="AE189" i="71"/>
  <c r="AA189" i="71"/>
  <c r="AB189" i="71" s="1"/>
  <c r="X189" i="71"/>
  <c r="Y189" i="71" s="1"/>
  <c r="W189" i="71"/>
  <c r="CP189" i="71" s="1"/>
  <c r="R189" i="71"/>
  <c r="S189" i="71" s="1"/>
  <c r="I189" i="71"/>
  <c r="D181" i="68" s="1"/>
  <c r="B189" i="71"/>
  <c r="A189" i="71"/>
  <c r="CX188" i="71"/>
  <c r="CW188" i="71"/>
  <c r="CV188" i="71"/>
  <c r="CU188" i="71"/>
  <c r="CT188" i="71"/>
  <c r="CS188" i="71"/>
  <c r="CR188" i="71"/>
  <c r="CQ188" i="71"/>
  <c r="CM188" i="71"/>
  <c r="CN188" i="71" s="1"/>
  <c r="CO188" i="71" s="1"/>
  <c r="Q188" i="71" s="1"/>
  <c r="CK188" i="71"/>
  <c r="CJ188" i="71"/>
  <c r="CI188" i="71"/>
  <c r="CH188" i="71"/>
  <c r="CG188" i="71"/>
  <c r="CF188" i="71"/>
  <c r="CE188" i="71"/>
  <c r="CD188" i="71"/>
  <c r="CC188" i="71"/>
  <c r="CB188" i="71"/>
  <c r="CA188" i="71"/>
  <c r="BZ188" i="71"/>
  <c r="BY188" i="71"/>
  <c r="BX188" i="71"/>
  <c r="BW188" i="71"/>
  <c r="BV188" i="71"/>
  <c r="BU188" i="71"/>
  <c r="BT188" i="71"/>
  <c r="BS188" i="71"/>
  <c r="BR188" i="71"/>
  <c r="AH188" i="71"/>
  <c r="AE188" i="71"/>
  <c r="AA188" i="71"/>
  <c r="AB188" i="71" s="1"/>
  <c r="X188" i="71"/>
  <c r="Y188" i="71" s="1"/>
  <c r="W188" i="71"/>
  <c r="CP188" i="71" s="1"/>
  <c r="R188" i="71"/>
  <c r="S188" i="71" s="1"/>
  <c r="I188" i="71"/>
  <c r="D180" i="68" s="1"/>
  <c r="B188" i="71"/>
  <c r="E180" i="68" s="1"/>
  <c r="A188" i="71"/>
  <c r="CX187" i="71"/>
  <c r="CW187" i="71"/>
  <c r="CV187" i="71"/>
  <c r="CU187" i="71"/>
  <c r="CT187" i="71"/>
  <c r="CS187" i="71"/>
  <c r="CR187" i="71"/>
  <c r="CQ187" i="71"/>
  <c r="CM187" i="71"/>
  <c r="CN187" i="71" s="1"/>
  <c r="CO187" i="71" s="1"/>
  <c r="Q187" i="71" s="1"/>
  <c r="CK187" i="71"/>
  <c r="CJ187" i="71"/>
  <c r="CI187" i="71"/>
  <c r="CH187" i="71"/>
  <c r="CG187" i="71"/>
  <c r="CF187" i="71"/>
  <c r="CE187" i="71"/>
  <c r="CD187" i="71"/>
  <c r="CC187" i="71"/>
  <c r="CB187" i="71"/>
  <c r="CA187" i="71"/>
  <c r="BZ187" i="71"/>
  <c r="BY187" i="71"/>
  <c r="BX187" i="71"/>
  <c r="BW187" i="71"/>
  <c r="BV187" i="71"/>
  <c r="BU187" i="71"/>
  <c r="BT187" i="71"/>
  <c r="BS187" i="71"/>
  <c r="BR187" i="71"/>
  <c r="AH187" i="71"/>
  <c r="AE187" i="71"/>
  <c r="AA187" i="71"/>
  <c r="AB187" i="71" s="1"/>
  <c r="X187" i="71"/>
  <c r="Y187" i="71" s="1"/>
  <c r="W187" i="71"/>
  <c r="CP187" i="71" s="1"/>
  <c r="R187" i="71"/>
  <c r="S187" i="71" s="1"/>
  <c r="I187" i="71"/>
  <c r="D179" i="68" s="1"/>
  <c r="B187" i="71"/>
  <c r="A187" i="71"/>
  <c r="CX186" i="71"/>
  <c r="CW186" i="71"/>
  <c r="CV186" i="71"/>
  <c r="CU186" i="71"/>
  <c r="CT186" i="71"/>
  <c r="CS186" i="71"/>
  <c r="CR186" i="71"/>
  <c r="CQ186" i="71"/>
  <c r="CM186" i="71"/>
  <c r="CN186" i="71" s="1"/>
  <c r="CO186" i="71" s="1"/>
  <c r="Q186" i="71" s="1"/>
  <c r="CK186" i="71"/>
  <c r="CJ186" i="71"/>
  <c r="CI186" i="71"/>
  <c r="CH186" i="71"/>
  <c r="CG186" i="71"/>
  <c r="CF186" i="71"/>
  <c r="CE186" i="71"/>
  <c r="CD186" i="71"/>
  <c r="CC186" i="71"/>
  <c r="CB186" i="71"/>
  <c r="CA186" i="71"/>
  <c r="BZ186" i="71"/>
  <c r="BY186" i="71"/>
  <c r="BX186" i="71"/>
  <c r="BW186" i="71"/>
  <c r="BV186" i="71"/>
  <c r="BU186" i="71"/>
  <c r="BT186" i="71"/>
  <c r="BS186" i="71"/>
  <c r="BR186" i="71"/>
  <c r="AH186" i="71"/>
  <c r="AE186" i="71"/>
  <c r="AA186" i="71"/>
  <c r="AB186" i="71" s="1"/>
  <c r="X186" i="71"/>
  <c r="Y186" i="71" s="1"/>
  <c r="W186" i="71"/>
  <c r="CP186" i="71" s="1"/>
  <c r="R186" i="71"/>
  <c r="S186" i="71" s="1"/>
  <c r="I186" i="71"/>
  <c r="D178" i="68" s="1"/>
  <c r="B186" i="71"/>
  <c r="E178" i="68" s="1"/>
  <c r="A186" i="71"/>
  <c r="CX185" i="71"/>
  <c r="CW185" i="71"/>
  <c r="CV185" i="71"/>
  <c r="CU185" i="71"/>
  <c r="CT185" i="71"/>
  <c r="CS185" i="71"/>
  <c r="CR185" i="71"/>
  <c r="CQ185" i="71"/>
  <c r="CM185" i="71"/>
  <c r="CN185" i="71" s="1"/>
  <c r="CO185" i="71" s="1"/>
  <c r="Q185" i="71" s="1"/>
  <c r="CK185" i="71"/>
  <c r="CJ185" i="71"/>
  <c r="CI185" i="71"/>
  <c r="CH185" i="71"/>
  <c r="CG185" i="71"/>
  <c r="CF185" i="71"/>
  <c r="CE185" i="71"/>
  <c r="CD185" i="71"/>
  <c r="CC185" i="71"/>
  <c r="CB185" i="71"/>
  <c r="CA185" i="71"/>
  <c r="BZ185" i="71"/>
  <c r="BY185" i="71"/>
  <c r="BX185" i="71"/>
  <c r="BW185" i="71"/>
  <c r="BV185" i="71"/>
  <c r="BU185" i="71"/>
  <c r="BT185" i="71"/>
  <c r="BS185" i="71"/>
  <c r="BR185" i="71"/>
  <c r="AH185" i="71"/>
  <c r="AE185" i="71"/>
  <c r="AA185" i="71"/>
  <c r="AB185" i="71" s="1"/>
  <c r="X185" i="71"/>
  <c r="Y185" i="71" s="1"/>
  <c r="W185" i="71"/>
  <c r="CP185" i="71" s="1"/>
  <c r="R185" i="71"/>
  <c r="S185" i="71" s="1"/>
  <c r="I185" i="71"/>
  <c r="D177" i="68" s="1"/>
  <c r="B185" i="71"/>
  <c r="A185" i="71"/>
  <c r="CX184" i="71"/>
  <c r="CW184" i="71"/>
  <c r="CV184" i="71"/>
  <c r="CU184" i="71"/>
  <c r="CT184" i="71"/>
  <c r="CS184" i="71"/>
  <c r="CR184" i="71"/>
  <c r="CQ184" i="71"/>
  <c r="CM184" i="71"/>
  <c r="CN184" i="71" s="1"/>
  <c r="CO184" i="71" s="1"/>
  <c r="Q184" i="71" s="1"/>
  <c r="CK184" i="71"/>
  <c r="CJ184" i="71"/>
  <c r="CI184" i="71"/>
  <c r="CH184" i="71"/>
  <c r="CG184" i="71"/>
  <c r="CF184" i="71"/>
  <c r="CE184" i="71"/>
  <c r="CD184" i="71"/>
  <c r="CC184" i="71"/>
  <c r="CB184" i="71"/>
  <c r="CA184" i="71"/>
  <c r="BZ184" i="71"/>
  <c r="BY184" i="71"/>
  <c r="BX184" i="71"/>
  <c r="BW184" i="71"/>
  <c r="BV184" i="71"/>
  <c r="BU184" i="71"/>
  <c r="BT184" i="71"/>
  <c r="BS184" i="71"/>
  <c r="BR184" i="71"/>
  <c r="AH184" i="71"/>
  <c r="AE184" i="71"/>
  <c r="AA184" i="71"/>
  <c r="AB184" i="71" s="1"/>
  <c r="X184" i="71"/>
  <c r="Y184" i="71" s="1"/>
  <c r="W184" i="71"/>
  <c r="CP184" i="71" s="1"/>
  <c r="R184" i="71"/>
  <c r="S184" i="71" s="1"/>
  <c r="I184" i="71"/>
  <c r="D176" i="68" s="1"/>
  <c r="B184" i="71"/>
  <c r="E176" i="68" s="1"/>
  <c r="A184" i="71"/>
  <c r="CX183" i="71"/>
  <c r="CW183" i="71"/>
  <c r="CV183" i="71"/>
  <c r="CU183" i="71"/>
  <c r="CT183" i="71"/>
  <c r="CS183" i="71"/>
  <c r="CR183" i="71"/>
  <c r="CQ183" i="71"/>
  <c r="CM183" i="71"/>
  <c r="CN183" i="71" s="1"/>
  <c r="CO183" i="71" s="1"/>
  <c r="Q183" i="71" s="1"/>
  <c r="CK183" i="71"/>
  <c r="CJ183" i="71"/>
  <c r="CI183" i="71"/>
  <c r="CH183" i="71"/>
  <c r="CG183" i="71"/>
  <c r="CF183" i="71"/>
  <c r="CE183" i="71"/>
  <c r="CD183" i="71"/>
  <c r="CC183" i="71"/>
  <c r="CB183" i="71"/>
  <c r="CA183" i="71"/>
  <c r="BZ183" i="71"/>
  <c r="BY183" i="71"/>
  <c r="BX183" i="71"/>
  <c r="BW183" i="71"/>
  <c r="BV183" i="71"/>
  <c r="BU183" i="71"/>
  <c r="BT183" i="71"/>
  <c r="BS183" i="71"/>
  <c r="BR183" i="71"/>
  <c r="AH183" i="71"/>
  <c r="AE183" i="71"/>
  <c r="AA183" i="71"/>
  <c r="AB183" i="71" s="1"/>
  <c r="X183" i="71"/>
  <c r="Y183" i="71" s="1"/>
  <c r="W183" i="71"/>
  <c r="CP183" i="71" s="1"/>
  <c r="R183" i="71"/>
  <c r="S183" i="71" s="1"/>
  <c r="I183" i="71"/>
  <c r="D175" i="68" s="1"/>
  <c r="B183" i="71"/>
  <c r="E175" i="68" s="1"/>
  <c r="A183" i="71"/>
  <c r="CX182" i="71"/>
  <c r="CW182" i="71"/>
  <c r="CV182" i="71"/>
  <c r="CU182" i="71"/>
  <c r="CT182" i="71"/>
  <c r="CS182" i="71"/>
  <c r="CR182" i="71"/>
  <c r="CQ182" i="71"/>
  <c r="CM182" i="71"/>
  <c r="CN182" i="71" s="1"/>
  <c r="CK182" i="71"/>
  <c r="CJ182" i="71"/>
  <c r="CI182" i="71"/>
  <c r="CH182" i="71"/>
  <c r="CG182" i="71"/>
  <c r="CF182" i="71"/>
  <c r="CE182" i="71"/>
  <c r="CD182" i="71"/>
  <c r="CC182" i="71"/>
  <c r="CB182" i="71"/>
  <c r="CA182" i="71"/>
  <c r="BZ182" i="71"/>
  <c r="BY182" i="71"/>
  <c r="BX182" i="71"/>
  <c r="BW182" i="71"/>
  <c r="BV182" i="71"/>
  <c r="BU182" i="71"/>
  <c r="BT182" i="71"/>
  <c r="BS182" i="71"/>
  <c r="BR182" i="71"/>
  <c r="AH182" i="71"/>
  <c r="AE182" i="71"/>
  <c r="AA182" i="71"/>
  <c r="AB182" i="71" s="1"/>
  <c r="X182" i="71"/>
  <c r="Y182" i="71" s="1"/>
  <c r="W182" i="71"/>
  <c r="CP182" i="71" s="1"/>
  <c r="R182" i="71"/>
  <c r="S182" i="71" s="1"/>
  <c r="I182" i="71"/>
  <c r="D174" i="68" s="1"/>
  <c r="B182" i="71"/>
  <c r="E174" i="68" s="1"/>
  <c r="A182" i="71"/>
  <c r="CX181" i="71"/>
  <c r="CW181" i="71"/>
  <c r="CV181" i="71"/>
  <c r="CU181" i="71"/>
  <c r="CT181" i="71"/>
  <c r="CS181" i="71"/>
  <c r="CR181" i="71"/>
  <c r="CQ181" i="71"/>
  <c r="CM181" i="71"/>
  <c r="CN181" i="71" s="1"/>
  <c r="CO181" i="71" s="1"/>
  <c r="Q181" i="71" s="1"/>
  <c r="CK181" i="71"/>
  <c r="CJ181" i="71"/>
  <c r="CI181" i="71"/>
  <c r="CH181" i="71"/>
  <c r="CG181" i="71"/>
  <c r="CF181" i="71"/>
  <c r="CE181" i="71"/>
  <c r="CD181" i="71"/>
  <c r="CC181" i="71"/>
  <c r="CB181" i="71"/>
  <c r="CA181" i="71"/>
  <c r="BZ181" i="71"/>
  <c r="BY181" i="71"/>
  <c r="BX181" i="71"/>
  <c r="BW181" i="71"/>
  <c r="BV181" i="71"/>
  <c r="BU181" i="71"/>
  <c r="BT181" i="71"/>
  <c r="BS181" i="71"/>
  <c r="BR181" i="71"/>
  <c r="AH181" i="71"/>
  <c r="AE181" i="71"/>
  <c r="AA181" i="71"/>
  <c r="AB181" i="71" s="1"/>
  <c r="X181" i="71"/>
  <c r="Y181" i="71" s="1"/>
  <c r="W181" i="71"/>
  <c r="CP181" i="71" s="1"/>
  <c r="R181" i="71"/>
  <c r="S181" i="71" s="1"/>
  <c r="I181" i="71"/>
  <c r="D173" i="68" s="1"/>
  <c r="B181" i="71"/>
  <c r="E173" i="68" s="1"/>
  <c r="A181" i="71"/>
  <c r="CX180" i="71"/>
  <c r="CW180" i="71"/>
  <c r="CV180" i="71"/>
  <c r="CU180" i="71"/>
  <c r="CT180" i="71"/>
  <c r="CS180" i="71"/>
  <c r="CR180" i="71"/>
  <c r="CQ180" i="71"/>
  <c r="CM180" i="71"/>
  <c r="CN180" i="71" s="1"/>
  <c r="CK180" i="71"/>
  <c r="CJ180" i="71"/>
  <c r="CI180" i="71"/>
  <c r="CH180" i="71"/>
  <c r="CG180" i="71"/>
  <c r="CF180" i="71"/>
  <c r="CE180" i="71"/>
  <c r="CD180" i="71"/>
  <c r="CC180" i="71"/>
  <c r="CB180" i="71"/>
  <c r="CA180" i="71"/>
  <c r="BZ180" i="71"/>
  <c r="BY180" i="71"/>
  <c r="BX180" i="71"/>
  <c r="BW180" i="71"/>
  <c r="BV180" i="71"/>
  <c r="BU180" i="71"/>
  <c r="BT180" i="71"/>
  <c r="BS180" i="71"/>
  <c r="BR180" i="71"/>
  <c r="AH180" i="71"/>
  <c r="AE180" i="71"/>
  <c r="AA180" i="71"/>
  <c r="AB180" i="71" s="1"/>
  <c r="X180" i="71"/>
  <c r="Y180" i="71" s="1"/>
  <c r="W180" i="71"/>
  <c r="CP180" i="71" s="1"/>
  <c r="R180" i="71"/>
  <c r="S180" i="71" s="1"/>
  <c r="I180" i="71"/>
  <c r="D172" i="68" s="1"/>
  <c r="B180" i="71"/>
  <c r="E172" i="68" s="1"/>
  <c r="A180" i="71"/>
  <c r="CX179" i="71"/>
  <c r="CW179" i="71"/>
  <c r="CV179" i="71"/>
  <c r="CU179" i="71"/>
  <c r="CT179" i="71"/>
  <c r="CS179" i="71"/>
  <c r="CR179" i="71"/>
  <c r="CQ179" i="71"/>
  <c r="CM179" i="71"/>
  <c r="CK179" i="71"/>
  <c r="CJ179" i="71"/>
  <c r="CI179" i="71"/>
  <c r="CH179" i="71"/>
  <c r="CG179" i="71"/>
  <c r="CF179" i="71"/>
  <c r="CE179" i="71"/>
  <c r="CD179" i="71"/>
  <c r="CC179" i="71"/>
  <c r="CB179" i="71"/>
  <c r="CA179" i="71"/>
  <c r="BZ179" i="71"/>
  <c r="BY179" i="71"/>
  <c r="BX179" i="71"/>
  <c r="BW179" i="71"/>
  <c r="BV179" i="71"/>
  <c r="BU179" i="71"/>
  <c r="BT179" i="71"/>
  <c r="BS179" i="71"/>
  <c r="BR179" i="71"/>
  <c r="AH179" i="71"/>
  <c r="AE179" i="71"/>
  <c r="AA179" i="71"/>
  <c r="AB179" i="71" s="1"/>
  <c r="X179" i="71"/>
  <c r="Y179" i="71" s="1"/>
  <c r="W179" i="71"/>
  <c r="CP179" i="71" s="1"/>
  <c r="R179" i="71"/>
  <c r="S179" i="71" s="1"/>
  <c r="I179" i="71"/>
  <c r="D171" i="68" s="1"/>
  <c r="B179" i="71"/>
  <c r="A179" i="71"/>
  <c r="CX178" i="71"/>
  <c r="CW178" i="71"/>
  <c r="DC178" i="71" s="1"/>
  <c r="CV178" i="71"/>
  <c r="CZ178" i="71" s="1"/>
  <c r="CU178" i="71"/>
  <c r="CT178" i="71"/>
  <c r="CS178" i="71"/>
  <c r="CR178" i="71"/>
  <c r="CQ178" i="71"/>
  <c r="CM178" i="71"/>
  <c r="CN178" i="71" s="1"/>
  <c r="CK178" i="71"/>
  <c r="CJ178" i="71"/>
  <c r="CI178" i="71"/>
  <c r="CH178" i="71"/>
  <c r="CG178" i="71"/>
  <c r="CF178" i="71"/>
  <c r="CE178" i="71"/>
  <c r="CD178" i="71"/>
  <c r="CC178" i="71"/>
  <c r="CB178" i="71"/>
  <c r="CA178" i="71"/>
  <c r="BZ178" i="71"/>
  <c r="BY178" i="71"/>
  <c r="BX178" i="71"/>
  <c r="BW178" i="71"/>
  <c r="BV178" i="71"/>
  <c r="BU178" i="71"/>
  <c r="BT178" i="71"/>
  <c r="BS178" i="71"/>
  <c r="BR178" i="71"/>
  <c r="AH178" i="71"/>
  <c r="AE178" i="71"/>
  <c r="AA178" i="71"/>
  <c r="AB178" i="71" s="1"/>
  <c r="X178" i="71"/>
  <c r="Y178" i="71" s="1"/>
  <c r="W178" i="71"/>
  <c r="CP178" i="71" s="1"/>
  <c r="R178" i="71"/>
  <c r="S178" i="71" s="1"/>
  <c r="I178" i="71"/>
  <c r="D170" i="68" s="1"/>
  <c r="B178" i="71"/>
  <c r="A178" i="71"/>
  <c r="CX177" i="71"/>
  <c r="CW177" i="71"/>
  <c r="CV177" i="71"/>
  <c r="CU177" i="71"/>
  <c r="CT177" i="71"/>
  <c r="CS177" i="71"/>
  <c r="CR177" i="71"/>
  <c r="CQ177" i="71"/>
  <c r="CM177" i="71"/>
  <c r="CN177" i="71" s="1"/>
  <c r="CK177" i="71"/>
  <c r="CJ177" i="71"/>
  <c r="CI177" i="71"/>
  <c r="CH177" i="71"/>
  <c r="CG177" i="71"/>
  <c r="CF177" i="71"/>
  <c r="CE177" i="71"/>
  <c r="CD177" i="71"/>
  <c r="CC177" i="71"/>
  <c r="CB177" i="71"/>
  <c r="CA177" i="71"/>
  <c r="BZ177" i="71"/>
  <c r="BY177" i="71"/>
  <c r="BX177" i="71"/>
  <c r="BW177" i="71"/>
  <c r="BV177" i="71"/>
  <c r="BU177" i="71"/>
  <c r="BT177" i="71"/>
  <c r="BS177" i="71"/>
  <c r="BR177" i="71"/>
  <c r="AH177" i="71"/>
  <c r="AE177" i="71"/>
  <c r="AA177" i="71"/>
  <c r="AB177" i="71" s="1"/>
  <c r="X177" i="71"/>
  <c r="Y177" i="71" s="1"/>
  <c r="W177" i="71"/>
  <c r="CP177" i="71" s="1"/>
  <c r="R177" i="71"/>
  <c r="S177" i="71" s="1"/>
  <c r="I177" i="71"/>
  <c r="D169" i="68" s="1"/>
  <c r="B177" i="71"/>
  <c r="A177" i="71"/>
  <c r="CX176" i="71"/>
  <c r="CW176" i="71"/>
  <c r="CV176" i="71"/>
  <c r="CU176" i="71"/>
  <c r="CT176" i="71"/>
  <c r="CS176" i="71"/>
  <c r="CR176" i="71"/>
  <c r="CQ176" i="71"/>
  <c r="CM176" i="71"/>
  <c r="CN176" i="71" s="1"/>
  <c r="CK176" i="71"/>
  <c r="CJ176" i="71"/>
  <c r="CI176" i="71"/>
  <c r="CH176" i="71"/>
  <c r="CG176" i="71"/>
  <c r="CF176" i="71"/>
  <c r="CE176" i="71"/>
  <c r="CD176" i="71"/>
  <c r="CC176" i="71"/>
  <c r="CB176" i="71"/>
  <c r="CA176" i="71"/>
  <c r="BZ176" i="71"/>
  <c r="BY176" i="71"/>
  <c r="BX176" i="71"/>
  <c r="BW176" i="71"/>
  <c r="BV176" i="71"/>
  <c r="BU176" i="71"/>
  <c r="BT176" i="71"/>
  <c r="BS176" i="71"/>
  <c r="BR176" i="71"/>
  <c r="AH176" i="71"/>
  <c r="AE176" i="71"/>
  <c r="AA176" i="71"/>
  <c r="AB176" i="71" s="1"/>
  <c r="X176" i="71"/>
  <c r="Y176" i="71" s="1"/>
  <c r="W176" i="71"/>
  <c r="CP176" i="71" s="1"/>
  <c r="R176" i="71"/>
  <c r="S176" i="71" s="1"/>
  <c r="I176" i="71"/>
  <c r="D168" i="68" s="1"/>
  <c r="B176" i="71"/>
  <c r="A176" i="71"/>
  <c r="CX175" i="71"/>
  <c r="CW175" i="71"/>
  <c r="CV175" i="71"/>
  <c r="CU175" i="71"/>
  <c r="CT175" i="71"/>
  <c r="CS175" i="71"/>
  <c r="CR175" i="71"/>
  <c r="CQ175" i="71"/>
  <c r="CM175" i="71"/>
  <c r="CN175" i="71" s="1"/>
  <c r="CK175" i="71"/>
  <c r="CJ175" i="71"/>
  <c r="CI175" i="71"/>
  <c r="CH175" i="71"/>
  <c r="CG175" i="71"/>
  <c r="CF175" i="71"/>
  <c r="CE175" i="71"/>
  <c r="CD175" i="71"/>
  <c r="CC175" i="71"/>
  <c r="CB175" i="71"/>
  <c r="CA175" i="71"/>
  <c r="BZ175" i="71"/>
  <c r="BY175" i="71"/>
  <c r="BX175" i="71"/>
  <c r="BW175" i="71"/>
  <c r="BV175" i="71"/>
  <c r="BU175" i="71"/>
  <c r="BT175" i="71"/>
  <c r="BS175" i="71"/>
  <c r="BR175" i="71"/>
  <c r="AH175" i="71"/>
  <c r="AE175" i="71"/>
  <c r="AA175" i="71"/>
  <c r="AB175" i="71" s="1"/>
  <c r="X175" i="71"/>
  <c r="Y175" i="71" s="1"/>
  <c r="W175" i="71"/>
  <c r="CP175" i="71" s="1"/>
  <c r="R175" i="71"/>
  <c r="S175" i="71" s="1"/>
  <c r="I175" i="71"/>
  <c r="D167" i="68" s="1"/>
  <c r="B175" i="71"/>
  <c r="A175" i="71"/>
  <c r="CX174" i="71"/>
  <c r="CW174" i="71"/>
  <c r="CV174" i="71"/>
  <c r="CU174" i="71"/>
  <c r="CT174" i="71"/>
  <c r="CS174" i="71"/>
  <c r="CR174" i="71"/>
  <c r="CQ174" i="71"/>
  <c r="CM174" i="71"/>
  <c r="CN174" i="71" s="1"/>
  <c r="CK174" i="71"/>
  <c r="CJ174" i="71"/>
  <c r="CI174" i="71"/>
  <c r="CH174" i="71"/>
  <c r="CG174" i="71"/>
  <c r="CF174" i="71"/>
  <c r="CE174" i="71"/>
  <c r="CD174" i="71"/>
  <c r="CC174" i="71"/>
  <c r="CB174" i="71"/>
  <c r="CA174" i="71"/>
  <c r="BZ174" i="71"/>
  <c r="BY174" i="71"/>
  <c r="BX174" i="71"/>
  <c r="BW174" i="71"/>
  <c r="BV174" i="71"/>
  <c r="BU174" i="71"/>
  <c r="BT174" i="71"/>
  <c r="BS174" i="71"/>
  <c r="BR174" i="71"/>
  <c r="AH174" i="71"/>
  <c r="AE174" i="71"/>
  <c r="AA174" i="71"/>
  <c r="AB174" i="71" s="1"/>
  <c r="X174" i="71"/>
  <c r="Y174" i="71" s="1"/>
  <c r="W174" i="71"/>
  <c r="CP174" i="71" s="1"/>
  <c r="R174" i="71"/>
  <c r="S174" i="71" s="1"/>
  <c r="I174" i="71"/>
  <c r="D166" i="68" s="1"/>
  <c r="B174" i="71"/>
  <c r="A174" i="71"/>
  <c r="CX173" i="71"/>
  <c r="CW173" i="71"/>
  <c r="CV173" i="71"/>
  <c r="CU173" i="71"/>
  <c r="CT173" i="71"/>
  <c r="CS173" i="71"/>
  <c r="CR173" i="71"/>
  <c r="CQ173" i="71"/>
  <c r="CM173" i="71"/>
  <c r="CN173" i="71" s="1"/>
  <c r="CK173" i="71"/>
  <c r="CJ173" i="71"/>
  <c r="CI173" i="71"/>
  <c r="CH173" i="71"/>
  <c r="CG173" i="71"/>
  <c r="CF173" i="71"/>
  <c r="CE173" i="71"/>
  <c r="CD173" i="71"/>
  <c r="CC173" i="71"/>
  <c r="CB173" i="71"/>
  <c r="CA173" i="71"/>
  <c r="BZ173" i="71"/>
  <c r="BY173" i="71"/>
  <c r="BX173" i="71"/>
  <c r="BW173" i="71"/>
  <c r="BV173" i="71"/>
  <c r="BU173" i="71"/>
  <c r="BT173" i="71"/>
  <c r="BS173" i="71"/>
  <c r="BR173" i="71"/>
  <c r="AH173" i="71"/>
  <c r="AE173" i="71"/>
  <c r="AA173" i="71"/>
  <c r="AB173" i="71" s="1"/>
  <c r="X173" i="71"/>
  <c r="Y173" i="71" s="1"/>
  <c r="W173" i="71"/>
  <c r="CP173" i="71" s="1"/>
  <c r="R173" i="71"/>
  <c r="S173" i="71" s="1"/>
  <c r="I173" i="71"/>
  <c r="D165" i="68" s="1"/>
  <c r="B173" i="71"/>
  <c r="A173" i="71"/>
  <c r="CX172" i="71"/>
  <c r="CW172" i="71"/>
  <c r="CV172" i="71"/>
  <c r="CU172" i="71"/>
  <c r="CT172" i="71"/>
  <c r="CS172" i="71"/>
  <c r="CR172" i="71"/>
  <c r="CQ172" i="71"/>
  <c r="CM172" i="71"/>
  <c r="CN172" i="71" s="1"/>
  <c r="CK172" i="71"/>
  <c r="CJ172" i="71"/>
  <c r="CI172" i="71"/>
  <c r="CH172" i="71"/>
  <c r="CG172" i="71"/>
  <c r="CF172" i="71"/>
  <c r="CE172" i="71"/>
  <c r="CD172" i="71"/>
  <c r="CC172" i="71"/>
  <c r="CB172" i="71"/>
  <c r="CA172" i="71"/>
  <c r="BZ172" i="71"/>
  <c r="BY172" i="71"/>
  <c r="BX172" i="71"/>
  <c r="BW172" i="71"/>
  <c r="BV172" i="71"/>
  <c r="BU172" i="71"/>
  <c r="BT172" i="71"/>
  <c r="BS172" i="71"/>
  <c r="BR172" i="71"/>
  <c r="AH172" i="71"/>
  <c r="AE172" i="71"/>
  <c r="AA172" i="71"/>
  <c r="AB172" i="71" s="1"/>
  <c r="X172" i="71"/>
  <c r="Y172" i="71" s="1"/>
  <c r="W172" i="71"/>
  <c r="CP172" i="71" s="1"/>
  <c r="R172" i="71"/>
  <c r="S172" i="71" s="1"/>
  <c r="I172" i="71"/>
  <c r="D164" i="68" s="1"/>
  <c r="B172" i="71"/>
  <c r="E164" i="68" s="1"/>
  <c r="A172" i="71"/>
  <c r="CX171" i="71"/>
  <c r="CW171" i="71"/>
  <c r="CV171" i="71"/>
  <c r="CU171" i="71"/>
  <c r="CT171" i="71"/>
  <c r="CS171" i="71"/>
  <c r="CR171" i="71"/>
  <c r="CQ171" i="71"/>
  <c r="CM171" i="71"/>
  <c r="CN171" i="71" s="1"/>
  <c r="CO171" i="71" s="1"/>
  <c r="Q171" i="71" s="1"/>
  <c r="CK171" i="71"/>
  <c r="CJ171" i="71"/>
  <c r="CI171" i="71"/>
  <c r="CH171" i="71"/>
  <c r="CG171" i="71"/>
  <c r="CF171" i="71"/>
  <c r="CE171" i="71"/>
  <c r="CD171" i="71"/>
  <c r="CC171" i="71"/>
  <c r="CB171" i="71"/>
  <c r="CA171" i="71"/>
  <c r="BZ171" i="71"/>
  <c r="BY171" i="71"/>
  <c r="BX171" i="71"/>
  <c r="BW171" i="71"/>
  <c r="BV171" i="71"/>
  <c r="BU171" i="71"/>
  <c r="BT171" i="71"/>
  <c r="BS171" i="71"/>
  <c r="BR171" i="71"/>
  <c r="AH171" i="71"/>
  <c r="AE171" i="71"/>
  <c r="AA171" i="71"/>
  <c r="AB171" i="71" s="1"/>
  <c r="X171" i="71"/>
  <c r="Y171" i="71" s="1"/>
  <c r="W171" i="71"/>
  <c r="CP171" i="71" s="1"/>
  <c r="R171" i="71"/>
  <c r="S171" i="71" s="1"/>
  <c r="I171" i="71"/>
  <c r="D163" i="68" s="1"/>
  <c r="B171" i="71"/>
  <c r="A171" i="71"/>
  <c r="CX170" i="71"/>
  <c r="CW170" i="71"/>
  <c r="CV170" i="71"/>
  <c r="CU170" i="71"/>
  <c r="CT170" i="71"/>
  <c r="CS170" i="71"/>
  <c r="CR170" i="71"/>
  <c r="CQ170" i="71"/>
  <c r="CM170" i="71"/>
  <c r="CN170" i="71" s="1"/>
  <c r="CO170" i="71" s="1"/>
  <c r="Q170" i="71" s="1"/>
  <c r="CK170" i="71"/>
  <c r="CJ170" i="71"/>
  <c r="CI170" i="71"/>
  <c r="CH170" i="71"/>
  <c r="CG170" i="71"/>
  <c r="CF170" i="71"/>
  <c r="CE170" i="71"/>
  <c r="CD170" i="71"/>
  <c r="CC170" i="71"/>
  <c r="CB170" i="71"/>
  <c r="CA170" i="71"/>
  <c r="BZ170" i="71"/>
  <c r="BY170" i="71"/>
  <c r="BX170" i="71"/>
  <c r="BW170" i="71"/>
  <c r="BV170" i="71"/>
  <c r="BU170" i="71"/>
  <c r="BT170" i="71"/>
  <c r="BS170" i="71"/>
  <c r="BR170" i="71"/>
  <c r="AH170" i="71"/>
  <c r="AE170" i="71"/>
  <c r="AA170" i="71"/>
  <c r="AB170" i="71" s="1"/>
  <c r="X170" i="71"/>
  <c r="Y170" i="71" s="1"/>
  <c r="W170" i="71"/>
  <c r="CP170" i="71" s="1"/>
  <c r="R170" i="71"/>
  <c r="S170" i="71" s="1"/>
  <c r="I170" i="71"/>
  <c r="D162" i="68" s="1"/>
  <c r="B170" i="71"/>
  <c r="E162" i="68" s="1"/>
  <c r="A170" i="71"/>
  <c r="CX169" i="71"/>
  <c r="CW169" i="71"/>
  <c r="CV169" i="71"/>
  <c r="CU169" i="71"/>
  <c r="CT169" i="71"/>
  <c r="CS169" i="71"/>
  <c r="CR169" i="71"/>
  <c r="CQ169" i="71"/>
  <c r="CM169" i="71"/>
  <c r="CK169" i="71"/>
  <c r="CJ169" i="71"/>
  <c r="CI169" i="71"/>
  <c r="CH169" i="71"/>
  <c r="CG169" i="71"/>
  <c r="CF169" i="71"/>
  <c r="CE169" i="71"/>
  <c r="CD169" i="71"/>
  <c r="CC169" i="71"/>
  <c r="CB169" i="71"/>
  <c r="CA169" i="71"/>
  <c r="BZ169" i="71"/>
  <c r="BY169" i="71"/>
  <c r="BX169" i="71"/>
  <c r="BW169" i="71"/>
  <c r="BV169" i="71"/>
  <c r="BU169" i="71"/>
  <c r="BT169" i="71"/>
  <c r="BS169" i="71"/>
  <c r="BR169" i="71"/>
  <c r="AH169" i="71"/>
  <c r="AE169" i="71"/>
  <c r="AA169" i="71"/>
  <c r="AB169" i="71" s="1"/>
  <c r="X169" i="71"/>
  <c r="Y169" i="71" s="1"/>
  <c r="W169" i="71"/>
  <c r="CP169" i="71" s="1"/>
  <c r="R169" i="71"/>
  <c r="S169" i="71" s="1"/>
  <c r="I169" i="71"/>
  <c r="D161" i="68" s="1"/>
  <c r="B169" i="71"/>
  <c r="E161" i="68" s="1"/>
  <c r="A169" i="71"/>
  <c r="CX168" i="71"/>
  <c r="CW168" i="71"/>
  <c r="CV168" i="71"/>
  <c r="CU168" i="71"/>
  <c r="CT168" i="71"/>
  <c r="CS168" i="71"/>
  <c r="CR168" i="71"/>
  <c r="CQ168" i="71"/>
  <c r="CM168" i="71"/>
  <c r="CN168" i="71" s="1"/>
  <c r="CK168" i="71"/>
  <c r="CJ168" i="71"/>
  <c r="CI168" i="71"/>
  <c r="CH168" i="71"/>
  <c r="CG168" i="71"/>
  <c r="CF168" i="71"/>
  <c r="CE168" i="71"/>
  <c r="CD168" i="71"/>
  <c r="CC168" i="71"/>
  <c r="CB168" i="71"/>
  <c r="CA168" i="71"/>
  <c r="BZ168" i="71"/>
  <c r="BY168" i="71"/>
  <c r="BX168" i="71"/>
  <c r="BW168" i="71"/>
  <c r="BV168" i="71"/>
  <c r="BU168" i="71"/>
  <c r="BT168" i="71"/>
  <c r="BS168" i="71"/>
  <c r="BR168" i="71"/>
  <c r="AH168" i="71"/>
  <c r="AE168" i="71"/>
  <c r="AA168" i="71"/>
  <c r="AB168" i="71" s="1"/>
  <c r="X168" i="71"/>
  <c r="Y168" i="71" s="1"/>
  <c r="W168" i="71"/>
  <c r="CP168" i="71" s="1"/>
  <c r="R168" i="71"/>
  <c r="S168" i="71" s="1"/>
  <c r="I168" i="71"/>
  <c r="D160" i="68" s="1"/>
  <c r="B168" i="71"/>
  <c r="E160" i="68" s="1"/>
  <c r="A168" i="71"/>
  <c r="CX167" i="71"/>
  <c r="CW167" i="71"/>
  <c r="DC167" i="71" s="1"/>
  <c r="CV167" i="71"/>
  <c r="CZ167" i="71" s="1"/>
  <c r="CU167" i="71"/>
  <c r="CT167" i="71"/>
  <c r="CS167" i="71"/>
  <c r="CR167" i="71"/>
  <c r="CQ167" i="71"/>
  <c r="CM167" i="71"/>
  <c r="CK167" i="71"/>
  <c r="CJ167" i="71"/>
  <c r="CI167" i="71"/>
  <c r="CH167" i="71"/>
  <c r="CG167" i="71"/>
  <c r="CF167" i="71"/>
  <c r="CE167" i="71"/>
  <c r="CD167" i="71"/>
  <c r="CC167" i="71"/>
  <c r="CB167" i="71"/>
  <c r="CA167" i="71"/>
  <c r="BZ167" i="71"/>
  <c r="BY167" i="71"/>
  <c r="BX167" i="71"/>
  <c r="BW167" i="71"/>
  <c r="BV167" i="71"/>
  <c r="BU167" i="71"/>
  <c r="BT167" i="71"/>
  <c r="BS167" i="71"/>
  <c r="BR167" i="71"/>
  <c r="AH167" i="71"/>
  <c r="AE167" i="71"/>
  <c r="AA167" i="71"/>
  <c r="AB167" i="71" s="1"/>
  <c r="X167" i="71"/>
  <c r="Y167" i="71" s="1"/>
  <c r="W167" i="71"/>
  <c r="CP167" i="71" s="1"/>
  <c r="R167" i="71"/>
  <c r="S167" i="71" s="1"/>
  <c r="I167" i="71"/>
  <c r="D159" i="68" s="1"/>
  <c r="B167" i="71"/>
  <c r="A167" i="71"/>
  <c r="CX166" i="71"/>
  <c r="CW166" i="71"/>
  <c r="CV166" i="71"/>
  <c r="CU166" i="71"/>
  <c r="CT166" i="71"/>
  <c r="CS166" i="71"/>
  <c r="CR166" i="71"/>
  <c r="CQ166" i="71"/>
  <c r="CM166" i="71"/>
  <c r="G158" i="68" s="1"/>
  <c r="CK166" i="71"/>
  <c r="CJ166" i="71"/>
  <c r="CI166" i="71"/>
  <c r="CH166" i="71"/>
  <c r="CG166" i="71"/>
  <c r="CF166" i="71"/>
  <c r="CE166" i="71"/>
  <c r="CD166" i="71"/>
  <c r="CC166" i="71"/>
  <c r="CB166" i="71"/>
  <c r="CA166" i="71"/>
  <c r="BZ166" i="71"/>
  <c r="BY166" i="71"/>
  <c r="BX166" i="71"/>
  <c r="BW166" i="71"/>
  <c r="BV166" i="71"/>
  <c r="BU166" i="71"/>
  <c r="BT166" i="71"/>
  <c r="BS166" i="71"/>
  <c r="BR166" i="71"/>
  <c r="AH166" i="71"/>
  <c r="AE166" i="71"/>
  <c r="AA166" i="71"/>
  <c r="AB166" i="71" s="1"/>
  <c r="X166" i="71"/>
  <c r="Y166" i="71" s="1"/>
  <c r="W166" i="71"/>
  <c r="CP166" i="71" s="1"/>
  <c r="R166" i="71"/>
  <c r="S166" i="71" s="1"/>
  <c r="I166" i="71"/>
  <c r="D158" i="68" s="1"/>
  <c r="B166" i="71"/>
  <c r="A166" i="71"/>
  <c r="CX165" i="71"/>
  <c r="CW165" i="71"/>
  <c r="CV165" i="71"/>
  <c r="CU165" i="71"/>
  <c r="CT165" i="71"/>
  <c r="CS165" i="71"/>
  <c r="CR165" i="71"/>
  <c r="CQ165" i="71"/>
  <c r="CM165" i="71"/>
  <c r="CK165" i="71"/>
  <c r="CJ165" i="71"/>
  <c r="CI165" i="71"/>
  <c r="CH165" i="71"/>
  <c r="CG165" i="71"/>
  <c r="CF165" i="71"/>
  <c r="CE165" i="71"/>
  <c r="CD165" i="71"/>
  <c r="CC165" i="71"/>
  <c r="CB165" i="71"/>
  <c r="CA165" i="71"/>
  <c r="BZ165" i="71"/>
  <c r="BY165" i="71"/>
  <c r="BX165" i="71"/>
  <c r="BW165" i="71"/>
  <c r="BV165" i="71"/>
  <c r="BU165" i="71"/>
  <c r="BT165" i="71"/>
  <c r="BS165" i="71"/>
  <c r="BR165" i="71"/>
  <c r="AH165" i="71"/>
  <c r="AE165" i="71"/>
  <c r="AA165" i="71"/>
  <c r="AB165" i="71" s="1"/>
  <c r="X165" i="71"/>
  <c r="Y165" i="71" s="1"/>
  <c r="W165" i="71"/>
  <c r="CP165" i="71" s="1"/>
  <c r="R165" i="71"/>
  <c r="S165" i="71" s="1"/>
  <c r="I165" i="71"/>
  <c r="D157" i="68" s="1"/>
  <c r="B165" i="71"/>
  <c r="A165" i="71"/>
  <c r="CX164" i="71"/>
  <c r="CW164" i="71"/>
  <c r="CV164" i="71"/>
  <c r="CU164" i="71"/>
  <c r="CT164" i="71"/>
  <c r="CS164" i="71"/>
  <c r="CR164" i="71"/>
  <c r="CQ164" i="71"/>
  <c r="CM164" i="71"/>
  <c r="CN164" i="71" s="1"/>
  <c r="CO164" i="71" s="1"/>
  <c r="Q164" i="71" s="1"/>
  <c r="CK164" i="71"/>
  <c r="CJ164" i="71"/>
  <c r="CI164" i="71"/>
  <c r="CH164" i="71"/>
  <c r="CG164" i="71"/>
  <c r="CF164" i="71"/>
  <c r="CE164" i="71"/>
  <c r="CD164" i="71"/>
  <c r="CC164" i="71"/>
  <c r="CB164" i="71"/>
  <c r="CA164" i="71"/>
  <c r="BZ164" i="71"/>
  <c r="BY164" i="71"/>
  <c r="BX164" i="71"/>
  <c r="BW164" i="71"/>
  <c r="BV164" i="71"/>
  <c r="BU164" i="71"/>
  <c r="BT164" i="71"/>
  <c r="BS164" i="71"/>
  <c r="BR164" i="71"/>
  <c r="AH164" i="71"/>
  <c r="AE164" i="71"/>
  <c r="AA164" i="71"/>
  <c r="AB164" i="71" s="1"/>
  <c r="X164" i="71"/>
  <c r="Y164" i="71" s="1"/>
  <c r="W164" i="71"/>
  <c r="CP164" i="71" s="1"/>
  <c r="R164" i="71"/>
  <c r="S164" i="71" s="1"/>
  <c r="I164" i="71"/>
  <c r="D156" i="68" s="1"/>
  <c r="B164" i="71"/>
  <c r="E156" i="68" s="1"/>
  <c r="A164" i="71"/>
  <c r="CX163" i="71"/>
  <c r="CW163" i="71"/>
  <c r="CV163" i="71"/>
  <c r="CU163" i="71"/>
  <c r="CT163" i="71"/>
  <c r="CS163" i="71"/>
  <c r="CR163" i="71"/>
  <c r="CQ163" i="71"/>
  <c r="CM163" i="71"/>
  <c r="CN163" i="71" s="1"/>
  <c r="CO163" i="71" s="1"/>
  <c r="Q163" i="71" s="1"/>
  <c r="CK163" i="71"/>
  <c r="CJ163" i="71"/>
  <c r="CI163" i="71"/>
  <c r="CH163" i="71"/>
  <c r="CG163" i="71"/>
  <c r="CF163" i="71"/>
  <c r="CE163" i="71"/>
  <c r="CD163" i="71"/>
  <c r="CC163" i="71"/>
  <c r="CB163" i="71"/>
  <c r="CA163" i="71"/>
  <c r="BZ163" i="71"/>
  <c r="BY163" i="71"/>
  <c r="BX163" i="71"/>
  <c r="BW163" i="71"/>
  <c r="BV163" i="71"/>
  <c r="BU163" i="71"/>
  <c r="BT163" i="71"/>
  <c r="BS163" i="71"/>
  <c r="BR163" i="71"/>
  <c r="AH163" i="71"/>
  <c r="AE163" i="71"/>
  <c r="AA163" i="71"/>
  <c r="AB163" i="71" s="1"/>
  <c r="X163" i="71"/>
  <c r="Y163" i="71" s="1"/>
  <c r="W163" i="71"/>
  <c r="CP163" i="71" s="1"/>
  <c r="R163" i="71"/>
  <c r="S163" i="71" s="1"/>
  <c r="I163" i="71"/>
  <c r="D155" i="68" s="1"/>
  <c r="B163" i="71"/>
  <c r="A163" i="71"/>
  <c r="CX162" i="71"/>
  <c r="CW162" i="71"/>
  <c r="CV162" i="71"/>
  <c r="CU162" i="71"/>
  <c r="CT162" i="71"/>
  <c r="CS162" i="71"/>
  <c r="CR162" i="71"/>
  <c r="CQ162" i="71"/>
  <c r="CM162" i="71"/>
  <c r="CN162" i="71" s="1"/>
  <c r="CO162" i="71" s="1"/>
  <c r="Q162" i="71" s="1"/>
  <c r="CK162" i="71"/>
  <c r="CJ162" i="71"/>
  <c r="CI162" i="71"/>
  <c r="CH162" i="71"/>
  <c r="CG162" i="71"/>
  <c r="CF162" i="71"/>
  <c r="CE162" i="71"/>
  <c r="CD162" i="71"/>
  <c r="CC162" i="71"/>
  <c r="CB162" i="71"/>
  <c r="CA162" i="71"/>
  <c r="BZ162" i="71"/>
  <c r="BY162" i="71"/>
  <c r="BX162" i="71"/>
  <c r="BW162" i="71"/>
  <c r="BV162" i="71"/>
  <c r="BU162" i="71"/>
  <c r="BT162" i="71"/>
  <c r="BS162" i="71"/>
  <c r="BR162" i="71"/>
  <c r="AH162" i="71"/>
  <c r="AE162" i="71"/>
  <c r="AA162" i="71"/>
  <c r="AB162" i="71" s="1"/>
  <c r="X162" i="71"/>
  <c r="Y162" i="71" s="1"/>
  <c r="W162" i="71"/>
  <c r="CP162" i="71" s="1"/>
  <c r="R162" i="71"/>
  <c r="S162" i="71" s="1"/>
  <c r="I162" i="71"/>
  <c r="D154" i="68" s="1"/>
  <c r="B162" i="71"/>
  <c r="E154" i="68" s="1"/>
  <c r="A162" i="71"/>
  <c r="CX161" i="71"/>
  <c r="CW161" i="71"/>
  <c r="CV161" i="71"/>
  <c r="CU161" i="71"/>
  <c r="CT161" i="71"/>
  <c r="CS161" i="71"/>
  <c r="CR161" i="71"/>
  <c r="CQ161" i="71"/>
  <c r="CM161" i="71"/>
  <c r="CN161" i="71" s="1"/>
  <c r="CO161" i="71" s="1"/>
  <c r="Q161" i="71" s="1"/>
  <c r="CK161" i="71"/>
  <c r="CJ161" i="71"/>
  <c r="CI161" i="71"/>
  <c r="CH161" i="71"/>
  <c r="CG161" i="71"/>
  <c r="CF161" i="71"/>
  <c r="CE161" i="71"/>
  <c r="CD161" i="71"/>
  <c r="CC161" i="71"/>
  <c r="CB161" i="71"/>
  <c r="CA161" i="71"/>
  <c r="BZ161" i="71"/>
  <c r="BY161" i="71"/>
  <c r="BX161" i="71"/>
  <c r="BW161" i="71"/>
  <c r="BV161" i="71"/>
  <c r="BU161" i="71"/>
  <c r="BT161" i="71"/>
  <c r="BS161" i="71"/>
  <c r="BR161" i="71"/>
  <c r="AH161" i="71"/>
  <c r="AE161" i="71"/>
  <c r="AA161" i="71"/>
  <c r="AB161" i="71" s="1"/>
  <c r="X161" i="71"/>
  <c r="Y161" i="71" s="1"/>
  <c r="W161" i="71"/>
  <c r="CP161" i="71" s="1"/>
  <c r="R161" i="71"/>
  <c r="S161" i="71" s="1"/>
  <c r="I161" i="71"/>
  <c r="D153" i="68" s="1"/>
  <c r="B161" i="71"/>
  <c r="E153" i="68" s="1"/>
  <c r="A161" i="71"/>
  <c r="CX160" i="71"/>
  <c r="CW160" i="71"/>
  <c r="CV160" i="71"/>
  <c r="CU160" i="71"/>
  <c r="CT160" i="71"/>
  <c r="CS160" i="71"/>
  <c r="CR160" i="71"/>
  <c r="CQ160" i="71"/>
  <c r="CM160" i="71"/>
  <c r="CN160" i="71" s="1"/>
  <c r="CO160" i="71" s="1"/>
  <c r="Q160" i="71" s="1"/>
  <c r="CK160" i="71"/>
  <c r="CJ160" i="71"/>
  <c r="CI160" i="71"/>
  <c r="CH160" i="71"/>
  <c r="CG160" i="71"/>
  <c r="CF160" i="71"/>
  <c r="CE160" i="71"/>
  <c r="CD160" i="71"/>
  <c r="CC160" i="71"/>
  <c r="CB160" i="71"/>
  <c r="CA160" i="71"/>
  <c r="BZ160" i="71"/>
  <c r="BY160" i="71"/>
  <c r="BX160" i="71"/>
  <c r="BW160" i="71"/>
  <c r="BV160" i="71"/>
  <c r="BU160" i="71"/>
  <c r="BT160" i="71"/>
  <c r="BS160" i="71"/>
  <c r="BR160" i="71"/>
  <c r="AH160" i="71"/>
  <c r="AE160" i="71"/>
  <c r="AA160" i="71"/>
  <c r="AB160" i="71" s="1"/>
  <c r="X160" i="71"/>
  <c r="Y160" i="71" s="1"/>
  <c r="W160" i="71"/>
  <c r="CP160" i="71" s="1"/>
  <c r="R160" i="71"/>
  <c r="S160" i="71" s="1"/>
  <c r="I160" i="71"/>
  <c r="D152" i="68" s="1"/>
  <c r="B160" i="71"/>
  <c r="E152" i="68" s="1"/>
  <c r="A160" i="71"/>
  <c r="CX159" i="71"/>
  <c r="CW159" i="71"/>
  <c r="CV159" i="71"/>
  <c r="CU159" i="71"/>
  <c r="CT159" i="71"/>
  <c r="CS159" i="71"/>
  <c r="CR159" i="71"/>
  <c r="CQ159" i="71"/>
  <c r="CM159" i="71"/>
  <c r="CN159" i="71" s="1"/>
  <c r="CO159" i="71" s="1"/>
  <c r="Q159" i="71" s="1"/>
  <c r="CK159" i="71"/>
  <c r="CJ159" i="71"/>
  <c r="CI159" i="71"/>
  <c r="CH159" i="71"/>
  <c r="CG159" i="71"/>
  <c r="CF159" i="71"/>
  <c r="CE159" i="71"/>
  <c r="CD159" i="71"/>
  <c r="CC159" i="71"/>
  <c r="CB159" i="71"/>
  <c r="CA159" i="71"/>
  <c r="BZ159" i="71"/>
  <c r="BY159" i="71"/>
  <c r="BX159" i="71"/>
  <c r="BW159" i="71"/>
  <c r="BV159" i="71"/>
  <c r="BU159" i="71"/>
  <c r="BT159" i="71"/>
  <c r="BS159" i="71"/>
  <c r="BR159" i="71"/>
  <c r="AH159" i="71"/>
  <c r="AE159" i="71"/>
  <c r="AA159" i="71"/>
  <c r="AB159" i="71" s="1"/>
  <c r="X159" i="71"/>
  <c r="Y159" i="71" s="1"/>
  <c r="W159" i="71"/>
  <c r="CP159" i="71" s="1"/>
  <c r="R159" i="71"/>
  <c r="S159" i="71" s="1"/>
  <c r="I159" i="71"/>
  <c r="D151" i="68" s="1"/>
  <c r="B159" i="71"/>
  <c r="A159" i="71"/>
  <c r="CX158" i="71"/>
  <c r="CW158" i="71"/>
  <c r="CV158" i="71"/>
  <c r="CU158" i="71"/>
  <c r="CT158" i="71"/>
  <c r="CS158" i="71"/>
  <c r="CR158" i="71"/>
  <c r="CQ158" i="71"/>
  <c r="CM158" i="71"/>
  <c r="CN158" i="71" s="1"/>
  <c r="CO158" i="71" s="1"/>
  <c r="Q158" i="71" s="1"/>
  <c r="CK158" i="71"/>
  <c r="CJ158" i="71"/>
  <c r="CI158" i="71"/>
  <c r="CH158" i="71"/>
  <c r="CG158" i="71"/>
  <c r="CF158" i="71"/>
  <c r="CE158" i="71"/>
  <c r="CD158" i="71"/>
  <c r="CC158" i="71"/>
  <c r="CB158" i="71"/>
  <c r="CA158" i="71"/>
  <c r="BZ158" i="71"/>
  <c r="BY158" i="71"/>
  <c r="BX158" i="71"/>
  <c r="BW158" i="71"/>
  <c r="BV158" i="71"/>
  <c r="BU158" i="71"/>
  <c r="BT158" i="71"/>
  <c r="BS158" i="71"/>
  <c r="BR158" i="71"/>
  <c r="AH158" i="71"/>
  <c r="AE158" i="71"/>
  <c r="AA158" i="71"/>
  <c r="AB158" i="71" s="1"/>
  <c r="X158" i="71"/>
  <c r="Y158" i="71" s="1"/>
  <c r="W158" i="71"/>
  <c r="CP158" i="71" s="1"/>
  <c r="R158" i="71"/>
  <c r="S158" i="71" s="1"/>
  <c r="I158" i="71"/>
  <c r="D150" i="68" s="1"/>
  <c r="B158" i="71"/>
  <c r="E150" i="68" s="1"/>
  <c r="A158" i="71"/>
  <c r="CX157" i="71"/>
  <c r="CW157" i="71"/>
  <c r="CV157" i="71"/>
  <c r="CU157" i="71"/>
  <c r="CT157" i="71"/>
  <c r="CS157" i="71"/>
  <c r="CR157" i="71"/>
  <c r="CQ157" i="71"/>
  <c r="CM157" i="71"/>
  <c r="CN157" i="71" s="1"/>
  <c r="CO157" i="71" s="1"/>
  <c r="Q157" i="71" s="1"/>
  <c r="CK157" i="71"/>
  <c r="CJ157" i="71"/>
  <c r="CI157" i="71"/>
  <c r="CH157" i="71"/>
  <c r="CG157" i="71"/>
  <c r="CF157" i="71"/>
  <c r="CE157" i="71"/>
  <c r="CD157" i="71"/>
  <c r="CC157" i="71"/>
  <c r="CB157" i="71"/>
  <c r="CA157" i="71"/>
  <c r="BZ157" i="71"/>
  <c r="BY157" i="71"/>
  <c r="BX157" i="71"/>
  <c r="BW157" i="71"/>
  <c r="BV157" i="71"/>
  <c r="BU157" i="71"/>
  <c r="BT157" i="71"/>
  <c r="BS157" i="71"/>
  <c r="BR157" i="71"/>
  <c r="AH157" i="71"/>
  <c r="AE157" i="71"/>
  <c r="AA157" i="71"/>
  <c r="AB157" i="71" s="1"/>
  <c r="X157" i="71"/>
  <c r="Y157" i="71" s="1"/>
  <c r="W157" i="71"/>
  <c r="CP157" i="71" s="1"/>
  <c r="R157" i="71"/>
  <c r="S157" i="71" s="1"/>
  <c r="I157" i="71"/>
  <c r="D149" i="68" s="1"/>
  <c r="B157" i="71"/>
  <c r="E149" i="68" s="1"/>
  <c r="A157" i="71"/>
  <c r="CX156" i="71"/>
  <c r="CW156" i="71"/>
  <c r="DC156" i="71" s="1"/>
  <c r="CV156" i="71"/>
  <c r="CZ156" i="71" s="1"/>
  <c r="CU156" i="71"/>
  <c r="CT156" i="71"/>
  <c r="CS156" i="71"/>
  <c r="CR156" i="71"/>
  <c r="CQ156" i="71"/>
  <c r="CM156" i="71"/>
  <c r="CK156" i="71"/>
  <c r="CJ156" i="71"/>
  <c r="CI156" i="71"/>
  <c r="CH156" i="71"/>
  <c r="CG156" i="71"/>
  <c r="CF156" i="71"/>
  <c r="CE156" i="71"/>
  <c r="CD156" i="71"/>
  <c r="CC156" i="71"/>
  <c r="CB156" i="71"/>
  <c r="CA156" i="71"/>
  <c r="BZ156" i="71"/>
  <c r="BY156" i="71"/>
  <c r="BX156" i="71"/>
  <c r="BW156" i="71"/>
  <c r="BV156" i="71"/>
  <c r="BU156" i="71"/>
  <c r="BT156" i="71"/>
  <c r="BS156" i="71"/>
  <c r="BR156" i="71"/>
  <c r="AH156" i="71"/>
  <c r="AE156" i="71"/>
  <c r="AA156" i="71"/>
  <c r="AB156" i="71" s="1"/>
  <c r="X156" i="71"/>
  <c r="Y156" i="71" s="1"/>
  <c r="W156" i="71"/>
  <c r="CP156" i="71" s="1"/>
  <c r="R156" i="71"/>
  <c r="S156" i="71" s="1"/>
  <c r="I156" i="71"/>
  <c r="D148" i="68" s="1"/>
  <c r="B156" i="71"/>
  <c r="E148" i="68" s="1"/>
  <c r="A156" i="71"/>
  <c r="CX155" i="71"/>
  <c r="CW155" i="71"/>
  <c r="CV155" i="71"/>
  <c r="CU155" i="71"/>
  <c r="CT155" i="71"/>
  <c r="CS155" i="71"/>
  <c r="CR155" i="71"/>
  <c r="CQ155" i="71"/>
  <c r="CM155" i="71"/>
  <c r="CK155" i="71"/>
  <c r="CJ155" i="71"/>
  <c r="CI155" i="71"/>
  <c r="CH155" i="71"/>
  <c r="CG155" i="71"/>
  <c r="CF155" i="71"/>
  <c r="CE155" i="71"/>
  <c r="CD155" i="71"/>
  <c r="CC155" i="71"/>
  <c r="CB155" i="71"/>
  <c r="CA155" i="71"/>
  <c r="BZ155" i="71"/>
  <c r="BY155" i="71"/>
  <c r="BX155" i="71"/>
  <c r="BW155" i="71"/>
  <c r="BV155" i="71"/>
  <c r="BU155" i="71"/>
  <c r="BT155" i="71"/>
  <c r="BS155" i="71"/>
  <c r="BR155" i="71"/>
  <c r="AH155" i="71"/>
  <c r="AE155" i="71"/>
  <c r="AA155" i="71"/>
  <c r="AB155" i="71" s="1"/>
  <c r="X155" i="71"/>
  <c r="Y155" i="71" s="1"/>
  <c r="W155" i="71"/>
  <c r="CP155" i="71" s="1"/>
  <c r="R155" i="71"/>
  <c r="S155" i="71" s="1"/>
  <c r="I155" i="71"/>
  <c r="D147" i="68" s="1"/>
  <c r="B155" i="71"/>
  <c r="A155" i="71"/>
  <c r="CX154" i="71"/>
  <c r="CW154" i="71"/>
  <c r="CV154" i="71"/>
  <c r="CU154" i="71"/>
  <c r="CT154" i="71"/>
  <c r="CS154" i="71"/>
  <c r="CR154" i="71"/>
  <c r="CQ154" i="71"/>
  <c r="CM154" i="71"/>
  <c r="CK154" i="71"/>
  <c r="CJ154" i="71"/>
  <c r="CI154" i="71"/>
  <c r="CH154" i="71"/>
  <c r="CG154" i="71"/>
  <c r="CF154" i="71"/>
  <c r="CE154" i="71"/>
  <c r="CD154" i="71"/>
  <c r="CC154" i="71"/>
  <c r="CB154" i="71"/>
  <c r="CA154" i="71"/>
  <c r="BZ154" i="71"/>
  <c r="BY154" i="71"/>
  <c r="BX154" i="71"/>
  <c r="BW154" i="71"/>
  <c r="BV154" i="71"/>
  <c r="BU154" i="71"/>
  <c r="BT154" i="71"/>
  <c r="BS154" i="71"/>
  <c r="BR154" i="71"/>
  <c r="AH154" i="71"/>
  <c r="AE154" i="71"/>
  <c r="AA154" i="71"/>
  <c r="AB154" i="71" s="1"/>
  <c r="X154" i="71"/>
  <c r="Y154" i="71" s="1"/>
  <c r="W154" i="71"/>
  <c r="CP154" i="71" s="1"/>
  <c r="R154" i="71"/>
  <c r="S154" i="71" s="1"/>
  <c r="I154" i="71"/>
  <c r="D146" i="68" s="1"/>
  <c r="B154" i="71"/>
  <c r="E146" i="68" s="1"/>
  <c r="A154" i="71"/>
  <c r="CX153" i="71"/>
  <c r="CW153" i="71"/>
  <c r="CV153" i="71"/>
  <c r="CU153" i="71"/>
  <c r="CT153" i="71"/>
  <c r="CS153" i="71"/>
  <c r="CR153" i="71"/>
  <c r="CQ153" i="71"/>
  <c r="CM153" i="71"/>
  <c r="CK153" i="71"/>
  <c r="CJ153" i="71"/>
  <c r="CI153" i="71"/>
  <c r="CH153" i="71"/>
  <c r="CG153" i="71"/>
  <c r="CF153" i="71"/>
  <c r="CE153" i="71"/>
  <c r="CD153" i="71"/>
  <c r="CC153" i="71"/>
  <c r="CB153" i="71"/>
  <c r="CA153" i="71"/>
  <c r="BZ153" i="71"/>
  <c r="BY153" i="71"/>
  <c r="BX153" i="71"/>
  <c r="BW153" i="71"/>
  <c r="BV153" i="71"/>
  <c r="BU153" i="71"/>
  <c r="BT153" i="71"/>
  <c r="BS153" i="71"/>
  <c r="BR153" i="71"/>
  <c r="AH153" i="71"/>
  <c r="AE153" i="71"/>
  <c r="AA153" i="71"/>
  <c r="AB153" i="71" s="1"/>
  <c r="X153" i="71"/>
  <c r="Y153" i="71" s="1"/>
  <c r="W153" i="71"/>
  <c r="CP153" i="71" s="1"/>
  <c r="R153" i="71"/>
  <c r="S153" i="71" s="1"/>
  <c r="I153" i="71"/>
  <c r="D145" i="68" s="1"/>
  <c r="B153" i="71"/>
  <c r="E145" i="68" s="1"/>
  <c r="A153" i="71"/>
  <c r="CX152" i="71"/>
  <c r="CW152" i="71"/>
  <c r="CV152" i="71"/>
  <c r="CU152" i="71"/>
  <c r="CT152" i="71"/>
  <c r="CS152" i="71"/>
  <c r="CR152" i="71"/>
  <c r="CQ152" i="71"/>
  <c r="CM152" i="71"/>
  <c r="CN152" i="71" s="1"/>
  <c r="CK152" i="71"/>
  <c r="CJ152" i="71"/>
  <c r="CI152" i="71"/>
  <c r="CH152" i="71"/>
  <c r="CG152" i="71"/>
  <c r="CF152" i="71"/>
  <c r="CE152" i="71"/>
  <c r="CD152" i="71"/>
  <c r="CC152" i="71"/>
  <c r="CB152" i="71"/>
  <c r="CA152" i="71"/>
  <c r="BZ152" i="71"/>
  <c r="BY152" i="71"/>
  <c r="BX152" i="71"/>
  <c r="BW152" i="71"/>
  <c r="BV152" i="71"/>
  <c r="BU152" i="71"/>
  <c r="BT152" i="71"/>
  <c r="BS152" i="71"/>
  <c r="BR152" i="71"/>
  <c r="AH152" i="71"/>
  <c r="AE152" i="71"/>
  <c r="AA152" i="71"/>
  <c r="AB152" i="71" s="1"/>
  <c r="X152" i="71"/>
  <c r="Y152" i="71" s="1"/>
  <c r="W152" i="71"/>
  <c r="CP152" i="71" s="1"/>
  <c r="R152" i="71"/>
  <c r="S152" i="71" s="1"/>
  <c r="I152" i="71"/>
  <c r="D144" i="68" s="1"/>
  <c r="B152" i="71"/>
  <c r="E144" i="68" s="1"/>
  <c r="A152" i="71"/>
  <c r="CX151" i="71"/>
  <c r="CW151" i="71"/>
  <c r="CV151" i="71"/>
  <c r="CU151" i="71"/>
  <c r="CT151" i="71"/>
  <c r="CS151" i="71"/>
  <c r="CR151" i="71"/>
  <c r="CQ151" i="71"/>
  <c r="CM151" i="71"/>
  <c r="CN151" i="71" s="1"/>
  <c r="CK151" i="71"/>
  <c r="CJ151" i="71"/>
  <c r="CI151" i="71"/>
  <c r="CH151" i="71"/>
  <c r="CG151" i="71"/>
  <c r="CF151" i="71"/>
  <c r="CE151" i="71"/>
  <c r="CD151" i="71"/>
  <c r="CC151" i="71"/>
  <c r="CB151" i="71"/>
  <c r="CA151" i="71"/>
  <c r="BZ151" i="71"/>
  <c r="BY151" i="71"/>
  <c r="BX151" i="71"/>
  <c r="BW151" i="71"/>
  <c r="BV151" i="71"/>
  <c r="BU151" i="71"/>
  <c r="BT151" i="71"/>
  <c r="BS151" i="71"/>
  <c r="BR151" i="71"/>
  <c r="AH151" i="71"/>
  <c r="AE151" i="71"/>
  <c r="AA151" i="71"/>
  <c r="AB151" i="71" s="1"/>
  <c r="X151" i="71"/>
  <c r="Y151" i="71" s="1"/>
  <c r="W151" i="71"/>
  <c r="CP151" i="71" s="1"/>
  <c r="R151" i="71"/>
  <c r="S151" i="71" s="1"/>
  <c r="I151" i="71"/>
  <c r="D143" i="68" s="1"/>
  <c r="B151" i="71"/>
  <c r="A151" i="71"/>
  <c r="CX150" i="71"/>
  <c r="CW150" i="71"/>
  <c r="CV150" i="71"/>
  <c r="CU150" i="71"/>
  <c r="CT150" i="71"/>
  <c r="CS150" i="71"/>
  <c r="CR150" i="71"/>
  <c r="CQ150" i="71"/>
  <c r="CM150" i="71"/>
  <c r="CN150" i="71" s="1"/>
  <c r="CK150" i="71"/>
  <c r="CJ150" i="71"/>
  <c r="CI150" i="71"/>
  <c r="CH150" i="71"/>
  <c r="CG150" i="71"/>
  <c r="CF150" i="71"/>
  <c r="CE150" i="71"/>
  <c r="CD150" i="71"/>
  <c r="CC150" i="71"/>
  <c r="CB150" i="71"/>
  <c r="CA150" i="71"/>
  <c r="BZ150" i="71"/>
  <c r="BY150" i="71"/>
  <c r="BX150" i="71"/>
  <c r="BW150" i="71"/>
  <c r="BV150" i="71"/>
  <c r="BU150" i="71"/>
  <c r="BT150" i="71"/>
  <c r="BS150" i="71"/>
  <c r="BR150" i="71"/>
  <c r="AH150" i="71"/>
  <c r="AE150" i="71"/>
  <c r="AA150" i="71"/>
  <c r="AB150" i="71" s="1"/>
  <c r="X150" i="71"/>
  <c r="Y150" i="71" s="1"/>
  <c r="W150" i="71"/>
  <c r="CP150" i="71" s="1"/>
  <c r="R150" i="71"/>
  <c r="S150" i="71" s="1"/>
  <c r="I150" i="71"/>
  <c r="D142" i="68" s="1"/>
  <c r="B150" i="71"/>
  <c r="E142" i="68" s="1"/>
  <c r="A150" i="71"/>
  <c r="CX149" i="71"/>
  <c r="CW149" i="71"/>
  <c r="CV149" i="71"/>
  <c r="CU149" i="71"/>
  <c r="CT149" i="71"/>
  <c r="CS149" i="71"/>
  <c r="CR149" i="71"/>
  <c r="CQ149" i="71"/>
  <c r="CM149" i="71"/>
  <c r="CN149" i="71" s="1"/>
  <c r="CK149" i="71"/>
  <c r="CJ149" i="71"/>
  <c r="CI149" i="71"/>
  <c r="CH149" i="71"/>
  <c r="CG149" i="71"/>
  <c r="CF149" i="71"/>
  <c r="CE149" i="71"/>
  <c r="CD149" i="71"/>
  <c r="CC149" i="71"/>
  <c r="CB149" i="71"/>
  <c r="CA149" i="71"/>
  <c r="BZ149" i="71"/>
  <c r="BY149" i="71"/>
  <c r="BX149" i="71"/>
  <c r="BW149" i="71"/>
  <c r="BV149" i="71"/>
  <c r="BU149" i="71"/>
  <c r="BT149" i="71"/>
  <c r="BS149" i="71"/>
  <c r="BR149" i="71"/>
  <c r="AH149" i="71"/>
  <c r="AE149" i="71"/>
  <c r="AA149" i="71"/>
  <c r="AB149" i="71" s="1"/>
  <c r="X149" i="71"/>
  <c r="Y149" i="71" s="1"/>
  <c r="W149" i="71"/>
  <c r="CP149" i="71" s="1"/>
  <c r="R149" i="71"/>
  <c r="S149" i="71" s="1"/>
  <c r="I149" i="71"/>
  <c r="D141" i="68" s="1"/>
  <c r="B149" i="71"/>
  <c r="A149" i="71"/>
  <c r="CX148" i="71"/>
  <c r="CW148" i="71"/>
  <c r="CV148" i="71"/>
  <c r="CU148" i="71"/>
  <c r="CT148" i="71"/>
  <c r="CS148" i="71"/>
  <c r="CR148" i="71"/>
  <c r="CQ148" i="71"/>
  <c r="CM148" i="71"/>
  <c r="CN148" i="71" s="1"/>
  <c r="CK148" i="71"/>
  <c r="CJ148" i="71"/>
  <c r="CI148" i="71"/>
  <c r="CH148" i="71"/>
  <c r="CG148" i="71"/>
  <c r="CF148" i="71"/>
  <c r="CE148" i="71"/>
  <c r="CD148" i="71"/>
  <c r="CC148" i="71"/>
  <c r="CB148" i="71"/>
  <c r="CA148" i="71"/>
  <c r="BZ148" i="71"/>
  <c r="BY148" i="71"/>
  <c r="BX148" i="71"/>
  <c r="BW148" i="71"/>
  <c r="BV148" i="71"/>
  <c r="BU148" i="71"/>
  <c r="BT148" i="71"/>
  <c r="BS148" i="71"/>
  <c r="BR148" i="71"/>
  <c r="AH148" i="71"/>
  <c r="AE148" i="71"/>
  <c r="AA148" i="71"/>
  <c r="AB148" i="71" s="1"/>
  <c r="X148" i="71"/>
  <c r="Y148" i="71" s="1"/>
  <c r="W148" i="71"/>
  <c r="CP148" i="71" s="1"/>
  <c r="R148" i="71"/>
  <c r="S148" i="71" s="1"/>
  <c r="I148" i="71"/>
  <c r="D140" i="68" s="1"/>
  <c r="B148" i="71"/>
  <c r="E140" i="68" s="1"/>
  <c r="A148" i="71"/>
  <c r="CX147" i="71"/>
  <c r="CW147" i="71"/>
  <c r="CV147" i="71"/>
  <c r="CU147" i="71"/>
  <c r="CT147" i="71"/>
  <c r="CS147" i="71"/>
  <c r="CR147" i="71"/>
  <c r="CQ147" i="71"/>
  <c r="CM147" i="71"/>
  <c r="CN147" i="71" s="1"/>
  <c r="CO147" i="71" s="1"/>
  <c r="Q147" i="71" s="1"/>
  <c r="CK147" i="71"/>
  <c r="CJ147" i="71"/>
  <c r="CI147" i="71"/>
  <c r="CH147" i="71"/>
  <c r="CG147" i="71"/>
  <c r="CF147" i="71"/>
  <c r="CE147" i="71"/>
  <c r="CD147" i="71"/>
  <c r="CC147" i="71"/>
  <c r="CB147" i="71"/>
  <c r="CA147" i="71"/>
  <c r="BZ147" i="71"/>
  <c r="BY147" i="71"/>
  <c r="BX147" i="71"/>
  <c r="BW147" i="71"/>
  <c r="BV147" i="71"/>
  <c r="BU147" i="71"/>
  <c r="BT147" i="71"/>
  <c r="BS147" i="71"/>
  <c r="BR147" i="71"/>
  <c r="AH147" i="71"/>
  <c r="AE147" i="71"/>
  <c r="AA147" i="71"/>
  <c r="AB147" i="71" s="1"/>
  <c r="X147" i="71"/>
  <c r="Y147" i="71" s="1"/>
  <c r="W147" i="71"/>
  <c r="CP147" i="71" s="1"/>
  <c r="R147" i="71"/>
  <c r="S147" i="71" s="1"/>
  <c r="I147" i="71"/>
  <c r="D139" i="68" s="1"/>
  <c r="B147" i="71"/>
  <c r="E139" i="68" s="1"/>
  <c r="A147" i="71"/>
  <c r="CX146" i="71"/>
  <c r="CW146" i="71"/>
  <c r="CV146" i="71"/>
  <c r="CU146" i="71"/>
  <c r="CT146" i="71"/>
  <c r="CS146" i="71"/>
  <c r="CR146" i="71"/>
  <c r="CQ146" i="71"/>
  <c r="CM146" i="71"/>
  <c r="CN146" i="71" s="1"/>
  <c r="CK146" i="71"/>
  <c r="CJ146" i="71"/>
  <c r="CI146" i="71"/>
  <c r="CH146" i="71"/>
  <c r="CG146" i="71"/>
  <c r="CF146" i="71"/>
  <c r="CE146" i="71"/>
  <c r="CD146" i="71"/>
  <c r="CC146" i="71"/>
  <c r="CB146" i="71"/>
  <c r="CA146" i="71"/>
  <c r="BZ146" i="71"/>
  <c r="BY146" i="71"/>
  <c r="BX146" i="71"/>
  <c r="BW146" i="71"/>
  <c r="BV146" i="71"/>
  <c r="BU146" i="71"/>
  <c r="BT146" i="71"/>
  <c r="BS146" i="71"/>
  <c r="BR146" i="71"/>
  <c r="AH146" i="71"/>
  <c r="AE146" i="71"/>
  <c r="AA146" i="71"/>
  <c r="AB146" i="71" s="1"/>
  <c r="X146" i="71"/>
  <c r="Y146" i="71" s="1"/>
  <c r="W146" i="71"/>
  <c r="R146" i="71"/>
  <c r="S146" i="71" s="1"/>
  <c r="I146" i="71"/>
  <c r="D138" i="68" s="1"/>
  <c r="B146" i="71"/>
  <c r="E138" i="68" s="1"/>
  <c r="A146" i="71"/>
  <c r="CX145" i="71"/>
  <c r="CW145" i="71"/>
  <c r="DC145" i="71" s="1"/>
  <c r="CV145" i="71"/>
  <c r="CZ145" i="71" s="1"/>
  <c r="CU145" i="71"/>
  <c r="CT145" i="71"/>
  <c r="CS145" i="71"/>
  <c r="CR145" i="71"/>
  <c r="CQ145" i="71"/>
  <c r="CM145" i="71"/>
  <c r="CN145" i="71" s="1"/>
  <c r="CO145" i="71" s="1"/>
  <c r="Q145" i="71" s="1"/>
  <c r="CK145" i="71"/>
  <c r="CJ145" i="71"/>
  <c r="CI145" i="71"/>
  <c r="CH145" i="71"/>
  <c r="CG145" i="71"/>
  <c r="CF145" i="71"/>
  <c r="CE145" i="71"/>
  <c r="CD145" i="71"/>
  <c r="CC145" i="71"/>
  <c r="CB145" i="71"/>
  <c r="CA145" i="71"/>
  <c r="BZ145" i="71"/>
  <c r="BY145" i="71"/>
  <c r="BX145" i="71"/>
  <c r="BW145" i="71"/>
  <c r="BV145" i="71"/>
  <c r="BU145" i="71"/>
  <c r="BT145" i="71"/>
  <c r="BS145" i="71"/>
  <c r="BR145" i="71"/>
  <c r="AH145" i="71"/>
  <c r="AE145" i="71"/>
  <c r="AA145" i="71"/>
  <c r="AB145" i="71" s="1"/>
  <c r="X145" i="71"/>
  <c r="Y145" i="71" s="1"/>
  <c r="W145" i="71"/>
  <c r="CP145" i="71" s="1"/>
  <c r="R145" i="71"/>
  <c r="S145" i="71" s="1"/>
  <c r="I145" i="71"/>
  <c r="D137" i="68" s="1"/>
  <c r="B145" i="71"/>
  <c r="E137" i="68" s="1"/>
  <c r="A145" i="71"/>
  <c r="CX144" i="71"/>
  <c r="CW144" i="71"/>
  <c r="CV144" i="71"/>
  <c r="CU144" i="71"/>
  <c r="CT144" i="71"/>
  <c r="CS144" i="71"/>
  <c r="CR144" i="71"/>
  <c r="CQ144" i="71"/>
  <c r="CM144" i="71"/>
  <c r="CN144" i="71" s="1"/>
  <c r="CO144" i="71" s="1"/>
  <c r="Q144" i="71" s="1"/>
  <c r="CK144" i="71"/>
  <c r="CJ144" i="71"/>
  <c r="CI144" i="71"/>
  <c r="CH144" i="71"/>
  <c r="CG144" i="71"/>
  <c r="CF144" i="71"/>
  <c r="CE144" i="71"/>
  <c r="CD144" i="71"/>
  <c r="CC144" i="71"/>
  <c r="CB144" i="71"/>
  <c r="CA144" i="71"/>
  <c r="BZ144" i="71"/>
  <c r="BY144" i="71"/>
  <c r="BX144" i="71"/>
  <c r="BW144" i="71"/>
  <c r="BV144" i="71"/>
  <c r="BU144" i="71"/>
  <c r="BT144" i="71"/>
  <c r="BS144" i="71"/>
  <c r="BR144" i="71"/>
  <c r="AH144" i="71"/>
  <c r="AE144" i="71"/>
  <c r="AA144" i="71"/>
  <c r="AB144" i="71" s="1"/>
  <c r="X144" i="71"/>
  <c r="Y144" i="71" s="1"/>
  <c r="W144" i="71"/>
  <c r="CP144" i="71" s="1"/>
  <c r="R144" i="71"/>
  <c r="S144" i="71" s="1"/>
  <c r="I144" i="71"/>
  <c r="D136" i="68" s="1"/>
  <c r="B144" i="71"/>
  <c r="E136" i="68" s="1"/>
  <c r="A144" i="71"/>
  <c r="CX143" i="71"/>
  <c r="CW143" i="71"/>
  <c r="CV143" i="71"/>
  <c r="CU143" i="71"/>
  <c r="CT143" i="71"/>
  <c r="CS143" i="71"/>
  <c r="CR143" i="71"/>
  <c r="CQ143" i="71"/>
  <c r="CM143" i="71"/>
  <c r="CN143" i="71" s="1"/>
  <c r="CO143" i="71" s="1"/>
  <c r="Q143" i="71" s="1"/>
  <c r="CK143" i="71"/>
  <c r="CJ143" i="71"/>
  <c r="CI143" i="71"/>
  <c r="CH143" i="71"/>
  <c r="CG143" i="71"/>
  <c r="CF143" i="71"/>
  <c r="CE143" i="71"/>
  <c r="CD143" i="71"/>
  <c r="CC143" i="71"/>
  <c r="CB143" i="71"/>
  <c r="CA143" i="71"/>
  <c r="BZ143" i="71"/>
  <c r="BY143" i="71"/>
  <c r="BX143" i="71"/>
  <c r="BW143" i="71"/>
  <c r="BV143" i="71"/>
  <c r="BU143" i="71"/>
  <c r="BT143" i="71"/>
  <c r="BS143" i="71"/>
  <c r="BR143" i="71"/>
  <c r="AH143" i="71"/>
  <c r="AE143" i="71"/>
  <c r="AA143" i="71"/>
  <c r="AB143" i="71" s="1"/>
  <c r="X143" i="71"/>
  <c r="Y143" i="71" s="1"/>
  <c r="W143" i="71"/>
  <c r="CP143" i="71" s="1"/>
  <c r="R143" i="71"/>
  <c r="S143" i="71" s="1"/>
  <c r="I143" i="71"/>
  <c r="D135" i="68" s="1"/>
  <c r="B143" i="71"/>
  <c r="E135" i="68" s="1"/>
  <c r="A143" i="71"/>
  <c r="CX142" i="71"/>
  <c r="CW142" i="71"/>
  <c r="CV142" i="71"/>
  <c r="CU142" i="71"/>
  <c r="CT142" i="71"/>
  <c r="CS142" i="71"/>
  <c r="CR142" i="71"/>
  <c r="CQ142" i="71"/>
  <c r="CM142" i="71"/>
  <c r="CN142" i="71" s="1"/>
  <c r="CO142" i="71" s="1"/>
  <c r="Q142" i="71" s="1"/>
  <c r="CK142" i="71"/>
  <c r="CJ142" i="71"/>
  <c r="CI142" i="71"/>
  <c r="CH142" i="71"/>
  <c r="CG142" i="71"/>
  <c r="CF142" i="71"/>
  <c r="CE142" i="71"/>
  <c r="CD142" i="71"/>
  <c r="CC142" i="71"/>
  <c r="CB142" i="71"/>
  <c r="CA142" i="71"/>
  <c r="BZ142" i="71"/>
  <c r="BY142" i="71"/>
  <c r="BX142" i="71"/>
  <c r="BW142" i="71"/>
  <c r="BV142" i="71"/>
  <c r="BU142" i="71"/>
  <c r="BT142" i="71"/>
  <c r="BS142" i="71"/>
  <c r="BR142" i="71"/>
  <c r="AH142" i="71"/>
  <c r="AE142" i="71"/>
  <c r="AA142" i="71"/>
  <c r="AB142" i="71" s="1"/>
  <c r="X142" i="71"/>
  <c r="Y142" i="71" s="1"/>
  <c r="W142" i="71"/>
  <c r="CP142" i="71" s="1"/>
  <c r="R142" i="71"/>
  <c r="S142" i="71" s="1"/>
  <c r="I142" i="71"/>
  <c r="D134" i="68" s="1"/>
  <c r="B142" i="71"/>
  <c r="E134" i="68" s="1"/>
  <c r="A142" i="71"/>
  <c r="CX141" i="71"/>
  <c r="CW141" i="71"/>
  <c r="CV141" i="71"/>
  <c r="CU141" i="71"/>
  <c r="CT141" i="71"/>
  <c r="CS141" i="71"/>
  <c r="CR141" i="71"/>
  <c r="CQ141" i="71"/>
  <c r="CM141" i="71"/>
  <c r="CN141" i="71" s="1"/>
  <c r="CO141" i="71" s="1"/>
  <c r="Q141" i="71" s="1"/>
  <c r="CK141" i="71"/>
  <c r="CJ141" i="71"/>
  <c r="CI141" i="71"/>
  <c r="CH141" i="71"/>
  <c r="CG141" i="71"/>
  <c r="CF141" i="71"/>
  <c r="CE141" i="71"/>
  <c r="CD141" i="71"/>
  <c r="CC141" i="71"/>
  <c r="CB141" i="71"/>
  <c r="CA141" i="71"/>
  <c r="BZ141" i="71"/>
  <c r="BY141" i="71"/>
  <c r="BX141" i="71"/>
  <c r="BW141" i="71"/>
  <c r="BV141" i="71"/>
  <c r="BU141" i="71"/>
  <c r="BT141" i="71"/>
  <c r="BS141" i="71"/>
  <c r="BR141" i="71"/>
  <c r="AH141" i="71"/>
  <c r="AE141" i="71"/>
  <c r="AA141" i="71"/>
  <c r="AB141" i="71" s="1"/>
  <c r="X141" i="71"/>
  <c r="Y141" i="71" s="1"/>
  <c r="W141" i="71"/>
  <c r="CP141" i="71" s="1"/>
  <c r="R141" i="71"/>
  <c r="S141" i="71" s="1"/>
  <c r="I141" i="71"/>
  <c r="D133" i="68" s="1"/>
  <c r="B141" i="71"/>
  <c r="E133" i="68" s="1"/>
  <c r="A141" i="71"/>
  <c r="CX140" i="71"/>
  <c r="CW140" i="71"/>
  <c r="CV140" i="71"/>
  <c r="CU140" i="71"/>
  <c r="CT140" i="71"/>
  <c r="CS140" i="71"/>
  <c r="CR140" i="71"/>
  <c r="CQ140" i="71"/>
  <c r="CM140" i="71"/>
  <c r="CN140" i="71" s="1"/>
  <c r="CO140" i="71" s="1"/>
  <c r="Q140" i="71" s="1"/>
  <c r="CK140" i="71"/>
  <c r="CJ140" i="71"/>
  <c r="CI140" i="71"/>
  <c r="CH140" i="71"/>
  <c r="CG140" i="71"/>
  <c r="CF140" i="71"/>
  <c r="CE140" i="71"/>
  <c r="CD140" i="71"/>
  <c r="CC140" i="71"/>
  <c r="CB140" i="71"/>
  <c r="CA140" i="71"/>
  <c r="BZ140" i="71"/>
  <c r="BY140" i="71"/>
  <c r="BX140" i="71"/>
  <c r="BW140" i="71"/>
  <c r="BV140" i="71"/>
  <c r="BU140" i="71"/>
  <c r="BT140" i="71"/>
  <c r="BS140" i="71"/>
  <c r="BR140" i="71"/>
  <c r="AH140" i="71"/>
  <c r="AE140" i="71"/>
  <c r="AA140" i="71"/>
  <c r="AB140" i="71" s="1"/>
  <c r="X140" i="71"/>
  <c r="Y140" i="71" s="1"/>
  <c r="W140" i="71"/>
  <c r="CP140" i="71" s="1"/>
  <c r="R140" i="71"/>
  <c r="S140" i="71" s="1"/>
  <c r="I140" i="71"/>
  <c r="D132" i="68" s="1"/>
  <c r="B140" i="71"/>
  <c r="E132" i="68" s="1"/>
  <c r="A140" i="71"/>
  <c r="CX139" i="71"/>
  <c r="CW139" i="71"/>
  <c r="CV139" i="71"/>
  <c r="CU139" i="71"/>
  <c r="CT139" i="71"/>
  <c r="CS139" i="71"/>
  <c r="CR139" i="71"/>
  <c r="CQ139" i="71"/>
  <c r="CM139" i="71"/>
  <c r="CK139" i="71"/>
  <c r="CJ139" i="71"/>
  <c r="CI139" i="71"/>
  <c r="CH139" i="71"/>
  <c r="CG139" i="71"/>
  <c r="CF139" i="71"/>
  <c r="CE139" i="71"/>
  <c r="CD139" i="71"/>
  <c r="CC139" i="71"/>
  <c r="CB139" i="71"/>
  <c r="CA139" i="71"/>
  <c r="BZ139" i="71"/>
  <c r="BY139" i="71"/>
  <c r="BX139" i="71"/>
  <c r="BW139" i="71"/>
  <c r="BV139" i="71"/>
  <c r="BU139" i="71"/>
  <c r="BT139" i="71"/>
  <c r="BS139" i="71"/>
  <c r="BR139" i="71"/>
  <c r="AH139" i="71"/>
  <c r="AE139" i="71"/>
  <c r="AA139" i="71"/>
  <c r="AB139" i="71" s="1"/>
  <c r="X139" i="71"/>
  <c r="Y139" i="71" s="1"/>
  <c r="W139" i="71"/>
  <c r="CP139" i="71" s="1"/>
  <c r="R139" i="71"/>
  <c r="S139" i="71" s="1"/>
  <c r="I139" i="71"/>
  <c r="D131" i="68" s="1"/>
  <c r="B139" i="71"/>
  <c r="A139" i="71"/>
  <c r="CX138" i="71"/>
  <c r="CW138" i="71"/>
  <c r="CV138" i="71"/>
  <c r="CU138" i="71"/>
  <c r="CT138" i="71"/>
  <c r="CS138" i="71"/>
  <c r="CR138" i="71"/>
  <c r="CQ138" i="71"/>
  <c r="CM138" i="71"/>
  <c r="CK138" i="71"/>
  <c r="CJ138" i="71"/>
  <c r="CI138" i="71"/>
  <c r="CH138" i="71"/>
  <c r="CG138" i="71"/>
  <c r="CF138" i="71"/>
  <c r="CE138" i="71"/>
  <c r="CD138" i="71"/>
  <c r="CC138" i="71"/>
  <c r="CB138" i="71"/>
  <c r="CA138" i="71"/>
  <c r="BZ138" i="71"/>
  <c r="BY138" i="71"/>
  <c r="BX138" i="71"/>
  <c r="BW138" i="71"/>
  <c r="BV138" i="71"/>
  <c r="BU138" i="71"/>
  <c r="BT138" i="71"/>
  <c r="BS138" i="71"/>
  <c r="BR138" i="71"/>
  <c r="AH138" i="71"/>
  <c r="AE138" i="71"/>
  <c r="AA138" i="71"/>
  <c r="AB138" i="71" s="1"/>
  <c r="X138" i="71"/>
  <c r="Y138" i="71" s="1"/>
  <c r="W138" i="71"/>
  <c r="CP138" i="71" s="1"/>
  <c r="R138" i="71"/>
  <c r="S138" i="71" s="1"/>
  <c r="I138" i="71"/>
  <c r="D130" i="68" s="1"/>
  <c r="B138" i="71"/>
  <c r="E130" i="68" s="1"/>
  <c r="A138" i="71"/>
  <c r="CX137" i="71"/>
  <c r="CW137" i="71"/>
  <c r="CV137" i="71"/>
  <c r="CU137" i="71"/>
  <c r="CT137" i="71"/>
  <c r="CS137" i="71"/>
  <c r="CR137" i="71"/>
  <c r="CQ137" i="71"/>
  <c r="CM137" i="71"/>
  <c r="G129" i="68" s="1"/>
  <c r="CK137" i="71"/>
  <c r="CJ137" i="71"/>
  <c r="CI137" i="71"/>
  <c r="CH137" i="71"/>
  <c r="CG137" i="71"/>
  <c r="CF137" i="71"/>
  <c r="CE137" i="71"/>
  <c r="CD137" i="71"/>
  <c r="CC137" i="71"/>
  <c r="CB137" i="71"/>
  <c r="CA137" i="71"/>
  <c r="BZ137" i="71"/>
  <c r="BY137" i="71"/>
  <c r="BX137" i="71"/>
  <c r="BW137" i="71"/>
  <c r="BV137" i="71"/>
  <c r="BU137" i="71"/>
  <c r="BT137" i="71"/>
  <c r="BS137" i="71"/>
  <c r="BR137" i="71"/>
  <c r="AH137" i="71"/>
  <c r="AE137" i="71"/>
  <c r="AA137" i="71"/>
  <c r="AB137" i="71" s="1"/>
  <c r="X137" i="71"/>
  <c r="Y137" i="71" s="1"/>
  <c r="W137" i="71"/>
  <c r="CP137" i="71" s="1"/>
  <c r="R137" i="71"/>
  <c r="S137" i="71" s="1"/>
  <c r="I137" i="71"/>
  <c r="D129" i="68" s="1"/>
  <c r="B137" i="71"/>
  <c r="E129" i="68" s="1"/>
  <c r="A137" i="71"/>
  <c r="CX136" i="71"/>
  <c r="CW136" i="71"/>
  <c r="CV136" i="71"/>
  <c r="CU136" i="71"/>
  <c r="CT136" i="71"/>
  <c r="CS136" i="71"/>
  <c r="CR136" i="71"/>
  <c r="CQ136" i="71"/>
  <c r="CM136" i="71"/>
  <c r="G128" i="68" s="1"/>
  <c r="CK136" i="71"/>
  <c r="CJ136" i="71"/>
  <c r="CI136" i="71"/>
  <c r="CH136" i="71"/>
  <c r="CG136" i="71"/>
  <c r="CF136" i="71"/>
  <c r="CE136" i="71"/>
  <c r="CD136" i="71"/>
  <c r="CC136" i="71"/>
  <c r="CB136" i="71"/>
  <c r="CA136" i="71"/>
  <c r="BZ136" i="71"/>
  <c r="BY136" i="71"/>
  <c r="BX136" i="71"/>
  <c r="BW136" i="71"/>
  <c r="BV136" i="71"/>
  <c r="BU136" i="71"/>
  <c r="BT136" i="71"/>
  <c r="BS136" i="71"/>
  <c r="BR136" i="71"/>
  <c r="AH136" i="71"/>
  <c r="AE136" i="71"/>
  <c r="AA136" i="71"/>
  <c r="AB136" i="71" s="1"/>
  <c r="X136" i="71"/>
  <c r="Y136" i="71" s="1"/>
  <c r="W136" i="71"/>
  <c r="CP136" i="71" s="1"/>
  <c r="R136" i="71"/>
  <c r="S136" i="71" s="1"/>
  <c r="I136" i="71"/>
  <c r="D128" i="68" s="1"/>
  <c r="B136" i="71"/>
  <c r="E128" i="68" s="1"/>
  <c r="A136" i="71"/>
  <c r="CX135" i="71"/>
  <c r="CW135" i="71"/>
  <c r="CV135" i="71"/>
  <c r="CU135" i="71"/>
  <c r="CT135" i="71"/>
  <c r="CS135" i="71"/>
  <c r="CR135" i="71"/>
  <c r="CQ135" i="71"/>
  <c r="CM135" i="71"/>
  <c r="CN135" i="71" s="1"/>
  <c r="CO135" i="71" s="1"/>
  <c r="Q135" i="71" s="1"/>
  <c r="CK135" i="71"/>
  <c r="CJ135" i="71"/>
  <c r="CI135" i="71"/>
  <c r="CH135" i="71"/>
  <c r="CG135" i="71"/>
  <c r="CF135" i="71"/>
  <c r="CE135" i="71"/>
  <c r="CD135" i="71"/>
  <c r="CC135" i="71"/>
  <c r="CB135" i="71"/>
  <c r="CA135" i="71"/>
  <c r="BZ135" i="71"/>
  <c r="BY135" i="71"/>
  <c r="BX135" i="71"/>
  <c r="BW135" i="71"/>
  <c r="BV135" i="71"/>
  <c r="BU135" i="71"/>
  <c r="BT135" i="71"/>
  <c r="BS135" i="71"/>
  <c r="BR135" i="71"/>
  <c r="AH135" i="71"/>
  <c r="AE135" i="71"/>
  <c r="AA135" i="71"/>
  <c r="AB135" i="71" s="1"/>
  <c r="X135" i="71"/>
  <c r="Y135" i="71" s="1"/>
  <c r="W135" i="71"/>
  <c r="CP135" i="71" s="1"/>
  <c r="R135" i="71"/>
  <c r="S135" i="71" s="1"/>
  <c r="I135" i="71"/>
  <c r="D127" i="68" s="1"/>
  <c r="B135" i="71"/>
  <c r="A135" i="71"/>
  <c r="CX134" i="71"/>
  <c r="CW134" i="71"/>
  <c r="DC134" i="71" s="1"/>
  <c r="CV134" i="71"/>
  <c r="CZ134" i="71" s="1"/>
  <c r="CU134" i="71"/>
  <c r="CT134" i="71"/>
  <c r="CS134" i="71"/>
  <c r="CR134" i="71"/>
  <c r="CQ134" i="71"/>
  <c r="CM134" i="71"/>
  <c r="CN134" i="71" s="1"/>
  <c r="CO134" i="71" s="1"/>
  <c r="Q134" i="71" s="1"/>
  <c r="CK134" i="71"/>
  <c r="CJ134" i="71"/>
  <c r="CI134" i="71"/>
  <c r="CH134" i="71"/>
  <c r="CG134" i="71"/>
  <c r="CF134" i="71"/>
  <c r="CE134" i="71"/>
  <c r="CD134" i="71"/>
  <c r="CC134" i="71"/>
  <c r="CB134" i="71"/>
  <c r="CA134" i="71"/>
  <c r="BZ134" i="71"/>
  <c r="BY134" i="71"/>
  <c r="BX134" i="71"/>
  <c r="BW134" i="71"/>
  <c r="BV134" i="71"/>
  <c r="BU134" i="71"/>
  <c r="BT134" i="71"/>
  <c r="BS134" i="71"/>
  <c r="BR134" i="71"/>
  <c r="AH134" i="71"/>
  <c r="AE134" i="71"/>
  <c r="AA134" i="71"/>
  <c r="AB134" i="71" s="1"/>
  <c r="X134" i="71"/>
  <c r="Y134" i="71" s="1"/>
  <c r="W134" i="71"/>
  <c r="R134" i="71"/>
  <c r="S134" i="71" s="1"/>
  <c r="I134" i="71"/>
  <c r="D126" i="68" s="1"/>
  <c r="B134" i="71"/>
  <c r="E126" i="68" s="1"/>
  <c r="A134" i="71"/>
  <c r="CX133" i="71"/>
  <c r="CW133" i="71"/>
  <c r="CV133" i="71"/>
  <c r="CU133" i="71"/>
  <c r="CT133" i="71"/>
  <c r="CS133" i="71"/>
  <c r="CR133" i="71"/>
  <c r="CQ133" i="71"/>
  <c r="CM133" i="71"/>
  <c r="CN133" i="71" s="1"/>
  <c r="CO133" i="71" s="1"/>
  <c r="Q133" i="71" s="1"/>
  <c r="CK133" i="71"/>
  <c r="CJ133" i="71"/>
  <c r="CI133" i="71"/>
  <c r="CH133" i="71"/>
  <c r="CG133" i="71"/>
  <c r="CF133" i="71"/>
  <c r="CE133" i="71"/>
  <c r="CD133" i="71"/>
  <c r="CC133" i="71"/>
  <c r="CB133" i="71"/>
  <c r="CA133" i="71"/>
  <c r="BZ133" i="71"/>
  <c r="BY133" i="71"/>
  <c r="BX133" i="71"/>
  <c r="BW133" i="71"/>
  <c r="BV133" i="71"/>
  <c r="BU133" i="71"/>
  <c r="BT133" i="71"/>
  <c r="BS133" i="71"/>
  <c r="BR133" i="71"/>
  <c r="AH133" i="71"/>
  <c r="AE133" i="71"/>
  <c r="AA133" i="71"/>
  <c r="AB133" i="71" s="1"/>
  <c r="X133" i="71"/>
  <c r="Y133" i="71" s="1"/>
  <c r="W133" i="71"/>
  <c r="R133" i="71"/>
  <c r="S133" i="71" s="1"/>
  <c r="I133" i="71"/>
  <c r="D125" i="68" s="1"/>
  <c r="B133" i="71"/>
  <c r="A133" i="71"/>
  <c r="CX132" i="71"/>
  <c r="CW132" i="71"/>
  <c r="CV132" i="71"/>
  <c r="CU132" i="71"/>
  <c r="CT132" i="71"/>
  <c r="CS132" i="71"/>
  <c r="CR132" i="71"/>
  <c r="CQ132" i="71"/>
  <c r="CM132" i="71"/>
  <c r="CN132" i="71" s="1"/>
  <c r="CO132" i="71" s="1"/>
  <c r="Q132" i="71" s="1"/>
  <c r="CK132" i="71"/>
  <c r="CJ132" i="71"/>
  <c r="CI132" i="71"/>
  <c r="CH132" i="71"/>
  <c r="CG132" i="71"/>
  <c r="CF132" i="71"/>
  <c r="CE132" i="71"/>
  <c r="CD132" i="71"/>
  <c r="CC132" i="71"/>
  <c r="CB132" i="71"/>
  <c r="CA132" i="71"/>
  <c r="BZ132" i="71"/>
  <c r="BY132" i="71"/>
  <c r="BX132" i="71"/>
  <c r="BW132" i="71"/>
  <c r="BV132" i="71"/>
  <c r="BU132" i="71"/>
  <c r="BT132" i="71"/>
  <c r="BS132" i="71"/>
  <c r="BR132" i="71"/>
  <c r="AH132" i="71"/>
  <c r="AE132" i="71"/>
  <c r="AA132" i="71"/>
  <c r="AB132" i="71" s="1"/>
  <c r="X132" i="71"/>
  <c r="Y132" i="71" s="1"/>
  <c r="W132" i="71"/>
  <c r="R132" i="71"/>
  <c r="S132" i="71" s="1"/>
  <c r="I132" i="71"/>
  <c r="D124" i="68" s="1"/>
  <c r="B132" i="71"/>
  <c r="A132" i="71"/>
  <c r="CX131" i="71"/>
  <c r="CW131" i="71"/>
  <c r="CV131" i="71"/>
  <c r="CU131" i="71"/>
  <c r="CT131" i="71"/>
  <c r="CS131" i="71"/>
  <c r="CR131" i="71"/>
  <c r="CQ131" i="71"/>
  <c r="CM131" i="71"/>
  <c r="CN131" i="71" s="1"/>
  <c r="CO131" i="71" s="1"/>
  <c r="Q131" i="71" s="1"/>
  <c r="CK131" i="71"/>
  <c r="CJ131" i="71"/>
  <c r="CI131" i="71"/>
  <c r="CH131" i="71"/>
  <c r="CG131" i="71"/>
  <c r="CF131" i="71"/>
  <c r="CE131" i="71"/>
  <c r="CD131" i="71"/>
  <c r="CC131" i="71"/>
  <c r="CB131" i="71"/>
  <c r="CA131" i="71"/>
  <c r="BZ131" i="71"/>
  <c r="BY131" i="71"/>
  <c r="BX131" i="71"/>
  <c r="BW131" i="71"/>
  <c r="BV131" i="71"/>
  <c r="BU131" i="71"/>
  <c r="BT131" i="71"/>
  <c r="BS131" i="71"/>
  <c r="BR131" i="71"/>
  <c r="AH131" i="71"/>
  <c r="AE131" i="71"/>
  <c r="AA131" i="71"/>
  <c r="AB131" i="71" s="1"/>
  <c r="X131" i="71"/>
  <c r="Y131" i="71" s="1"/>
  <c r="W131" i="71"/>
  <c r="T131" i="71" s="1"/>
  <c r="R131" i="71"/>
  <c r="S131" i="71" s="1"/>
  <c r="I131" i="71"/>
  <c r="D123" i="68" s="1"/>
  <c r="B131" i="71"/>
  <c r="A131" i="71"/>
  <c r="CX130" i="71"/>
  <c r="CW130" i="71"/>
  <c r="CV130" i="71"/>
  <c r="CU130" i="71"/>
  <c r="CT130" i="71"/>
  <c r="CS130" i="71"/>
  <c r="CR130" i="71"/>
  <c r="CQ130" i="71"/>
  <c r="CM130" i="71"/>
  <c r="CN130" i="71" s="1"/>
  <c r="CO130" i="71" s="1"/>
  <c r="Q130" i="71" s="1"/>
  <c r="CK130" i="71"/>
  <c r="CJ130" i="71"/>
  <c r="CI130" i="71"/>
  <c r="CH130" i="71"/>
  <c r="CG130" i="71"/>
  <c r="CF130" i="71"/>
  <c r="CE130" i="71"/>
  <c r="CD130" i="71"/>
  <c r="CC130" i="71"/>
  <c r="CB130" i="71"/>
  <c r="CA130" i="71"/>
  <c r="BZ130" i="71"/>
  <c r="BY130" i="71"/>
  <c r="BX130" i="71"/>
  <c r="BW130" i="71"/>
  <c r="BV130" i="71"/>
  <c r="BU130" i="71"/>
  <c r="BT130" i="71"/>
  <c r="BS130" i="71"/>
  <c r="BR130" i="71"/>
  <c r="AH130" i="71"/>
  <c r="AE130" i="71"/>
  <c r="AA130" i="71"/>
  <c r="AB130" i="71" s="1"/>
  <c r="X130" i="71"/>
  <c r="Y130" i="71" s="1"/>
  <c r="W130" i="71"/>
  <c r="T130" i="71" s="1"/>
  <c r="R130" i="71"/>
  <c r="S130" i="71" s="1"/>
  <c r="I130" i="71"/>
  <c r="D122" i="68" s="1"/>
  <c r="B130" i="71"/>
  <c r="A130" i="71"/>
  <c r="CX129" i="71"/>
  <c r="CW129" i="71"/>
  <c r="CV129" i="71"/>
  <c r="CU129" i="71"/>
  <c r="CT129" i="71"/>
  <c r="CS129" i="71"/>
  <c r="CR129" i="71"/>
  <c r="CQ129" i="71"/>
  <c r="CM129" i="71"/>
  <c r="CN129" i="71" s="1"/>
  <c r="CO129" i="71" s="1"/>
  <c r="Q129" i="71" s="1"/>
  <c r="CK129" i="71"/>
  <c r="CJ129" i="71"/>
  <c r="CI129" i="71"/>
  <c r="CH129" i="71"/>
  <c r="CG129" i="71"/>
  <c r="CF129" i="71"/>
  <c r="CE129" i="71"/>
  <c r="CD129" i="71"/>
  <c r="CC129" i="71"/>
  <c r="CB129" i="71"/>
  <c r="CA129" i="71"/>
  <c r="BZ129" i="71"/>
  <c r="BY129" i="71"/>
  <c r="BX129" i="71"/>
  <c r="BW129" i="71"/>
  <c r="BV129" i="71"/>
  <c r="BU129" i="71"/>
  <c r="BT129" i="71"/>
  <c r="BS129" i="71"/>
  <c r="BR129" i="71"/>
  <c r="AH129" i="71"/>
  <c r="AE129" i="71"/>
  <c r="AA129" i="71"/>
  <c r="AB129" i="71" s="1"/>
  <c r="X129" i="71"/>
  <c r="Y129" i="71" s="1"/>
  <c r="W129" i="71"/>
  <c r="R129" i="71"/>
  <c r="S129" i="71" s="1"/>
  <c r="I129" i="71"/>
  <c r="D121" i="68" s="1"/>
  <c r="B129" i="71"/>
  <c r="A129" i="71"/>
  <c r="CX128" i="71"/>
  <c r="CW128" i="71"/>
  <c r="CV128" i="71"/>
  <c r="CU128" i="71"/>
  <c r="CT128" i="71"/>
  <c r="CS128" i="71"/>
  <c r="CR128" i="71"/>
  <c r="CQ128" i="71"/>
  <c r="CM128" i="71"/>
  <c r="CN128" i="71" s="1"/>
  <c r="CO128" i="71" s="1"/>
  <c r="Q128" i="71" s="1"/>
  <c r="CK128" i="71"/>
  <c r="CJ128" i="71"/>
  <c r="CI128" i="71"/>
  <c r="CH128" i="71"/>
  <c r="CG128" i="71"/>
  <c r="CF128" i="71"/>
  <c r="CE128" i="71"/>
  <c r="CD128" i="71"/>
  <c r="CC128" i="71"/>
  <c r="CB128" i="71"/>
  <c r="CA128" i="71"/>
  <c r="BZ128" i="71"/>
  <c r="BY128" i="71"/>
  <c r="BX128" i="71"/>
  <c r="BW128" i="71"/>
  <c r="BV128" i="71"/>
  <c r="BU128" i="71"/>
  <c r="BT128" i="71"/>
  <c r="BS128" i="71"/>
  <c r="BR128" i="71"/>
  <c r="AH128" i="71"/>
  <c r="AE128" i="71"/>
  <c r="AA128" i="71"/>
  <c r="AB128" i="71" s="1"/>
  <c r="X128" i="71"/>
  <c r="Y128" i="71" s="1"/>
  <c r="W128" i="71"/>
  <c r="T128" i="71" s="1"/>
  <c r="R128" i="71"/>
  <c r="S128" i="71" s="1"/>
  <c r="I128" i="71"/>
  <c r="D120" i="68" s="1"/>
  <c r="B128" i="71"/>
  <c r="A128" i="71"/>
  <c r="CX127" i="71"/>
  <c r="CW127" i="71"/>
  <c r="CV127" i="71"/>
  <c r="CU127" i="71"/>
  <c r="CT127" i="71"/>
  <c r="CS127" i="71"/>
  <c r="CR127" i="71"/>
  <c r="CQ127" i="71"/>
  <c r="CM127" i="71"/>
  <c r="CN127" i="71" s="1"/>
  <c r="CO127" i="71" s="1"/>
  <c r="Q127" i="71" s="1"/>
  <c r="CK127" i="71"/>
  <c r="CJ127" i="71"/>
  <c r="CI127" i="71"/>
  <c r="CH127" i="71"/>
  <c r="CG127" i="71"/>
  <c r="CF127" i="71"/>
  <c r="CE127" i="71"/>
  <c r="CD127" i="71"/>
  <c r="CC127" i="71"/>
  <c r="CB127" i="71"/>
  <c r="CA127" i="71"/>
  <c r="BZ127" i="71"/>
  <c r="BY127" i="71"/>
  <c r="BX127" i="71"/>
  <c r="BW127" i="71"/>
  <c r="BV127" i="71"/>
  <c r="BU127" i="71"/>
  <c r="BT127" i="71"/>
  <c r="BS127" i="71"/>
  <c r="BR127" i="71"/>
  <c r="AH127" i="71"/>
  <c r="AE127" i="71"/>
  <c r="AA127" i="71"/>
  <c r="AB127" i="71" s="1"/>
  <c r="X127" i="71"/>
  <c r="Y127" i="71" s="1"/>
  <c r="W127" i="71"/>
  <c r="T127" i="71" s="1"/>
  <c r="R127" i="71"/>
  <c r="S127" i="71" s="1"/>
  <c r="I127" i="71"/>
  <c r="D119" i="68" s="1"/>
  <c r="B127" i="71"/>
  <c r="A127" i="71"/>
  <c r="CX126" i="71"/>
  <c r="CW126" i="71"/>
  <c r="CV126" i="71"/>
  <c r="CU126" i="71"/>
  <c r="CT126" i="71"/>
  <c r="CS126" i="71"/>
  <c r="CR126" i="71"/>
  <c r="CQ126" i="71"/>
  <c r="CM126" i="71"/>
  <c r="CN126" i="71" s="1"/>
  <c r="CO126" i="71" s="1"/>
  <c r="Q126" i="71" s="1"/>
  <c r="CK126" i="71"/>
  <c r="CJ126" i="71"/>
  <c r="CI126" i="71"/>
  <c r="CH126" i="71"/>
  <c r="CG126" i="71"/>
  <c r="CF126" i="71"/>
  <c r="CE126" i="71"/>
  <c r="CD126" i="71"/>
  <c r="CC126" i="71"/>
  <c r="CB126" i="71"/>
  <c r="CA126" i="71"/>
  <c r="BZ126" i="71"/>
  <c r="BY126" i="71"/>
  <c r="BX126" i="71"/>
  <c r="BW126" i="71"/>
  <c r="BV126" i="71"/>
  <c r="BU126" i="71"/>
  <c r="BT126" i="71"/>
  <c r="BS126" i="71"/>
  <c r="BR126" i="71"/>
  <c r="AH126" i="71"/>
  <c r="AE126" i="71"/>
  <c r="AA126" i="71"/>
  <c r="AB126" i="71" s="1"/>
  <c r="X126" i="71"/>
  <c r="Y126" i="71" s="1"/>
  <c r="W126" i="71"/>
  <c r="T126" i="71" s="1"/>
  <c r="R126" i="71"/>
  <c r="S126" i="71" s="1"/>
  <c r="I126" i="71"/>
  <c r="D118" i="68" s="1"/>
  <c r="B126" i="71"/>
  <c r="A126" i="71"/>
  <c r="CX125" i="71"/>
  <c r="CW125" i="71"/>
  <c r="CV125" i="71"/>
  <c r="CU125" i="71"/>
  <c r="CT125" i="71"/>
  <c r="CS125" i="71"/>
  <c r="CR125" i="71"/>
  <c r="CQ125" i="71"/>
  <c r="CM125" i="71"/>
  <c r="CN125" i="71" s="1"/>
  <c r="CO125" i="71" s="1"/>
  <c r="Q125" i="71" s="1"/>
  <c r="CK125" i="71"/>
  <c r="CJ125" i="71"/>
  <c r="CI125" i="71"/>
  <c r="CH125" i="71"/>
  <c r="CG125" i="71"/>
  <c r="CF125" i="71"/>
  <c r="CE125" i="71"/>
  <c r="CD125" i="71"/>
  <c r="CC125" i="71"/>
  <c r="CB125" i="71"/>
  <c r="CA125" i="71"/>
  <c r="BZ125" i="71"/>
  <c r="BY125" i="71"/>
  <c r="BX125" i="71"/>
  <c r="BW125" i="71"/>
  <c r="BV125" i="71"/>
  <c r="BU125" i="71"/>
  <c r="BT125" i="71"/>
  <c r="BS125" i="71"/>
  <c r="BR125" i="71"/>
  <c r="AH125" i="71"/>
  <c r="AE125" i="71"/>
  <c r="AA125" i="71"/>
  <c r="AB125" i="71" s="1"/>
  <c r="X125" i="71"/>
  <c r="Y125" i="71" s="1"/>
  <c r="W125" i="71"/>
  <c r="T125" i="71" s="1"/>
  <c r="R125" i="71"/>
  <c r="S125" i="71" s="1"/>
  <c r="I125" i="71"/>
  <c r="D117" i="68" s="1"/>
  <c r="B125" i="71"/>
  <c r="A125" i="71"/>
  <c r="CX124" i="71"/>
  <c r="CW124" i="71"/>
  <c r="CV124" i="71"/>
  <c r="CU124" i="71"/>
  <c r="CT124" i="71"/>
  <c r="CS124" i="71"/>
  <c r="CR124" i="71"/>
  <c r="CQ124" i="71"/>
  <c r="CM124" i="71"/>
  <c r="CN124" i="71" s="1"/>
  <c r="CO124" i="71" s="1"/>
  <c r="Q124" i="71" s="1"/>
  <c r="CK124" i="71"/>
  <c r="CJ124" i="71"/>
  <c r="CI124" i="71"/>
  <c r="CH124" i="71"/>
  <c r="CG124" i="71"/>
  <c r="CF124" i="71"/>
  <c r="CE124" i="71"/>
  <c r="CD124" i="71"/>
  <c r="CC124" i="71"/>
  <c r="CB124" i="71"/>
  <c r="CA124" i="71"/>
  <c r="BZ124" i="71"/>
  <c r="BY124" i="71"/>
  <c r="BX124" i="71"/>
  <c r="BW124" i="71"/>
  <c r="BV124" i="71"/>
  <c r="BU124" i="71"/>
  <c r="BT124" i="71"/>
  <c r="BS124" i="71"/>
  <c r="BR124" i="71"/>
  <c r="AH124" i="71"/>
  <c r="AE124" i="71"/>
  <c r="AA124" i="71"/>
  <c r="AB124" i="71" s="1"/>
  <c r="X124" i="71"/>
  <c r="Y124" i="71" s="1"/>
  <c r="W124" i="71"/>
  <c r="R124" i="71"/>
  <c r="S124" i="71" s="1"/>
  <c r="I124" i="71"/>
  <c r="D116" i="68" s="1"/>
  <c r="B124" i="71"/>
  <c r="A124" i="71"/>
  <c r="CX123" i="71"/>
  <c r="CW123" i="71"/>
  <c r="DC123" i="71" s="1"/>
  <c r="CV123" i="71"/>
  <c r="CZ123" i="71" s="1"/>
  <c r="CU123" i="71"/>
  <c r="CT123" i="71"/>
  <c r="CS123" i="71"/>
  <c r="CR123" i="71"/>
  <c r="CQ123" i="71"/>
  <c r="CM123" i="71"/>
  <c r="CK123" i="71"/>
  <c r="CJ123" i="71"/>
  <c r="CI123" i="71"/>
  <c r="CH123" i="71"/>
  <c r="CG123" i="71"/>
  <c r="CF123" i="71"/>
  <c r="CE123" i="71"/>
  <c r="CD123" i="71"/>
  <c r="CC123" i="71"/>
  <c r="CB123" i="71"/>
  <c r="CA123" i="71"/>
  <c r="BZ123" i="71"/>
  <c r="BY123" i="71"/>
  <c r="BX123" i="71"/>
  <c r="BW123" i="71"/>
  <c r="BV123" i="71"/>
  <c r="BU123" i="71"/>
  <c r="BT123" i="71"/>
  <c r="BS123" i="71"/>
  <c r="BR123" i="71"/>
  <c r="AH123" i="71"/>
  <c r="AE123" i="71"/>
  <c r="AA123" i="71"/>
  <c r="AB123" i="71" s="1"/>
  <c r="X123" i="71"/>
  <c r="Y123" i="71" s="1"/>
  <c r="W123" i="71"/>
  <c r="CP123" i="71" s="1"/>
  <c r="R123" i="71"/>
  <c r="S123" i="71" s="1"/>
  <c r="I123" i="71"/>
  <c r="D115" i="68" s="1"/>
  <c r="B123" i="71"/>
  <c r="A123" i="71"/>
  <c r="CX122" i="71"/>
  <c r="CW122" i="71"/>
  <c r="CV122" i="71"/>
  <c r="CU122" i="71"/>
  <c r="CT122" i="71"/>
  <c r="CS122" i="71"/>
  <c r="CR122" i="71"/>
  <c r="CQ122" i="71"/>
  <c r="CM122" i="71"/>
  <c r="CN122" i="71" s="1"/>
  <c r="CO122" i="71" s="1"/>
  <c r="Q122" i="71" s="1"/>
  <c r="CK122" i="71"/>
  <c r="CJ122" i="71"/>
  <c r="CI122" i="71"/>
  <c r="CH122" i="71"/>
  <c r="CG122" i="71"/>
  <c r="CF122" i="71"/>
  <c r="CE122" i="71"/>
  <c r="CD122" i="71"/>
  <c r="CC122" i="71"/>
  <c r="CB122" i="71"/>
  <c r="CA122" i="71"/>
  <c r="BZ122" i="71"/>
  <c r="BY122" i="71"/>
  <c r="BX122" i="71"/>
  <c r="BW122" i="71"/>
  <c r="BV122" i="71"/>
  <c r="BU122" i="71"/>
  <c r="BT122" i="71"/>
  <c r="BS122" i="71"/>
  <c r="BR122" i="71"/>
  <c r="AH122" i="71"/>
  <c r="AE122" i="71"/>
  <c r="AA122" i="71"/>
  <c r="AB122" i="71" s="1"/>
  <c r="X122" i="71"/>
  <c r="Y122" i="71" s="1"/>
  <c r="W122" i="71"/>
  <c r="CP122" i="71" s="1"/>
  <c r="R122" i="71"/>
  <c r="S122" i="71" s="1"/>
  <c r="I122" i="71"/>
  <c r="D114" i="68" s="1"/>
  <c r="B122" i="71"/>
  <c r="A122" i="71"/>
  <c r="CX121" i="71"/>
  <c r="CW121" i="71"/>
  <c r="CV121" i="71"/>
  <c r="CU121" i="71"/>
  <c r="CT121" i="71"/>
  <c r="CS121" i="71"/>
  <c r="CR121" i="71"/>
  <c r="CQ121" i="71"/>
  <c r="CM121" i="71"/>
  <c r="CK121" i="71"/>
  <c r="CJ121" i="71"/>
  <c r="CI121" i="71"/>
  <c r="CH121" i="71"/>
  <c r="CG121" i="71"/>
  <c r="CF121" i="71"/>
  <c r="CE121" i="71"/>
  <c r="CD121" i="71"/>
  <c r="CC121" i="71"/>
  <c r="CB121" i="71"/>
  <c r="CA121" i="71"/>
  <c r="BZ121" i="71"/>
  <c r="BY121" i="71"/>
  <c r="BX121" i="71"/>
  <c r="BW121" i="71"/>
  <c r="BV121" i="71"/>
  <c r="BU121" i="71"/>
  <c r="BT121" i="71"/>
  <c r="BS121" i="71"/>
  <c r="BR121" i="71"/>
  <c r="AH121" i="71"/>
  <c r="AE121" i="71"/>
  <c r="AA121" i="71"/>
  <c r="AB121" i="71" s="1"/>
  <c r="X121" i="71"/>
  <c r="Y121" i="71" s="1"/>
  <c r="W121" i="71"/>
  <c r="CP121" i="71" s="1"/>
  <c r="R121" i="71"/>
  <c r="S121" i="71" s="1"/>
  <c r="I121" i="71"/>
  <c r="D113" i="68" s="1"/>
  <c r="B121" i="71"/>
  <c r="A121" i="71"/>
  <c r="CX120" i="71"/>
  <c r="CW120" i="71"/>
  <c r="CV120" i="71"/>
  <c r="CU120" i="71"/>
  <c r="CT120" i="71"/>
  <c r="CS120" i="71"/>
  <c r="CR120" i="71"/>
  <c r="CQ120" i="71"/>
  <c r="CM120" i="71"/>
  <c r="CN120" i="71" s="1"/>
  <c r="CO120" i="71" s="1"/>
  <c r="Q120" i="71" s="1"/>
  <c r="CK120" i="71"/>
  <c r="CJ120" i="71"/>
  <c r="CI120" i="71"/>
  <c r="CH120" i="71"/>
  <c r="CG120" i="71"/>
  <c r="CF120" i="71"/>
  <c r="CE120" i="71"/>
  <c r="CD120" i="71"/>
  <c r="CC120" i="71"/>
  <c r="CB120" i="71"/>
  <c r="CA120" i="71"/>
  <c r="BZ120" i="71"/>
  <c r="BY120" i="71"/>
  <c r="BX120" i="71"/>
  <c r="BW120" i="71"/>
  <c r="BV120" i="71"/>
  <c r="BU120" i="71"/>
  <c r="BT120" i="71"/>
  <c r="BS120" i="71"/>
  <c r="BR120" i="71"/>
  <c r="AH120" i="71"/>
  <c r="AE120" i="71"/>
  <c r="AA120" i="71"/>
  <c r="AB120" i="71" s="1"/>
  <c r="X120" i="71"/>
  <c r="Y120" i="71" s="1"/>
  <c r="W120" i="71"/>
  <c r="R120" i="71"/>
  <c r="S120" i="71" s="1"/>
  <c r="I120" i="71"/>
  <c r="D112" i="68" s="1"/>
  <c r="B120" i="71"/>
  <c r="A120" i="71"/>
  <c r="CX119" i="71"/>
  <c r="CW119" i="71"/>
  <c r="CV119" i="71"/>
  <c r="CU119" i="71"/>
  <c r="CT119" i="71"/>
  <c r="CS119" i="71"/>
  <c r="CR119" i="71"/>
  <c r="CQ119" i="71"/>
  <c r="CM119" i="71"/>
  <c r="CK119" i="71"/>
  <c r="CJ119" i="71"/>
  <c r="CI119" i="71"/>
  <c r="CH119" i="71"/>
  <c r="CG119" i="71"/>
  <c r="CF119" i="71"/>
  <c r="CE119" i="71"/>
  <c r="CD119" i="71"/>
  <c r="CC119" i="71"/>
  <c r="CB119" i="71"/>
  <c r="CA119" i="71"/>
  <c r="BZ119" i="71"/>
  <c r="BY119" i="71"/>
  <c r="BX119" i="71"/>
  <c r="BW119" i="71"/>
  <c r="BV119" i="71"/>
  <c r="BU119" i="71"/>
  <c r="BT119" i="71"/>
  <c r="BS119" i="71"/>
  <c r="BR119" i="71"/>
  <c r="AH119" i="71"/>
  <c r="AE119" i="71"/>
  <c r="AA119" i="71"/>
  <c r="AB119" i="71" s="1"/>
  <c r="X119" i="71"/>
  <c r="Y119" i="71" s="1"/>
  <c r="W119" i="71"/>
  <c r="R119" i="71"/>
  <c r="S119" i="71" s="1"/>
  <c r="I119" i="71"/>
  <c r="D111" i="68" s="1"/>
  <c r="B119" i="71"/>
  <c r="A119" i="71"/>
  <c r="CX118" i="71"/>
  <c r="CW118" i="71"/>
  <c r="CV118" i="71"/>
  <c r="CU118" i="71"/>
  <c r="CT118" i="71"/>
  <c r="CS118" i="71"/>
  <c r="CR118" i="71"/>
  <c r="CQ118" i="71"/>
  <c r="CM118" i="71"/>
  <c r="CN118" i="71" s="1"/>
  <c r="CK118" i="71"/>
  <c r="CJ118" i="71"/>
  <c r="CI118" i="71"/>
  <c r="CH118" i="71"/>
  <c r="CG118" i="71"/>
  <c r="CF118" i="71"/>
  <c r="CE118" i="71"/>
  <c r="CD118" i="71"/>
  <c r="CC118" i="71"/>
  <c r="CB118" i="71"/>
  <c r="CA118" i="71"/>
  <c r="BZ118" i="71"/>
  <c r="BY118" i="71"/>
  <c r="BX118" i="71"/>
  <c r="BW118" i="71"/>
  <c r="BV118" i="71"/>
  <c r="BU118" i="71"/>
  <c r="BT118" i="71"/>
  <c r="BS118" i="71"/>
  <c r="BR118" i="71"/>
  <c r="AH118" i="71"/>
  <c r="AE118" i="71"/>
  <c r="AA118" i="71"/>
  <c r="AB118" i="71" s="1"/>
  <c r="X118" i="71"/>
  <c r="Y118" i="71" s="1"/>
  <c r="W118" i="71"/>
  <c r="R118" i="71"/>
  <c r="S118" i="71" s="1"/>
  <c r="I118" i="71"/>
  <c r="D110" i="68" s="1"/>
  <c r="B118" i="71"/>
  <c r="A118" i="71"/>
  <c r="CX117" i="71"/>
  <c r="CW117" i="71"/>
  <c r="CV117" i="71"/>
  <c r="CU117" i="71"/>
  <c r="CT117" i="71"/>
  <c r="CS117" i="71"/>
  <c r="CR117" i="71"/>
  <c r="CQ117" i="71"/>
  <c r="CM117" i="71"/>
  <c r="CK117" i="71"/>
  <c r="CJ117" i="71"/>
  <c r="CI117" i="71"/>
  <c r="CH117" i="71"/>
  <c r="CG117" i="71"/>
  <c r="CF117" i="71"/>
  <c r="CE117" i="71"/>
  <c r="CD117" i="71"/>
  <c r="CC117" i="71"/>
  <c r="CB117" i="71"/>
  <c r="CA117" i="71"/>
  <c r="BZ117" i="71"/>
  <c r="BY117" i="71"/>
  <c r="BX117" i="71"/>
  <c r="BW117" i="71"/>
  <c r="BV117" i="71"/>
  <c r="BU117" i="71"/>
  <c r="BT117" i="71"/>
  <c r="BS117" i="71"/>
  <c r="BR117" i="71"/>
  <c r="AH117" i="71"/>
  <c r="AE117" i="71"/>
  <c r="AA117" i="71"/>
  <c r="AB117" i="71" s="1"/>
  <c r="X117" i="71"/>
  <c r="Y117" i="71" s="1"/>
  <c r="W117" i="71"/>
  <c r="R117" i="71"/>
  <c r="S117" i="71" s="1"/>
  <c r="I117" i="71"/>
  <c r="D109" i="68" s="1"/>
  <c r="B117" i="71"/>
  <c r="A117" i="71"/>
  <c r="CX116" i="71"/>
  <c r="CW116" i="71"/>
  <c r="CV116" i="71"/>
  <c r="CU116" i="71"/>
  <c r="CT116" i="71"/>
  <c r="CS116" i="71"/>
  <c r="CR116" i="71"/>
  <c r="CQ116" i="71"/>
  <c r="CM116" i="71"/>
  <c r="CN116" i="71" s="1"/>
  <c r="CO116" i="71" s="1"/>
  <c r="Q116" i="71" s="1"/>
  <c r="CK116" i="71"/>
  <c r="CJ116" i="71"/>
  <c r="CI116" i="71"/>
  <c r="CH116" i="71"/>
  <c r="CG116" i="71"/>
  <c r="CF116" i="71"/>
  <c r="CE116" i="71"/>
  <c r="CD116" i="71"/>
  <c r="CC116" i="71"/>
  <c r="CB116" i="71"/>
  <c r="CA116" i="71"/>
  <c r="BZ116" i="71"/>
  <c r="BY116" i="71"/>
  <c r="BX116" i="71"/>
  <c r="BW116" i="71"/>
  <c r="BV116" i="71"/>
  <c r="BU116" i="71"/>
  <c r="BT116" i="71"/>
  <c r="BS116" i="71"/>
  <c r="BR116" i="71"/>
  <c r="AH116" i="71"/>
  <c r="AE116" i="71"/>
  <c r="AA116" i="71"/>
  <c r="AB116" i="71" s="1"/>
  <c r="X116" i="71"/>
  <c r="Y116" i="71" s="1"/>
  <c r="W116" i="71"/>
  <c r="R116" i="71"/>
  <c r="S116" i="71" s="1"/>
  <c r="I116" i="71"/>
  <c r="D108" i="68" s="1"/>
  <c r="B116" i="71"/>
  <c r="A116" i="71"/>
  <c r="CX115" i="71"/>
  <c r="CW115" i="71"/>
  <c r="CV115" i="71"/>
  <c r="CU115" i="71"/>
  <c r="CT115" i="71"/>
  <c r="CS115" i="71"/>
  <c r="CR115" i="71"/>
  <c r="CQ115" i="71"/>
  <c r="CM115" i="71"/>
  <c r="CK115" i="71"/>
  <c r="CJ115" i="71"/>
  <c r="CI115" i="71"/>
  <c r="CH115" i="71"/>
  <c r="CG115" i="71"/>
  <c r="CF115" i="71"/>
  <c r="CE115" i="71"/>
  <c r="CD115" i="71"/>
  <c r="CC115" i="71"/>
  <c r="CB115" i="71"/>
  <c r="CA115" i="71"/>
  <c r="BZ115" i="71"/>
  <c r="BY115" i="71"/>
  <c r="BX115" i="71"/>
  <c r="BW115" i="71"/>
  <c r="BV115" i="71"/>
  <c r="BU115" i="71"/>
  <c r="BT115" i="71"/>
  <c r="BS115" i="71"/>
  <c r="BR115" i="71"/>
  <c r="AH115" i="71"/>
  <c r="AE115" i="71"/>
  <c r="AA115" i="71"/>
  <c r="AB115" i="71" s="1"/>
  <c r="X115" i="71"/>
  <c r="Y115" i="71" s="1"/>
  <c r="W115" i="71"/>
  <c r="R115" i="71"/>
  <c r="S115" i="71" s="1"/>
  <c r="I115" i="71"/>
  <c r="D107" i="68" s="1"/>
  <c r="B115" i="71"/>
  <c r="A115" i="71"/>
  <c r="CX114" i="71"/>
  <c r="CW114" i="71"/>
  <c r="CV114" i="71"/>
  <c r="CU114" i="71"/>
  <c r="CT114" i="71"/>
  <c r="CS114" i="71"/>
  <c r="CR114" i="71"/>
  <c r="CQ114" i="71"/>
  <c r="CM114" i="71"/>
  <c r="CN114" i="71" s="1"/>
  <c r="CO114" i="71" s="1"/>
  <c r="Q114" i="71" s="1"/>
  <c r="CK114" i="71"/>
  <c r="CJ114" i="71"/>
  <c r="CI114" i="71"/>
  <c r="CH114" i="71"/>
  <c r="CG114" i="71"/>
  <c r="CF114" i="71"/>
  <c r="CE114" i="71"/>
  <c r="CD114" i="71"/>
  <c r="CC114" i="71"/>
  <c r="CB114" i="71"/>
  <c r="CA114" i="71"/>
  <c r="BZ114" i="71"/>
  <c r="BY114" i="71"/>
  <c r="BX114" i="71"/>
  <c r="BW114" i="71"/>
  <c r="BV114" i="71"/>
  <c r="BU114" i="71"/>
  <c r="BT114" i="71"/>
  <c r="BS114" i="71"/>
  <c r="BR114" i="71"/>
  <c r="AH114" i="71"/>
  <c r="AE114" i="71"/>
  <c r="AA114" i="71"/>
  <c r="AB114" i="71" s="1"/>
  <c r="X114" i="71"/>
  <c r="Y114" i="71" s="1"/>
  <c r="W114" i="71"/>
  <c r="R114" i="71"/>
  <c r="S114" i="71" s="1"/>
  <c r="I114" i="71"/>
  <c r="D106" i="68" s="1"/>
  <c r="B114" i="71"/>
  <c r="A114" i="71"/>
  <c r="CX113" i="71"/>
  <c r="CW113" i="71"/>
  <c r="CV113" i="71"/>
  <c r="CU113" i="71"/>
  <c r="CT113" i="71"/>
  <c r="CS113" i="71"/>
  <c r="CR113" i="71"/>
  <c r="CQ113" i="71"/>
  <c r="CM113" i="71"/>
  <c r="CN113" i="71" s="1"/>
  <c r="CO113" i="71" s="1"/>
  <c r="Q113" i="71" s="1"/>
  <c r="CK113" i="71"/>
  <c r="CJ113" i="71"/>
  <c r="CI113" i="71"/>
  <c r="CH113" i="71"/>
  <c r="CG113" i="71"/>
  <c r="CF113" i="71"/>
  <c r="CE113" i="71"/>
  <c r="CD113" i="71"/>
  <c r="CC113" i="71"/>
  <c r="CB113" i="71"/>
  <c r="CA113" i="71"/>
  <c r="BZ113" i="71"/>
  <c r="BY113" i="71"/>
  <c r="BX113" i="71"/>
  <c r="BW113" i="71"/>
  <c r="BV113" i="71"/>
  <c r="BU113" i="71"/>
  <c r="BT113" i="71"/>
  <c r="BS113" i="71"/>
  <c r="BR113" i="71"/>
  <c r="AH113" i="71"/>
  <c r="AE113" i="71"/>
  <c r="AA113" i="71"/>
  <c r="AB113" i="71" s="1"/>
  <c r="X113" i="71"/>
  <c r="Y113" i="71" s="1"/>
  <c r="W113" i="71"/>
  <c r="R113" i="71"/>
  <c r="S113" i="71" s="1"/>
  <c r="I113" i="71"/>
  <c r="D105" i="68" s="1"/>
  <c r="B113" i="71"/>
  <c r="A113" i="71"/>
  <c r="CX112" i="71"/>
  <c r="CW112" i="71"/>
  <c r="DC112" i="71" s="1"/>
  <c r="CV112" i="71"/>
  <c r="CZ112" i="71" s="1"/>
  <c r="CU112" i="71"/>
  <c r="CT112" i="71"/>
  <c r="CS112" i="71"/>
  <c r="CR112" i="71"/>
  <c r="CQ112" i="71"/>
  <c r="CM112" i="71"/>
  <c r="CN112" i="71" s="1"/>
  <c r="CK112" i="71"/>
  <c r="CJ112" i="71"/>
  <c r="CI112" i="71"/>
  <c r="CH112" i="71"/>
  <c r="CG112" i="71"/>
  <c r="CF112" i="71"/>
  <c r="CE112" i="71"/>
  <c r="CD112" i="71"/>
  <c r="CC112" i="71"/>
  <c r="CB112" i="71"/>
  <c r="CA112" i="71"/>
  <c r="BZ112" i="71"/>
  <c r="BY112" i="71"/>
  <c r="BX112" i="71"/>
  <c r="BW112" i="71"/>
  <c r="BV112" i="71"/>
  <c r="BU112" i="71"/>
  <c r="BT112" i="71"/>
  <c r="BS112" i="71"/>
  <c r="BR112" i="71"/>
  <c r="AH112" i="71"/>
  <c r="AE112" i="71"/>
  <c r="AA112" i="71"/>
  <c r="AB112" i="71" s="1"/>
  <c r="X112" i="71"/>
  <c r="Y112" i="71" s="1"/>
  <c r="W112" i="71"/>
  <c r="T112" i="71" s="1"/>
  <c r="R112" i="71"/>
  <c r="S112" i="71" s="1"/>
  <c r="I112" i="71"/>
  <c r="D104" i="68" s="1"/>
  <c r="B112" i="71"/>
  <c r="A112" i="71"/>
  <c r="CX111" i="71"/>
  <c r="CW111" i="71"/>
  <c r="CV111" i="71"/>
  <c r="CU111" i="71"/>
  <c r="CT111" i="71"/>
  <c r="CS111" i="71"/>
  <c r="CR111" i="71"/>
  <c r="CQ111" i="71"/>
  <c r="CM111" i="71"/>
  <c r="CN111" i="71" s="1"/>
  <c r="CK111" i="71"/>
  <c r="CJ111" i="71"/>
  <c r="CI111" i="71"/>
  <c r="CH111" i="71"/>
  <c r="CG111" i="71"/>
  <c r="CF111" i="71"/>
  <c r="CE111" i="71"/>
  <c r="CD111" i="71"/>
  <c r="CC111" i="71"/>
  <c r="CB111" i="71"/>
  <c r="CA111" i="71"/>
  <c r="BZ111" i="71"/>
  <c r="BY111" i="71"/>
  <c r="BX111" i="71"/>
  <c r="BW111" i="71"/>
  <c r="BV111" i="71"/>
  <c r="BU111" i="71"/>
  <c r="BT111" i="71"/>
  <c r="BS111" i="71"/>
  <c r="BR111" i="71"/>
  <c r="AH111" i="71"/>
  <c r="AE111" i="71"/>
  <c r="AA111" i="71"/>
  <c r="AB111" i="71" s="1"/>
  <c r="X111" i="71"/>
  <c r="Y111" i="71" s="1"/>
  <c r="W111" i="71"/>
  <c r="CP111" i="71" s="1"/>
  <c r="R111" i="71"/>
  <c r="S111" i="71" s="1"/>
  <c r="I111" i="71"/>
  <c r="D103" i="68" s="1"/>
  <c r="B111" i="71"/>
  <c r="A111" i="71"/>
  <c r="CX110" i="71"/>
  <c r="CW110" i="71"/>
  <c r="CV110" i="71"/>
  <c r="CU110" i="71"/>
  <c r="CT110" i="71"/>
  <c r="CS110" i="71"/>
  <c r="CR110" i="71"/>
  <c r="CQ110" i="71"/>
  <c r="CM110" i="71"/>
  <c r="CK110" i="71"/>
  <c r="CJ110" i="71"/>
  <c r="CI110" i="71"/>
  <c r="CH110" i="71"/>
  <c r="CG110" i="71"/>
  <c r="CF110" i="71"/>
  <c r="CE110" i="71"/>
  <c r="CD110" i="71"/>
  <c r="CC110" i="71"/>
  <c r="CB110" i="71"/>
  <c r="CA110" i="71"/>
  <c r="BZ110" i="71"/>
  <c r="BY110" i="71"/>
  <c r="BX110" i="71"/>
  <c r="BW110" i="71"/>
  <c r="BV110" i="71"/>
  <c r="BU110" i="71"/>
  <c r="BT110" i="71"/>
  <c r="BS110" i="71"/>
  <c r="BR110" i="71"/>
  <c r="AH110" i="71"/>
  <c r="AE110" i="71"/>
  <c r="AA110" i="71"/>
  <c r="AB110" i="71" s="1"/>
  <c r="X110" i="71"/>
  <c r="Y110" i="71" s="1"/>
  <c r="W110" i="71"/>
  <c r="CP110" i="71" s="1"/>
  <c r="R110" i="71"/>
  <c r="S110" i="71" s="1"/>
  <c r="I110" i="71"/>
  <c r="D102" i="68" s="1"/>
  <c r="B110" i="71"/>
  <c r="A110" i="71"/>
  <c r="CX109" i="71"/>
  <c r="CW109" i="71"/>
  <c r="CV109" i="71"/>
  <c r="CU109" i="71"/>
  <c r="CT109" i="71"/>
  <c r="CS109" i="71"/>
  <c r="CR109" i="71"/>
  <c r="CQ109" i="71"/>
  <c r="CM109" i="71"/>
  <c r="CK109" i="71"/>
  <c r="CJ109" i="71"/>
  <c r="CI109" i="71"/>
  <c r="CH109" i="71"/>
  <c r="CG109" i="71"/>
  <c r="CF109" i="71"/>
  <c r="CE109" i="71"/>
  <c r="CD109" i="71"/>
  <c r="CC109" i="71"/>
  <c r="CB109" i="71"/>
  <c r="CA109" i="71"/>
  <c r="BZ109" i="71"/>
  <c r="BY109" i="71"/>
  <c r="BX109" i="71"/>
  <c r="BW109" i="71"/>
  <c r="BV109" i="71"/>
  <c r="BU109" i="71"/>
  <c r="BT109" i="71"/>
  <c r="BS109" i="71"/>
  <c r="BR109" i="71"/>
  <c r="AH109" i="71"/>
  <c r="AE109" i="71"/>
  <c r="AA109" i="71"/>
  <c r="AB109" i="71" s="1"/>
  <c r="X109" i="71"/>
  <c r="Y109" i="71" s="1"/>
  <c r="W109" i="71"/>
  <c r="CP109" i="71" s="1"/>
  <c r="R109" i="71"/>
  <c r="S109" i="71" s="1"/>
  <c r="I109" i="71"/>
  <c r="D101" i="68" s="1"/>
  <c r="B109" i="71"/>
  <c r="A109" i="71"/>
  <c r="CX108" i="71"/>
  <c r="CW108" i="71"/>
  <c r="CV108" i="71"/>
  <c r="CU108" i="71"/>
  <c r="CT108" i="71"/>
  <c r="CS108" i="71"/>
  <c r="CR108" i="71"/>
  <c r="CQ108" i="71"/>
  <c r="CM108" i="71"/>
  <c r="CK108" i="71"/>
  <c r="CJ108" i="71"/>
  <c r="CI108" i="71"/>
  <c r="CH108" i="71"/>
  <c r="CG108" i="71"/>
  <c r="CF108" i="71"/>
  <c r="CE108" i="71"/>
  <c r="CD108" i="71"/>
  <c r="CC108" i="71"/>
  <c r="CB108" i="71"/>
  <c r="CA108" i="71"/>
  <c r="BZ108" i="71"/>
  <c r="BY108" i="71"/>
  <c r="BX108" i="71"/>
  <c r="BW108" i="71"/>
  <c r="BV108" i="71"/>
  <c r="BU108" i="71"/>
  <c r="BT108" i="71"/>
  <c r="BS108" i="71"/>
  <c r="BR108" i="71"/>
  <c r="AH108" i="71"/>
  <c r="AE108" i="71"/>
  <c r="AA108" i="71"/>
  <c r="AB108" i="71" s="1"/>
  <c r="X108" i="71"/>
  <c r="Y108" i="71" s="1"/>
  <c r="W108" i="71"/>
  <c r="CP108" i="71" s="1"/>
  <c r="R108" i="71"/>
  <c r="S108" i="71" s="1"/>
  <c r="I108" i="71"/>
  <c r="D100" i="68" s="1"/>
  <c r="B108" i="71"/>
  <c r="A108" i="71"/>
  <c r="CX107" i="71"/>
  <c r="CW107" i="71"/>
  <c r="CV107" i="71"/>
  <c r="CU107" i="71"/>
  <c r="CT107" i="71"/>
  <c r="CS107" i="71"/>
  <c r="CR107" i="71"/>
  <c r="CQ107" i="71"/>
  <c r="CM107" i="71"/>
  <c r="CN107" i="71" s="1"/>
  <c r="CK107" i="71"/>
  <c r="CJ107" i="71"/>
  <c r="CI107" i="71"/>
  <c r="CH107" i="71"/>
  <c r="CG107" i="71"/>
  <c r="CF107" i="71"/>
  <c r="CE107" i="71"/>
  <c r="CD107" i="71"/>
  <c r="CC107" i="71"/>
  <c r="CB107" i="71"/>
  <c r="CA107" i="71"/>
  <c r="BZ107" i="71"/>
  <c r="BY107" i="71"/>
  <c r="BX107" i="71"/>
  <c r="BW107" i="71"/>
  <c r="BV107" i="71"/>
  <c r="BU107" i="71"/>
  <c r="BT107" i="71"/>
  <c r="BS107" i="71"/>
  <c r="BR107" i="71"/>
  <c r="AH107" i="71"/>
  <c r="AE107" i="71"/>
  <c r="AA107" i="71"/>
  <c r="AB107" i="71" s="1"/>
  <c r="X107" i="71"/>
  <c r="Y107" i="71" s="1"/>
  <c r="W107" i="71"/>
  <c r="R107" i="71"/>
  <c r="S107" i="71" s="1"/>
  <c r="I107" i="71"/>
  <c r="D99" i="68" s="1"/>
  <c r="B107" i="71"/>
  <c r="A107" i="71"/>
  <c r="CX106" i="71"/>
  <c r="CW106" i="71"/>
  <c r="CV106" i="71"/>
  <c r="CU106" i="71"/>
  <c r="CT106" i="71"/>
  <c r="CS106" i="71"/>
  <c r="CR106" i="71"/>
  <c r="CQ106" i="71"/>
  <c r="CM106" i="71"/>
  <c r="CK106" i="71"/>
  <c r="CJ106" i="71"/>
  <c r="CI106" i="71"/>
  <c r="CH106" i="71"/>
  <c r="CG106" i="71"/>
  <c r="CF106" i="71"/>
  <c r="CE106" i="71"/>
  <c r="CD106" i="71"/>
  <c r="CC106" i="71"/>
  <c r="CB106" i="71"/>
  <c r="CA106" i="71"/>
  <c r="BZ106" i="71"/>
  <c r="BY106" i="71"/>
  <c r="BX106" i="71"/>
  <c r="BW106" i="71"/>
  <c r="BV106" i="71"/>
  <c r="BU106" i="71"/>
  <c r="BT106" i="71"/>
  <c r="BS106" i="71"/>
  <c r="BR106" i="71"/>
  <c r="AH106" i="71"/>
  <c r="AE106" i="71"/>
  <c r="AA106" i="71"/>
  <c r="AB106" i="71" s="1"/>
  <c r="X106" i="71"/>
  <c r="Y106" i="71" s="1"/>
  <c r="W106" i="71"/>
  <c r="CP106" i="71" s="1"/>
  <c r="R106" i="71"/>
  <c r="S106" i="71" s="1"/>
  <c r="I106" i="71"/>
  <c r="D98" i="68" s="1"/>
  <c r="B106" i="71"/>
  <c r="A106" i="71"/>
  <c r="CX105" i="71"/>
  <c r="CW105" i="71"/>
  <c r="CV105" i="71"/>
  <c r="CU105" i="71"/>
  <c r="CT105" i="71"/>
  <c r="CS105" i="71"/>
  <c r="CR105" i="71"/>
  <c r="CQ105" i="71"/>
  <c r="CM105" i="71"/>
  <c r="CN105" i="71" s="1"/>
  <c r="CO105" i="71" s="1"/>
  <c r="Q105" i="71" s="1"/>
  <c r="CK105" i="71"/>
  <c r="CJ105" i="71"/>
  <c r="CI105" i="71"/>
  <c r="CH105" i="71"/>
  <c r="CG105" i="71"/>
  <c r="CF105" i="71"/>
  <c r="CE105" i="71"/>
  <c r="CD105" i="71"/>
  <c r="CC105" i="71"/>
  <c r="CB105" i="71"/>
  <c r="CA105" i="71"/>
  <c r="BZ105" i="71"/>
  <c r="BY105" i="71"/>
  <c r="BX105" i="71"/>
  <c r="BW105" i="71"/>
  <c r="BV105" i="71"/>
  <c r="BU105" i="71"/>
  <c r="BT105" i="71"/>
  <c r="BS105" i="71"/>
  <c r="BR105" i="71"/>
  <c r="AH105" i="71"/>
  <c r="AE105" i="71"/>
  <c r="AA105" i="71"/>
  <c r="AB105" i="71" s="1"/>
  <c r="X105" i="71"/>
  <c r="Y105" i="71" s="1"/>
  <c r="W105" i="71"/>
  <c r="CP105" i="71" s="1"/>
  <c r="R105" i="71"/>
  <c r="S105" i="71" s="1"/>
  <c r="I105" i="71"/>
  <c r="D97" i="68" s="1"/>
  <c r="B105" i="71"/>
  <c r="A105" i="71"/>
  <c r="CX104" i="71"/>
  <c r="CW104" i="71"/>
  <c r="CV104" i="71"/>
  <c r="CU104" i="71"/>
  <c r="CT104" i="71"/>
  <c r="CS104" i="71"/>
  <c r="CR104" i="71"/>
  <c r="CQ104" i="71"/>
  <c r="CM104" i="71"/>
  <c r="CN104" i="71" s="1"/>
  <c r="CO104" i="71" s="1"/>
  <c r="Q104" i="71" s="1"/>
  <c r="CK104" i="71"/>
  <c r="CJ104" i="71"/>
  <c r="CI104" i="71"/>
  <c r="CH104" i="71"/>
  <c r="CG104" i="71"/>
  <c r="CF104" i="71"/>
  <c r="CE104" i="71"/>
  <c r="CD104" i="71"/>
  <c r="CC104" i="71"/>
  <c r="CB104" i="71"/>
  <c r="CA104" i="71"/>
  <c r="BZ104" i="71"/>
  <c r="BY104" i="71"/>
  <c r="BX104" i="71"/>
  <c r="BW104" i="71"/>
  <c r="BV104" i="71"/>
  <c r="BU104" i="71"/>
  <c r="BT104" i="71"/>
  <c r="BS104" i="71"/>
  <c r="BR104" i="71"/>
  <c r="AH104" i="71"/>
  <c r="AE104" i="71"/>
  <c r="AA104" i="71"/>
  <c r="AB104" i="71" s="1"/>
  <c r="X104" i="71"/>
  <c r="Y104" i="71" s="1"/>
  <c r="W104" i="71"/>
  <c r="CP104" i="71" s="1"/>
  <c r="R104" i="71"/>
  <c r="S104" i="71" s="1"/>
  <c r="I104" i="71"/>
  <c r="D96" i="68" s="1"/>
  <c r="B104" i="71"/>
  <c r="E96" i="68" s="1"/>
  <c r="A104" i="71"/>
  <c r="CX103" i="71"/>
  <c r="CW103" i="71"/>
  <c r="CV103" i="71"/>
  <c r="CU103" i="71"/>
  <c r="CT103" i="71"/>
  <c r="CS103" i="71"/>
  <c r="CR103" i="71"/>
  <c r="CQ103" i="71"/>
  <c r="CM103" i="71"/>
  <c r="CN103" i="71" s="1"/>
  <c r="CO103" i="71" s="1"/>
  <c r="Q103" i="71" s="1"/>
  <c r="CK103" i="71"/>
  <c r="CJ103" i="71"/>
  <c r="CI103" i="71"/>
  <c r="CH103" i="71"/>
  <c r="CG103" i="71"/>
  <c r="CF103" i="71"/>
  <c r="CE103" i="71"/>
  <c r="CD103" i="71"/>
  <c r="CC103" i="71"/>
  <c r="CB103" i="71"/>
  <c r="CA103" i="71"/>
  <c r="BZ103" i="71"/>
  <c r="BY103" i="71"/>
  <c r="BX103" i="71"/>
  <c r="BW103" i="71"/>
  <c r="BV103" i="71"/>
  <c r="BU103" i="71"/>
  <c r="BT103" i="71"/>
  <c r="BS103" i="71"/>
  <c r="BR103" i="71"/>
  <c r="AH103" i="71"/>
  <c r="AE103" i="71"/>
  <c r="AA103" i="71"/>
  <c r="AB103" i="71" s="1"/>
  <c r="X103" i="71"/>
  <c r="Y103" i="71" s="1"/>
  <c r="W103" i="71"/>
  <c r="CP103" i="71" s="1"/>
  <c r="R103" i="71"/>
  <c r="S103" i="71" s="1"/>
  <c r="I103" i="71"/>
  <c r="D95" i="68" s="1"/>
  <c r="B103" i="71"/>
  <c r="A103" i="71"/>
  <c r="CX102" i="71"/>
  <c r="CW102" i="71"/>
  <c r="CV102" i="71"/>
  <c r="CU102" i="71"/>
  <c r="CT102" i="71"/>
  <c r="CS102" i="71"/>
  <c r="CR102" i="71"/>
  <c r="CQ102" i="71"/>
  <c r="CM102" i="71"/>
  <c r="CN102" i="71" s="1"/>
  <c r="CO102" i="71" s="1"/>
  <c r="Q102" i="71" s="1"/>
  <c r="CK102" i="71"/>
  <c r="CJ102" i="71"/>
  <c r="CI102" i="71"/>
  <c r="CH102" i="71"/>
  <c r="CG102" i="71"/>
  <c r="CF102" i="71"/>
  <c r="CE102" i="71"/>
  <c r="CD102" i="71"/>
  <c r="CC102" i="71"/>
  <c r="CB102" i="71"/>
  <c r="CA102" i="71"/>
  <c r="BZ102" i="71"/>
  <c r="BY102" i="71"/>
  <c r="BX102" i="71"/>
  <c r="BW102" i="71"/>
  <c r="BV102" i="71"/>
  <c r="BU102" i="71"/>
  <c r="BT102" i="71"/>
  <c r="BS102" i="71"/>
  <c r="BR102" i="71"/>
  <c r="AH102" i="71"/>
  <c r="AE102" i="71"/>
  <c r="AA102" i="71"/>
  <c r="AB102" i="71" s="1"/>
  <c r="X102" i="71"/>
  <c r="Y102" i="71" s="1"/>
  <c r="W102" i="71"/>
  <c r="CP102" i="71" s="1"/>
  <c r="R102" i="71"/>
  <c r="S102" i="71" s="1"/>
  <c r="I102" i="71"/>
  <c r="D94" i="68" s="1"/>
  <c r="B102" i="71"/>
  <c r="A102" i="71"/>
  <c r="CX101" i="71"/>
  <c r="CW101" i="71"/>
  <c r="DC101" i="71" s="1"/>
  <c r="CV101" i="71"/>
  <c r="CZ101" i="71" s="1"/>
  <c r="CU101" i="71"/>
  <c r="CT101" i="71"/>
  <c r="CS101" i="71"/>
  <c r="CR101" i="71"/>
  <c r="CQ101" i="71"/>
  <c r="CM101" i="71"/>
  <c r="CK101" i="71"/>
  <c r="CJ101" i="71"/>
  <c r="CI101" i="71"/>
  <c r="CH101" i="71"/>
  <c r="CG101" i="71"/>
  <c r="CF101" i="71"/>
  <c r="CE101" i="71"/>
  <c r="CD101" i="71"/>
  <c r="CC101" i="71"/>
  <c r="CB101" i="71"/>
  <c r="CA101" i="71"/>
  <c r="BZ101" i="71"/>
  <c r="BY101" i="71"/>
  <c r="BX101" i="71"/>
  <c r="BW101" i="71"/>
  <c r="BV101" i="71"/>
  <c r="BU101" i="71"/>
  <c r="BT101" i="71"/>
  <c r="BS101" i="71"/>
  <c r="BR101" i="71"/>
  <c r="AH101" i="71"/>
  <c r="AE101" i="71"/>
  <c r="AA101" i="71"/>
  <c r="AB101" i="71" s="1"/>
  <c r="X101" i="71"/>
  <c r="Y101" i="71" s="1"/>
  <c r="W101" i="71"/>
  <c r="CP101" i="71" s="1"/>
  <c r="R101" i="71"/>
  <c r="S101" i="71" s="1"/>
  <c r="I101" i="71"/>
  <c r="D93" i="68" s="1"/>
  <c r="B101" i="71"/>
  <c r="A101" i="71"/>
  <c r="CX100" i="71"/>
  <c r="CW100" i="71"/>
  <c r="CV100" i="71"/>
  <c r="CU100" i="71"/>
  <c r="CT100" i="71"/>
  <c r="CS100" i="71"/>
  <c r="CR100" i="71"/>
  <c r="CQ100" i="71"/>
  <c r="CM100" i="71"/>
  <c r="CN100" i="71" s="1"/>
  <c r="CO100" i="71" s="1"/>
  <c r="Q100" i="71" s="1"/>
  <c r="CK100" i="71"/>
  <c r="CJ100" i="71"/>
  <c r="CI100" i="71"/>
  <c r="CH100" i="71"/>
  <c r="CG100" i="71"/>
  <c r="CF100" i="71"/>
  <c r="CE100" i="71"/>
  <c r="CD100" i="71"/>
  <c r="CC100" i="71"/>
  <c r="CB100" i="71"/>
  <c r="CA100" i="71"/>
  <c r="BZ100" i="71"/>
  <c r="BY100" i="71"/>
  <c r="BX100" i="71"/>
  <c r="BW100" i="71"/>
  <c r="BV100" i="71"/>
  <c r="BU100" i="71"/>
  <c r="BT100" i="71"/>
  <c r="BS100" i="71"/>
  <c r="BR100" i="71"/>
  <c r="AH100" i="71"/>
  <c r="AE100" i="71"/>
  <c r="AA100" i="71"/>
  <c r="AB100" i="71" s="1"/>
  <c r="X100" i="71"/>
  <c r="Y100" i="71" s="1"/>
  <c r="W100" i="71"/>
  <c r="CP100" i="71" s="1"/>
  <c r="R100" i="71"/>
  <c r="S100" i="71" s="1"/>
  <c r="I100" i="71"/>
  <c r="D92" i="68" s="1"/>
  <c r="B100" i="71"/>
  <c r="A100" i="71"/>
  <c r="CX99" i="71"/>
  <c r="CW99" i="71"/>
  <c r="CV99" i="71"/>
  <c r="CU99" i="71"/>
  <c r="CT99" i="71"/>
  <c r="CS99" i="71"/>
  <c r="CR99" i="71"/>
  <c r="CQ99" i="71"/>
  <c r="CM99" i="71"/>
  <c r="CN99" i="71" s="1"/>
  <c r="CO99" i="71" s="1"/>
  <c r="Q99" i="71" s="1"/>
  <c r="CK99" i="71"/>
  <c r="CJ99" i="71"/>
  <c r="CI99" i="71"/>
  <c r="CH99" i="71"/>
  <c r="CG99" i="71"/>
  <c r="CF99" i="71"/>
  <c r="CE99" i="71"/>
  <c r="CD99" i="71"/>
  <c r="CC99" i="71"/>
  <c r="CB99" i="71"/>
  <c r="CA99" i="71"/>
  <c r="BZ99" i="71"/>
  <c r="BY99" i="71"/>
  <c r="BX99" i="71"/>
  <c r="BW99" i="71"/>
  <c r="BV99" i="71"/>
  <c r="BU99" i="71"/>
  <c r="BT99" i="71"/>
  <c r="BS99" i="71"/>
  <c r="BR99" i="71"/>
  <c r="AH99" i="71"/>
  <c r="AE99" i="71"/>
  <c r="AA99" i="71"/>
  <c r="AB99" i="71" s="1"/>
  <c r="X99" i="71"/>
  <c r="Y99" i="71" s="1"/>
  <c r="W99" i="71"/>
  <c r="CP99" i="71" s="1"/>
  <c r="R99" i="71"/>
  <c r="S99" i="71" s="1"/>
  <c r="I99" i="71"/>
  <c r="D91" i="68" s="1"/>
  <c r="B99" i="71"/>
  <c r="A99" i="71"/>
  <c r="CX98" i="71"/>
  <c r="CW98" i="71"/>
  <c r="CV98" i="71"/>
  <c r="CU98" i="71"/>
  <c r="CT98" i="71"/>
  <c r="CS98" i="71"/>
  <c r="CR98" i="71"/>
  <c r="CQ98" i="71"/>
  <c r="CM98" i="71"/>
  <c r="CN98" i="71" s="1"/>
  <c r="CO98" i="71" s="1"/>
  <c r="Q98" i="71" s="1"/>
  <c r="CK98" i="71"/>
  <c r="CJ98" i="71"/>
  <c r="CI98" i="71"/>
  <c r="CH98" i="71"/>
  <c r="CG98" i="71"/>
  <c r="CF98" i="71"/>
  <c r="CE98" i="71"/>
  <c r="CD98" i="71"/>
  <c r="CC98" i="71"/>
  <c r="CB98" i="71"/>
  <c r="CA98" i="71"/>
  <c r="BZ98" i="71"/>
  <c r="BY98" i="71"/>
  <c r="BX98" i="71"/>
  <c r="BW98" i="71"/>
  <c r="BV98" i="71"/>
  <c r="BU98" i="71"/>
  <c r="BT98" i="71"/>
  <c r="BS98" i="71"/>
  <c r="BR98" i="71"/>
  <c r="AH98" i="71"/>
  <c r="AE98" i="71"/>
  <c r="AA98" i="71"/>
  <c r="AB98" i="71" s="1"/>
  <c r="X98" i="71"/>
  <c r="Y98" i="71" s="1"/>
  <c r="W98" i="71"/>
  <c r="R98" i="71"/>
  <c r="S98" i="71" s="1"/>
  <c r="I98" i="71"/>
  <c r="D90" i="68" s="1"/>
  <c r="B98" i="71"/>
  <c r="A98" i="71"/>
  <c r="CX97" i="71"/>
  <c r="CW97" i="71"/>
  <c r="CV97" i="71"/>
  <c r="CU97" i="71"/>
  <c r="CT97" i="71"/>
  <c r="CS97" i="71"/>
  <c r="CR97" i="71"/>
  <c r="CQ97" i="71"/>
  <c r="CM97" i="71"/>
  <c r="CN97" i="71" s="1"/>
  <c r="CO97" i="71" s="1"/>
  <c r="Q97" i="71" s="1"/>
  <c r="CK97" i="71"/>
  <c r="CJ97" i="71"/>
  <c r="CI97" i="71"/>
  <c r="CH97" i="71"/>
  <c r="CG97" i="71"/>
  <c r="CF97" i="71"/>
  <c r="CE97" i="71"/>
  <c r="CD97" i="71"/>
  <c r="CC97" i="71"/>
  <c r="CB97" i="71"/>
  <c r="CA97" i="71"/>
  <c r="BZ97" i="71"/>
  <c r="BY97" i="71"/>
  <c r="BX97" i="71"/>
  <c r="BW97" i="71"/>
  <c r="BV97" i="71"/>
  <c r="BU97" i="71"/>
  <c r="BT97" i="71"/>
  <c r="BS97" i="71"/>
  <c r="BR97" i="71"/>
  <c r="AH97" i="71"/>
  <c r="AE97" i="71"/>
  <c r="AA97" i="71"/>
  <c r="AB97" i="71" s="1"/>
  <c r="X97" i="71"/>
  <c r="Y97" i="71" s="1"/>
  <c r="W97" i="71"/>
  <c r="CP97" i="71" s="1"/>
  <c r="R97" i="71"/>
  <c r="S97" i="71" s="1"/>
  <c r="I97" i="71"/>
  <c r="D89" i="68" s="1"/>
  <c r="B97" i="71"/>
  <c r="A97" i="71"/>
  <c r="CX96" i="71"/>
  <c r="CW96" i="71"/>
  <c r="CV96" i="71"/>
  <c r="CZ96" i="71" s="1"/>
  <c r="CU96" i="71"/>
  <c r="CT96" i="71"/>
  <c r="CS96" i="71"/>
  <c r="CR96" i="71"/>
  <c r="CQ96" i="71"/>
  <c r="CM96" i="71"/>
  <c r="CK96" i="71"/>
  <c r="CJ96" i="71"/>
  <c r="CI96" i="71"/>
  <c r="CH96" i="71"/>
  <c r="CG96" i="71"/>
  <c r="CF96" i="71"/>
  <c r="CE96" i="71"/>
  <c r="CD96" i="71"/>
  <c r="CC96" i="71"/>
  <c r="CB96" i="71"/>
  <c r="CA96" i="71"/>
  <c r="BZ96" i="71"/>
  <c r="BY96" i="71"/>
  <c r="BX96" i="71"/>
  <c r="BW96" i="71"/>
  <c r="BV96" i="71"/>
  <c r="BU96" i="71"/>
  <c r="BT96" i="71"/>
  <c r="BS96" i="71"/>
  <c r="BR96" i="71"/>
  <c r="AH96" i="71"/>
  <c r="AE96" i="71"/>
  <c r="AA96" i="71"/>
  <c r="AB96" i="71" s="1"/>
  <c r="X96" i="71"/>
  <c r="Y96" i="71" s="1"/>
  <c r="W96" i="71"/>
  <c r="CP96" i="71" s="1"/>
  <c r="R96" i="71"/>
  <c r="S96" i="71" s="1"/>
  <c r="I96" i="71"/>
  <c r="D88" i="68" s="1"/>
  <c r="B96" i="71"/>
  <c r="A96" i="71"/>
  <c r="CX95" i="71"/>
  <c r="CW95" i="71"/>
  <c r="CV95" i="71"/>
  <c r="CZ95" i="71" s="1"/>
  <c r="CU95" i="71"/>
  <c r="CT95" i="71"/>
  <c r="CS95" i="71"/>
  <c r="CR95" i="71"/>
  <c r="CQ95" i="71"/>
  <c r="CM95" i="71"/>
  <c r="CK95" i="71"/>
  <c r="CJ95" i="71"/>
  <c r="CI95" i="71"/>
  <c r="CH95" i="71"/>
  <c r="CG95" i="71"/>
  <c r="CF95" i="71"/>
  <c r="CE95" i="71"/>
  <c r="CD95" i="71"/>
  <c r="CC95" i="71"/>
  <c r="CB95" i="71"/>
  <c r="CA95" i="71"/>
  <c r="BZ95" i="71"/>
  <c r="BY95" i="71"/>
  <c r="BX95" i="71"/>
  <c r="BW95" i="71"/>
  <c r="BV95" i="71"/>
  <c r="BU95" i="71"/>
  <c r="BT95" i="71"/>
  <c r="BS95" i="71"/>
  <c r="BR95" i="71"/>
  <c r="AH95" i="71"/>
  <c r="AE95" i="71"/>
  <c r="AA95" i="71"/>
  <c r="AB95" i="71" s="1"/>
  <c r="X95" i="71"/>
  <c r="Y95" i="71" s="1"/>
  <c r="W95" i="71"/>
  <c r="CP95" i="71" s="1"/>
  <c r="R95" i="71"/>
  <c r="S95" i="71" s="1"/>
  <c r="I95" i="71"/>
  <c r="D87" i="68" s="1"/>
  <c r="B95" i="71"/>
  <c r="A95" i="71"/>
  <c r="CX94" i="71"/>
  <c r="CW94" i="71"/>
  <c r="CV94" i="71"/>
  <c r="CU94" i="71"/>
  <c r="CT94" i="71"/>
  <c r="CS94" i="71"/>
  <c r="CR94" i="71"/>
  <c r="CQ94" i="71"/>
  <c r="CM94" i="71"/>
  <c r="CK94" i="71"/>
  <c r="CJ94" i="71"/>
  <c r="CI94" i="71"/>
  <c r="CH94" i="71"/>
  <c r="CG94" i="71"/>
  <c r="CF94" i="71"/>
  <c r="CE94" i="71"/>
  <c r="CD94" i="71"/>
  <c r="CC94" i="71"/>
  <c r="CB94" i="71"/>
  <c r="CA94" i="71"/>
  <c r="BZ94" i="71"/>
  <c r="BY94" i="71"/>
  <c r="BX94" i="71"/>
  <c r="BW94" i="71"/>
  <c r="BV94" i="71"/>
  <c r="BU94" i="71"/>
  <c r="BT94" i="71"/>
  <c r="BS94" i="71"/>
  <c r="BR94" i="71"/>
  <c r="AH94" i="71"/>
  <c r="AE94" i="71"/>
  <c r="AA94" i="71"/>
  <c r="AB94" i="71" s="1"/>
  <c r="X94" i="71"/>
  <c r="Y94" i="71" s="1"/>
  <c r="W94" i="71"/>
  <c r="CP94" i="71" s="1"/>
  <c r="R94" i="71"/>
  <c r="S94" i="71" s="1"/>
  <c r="I94" i="71"/>
  <c r="D86" i="68" s="1"/>
  <c r="B94" i="71"/>
  <c r="A94" i="71"/>
  <c r="CX93" i="71"/>
  <c r="CW93" i="71"/>
  <c r="CV93" i="71"/>
  <c r="CU93" i="71"/>
  <c r="CT93" i="71"/>
  <c r="CS93" i="71"/>
  <c r="CR93" i="71"/>
  <c r="CQ93" i="71"/>
  <c r="CM93" i="71"/>
  <c r="CK93" i="71"/>
  <c r="CJ93" i="71"/>
  <c r="CI93" i="71"/>
  <c r="CH93" i="71"/>
  <c r="CG93" i="71"/>
  <c r="CF93" i="71"/>
  <c r="CE93" i="71"/>
  <c r="CD93" i="71"/>
  <c r="CC93" i="71"/>
  <c r="CB93" i="71"/>
  <c r="CA93" i="71"/>
  <c r="BZ93" i="71"/>
  <c r="BY93" i="71"/>
  <c r="BX93" i="71"/>
  <c r="BW93" i="71"/>
  <c r="BV93" i="71"/>
  <c r="BU93" i="71"/>
  <c r="BT93" i="71"/>
  <c r="BS93" i="71"/>
  <c r="BR93" i="71"/>
  <c r="AH93" i="71"/>
  <c r="AE93" i="71"/>
  <c r="AA93" i="71"/>
  <c r="AB93" i="71" s="1"/>
  <c r="X93" i="71"/>
  <c r="Y93" i="71" s="1"/>
  <c r="W93" i="71"/>
  <c r="CP93" i="71" s="1"/>
  <c r="R93" i="71"/>
  <c r="S93" i="71" s="1"/>
  <c r="I93" i="71"/>
  <c r="D85" i="68" s="1"/>
  <c r="B93" i="71"/>
  <c r="E85" i="68" s="1"/>
  <c r="A93" i="71"/>
  <c r="CX92" i="71"/>
  <c r="CW92" i="71"/>
  <c r="CV92" i="71"/>
  <c r="CU92" i="71"/>
  <c r="CT92" i="71"/>
  <c r="CS92" i="71"/>
  <c r="CR92" i="71"/>
  <c r="CQ92" i="71"/>
  <c r="CM92" i="71"/>
  <c r="CN92" i="71" s="1"/>
  <c r="CO92" i="71" s="1"/>
  <c r="Q92" i="71" s="1"/>
  <c r="CK92" i="71"/>
  <c r="CJ92" i="71"/>
  <c r="CI92" i="71"/>
  <c r="CH92" i="71"/>
  <c r="CG92" i="71"/>
  <c r="CF92" i="71"/>
  <c r="CE92" i="71"/>
  <c r="CD92" i="71"/>
  <c r="CC92" i="71"/>
  <c r="CB92" i="71"/>
  <c r="CA92" i="71"/>
  <c r="BZ92" i="71"/>
  <c r="BY92" i="71"/>
  <c r="BX92" i="71"/>
  <c r="BW92" i="71"/>
  <c r="BV92" i="71"/>
  <c r="BU92" i="71"/>
  <c r="BT92" i="71"/>
  <c r="BS92" i="71"/>
  <c r="BR92" i="71"/>
  <c r="AH92" i="71"/>
  <c r="AE92" i="71"/>
  <c r="AA92" i="71"/>
  <c r="AB92" i="71" s="1"/>
  <c r="X92" i="71"/>
  <c r="Y92" i="71" s="1"/>
  <c r="W92" i="71"/>
  <c r="CP92" i="71" s="1"/>
  <c r="R92" i="71"/>
  <c r="S92" i="71" s="1"/>
  <c r="I92" i="71"/>
  <c r="D84" i="68" s="1"/>
  <c r="B92" i="71"/>
  <c r="E84" i="68" s="1"/>
  <c r="A92" i="71"/>
  <c r="CX91" i="71"/>
  <c r="CW91" i="71"/>
  <c r="CV91" i="71"/>
  <c r="CU91" i="71"/>
  <c r="CT91" i="71"/>
  <c r="CS91" i="71"/>
  <c r="CR91" i="71"/>
  <c r="CQ91" i="71"/>
  <c r="CM91" i="71"/>
  <c r="CK91" i="71"/>
  <c r="CJ91" i="71"/>
  <c r="CI91" i="71"/>
  <c r="CH91" i="71"/>
  <c r="CG91" i="71"/>
  <c r="CF91" i="71"/>
  <c r="CE91" i="71"/>
  <c r="CD91" i="71"/>
  <c r="CC91" i="71"/>
  <c r="CB91" i="71"/>
  <c r="CA91" i="71"/>
  <c r="BZ91" i="71"/>
  <c r="BY91" i="71"/>
  <c r="BX91" i="71"/>
  <c r="BW91" i="71"/>
  <c r="BV91" i="71"/>
  <c r="BU91" i="71"/>
  <c r="BT91" i="71"/>
  <c r="BS91" i="71"/>
  <c r="BR91" i="71"/>
  <c r="AH91" i="71"/>
  <c r="AE91" i="71"/>
  <c r="AA91" i="71"/>
  <c r="AB91" i="71" s="1"/>
  <c r="X91" i="71"/>
  <c r="Y91" i="71" s="1"/>
  <c r="W91" i="71"/>
  <c r="CP91" i="71" s="1"/>
  <c r="R91" i="71"/>
  <c r="S91" i="71" s="1"/>
  <c r="I91" i="71"/>
  <c r="D83" i="68" s="1"/>
  <c r="B91" i="71"/>
  <c r="A91" i="71"/>
  <c r="CX90" i="71"/>
  <c r="CW90" i="71"/>
  <c r="CV90" i="71"/>
  <c r="CZ90" i="71" s="1"/>
  <c r="CU90" i="71"/>
  <c r="CT90" i="71"/>
  <c r="CS90" i="71"/>
  <c r="CR90" i="71"/>
  <c r="CQ90" i="71"/>
  <c r="CM90" i="71"/>
  <c r="CN90" i="71" s="1"/>
  <c r="CK90" i="71"/>
  <c r="CJ90" i="71"/>
  <c r="CI90" i="71"/>
  <c r="CH90" i="71"/>
  <c r="CG90" i="71"/>
  <c r="CF90" i="71"/>
  <c r="CE90" i="71"/>
  <c r="CD90" i="71"/>
  <c r="CC90" i="71"/>
  <c r="CB90" i="71"/>
  <c r="CA90" i="71"/>
  <c r="BZ90" i="71"/>
  <c r="BY90" i="71"/>
  <c r="BX90" i="71"/>
  <c r="BW90" i="71"/>
  <c r="BV90" i="71"/>
  <c r="BU90" i="71"/>
  <c r="BT90" i="71"/>
  <c r="BS90" i="71"/>
  <c r="BR90" i="71"/>
  <c r="AH90" i="71"/>
  <c r="AE90" i="71"/>
  <c r="AA90" i="71"/>
  <c r="AB90" i="71" s="1"/>
  <c r="X90" i="71"/>
  <c r="Y90" i="71" s="1"/>
  <c r="W90" i="71"/>
  <c r="R90" i="71"/>
  <c r="S90" i="71" s="1"/>
  <c r="I90" i="71"/>
  <c r="D82" i="68" s="1"/>
  <c r="B90" i="71"/>
  <c r="E82" i="68" s="1"/>
  <c r="A90" i="71"/>
  <c r="CX89" i="71"/>
  <c r="CW89" i="71"/>
  <c r="CV89" i="71"/>
  <c r="CU89" i="71"/>
  <c r="CT89" i="71"/>
  <c r="CS89" i="71"/>
  <c r="CR89" i="71"/>
  <c r="CQ89" i="71"/>
  <c r="CM89" i="71"/>
  <c r="CN89" i="71" s="1"/>
  <c r="CO89" i="71" s="1"/>
  <c r="Q89" i="71" s="1"/>
  <c r="CK89" i="71"/>
  <c r="CJ89" i="71"/>
  <c r="CI89" i="71"/>
  <c r="CH89" i="71"/>
  <c r="CG89" i="71"/>
  <c r="CF89" i="71"/>
  <c r="CE89" i="71"/>
  <c r="CD89" i="71"/>
  <c r="CC89" i="71"/>
  <c r="CB89" i="71"/>
  <c r="CA89" i="71"/>
  <c r="BZ89" i="71"/>
  <c r="BY89" i="71"/>
  <c r="BX89" i="71"/>
  <c r="BW89" i="71"/>
  <c r="BV89" i="71"/>
  <c r="BU89" i="71"/>
  <c r="BT89" i="71"/>
  <c r="BS89" i="71"/>
  <c r="BR89" i="71"/>
  <c r="AH89" i="71"/>
  <c r="AE89" i="71"/>
  <c r="AA89" i="71"/>
  <c r="AB89" i="71" s="1"/>
  <c r="X89" i="71"/>
  <c r="Y89" i="71" s="1"/>
  <c r="W89" i="71"/>
  <c r="T89" i="71" s="1"/>
  <c r="R89" i="71"/>
  <c r="S89" i="71" s="1"/>
  <c r="I89" i="71"/>
  <c r="D81" i="68" s="1"/>
  <c r="B89" i="71"/>
  <c r="E81" i="68" s="1"/>
  <c r="A89" i="71"/>
  <c r="CX88" i="71"/>
  <c r="CW88" i="71"/>
  <c r="CV88" i="71"/>
  <c r="CU88" i="71"/>
  <c r="CT88" i="71"/>
  <c r="CS88" i="71"/>
  <c r="CR88" i="71"/>
  <c r="CQ88" i="71"/>
  <c r="CM88" i="71"/>
  <c r="CN88" i="71" s="1"/>
  <c r="CO88" i="71" s="1"/>
  <c r="Q88" i="71" s="1"/>
  <c r="CK88" i="71"/>
  <c r="CJ88" i="71"/>
  <c r="CI88" i="71"/>
  <c r="CH88" i="71"/>
  <c r="CG88" i="71"/>
  <c r="CF88" i="71"/>
  <c r="CE88" i="71"/>
  <c r="CD88" i="71"/>
  <c r="CC88" i="71"/>
  <c r="CB88" i="71"/>
  <c r="CA88" i="71"/>
  <c r="BZ88" i="71"/>
  <c r="BY88" i="71"/>
  <c r="BX88" i="71"/>
  <c r="BW88" i="71"/>
  <c r="BV88" i="71"/>
  <c r="BU88" i="71"/>
  <c r="BT88" i="71"/>
  <c r="BS88" i="71"/>
  <c r="BR88" i="71"/>
  <c r="AH88" i="71"/>
  <c r="AE88" i="71"/>
  <c r="AA88" i="71"/>
  <c r="AB88" i="71" s="1"/>
  <c r="X88" i="71"/>
  <c r="Y88" i="71" s="1"/>
  <c r="W88" i="71"/>
  <c r="T88" i="71" s="1"/>
  <c r="R88" i="71"/>
  <c r="S88" i="71" s="1"/>
  <c r="I88" i="71"/>
  <c r="D80" i="68" s="1"/>
  <c r="B88" i="71"/>
  <c r="E80" i="68" s="1"/>
  <c r="A88" i="71"/>
  <c r="CX87" i="71"/>
  <c r="CW87" i="71"/>
  <c r="CV87" i="71"/>
  <c r="CU87" i="71"/>
  <c r="CT87" i="71"/>
  <c r="CS87" i="71"/>
  <c r="CR87" i="71"/>
  <c r="CQ87" i="71"/>
  <c r="CM87" i="71"/>
  <c r="CN87" i="71" s="1"/>
  <c r="CO87" i="71" s="1"/>
  <c r="Q87" i="71" s="1"/>
  <c r="CK87" i="71"/>
  <c r="CJ87" i="71"/>
  <c r="CI87" i="71"/>
  <c r="CH87" i="71"/>
  <c r="CG87" i="71"/>
  <c r="CF87" i="71"/>
  <c r="CE87" i="71"/>
  <c r="CD87" i="71"/>
  <c r="CC87" i="71"/>
  <c r="CB87" i="71"/>
  <c r="CA87" i="71"/>
  <c r="BZ87" i="71"/>
  <c r="BY87" i="71"/>
  <c r="BX87" i="71"/>
  <c r="BW87" i="71"/>
  <c r="BV87" i="71"/>
  <c r="BU87" i="71"/>
  <c r="BT87" i="71"/>
  <c r="BS87" i="71"/>
  <c r="BR87" i="71"/>
  <c r="AH87" i="71"/>
  <c r="AE87" i="71"/>
  <c r="AA87" i="71"/>
  <c r="AB87" i="71" s="1"/>
  <c r="X87" i="71"/>
  <c r="Y87" i="71" s="1"/>
  <c r="W87" i="71"/>
  <c r="T87" i="71" s="1"/>
  <c r="R87" i="71"/>
  <c r="S87" i="71" s="1"/>
  <c r="I87" i="71"/>
  <c r="D79" i="68" s="1"/>
  <c r="B87" i="71"/>
  <c r="E79" i="68" s="1"/>
  <c r="A87" i="71"/>
  <c r="CX86" i="71"/>
  <c r="CW86" i="71"/>
  <c r="CV86" i="71"/>
  <c r="CU86" i="71"/>
  <c r="CT86" i="71"/>
  <c r="CS86" i="71"/>
  <c r="CR86" i="71"/>
  <c r="CQ86" i="71"/>
  <c r="CM86" i="71"/>
  <c r="CN86" i="71" s="1"/>
  <c r="CO86" i="71" s="1"/>
  <c r="Q86" i="71" s="1"/>
  <c r="CK86" i="71"/>
  <c r="CJ86" i="71"/>
  <c r="CI86" i="71"/>
  <c r="CH86" i="71"/>
  <c r="CG86" i="71"/>
  <c r="CF86" i="71"/>
  <c r="CE86" i="71"/>
  <c r="CD86" i="71"/>
  <c r="CC86" i="71"/>
  <c r="CB86" i="71"/>
  <c r="CA86" i="71"/>
  <c r="BZ86" i="71"/>
  <c r="BY86" i="71"/>
  <c r="BX86" i="71"/>
  <c r="BW86" i="71"/>
  <c r="BV86" i="71"/>
  <c r="BU86" i="71"/>
  <c r="BT86" i="71"/>
  <c r="BS86" i="71"/>
  <c r="BR86" i="71"/>
  <c r="AH86" i="71"/>
  <c r="AE86" i="71"/>
  <c r="AA86" i="71"/>
  <c r="AB86" i="71" s="1"/>
  <c r="X86" i="71"/>
  <c r="Y86" i="71" s="1"/>
  <c r="W86" i="71"/>
  <c r="T86" i="71" s="1"/>
  <c r="R86" i="71"/>
  <c r="S86" i="71" s="1"/>
  <c r="I86" i="71"/>
  <c r="D78" i="68" s="1"/>
  <c r="B86" i="71"/>
  <c r="E78" i="68" s="1"/>
  <c r="A86" i="71"/>
  <c r="CX85" i="71"/>
  <c r="CW85" i="71"/>
  <c r="CV85" i="71"/>
  <c r="CU85" i="71"/>
  <c r="CT85" i="71"/>
  <c r="CS85" i="71"/>
  <c r="CR85" i="71"/>
  <c r="CQ85" i="71"/>
  <c r="CM85" i="71"/>
  <c r="CK85" i="71"/>
  <c r="CJ85" i="71"/>
  <c r="CI85" i="71"/>
  <c r="CH85" i="71"/>
  <c r="CG85" i="71"/>
  <c r="CF85" i="71"/>
  <c r="CE85" i="71"/>
  <c r="CD85" i="71"/>
  <c r="CC85" i="71"/>
  <c r="CB85" i="71"/>
  <c r="CA85" i="71"/>
  <c r="BZ85" i="71"/>
  <c r="BY85" i="71"/>
  <c r="BX85" i="71"/>
  <c r="BW85" i="71"/>
  <c r="BV85" i="71"/>
  <c r="BU85" i="71"/>
  <c r="BT85" i="71"/>
  <c r="BS85" i="71"/>
  <c r="BR85" i="71"/>
  <c r="AH85" i="71"/>
  <c r="AE85" i="71"/>
  <c r="AA85" i="71"/>
  <c r="AB85" i="71" s="1"/>
  <c r="X85" i="71"/>
  <c r="Y85" i="71" s="1"/>
  <c r="W85" i="71"/>
  <c r="T85" i="71" s="1"/>
  <c r="R85" i="71"/>
  <c r="S85" i="71" s="1"/>
  <c r="I85" i="71"/>
  <c r="D77" i="68" s="1"/>
  <c r="B85" i="71"/>
  <c r="E77" i="68" s="1"/>
  <c r="A85" i="71"/>
  <c r="CX84" i="71"/>
  <c r="CW84" i="71"/>
  <c r="CV84" i="71"/>
  <c r="CU84" i="71"/>
  <c r="CT84" i="71"/>
  <c r="CS84" i="71"/>
  <c r="CR84" i="71"/>
  <c r="CQ84" i="71"/>
  <c r="CM84" i="71"/>
  <c r="CK84" i="71"/>
  <c r="CJ84" i="71"/>
  <c r="CI84" i="71"/>
  <c r="CH84" i="71"/>
  <c r="CG84" i="71"/>
  <c r="CF84" i="71"/>
  <c r="CE84" i="71"/>
  <c r="CD84" i="71"/>
  <c r="CC84" i="71"/>
  <c r="CB84" i="71"/>
  <c r="CA84" i="71"/>
  <c r="BZ84" i="71"/>
  <c r="BY84" i="71"/>
  <c r="BX84" i="71"/>
  <c r="BW84" i="71"/>
  <c r="BV84" i="71"/>
  <c r="BU84" i="71"/>
  <c r="BT84" i="71"/>
  <c r="BS84" i="71"/>
  <c r="BR84" i="71"/>
  <c r="AH84" i="71"/>
  <c r="AE84" i="71"/>
  <c r="AA84" i="71"/>
  <c r="AB84" i="71" s="1"/>
  <c r="X84" i="71"/>
  <c r="Y84" i="71" s="1"/>
  <c r="W84" i="71"/>
  <c r="T84" i="71" s="1"/>
  <c r="R84" i="71"/>
  <c r="S84" i="71" s="1"/>
  <c r="I84" i="71"/>
  <c r="D76" i="68" s="1"/>
  <c r="B84" i="71"/>
  <c r="E76" i="68" s="1"/>
  <c r="A84" i="71"/>
  <c r="CX83" i="71"/>
  <c r="CW83" i="71"/>
  <c r="CV83" i="71"/>
  <c r="CU83" i="71"/>
  <c r="CT83" i="71"/>
  <c r="CS83" i="71"/>
  <c r="CR83" i="71"/>
  <c r="CQ83" i="71"/>
  <c r="CM83" i="71"/>
  <c r="CN83" i="71" s="1"/>
  <c r="CK83" i="71"/>
  <c r="CJ83" i="71"/>
  <c r="CI83" i="71"/>
  <c r="CH83" i="71"/>
  <c r="CG83" i="71"/>
  <c r="CF83" i="71"/>
  <c r="CE83" i="71"/>
  <c r="CD83" i="71"/>
  <c r="CC83" i="71"/>
  <c r="CB83" i="71"/>
  <c r="CA83" i="71"/>
  <c r="BZ83" i="71"/>
  <c r="BY83" i="71"/>
  <c r="BX83" i="71"/>
  <c r="BW83" i="71"/>
  <c r="BV83" i="71"/>
  <c r="BU83" i="71"/>
  <c r="BT83" i="71"/>
  <c r="BS83" i="71"/>
  <c r="BR83" i="71"/>
  <c r="AH83" i="71"/>
  <c r="AE83" i="71"/>
  <c r="AA83" i="71"/>
  <c r="AB83" i="71" s="1"/>
  <c r="X83" i="71"/>
  <c r="Y83" i="71" s="1"/>
  <c r="W83" i="71"/>
  <c r="T83" i="71" s="1"/>
  <c r="R83" i="71"/>
  <c r="S83" i="71" s="1"/>
  <c r="I83" i="71"/>
  <c r="D75" i="68" s="1"/>
  <c r="B83" i="71"/>
  <c r="E75" i="68" s="1"/>
  <c r="A83" i="71"/>
  <c r="CX82" i="71"/>
  <c r="CW82" i="71"/>
  <c r="CV82" i="71"/>
  <c r="CU82" i="71"/>
  <c r="CT82" i="71"/>
  <c r="CS82" i="71"/>
  <c r="CR82" i="71"/>
  <c r="CQ82" i="71"/>
  <c r="CM82" i="71"/>
  <c r="CN82" i="71" s="1"/>
  <c r="CO82" i="71" s="1"/>
  <c r="Q82" i="71" s="1"/>
  <c r="CK82" i="71"/>
  <c r="CJ82" i="71"/>
  <c r="CI82" i="71"/>
  <c r="CH82" i="71"/>
  <c r="CG82" i="71"/>
  <c r="CF82" i="71"/>
  <c r="CE82" i="71"/>
  <c r="CD82" i="71"/>
  <c r="CC82" i="71"/>
  <c r="CB82" i="71"/>
  <c r="CA82" i="71"/>
  <c r="BZ82" i="71"/>
  <c r="BY82" i="71"/>
  <c r="BX82" i="71"/>
  <c r="BW82" i="71"/>
  <c r="BV82" i="71"/>
  <c r="BU82" i="71"/>
  <c r="BT82" i="71"/>
  <c r="BS82" i="71"/>
  <c r="BR82" i="71"/>
  <c r="AH82" i="71"/>
  <c r="AE82" i="71"/>
  <c r="AA82" i="71"/>
  <c r="AB82" i="71" s="1"/>
  <c r="X82" i="71"/>
  <c r="Y82" i="71" s="1"/>
  <c r="W82" i="71"/>
  <c r="T82" i="71" s="1"/>
  <c r="R82" i="71"/>
  <c r="S82" i="71" s="1"/>
  <c r="I82" i="71"/>
  <c r="D74" i="68" s="1"/>
  <c r="B82" i="71"/>
  <c r="E74" i="68" s="1"/>
  <c r="A82" i="71"/>
  <c r="CX81" i="71"/>
  <c r="CW81" i="71"/>
  <c r="CV81" i="71"/>
  <c r="CU81" i="71"/>
  <c r="CT81" i="71"/>
  <c r="CS81" i="71"/>
  <c r="CR81" i="71"/>
  <c r="CQ81" i="71"/>
  <c r="CM81" i="71"/>
  <c r="CN81" i="71" s="1"/>
  <c r="CO81" i="71" s="1"/>
  <c r="Q81" i="71" s="1"/>
  <c r="CK81" i="71"/>
  <c r="CJ81" i="71"/>
  <c r="CI81" i="71"/>
  <c r="CH81" i="71"/>
  <c r="CG81" i="71"/>
  <c r="CF81" i="71"/>
  <c r="CE81" i="71"/>
  <c r="CD81" i="71"/>
  <c r="CC81" i="71"/>
  <c r="CB81" i="71"/>
  <c r="CA81" i="71"/>
  <c r="BZ81" i="71"/>
  <c r="BY81" i="71"/>
  <c r="BX81" i="71"/>
  <c r="BW81" i="71"/>
  <c r="BV81" i="71"/>
  <c r="BU81" i="71"/>
  <c r="BT81" i="71"/>
  <c r="BS81" i="71"/>
  <c r="BR81" i="71"/>
  <c r="AH81" i="71"/>
  <c r="AE81" i="71"/>
  <c r="AA81" i="71"/>
  <c r="AB81" i="71" s="1"/>
  <c r="X81" i="71"/>
  <c r="Y81" i="71" s="1"/>
  <c r="W81" i="71"/>
  <c r="T81" i="71" s="1"/>
  <c r="R81" i="71"/>
  <c r="S81" i="71" s="1"/>
  <c r="I81" i="71"/>
  <c r="D73" i="68" s="1"/>
  <c r="B81" i="71"/>
  <c r="E73" i="68" s="1"/>
  <c r="A81" i="71"/>
  <c r="CX80" i="71"/>
  <c r="CW80" i="71"/>
  <c r="CV80" i="71"/>
  <c r="CU80" i="71"/>
  <c r="CT80" i="71"/>
  <c r="CS80" i="71"/>
  <c r="CR80" i="71"/>
  <c r="CQ80" i="71"/>
  <c r="CM80" i="71"/>
  <c r="CN80" i="71" s="1"/>
  <c r="CO80" i="71" s="1"/>
  <c r="Q80" i="71" s="1"/>
  <c r="CK80" i="71"/>
  <c r="CJ80" i="71"/>
  <c r="CI80" i="71"/>
  <c r="CH80" i="71"/>
  <c r="CG80" i="71"/>
  <c r="CF80" i="71"/>
  <c r="CE80" i="71"/>
  <c r="CD80" i="71"/>
  <c r="CC80" i="71"/>
  <c r="CB80" i="71"/>
  <c r="CA80" i="71"/>
  <c r="BZ80" i="71"/>
  <c r="BY80" i="71"/>
  <c r="BX80" i="71"/>
  <c r="BW80" i="71"/>
  <c r="BV80" i="71"/>
  <c r="BU80" i="71"/>
  <c r="BT80" i="71"/>
  <c r="BS80" i="71"/>
  <c r="BR80" i="71"/>
  <c r="AH80" i="71"/>
  <c r="AE80" i="71"/>
  <c r="AA80" i="71"/>
  <c r="AB80" i="71" s="1"/>
  <c r="X80" i="71"/>
  <c r="Y80" i="71" s="1"/>
  <c r="W80" i="71"/>
  <c r="R80" i="71"/>
  <c r="S80" i="71" s="1"/>
  <c r="I80" i="71"/>
  <c r="D72" i="68" s="1"/>
  <c r="B80" i="71"/>
  <c r="E72" i="68" s="1"/>
  <c r="A80" i="71"/>
  <c r="CX79" i="71"/>
  <c r="CW79" i="71"/>
  <c r="CV79" i="71"/>
  <c r="CZ79" i="71" s="1"/>
  <c r="CU79" i="71"/>
  <c r="CT79" i="71"/>
  <c r="CS79" i="71"/>
  <c r="CR79" i="71"/>
  <c r="CQ79" i="71"/>
  <c r="CM79" i="71"/>
  <c r="CK79" i="71"/>
  <c r="CJ79" i="71"/>
  <c r="CI79" i="71"/>
  <c r="CH79" i="71"/>
  <c r="CG79" i="71"/>
  <c r="CF79" i="71"/>
  <c r="CE79" i="71"/>
  <c r="CD79" i="71"/>
  <c r="CC79" i="71"/>
  <c r="CB79" i="71"/>
  <c r="CA79" i="71"/>
  <c r="BZ79" i="71"/>
  <c r="BY79" i="71"/>
  <c r="BX79" i="71"/>
  <c r="BW79" i="71"/>
  <c r="BV79" i="71"/>
  <c r="BU79" i="71"/>
  <c r="BT79" i="71"/>
  <c r="BS79" i="71"/>
  <c r="BR79" i="71"/>
  <c r="AH79" i="71"/>
  <c r="AE79" i="71"/>
  <c r="AA79" i="71"/>
  <c r="AB79" i="71" s="1"/>
  <c r="X79" i="71"/>
  <c r="Y79" i="71" s="1"/>
  <c r="W79" i="71"/>
  <c r="T79" i="71" s="1"/>
  <c r="R79" i="71"/>
  <c r="S79" i="71" s="1"/>
  <c r="I79" i="71"/>
  <c r="D71" i="68" s="1"/>
  <c r="B79" i="71"/>
  <c r="E71" i="68" s="1"/>
  <c r="A79" i="71"/>
  <c r="CX78" i="71"/>
  <c r="CW78" i="71"/>
  <c r="CV78" i="71"/>
  <c r="CU78" i="71"/>
  <c r="CT78" i="71"/>
  <c r="CS78" i="71"/>
  <c r="CR78" i="71"/>
  <c r="CQ78" i="71"/>
  <c r="CM78" i="71"/>
  <c r="CN78" i="71" s="1"/>
  <c r="CK78" i="71"/>
  <c r="CJ78" i="71"/>
  <c r="CI78" i="71"/>
  <c r="CH78" i="71"/>
  <c r="CG78" i="71"/>
  <c r="CF78" i="71"/>
  <c r="CE78" i="71"/>
  <c r="CD78" i="71"/>
  <c r="CC78" i="71"/>
  <c r="CB78" i="71"/>
  <c r="CA78" i="71"/>
  <c r="BZ78" i="71"/>
  <c r="BY78" i="71"/>
  <c r="BX78" i="71"/>
  <c r="BW78" i="71"/>
  <c r="BV78" i="71"/>
  <c r="BU78" i="71"/>
  <c r="BT78" i="71"/>
  <c r="BS78" i="71"/>
  <c r="BR78" i="71"/>
  <c r="AH78" i="71"/>
  <c r="AE78" i="71"/>
  <c r="AA78" i="71"/>
  <c r="AB78" i="71" s="1"/>
  <c r="X78" i="71"/>
  <c r="Y78" i="71" s="1"/>
  <c r="W78" i="71"/>
  <c r="R78" i="71"/>
  <c r="S78" i="71" s="1"/>
  <c r="I78" i="71"/>
  <c r="D70" i="68" s="1"/>
  <c r="B78" i="71"/>
  <c r="E70" i="68" s="1"/>
  <c r="A78" i="71"/>
  <c r="CX77" i="71"/>
  <c r="CW77" i="71"/>
  <c r="CV77" i="71"/>
  <c r="CU77" i="71"/>
  <c r="CT77" i="71"/>
  <c r="CS77" i="71"/>
  <c r="CR77" i="71"/>
  <c r="CQ77" i="71"/>
  <c r="CM77" i="71"/>
  <c r="CN77" i="71" s="1"/>
  <c r="CK77" i="71"/>
  <c r="CJ77" i="71"/>
  <c r="CI77" i="71"/>
  <c r="CH77" i="71"/>
  <c r="CG77" i="71"/>
  <c r="CF77" i="71"/>
  <c r="CE77" i="71"/>
  <c r="CD77" i="71"/>
  <c r="CC77" i="71"/>
  <c r="CB77" i="71"/>
  <c r="CA77" i="71"/>
  <c r="BZ77" i="71"/>
  <c r="BY77" i="71"/>
  <c r="BX77" i="71"/>
  <c r="BW77" i="71"/>
  <c r="BV77" i="71"/>
  <c r="BU77" i="71"/>
  <c r="BT77" i="71"/>
  <c r="BS77" i="71"/>
  <c r="BR77" i="71"/>
  <c r="AH77" i="71"/>
  <c r="AE77" i="71"/>
  <c r="AA77" i="71"/>
  <c r="AB77" i="71" s="1"/>
  <c r="X77" i="71"/>
  <c r="Y77" i="71" s="1"/>
  <c r="W77" i="71"/>
  <c r="T77" i="71" s="1"/>
  <c r="R77" i="71"/>
  <c r="S77" i="71" s="1"/>
  <c r="I77" i="71"/>
  <c r="D69" i="68" s="1"/>
  <c r="B77" i="71"/>
  <c r="E69" i="68" s="1"/>
  <c r="A77" i="71"/>
  <c r="CX76" i="71"/>
  <c r="CW76" i="71"/>
  <c r="CV76" i="71"/>
  <c r="CU76" i="71"/>
  <c r="CT76" i="71"/>
  <c r="CS76" i="71"/>
  <c r="CR76" i="71"/>
  <c r="CQ76" i="71"/>
  <c r="CM76" i="71"/>
  <c r="CN76" i="71" s="1"/>
  <c r="CK76" i="71"/>
  <c r="CJ76" i="71"/>
  <c r="CI76" i="71"/>
  <c r="CH76" i="71"/>
  <c r="CG76" i="71"/>
  <c r="CF76" i="71"/>
  <c r="CE76" i="71"/>
  <c r="CD76" i="71"/>
  <c r="CC76" i="71"/>
  <c r="CB76" i="71"/>
  <c r="CA76" i="71"/>
  <c r="BZ76" i="71"/>
  <c r="BY76" i="71"/>
  <c r="BX76" i="71"/>
  <c r="BW76" i="71"/>
  <c r="BV76" i="71"/>
  <c r="BU76" i="71"/>
  <c r="BT76" i="71"/>
  <c r="BS76" i="71"/>
  <c r="BR76" i="71"/>
  <c r="AH76" i="71"/>
  <c r="AE76" i="71"/>
  <c r="AA76" i="71"/>
  <c r="AB76" i="71" s="1"/>
  <c r="X76" i="71"/>
  <c r="Y76" i="71" s="1"/>
  <c r="W76" i="71"/>
  <c r="CP76" i="71" s="1"/>
  <c r="R76" i="71"/>
  <c r="S76" i="71" s="1"/>
  <c r="I76" i="71"/>
  <c r="D68" i="68" s="1"/>
  <c r="B76" i="71"/>
  <c r="E68" i="68" s="1"/>
  <c r="A76" i="71"/>
  <c r="CX75" i="71"/>
  <c r="CW75" i="71"/>
  <c r="CV75" i="71"/>
  <c r="CU75" i="71"/>
  <c r="CT75" i="71"/>
  <c r="CS75" i="71"/>
  <c r="CR75" i="71"/>
  <c r="CQ75" i="71"/>
  <c r="CM75" i="71"/>
  <c r="CN75" i="71" s="1"/>
  <c r="CK75" i="71"/>
  <c r="CJ75" i="71"/>
  <c r="CI75" i="71"/>
  <c r="CH75" i="71"/>
  <c r="CG75" i="71"/>
  <c r="CF75" i="71"/>
  <c r="CE75" i="71"/>
  <c r="CD75" i="71"/>
  <c r="CC75" i="71"/>
  <c r="CB75" i="71"/>
  <c r="CA75" i="71"/>
  <c r="BZ75" i="71"/>
  <c r="BY75" i="71"/>
  <c r="BX75" i="71"/>
  <c r="BW75" i="71"/>
  <c r="BV75" i="71"/>
  <c r="BU75" i="71"/>
  <c r="BT75" i="71"/>
  <c r="BS75" i="71"/>
  <c r="BR75" i="71"/>
  <c r="AH75" i="71"/>
  <c r="AE75" i="71"/>
  <c r="AA75" i="71"/>
  <c r="AB75" i="71" s="1"/>
  <c r="X75" i="71"/>
  <c r="Y75" i="71" s="1"/>
  <c r="W75" i="71"/>
  <c r="T75" i="71" s="1"/>
  <c r="R75" i="71"/>
  <c r="S75" i="71" s="1"/>
  <c r="I75" i="71"/>
  <c r="D67" i="68" s="1"/>
  <c r="B75" i="71"/>
  <c r="E67" i="68" s="1"/>
  <c r="A75" i="71"/>
  <c r="CX74" i="71"/>
  <c r="CW74" i="71"/>
  <c r="CV74" i="71"/>
  <c r="CU74" i="71"/>
  <c r="CT74" i="71"/>
  <c r="CS74" i="71"/>
  <c r="CR74" i="71"/>
  <c r="CQ74" i="71"/>
  <c r="CM74" i="71"/>
  <c r="CN74" i="71" s="1"/>
  <c r="CK74" i="71"/>
  <c r="CJ74" i="71"/>
  <c r="CI74" i="71"/>
  <c r="CH74" i="71"/>
  <c r="CG74" i="71"/>
  <c r="CF74" i="71"/>
  <c r="CE74" i="71"/>
  <c r="CD74" i="71"/>
  <c r="CC74" i="71"/>
  <c r="CB74" i="71"/>
  <c r="CA74" i="71"/>
  <c r="BZ74" i="71"/>
  <c r="BY74" i="71"/>
  <c r="BX74" i="71"/>
  <c r="BW74" i="71"/>
  <c r="BV74" i="71"/>
  <c r="BU74" i="71"/>
  <c r="BT74" i="71"/>
  <c r="BS74" i="71"/>
  <c r="BR74" i="71"/>
  <c r="AH74" i="71"/>
  <c r="AE74" i="71"/>
  <c r="AA74" i="71"/>
  <c r="AB74" i="71" s="1"/>
  <c r="X74" i="71"/>
  <c r="Y74" i="71" s="1"/>
  <c r="W74" i="71"/>
  <c r="T74" i="71" s="1"/>
  <c r="R74" i="71"/>
  <c r="S74" i="71" s="1"/>
  <c r="I74" i="71"/>
  <c r="D66" i="68" s="1"/>
  <c r="B74" i="71"/>
  <c r="E66" i="68" s="1"/>
  <c r="A74" i="71"/>
  <c r="CX73" i="71"/>
  <c r="CW73" i="71"/>
  <c r="CV73" i="71"/>
  <c r="CU73" i="71"/>
  <c r="CT73" i="71"/>
  <c r="CS73" i="71"/>
  <c r="CR73" i="71"/>
  <c r="CQ73" i="71"/>
  <c r="CM73" i="71"/>
  <c r="CN73" i="71" s="1"/>
  <c r="CK73" i="71"/>
  <c r="CJ73" i="71"/>
  <c r="CI73" i="71"/>
  <c r="CH73" i="71"/>
  <c r="CG73" i="71"/>
  <c r="CF73" i="71"/>
  <c r="CE73" i="71"/>
  <c r="CD73" i="71"/>
  <c r="CC73" i="71"/>
  <c r="CB73" i="71"/>
  <c r="CA73" i="71"/>
  <c r="BZ73" i="71"/>
  <c r="BY73" i="71"/>
  <c r="BX73" i="71"/>
  <c r="BW73" i="71"/>
  <c r="BV73" i="71"/>
  <c r="BU73" i="71"/>
  <c r="BT73" i="71"/>
  <c r="BS73" i="71"/>
  <c r="BR73" i="71"/>
  <c r="AH73" i="71"/>
  <c r="AE73" i="71"/>
  <c r="AA73" i="71"/>
  <c r="AB73" i="71" s="1"/>
  <c r="X73" i="71"/>
  <c r="Y73" i="71" s="1"/>
  <c r="W73" i="71"/>
  <c r="CP73" i="71" s="1"/>
  <c r="R73" i="71"/>
  <c r="S73" i="71" s="1"/>
  <c r="I73" i="71"/>
  <c r="D65" i="68" s="1"/>
  <c r="B73" i="71"/>
  <c r="E65" i="68" s="1"/>
  <c r="A73" i="71"/>
  <c r="CX72" i="71"/>
  <c r="CW72" i="71"/>
  <c r="CV72" i="71"/>
  <c r="CU72" i="71"/>
  <c r="CT72" i="71"/>
  <c r="CS72" i="71"/>
  <c r="CR72" i="71"/>
  <c r="CQ72" i="71"/>
  <c r="CM72" i="71"/>
  <c r="CN72" i="71" s="1"/>
  <c r="CK72" i="71"/>
  <c r="CJ72" i="71"/>
  <c r="CI72" i="71"/>
  <c r="CH72" i="71"/>
  <c r="CG72" i="71"/>
  <c r="CF72" i="71"/>
  <c r="CE72" i="71"/>
  <c r="CD72" i="71"/>
  <c r="CC72" i="71"/>
  <c r="CB72" i="71"/>
  <c r="CA72" i="71"/>
  <c r="BZ72" i="71"/>
  <c r="BY72" i="71"/>
  <c r="BX72" i="71"/>
  <c r="BW72" i="71"/>
  <c r="BV72" i="71"/>
  <c r="BU72" i="71"/>
  <c r="BT72" i="71"/>
  <c r="BS72" i="71"/>
  <c r="BR72" i="71"/>
  <c r="AH72" i="71"/>
  <c r="AE72" i="71"/>
  <c r="AA72" i="71"/>
  <c r="AB72" i="71" s="1"/>
  <c r="X72" i="71"/>
  <c r="Y72" i="71" s="1"/>
  <c r="W72" i="71"/>
  <c r="CP72" i="71" s="1"/>
  <c r="R72" i="71"/>
  <c r="S72" i="71" s="1"/>
  <c r="I72" i="71"/>
  <c r="D64" i="68" s="1"/>
  <c r="B72" i="71"/>
  <c r="E64" i="68" s="1"/>
  <c r="A72" i="71"/>
  <c r="CX71" i="71"/>
  <c r="CW71" i="71"/>
  <c r="CV71" i="71"/>
  <c r="CU71" i="71"/>
  <c r="CT71" i="71"/>
  <c r="CS71" i="71"/>
  <c r="CR71" i="71"/>
  <c r="CQ71" i="71"/>
  <c r="CM71" i="71"/>
  <c r="CK71" i="71"/>
  <c r="CJ71" i="71"/>
  <c r="CI71" i="71"/>
  <c r="CH71" i="71"/>
  <c r="CG71" i="71"/>
  <c r="CF71" i="71"/>
  <c r="CE71" i="71"/>
  <c r="CD71" i="71"/>
  <c r="CC71" i="71"/>
  <c r="CB71" i="71"/>
  <c r="CA71" i="71"/>
  <c r="BZ71" i="71"/>
  <c r="BY71" i="71"/>
  <c r="BX71" i="71"/>
  <c r="BW71" i="71"/>
  <c r="BV71" i="71"/>
  <c r="BU71" i="71"/>
  <c r="BT71" i="71"/>
  <c r="BS71" i="71"/>
  <c r="BR71" i="71"/>
  <c r="AH71" i="71"/>
  <c r="AE71" i="71"/>
  <c r="AA71" i="71"/>
  <c r="AB71" i="71" s="1"/>
  <c r="X71" i="71"/>
  <c r="Y71" i="71" s="1"/>
  <c r="W71" i="71"/>
  <c r="CP71" i="71" s="1"/>
  <c r="R71" i="71"/>
  <c r="S71" i="71" s="1"/>
  <c r="I71" i="71"/>
  <c r="D63" i="68" s="1"/>
  <c r="B71" i="71"/>
  <c r="E63" i="68" s="1"/>
  <c r="A71" i="71"/>
  <c r="CX70" i="71"/>
  <c r="CW70" i="71"/>
  <c r="CV70" i="71"/>
  <c r="CU70" i="71"/>
  <c r="CT70" i="71"/>
  <c r="CS70" i="71"/>
  <c r="CR70" i="71"/>
  <c r="CQ70" i="71"/>
  <c r="CM70" i="71"/>
  <c r="CN70" i="71" s="1"/>
  <c r="CO70" i="71" s="1"/>
  <c r="Q70" i="71" s="1"/>
  <c r="CK70" i="71"/>
  <c r="CJ70" i="71"/>
  <c r="CI70" i="71"/>
  <c r="CH70" i="71"/>
  <c r="CG70" i="71"/>
  <c r="CF70" i="71"/>
  <c r="CE70" i="71"/>
  <c r="CD70" i="71"/>
  <c r="CC70" i="71"/>
  <c r="CB70" i="71"/>
  <c r="CA70" i="71"/>
  <c r="BZ70" i="71"/>
  <c r="BY70" i="71"/>
  <c r="BX70" i="71"/>
  <c r="BW70" i="71"/>
  <c r="BV70" i="71"/>
  <c r="BU70" i="71"/>
  <c r="BT70" i="71"/>
  <c r="BS70" i="71"/>
  <c r="BR70" i="71"/>
  <c r="AH70" i="71"/>
  <c r="AE70" i="71"/>
  <c r="AA70" i="71"/>
  <c r="AB70" i="71" s="1"/>
  <c r="X70" i="71"/>
  <c r="Y70" i="71" s="1"/>
  <c r="W70" i="71"/>
  <c r="CP70" i="71" s="1"/>
  <c r="R70" i="71"/>
  <c r="S70" i="71" s="1"/>
  <c r="I70" i="71"/>
  <c r="D62" i="68" s="1"/>
  <c r="B70" i="71"/>
  <c r="E62" i="68" s="1"/>
  <c r="A70" i="71"/>
  <c r="CX69" i="71"/>
  <c r="CW69" i="71"/>
  <c r="CV69" i="71"/>
  <c r="CU69" i="71"/>
  <c r="CT69" i="71"/>
  <c r="CS69" i="71"/>
  <c r="CR69" i="71"/>
  <c r="CQ69" i="71"/>
  <c r="CM69" i="71"/>
  <c r="CK69" i="71"/>
  <c r="CJ69" i="71"/>
  <c r="CI69" i="71"/>
  <c r="CH69" i="71"/>
  <c r="CG69" i="71"/>
  <c r="CF69" i="71"/>
  <c r="CE69" i="71"/>
  <c r="CD69" i="71"/>
  <c r="CC69" i="71"/>
  <c r="CB69" i="71"/>
  <c r="CA69" i="71"/>
  <c r="BZ69" i="71"/>
  <c r="BY69" i="71"/>
  <c r="BX69" i="71"/>
  <c r="BW69" i="71"/>
  <c r="BV69" i="71"/>
  <c r="BU69" i="71"/>
  <c r="BT69" i="71"/>
  <c r="BS69" i="71"/>
  <c r="BR69" i="71"/>
  <c r="AH69" i="71"/>
  <c r="AE69" i="71"/>
  <c r="AA69" i="71"/>
  <c r="AB69" i="71" s="1"/>
  <c r="X69" i="71"/>
  <c r="Y69" i="71" s="1"/>
  <c r="W69" i="71"/>
  <c r="CP69" i="71" s="1"/>
  <c r="R69" i="71"/>
  <c r="S69" i="71" s="1"/>
  <c r="I69" i="71"/>
  <c r="D61" i="68" s="1"/>
  <c r="B69" i="71"/>
  <c r="E61" i="68" s="1"/>
  <c r="A69" i="71"/>
  <c r="CX68" i="71"/>
  <c r="CW68" i="71"/>
  <c r="CV68" i="71"/>
  <c r="CZ68" i="71" s="1"/>
  <c r="CU68" i="71"/>
  <c r="CT68" i="71"/>
  <c r="CS68" i="71"/>
  <c r="CR68" i="71"/>
  <c r="CQ68" i="71"/>
  <c r="CM68" i="71"/>
  <c r="G60" i="68" s="1"/>
  <c r="CK68" i="71"/>
  <c r="CJ68" i="71"/>
  <c r="CI68" i="71"/>
  <c r="CH68" i="71"/>
  <c r="CG68" i="71"/>
  <c r="CF68" i="71"/>
  <c r="CE68" i="71"/>
  <c r="CD68" i="71"/>
  <c r="CC68" i="71"/>
  <c r="CB68" i="71"/>
  <c r="CA68" i="71"/>
  <c r="BZ68" i="71"/>
  <c r="BY68" i="71"/>
  <c r="BX68" i="71"/>
  <c r="BW68" i="71"/>
  <c r="BV68" i="71"/>
  <c r="BU68" i="71"/>
  <c r="BT68" i="71"/>
  <c r="BS68" i="71"/>
  <c r="BR68" i="71"/>
  <c r="AH68" i="71"/>
  <c r="AE68" i="71"/>
  <c r="AA68" i="71"/>
  <c r="AB68" i="71" s="1"/>
  <c r="X68" i="71"/>
  <c r="Y68" i="71" s="1"/>
  <c r="W68" i="71"/>
  <c r="R68" i="71"/>
  <c r="S68" i="71" s="1"/>
  <c r="I68" i="71"/>
  <c r="D60" i="68" s="1"/>
  <c r="B68" i="71"/>
  <c r="E60" i="68" s="1"/>
  <c r="A68" i="71"/>
  <c r="CX67" i="71"/>
  <c r="CW67" i="71"/>
  <c r="CV67" i="71"/>
  <c r="CU67" i="71"/>
  <c r="CT67" i="71"/>
  <c r="CS67" i="71"/>
  <c r="CR67" i="71"/>
  <c r="CQ67" i="71"/>
  <c r="CM67" i="71"/>
  <c r="G59" i="68" s="1"/>
  <c r="CK67" i="71"/>
  <c r="CJ67" i="71"/>
  <c r="CI67" i="71"/>
  <c r="CH67" i="71"/>
  <c r="CG67" i="71"/>
  <c r="CF67" i="71"/>
  <c r="CE67" i="71"/>
  <c r="CD67" i="71"/>
  <c r="CC67" i="71"/>
  <c r="CB67" i="71"/>
  <c r="CA67" i="71"/>
  <c r="BZ67" i="71"/>
  <c r="BY67" i="71"/>
  <c r="BX67" i="71"/>
  <c r="BW67" i="71"/>
  <c r="BV67" i="71"/>
  <c r="BU67" i="71"/>
  <c r="BT67" i="71"/>
  <c r="BS67" i="71"/>
  <c r="BR67" i="71"/>
  <c r="AH67" i="71"/>
  <c r="AE67" i="71"/>
  <c r="AA67" i="71"/>
  <c r="AB67" i="71" s="1"/>
  <c r="X67" i="71"/>
  <c r="Y67" i="71" s="1"/>
  <c r="W67" i="71"/>
  <c r="R67" i="71"/>
  <c r="S67" i="71" s="1"/>
  <c r="I67" i="71"/>
  <c r="D59" i="68" s="1"/>
  <c r="B67" i="71"/>
  <c r="A67" i="71"/>
  <c r="CX66" i="71"/>
  <c r="CW66" i="71"/>
  <c r="CV66" i="71"/>
  <c r="CU66" i="71"/>
  <c r="CT66" i="71"/>
  <c r="CS66" i="71"/>
  <c r="CR66" i="71"/>
  <c r="CQ66" i="71"/>
  <c r="CM66" i="71"/>
  <c r="G58" i="68" s="1"/>
  <c r="CK66" i="71"/>
  <c r="CJ66" i="71"/>
  <c r="CI66" i="71"/>
  <c r="CH66" i="71"/>
  <c r="CG66" i="71"/>
  <c r="CF66" i="71"/>
  <c r="CE66" i="71"/>
  <c r="CD66" i="71"/>
  <c r="CC66" i="71"/>
  <c r="CB66" i="71"/>
  <c r="CA66" i="71"/>
  <c r="BZ66" i="71"/>
  <c r="BY66" i="71"/>
  <c r="BX66" i="71"/>
  <c r="BW66" i="71"/>
  <c r="BV66" i="71"/>
  <c r="BU66" i="71"/>
  <c r="BT66" i="71"/>
  <c r="BS66" i="71"/>
  <c r="BR66" i="71"/>
  <c r="AH66" i="71"/>
  <c r="AE66" i="71"/>
  <c r="AA66" i="71"/>
  <c r="AB66" i="71" s="1"/>
  <c r="X66" i="71"/>
  <c r="Y66" i="71" s="1"/>
  <c r="W66" i="71"/>
  <c r="R66" i="71"/>
  <c r="S66" i="71" s="1"/>
  <c r="I66" i="71"/>
  <c r="D58" i="68" s="1"/>
  <c r="B66" i="71"/>
  <c r="E58" i="68" s="1"/>
  <c r="A66" i="71"/>
  <c r="CX65" i="71"/>
  <c r="CW65" i="71"/>
  <c r="CV65" i="71"/>
  <c r="CU65" i="71"/>
  <c r="CT65" i="71"/>
  <c r="CS65" i="71"/>
  <c r="CR65" i="71"/>
  <c r="CQ65" i="71"/>
  <c r="CM65" i="71"/>
  <c r="G57" i="68" s="1"/>
  <c r="CK65" i="71"/>
  <c r="CJ65" i="71"/>
  <c r="CI65" i="71"/>
  <c r="CH65" i="71"/>
  <c r="CG65" i="71"/>
  <c r="CF65" i="71"/>
  <c r="CE65" i="71"/>
  <c r="CD65" i="71"/>
  <c r="CC65" i="71"/>
  <c r="CB65" i="71"/>
  <c r="CA65" i="71"/>
  <c r="BZ65" i="71"/>
  <c r="BY65" i="71"/>
  <c r="BX65" i="71"/>
  <c r="BW65" i="71"/>
  <c r="BV65" i="71"/>
  <c r="BU65" i="71"/>
  <c r="BT65" i="71"/>
  <c r="BS65" i="71"/>
  <c r="BR65" i="71"/>
  <c r="AH65" i="71"/>
  <c r="AE65" i="71"/>
  <c r="AA65" i="71"/>
  <c r="AB65" i="71" s="1"/>
  <c r="X65" i="71"/>
  <c r="Y65" i="71" s="1"/>
  <c r="W65" i="71"/>
  <c r="R65" i="71"/>
  <c r="S65" i="71" s="1"/>
  <c r="I65" i="71"/>
  <c r="D57" i="68" s="1"/>
  <c r="B65" i="71"/>
  <c r="E57" i="68" s="1"/>
  <c r="A65" i="71"/>
  <c r="CX64" i="71"/>
  <c r="CW64" i="71"/>
  <c r="CV64" i="71"/>
  <c r="CU64" i="71"/>
  <c r="CT64" i="71"/>
  <c r="CS64" i="71"/>
  <c r="CR64" i="71"/>
  <c r="CQ64" i="71"/>
  <c r="CM64" i="71"/>
  <c r="G56" i="68" s="1"/>
  <c r="CK64" i="71"/>
  <c r="CJ64" i="71"/>
  <c r="CI64" i="71"/>
  <c r="CH64" i="71"/>
  <c r="CG64" i="71"/>
  <c r="CF64" i="71"/>
  <c r="CE64" i="71"/>
  <c r="CD64" i="71"/>
  <c r="CC64" i="71"/>
  <c r="CB64" i="71"/>
  <c r="CA64" i="71"/>
  <c r="BZ64" i="71"/>
  <c r="BY64" i="71"/>
  <c r="BX64" i="71"/>
  <c r="BW64" i="71"/>
  <c r="BV64" i="71"/>
  <c r="BU64" i="71"/>
  <c r="BT64" i="71"/>
  <c r="BS64" i="71"/>
  <c r="BR64" i="71"/>
  <c r="AH64" i="71"/>
  <c r="AE64" i="71"/>
  <c r="AA64" i="71"/>
  <c r="AB64" i="71" s="1"/>
  <c r="X64" i="71"/>
  <c r="Y64" i="71" s="1"/>
  <c r="W64" i="71"/>
  <c r="R64" i="71"/>
  <c r="S64" i="71" s="1"/>
  <c r="I64" i="71"/>
  <c r="D56" i="68" s="1"/>
  <c r="B64" i="71"/>
  <c r="E56" i="68" s="1"/>
  <c r="A64" i="71"/>
  <c r="CX63" i="71"/>
  <c r="CW63" i="71"/>
  <c r="CV63" i="71"/>
  <c r="CU63" i="71"/>
  <c r="CT63" i="71"/>
  <c r="CS63" i="71"/>
  <c r="CR63" i="71"/>
  <c r="CQ63" i="71"/>
  <c r="CM63" i="71"/>
  <c r="G55" i="68" s="1"/>
  <c r="CK63" i="71"/>
  <c r="CJ63" i="71"/>
  <c r="CI63" i="71"/>
  <c r="CH63" i="71"/>
  <c r="CG63" i="71"/>
  <c r="CF63" i="71"/>
  <c r="CE63" i="71"/>
  <c r="CD63" i="71"/>
  <c r="CC63" i="71"/>
  <c r="CB63" i="71"/>
  <c r="CA63" i="71"/>
  <c r="BZ63" i="71"/>
  <c r="BY63" i="71"/>
  <c r="BX63" i="71"/>
  <c r="BW63" i="71"/>
  <c r="BV63" i="71"/>
  <c r="BU63" i="71"/>
  <c r="BT63" i="71"/>
  <c r="BS63" i="71"/>
  <c r="BR63" i="71"/>
  <c r="AH63" i="71"/>
  <c r="AE63" i="71"/>
  <c r="AA63" i="71"/>
  <c r="AB63" i="71" s="1"/>
  <c r="X63" i="71"/>
  <c r="Y63" i="71" s="1"/>
  <c r="W63" i="71"/>
  <c r="R63" i="71"/>
  <c r="S63" i="71" s="1"/>
  <c r="I63" i="71"/>
  <c r="D55" i="68" s="1"/>
  <c r="B63" i="71"/>
  <c r="E55" i="68" s="1"/>
  <c r="A63" i="71"/>
  <c r="CX62" i="71"/>
  <c r="CW62" i="71"/>
  <c r="CV62" i="71"/>
  <c r="CU62" i="71"/>
  <c r="CT62" i="71"/>
  <c r="CS62" i="71"/>
  <c r="CR62" i="71"/>
  <c r="CQ62" i="71"/>
  <c r="CM62" i="71"/>
  <c r="CK62" i="71"/>
  <c r="CJ62" i="71"/>
  <c r="CI62" i="71"/>
  <c r="CH62" i="71"/>
  <c r="CG62" i="71"/>
  <c r="CF62" i="71"/>
  <c r="CE62" i="71"/>
  <c r="CD62" i="71"/>
  <c r="CC62" i="71"/>
  <c r="CB62" i="71"/>
  <c r="CA62" i="71"/>
  <c r="BZ62" i="71"/>
  <c r="BY62" i="71"/>
  <c r="BX62" i="71"/>
  <c r="BW62" i="71"/>
  <c r="BV62" i="71"/>
  <c r="BU62" i="71"/>
  <c r="BT62" i="71"/>
  <c r="BS62" i="71"/>
  <c r="BR62" i="71"/>
  <c r="AH62" i="71"/>
  <c r="AE62" i="71"/>
  <c r="AA62" i="71"/>
  <c r="AB62" i="71" s="1"/>
  <c r="X62" i="71"/>
  <c r="Y62" i="71" s="1"/>
  <c r="W62" i="71"/>
  <c r="R62" i="71"/>
  <c r="S62" i="71" s="1"/>
  <c r="I62" i="71"/>
  <c r="D54" i="68" s="1"/>
  <c r="B62" i="71"/>
  <c r="E54" i="68" s="1"/>
  <c r="A62" i="71"/>
  <c r="CX61" i="71"/>
  <c r="CW61" i="71"/>
  <c r="CV61" i="71"/>
  <c r="CU61" i="71"/>
  <c r="CT61" i="71"/>
  <c r="CS61" i="71"/>
  <c r="CR61" i="71"/>
  <c r="CQ61" i="71"/>
  <c r="CM61" i="71"/>
  <c r="CK61" i="71"/>
  <c r="CJ61" i="71"/>
  <c r="CI61" i="71"/>
  <c r="CH61" i="71"/>
  <c r="CG61" i="71"/>
  <c r="CF61" i="71"/>
  <c r="CE61" i="71"/>
  <c r="CD61" i="71"/>
  <c r="CC61" i="71"/>
  <c r="CB61" i="71"/>
  <c r="CA61" i="71"/>
  <c r="BZ61" i="71"/>
  <c r="BY61" i="71"/>
  <c r="BX61" i="71"/>
  <c r="BW61" i="71"/>
  <c r="BV61" i="71"/>
  <c r="BU61" i="71"/>
  <c r="BT61" i="71"/>
  <c r="BS61" i="71"/>
  <c r="BR61" i="71"/>
  <c r="AH61" i="71"/>
  <c r="AE61" i="71"/>
  <c r="AA61" i="71"/>
  <c r="AB61" i="71" s="1"/>
  <c r="X61" i="71"/>
  <c r="Y61" i="71" s="1"/>
  <c r="W61" i="71"/>
  <c r="R61" i="71"/>
  <c r="S61" i="71" s="1"/>
  <c r="I61" i="71"/>
  <c r="D53" i="68" s="1"/>
  <c r="B61" i="71"/>
  <c r="E53" i="68" s="1"/>
  <c r="A61" i="71"/>
  <c r="CX60" i="71"/>
  <c r="CW60" i="71"/>
  <c r="CV60" i="71"/>
  <c r="CU60" i="71"/>
  <c r="CT60" i="71"/>
  <c r="CS60" i="71"/>
  <c r="CR60" i="71"/>
  <c r="CQ60" i="71"/>
  <c r="CM60" i="71"/>
  <c r="CK60" i="71"/>
  <c r="CJ60" i="71"/>
  <c r="CI60" i="71"/>
  <c r="CH60" i="71"/>
  <c r="CG60" i="71"/>
  <c r="CF60" i="71"/>
  <c r="CE60" i="71"/>
  <c r="CD60" i="71"/>
  <c r="CC60" i="71"/>
  <c r="CB60" i="71"/>
  <c r="CA60" i="71"/>
  <c r="BZ60" i="71"/>
  <c r="BY60" i="71"/>
  <c r="BX60" i="71"/>
  <c r="BW60" i="71"/>
  <c r="BV60" i="71"/>
  <c r="BU60" i="71"/>
  <c r="BT60" i="71"/>
  <c r="BS60" i="71"/>
  <c r="BR60" i="71"/>
  <c r="AH60" i="71"/>
  <c r="AE60" i="71"/>
  <c r="AA60" i="71"/>
  <c r="AB60" i="71" s="1"/>
  <c r="X60" i="71"/>
  <c r="Y60" i="71" s="1"/>
  <c r="W60" i="71"/>
  <c r="R60" i="71"/>
  <c r="S60" i="71" s="1"/>
  <c r="I60" i="71"/>
  <c r="D52" i="68" s="1"/>
  <c r="B60" i="71"/>
  <c r="E52" i="68" s="1"/>
  <c r="A60" i="71"/>
  <c r="CX59" i="71"/>
  <c r="CW59" i="71"/>
  <c r="CV59" i="71"/>
  <c r="CU59" i="71"/>
  <c r="CT59" i="71"/>
  <c r="CS59" i="71"/>
  <c r="CR59" i="71"/>
  <c r="CQ59" i="71"/>
  <c r="CM59" i="71"/>
  <c r="CK59" i="71"/>
  <c r="CJ59" i="71"/>
  <c r="CI59" i="71"/>
  <c r="CH59" i="71"/>
  <c r="CG59" i="71"/>
  <c r="CF59" i="71"/>
  <c r="CE59" i="71"/>
  <c r="CD59" i="71"/>
  <c r="CC59" i="71"/>
  <c r="CB59" i="71"/>
  <c r="CA59" i="71"/>
  <c r="BZ59" i="71"/>
  <c r="BY59" i="71"/>
  <c r="BX59" i="71"/>
  <c r="BW59" i="71"/>
  <c r="BV59" i="71"/>
  <c r="BU59" i="71"/>
  <c r="BT59" i="71"/>
  <c r="BS59" i="71"/>
  <c r="BR59" i="71"/>
  <c r="AH59" i="71"/>
  <c r="AE59" i="71"/>
  <c r="AA59" i="71"/>
  <c r="AB59" i="71" s="1"/>
  <c r="X59" i="71"/>
  <c r="Y59" i="71" s="1"/>
  <c r="W59" i="71"/>
  <c r="R59" i="71"/>
  <c r="S59" i="71" s="1"/>
  <c r="I59" i="71"/>
  <c r="D51" i="68" s="1"/>
  <c r="B59" i="71"/>
  <c r="E51" i="68" s="1"/>
  <c r="A59" i="71"/>
  <c r="CX58" i="71"/>
  <c r="CW58" i="71"/>
  <c r="CV58" i="71"/>
  <c r="CU58" i="71"/>
  <c r="CT58" i="71"/>
  <c r="CS58" i="71"/>
  <c r="CR58" i="71"/>
  <c r="CQ58" i="71"/>
  <c r="CM58" i="71"/>
  <c r="CK58" i="71"/>
  <c r="CJ58" i="71"/>
  <c r="CI58" i="71"/>
  <c r="CH58" i="71"/>
  <c r="CG58" i="71"/>
  <c r="CF58" i="71"/>
  <c r="CE58" i="71"/>
  <c r="CD58" i="71"/>
  <c r="CC58" i="71"/>
  <c r="CB58" i="71"/>
  <c r="CA58" i="71"/>
  <c r="BZ58" i="71"/>
  <c r="BY58" i="71"/>
  <c r="BX58" i="71"/>
  <c r="BW58" i="71"/>
  <c r="BV58" i="71"/>
  <c r="BU58" i="71"/>
  <c r="BT58" i="71"/>
  <c r="BS58" i="71"/>
  <c r="BR58" i="71"/>
  <c r="AH58" i="71"/>
  <c r="AE58" i="71"/>
  <c r="AA58" i="71"/>
  <c r="AB58" i="71" s="1"/>
  <c r="X58" i="71"/>
  <c r="Y58" i="71" s="1"/>
  <c r="W58" i="71"/>
  <c r="R58" i="71"/>
  <c r="S58" i="71" s="1"/>
  <c r="I58" i="71"/>
  <c r="D50" i="68" s="1"/>
  <c r="B58" i="71"/>
  <c r="E50" i="68" s="1"/>
  <c r="A58" i="71"/>
  <c r="CX57" i="71"/>
  <c r="CW57" i="71"/>
  <c r="CV57" i="71"/>
  <c r="CZ57" i="71" s="1"/>
  <c r="CU57" i="71"/>
  <c r="CT57" i="71"/>
  <c r="CS57" i="71"/>
  <c r="CR57" i="71"/>
  <c r="CQ57" i="71"/>
  <c r="CM57" i="71"/>
  <c r="CK57" i="71"/>
  <c r="CJ57" i="71"/>
  <c r="CI57" i="71"/>
  <c r="CH57" i="71"/>
  <c r="CG57" i="71"/>
  <c r="CF57" i="71"/>
  <c r="CE57" i="71"/>
  <c r="CD57" i="71"/>
  <c r="CC57" i="71"/>
  <c r="CB57" i="71"/>
  <c r="CA57" i="71"/>
  <c r="BZ57" i="71"/>
  <c r="BY57" i="71"/>
  <c r="BX57" i="71"/>
  <c r="BW57" i="71"/>
  <c r="BV57" i="71"/>
  <c r="BU57" i="71"/>
  <c r="BT57" i="71"/>
  <c r="BS57" i="71"/>
  <c r="BR57" i="71"/>
  <c r="AH57" i="71"/>
  <c r="AE57" i="71"/>
  <c r="AA57" i="71"/>
  <c r="AB57" i="71" s="1"/>
  <c r="X57" i="71"/>
  <c r="Y57" i="71" s="1"/>
  <c r="W57" i="71"/>
  <c r="R57" i="71"/>
  <c r="S57" i="71" s="1"/>
  <c r="I57" i="71"/>
  <c r="D49" i="68" s="1"/>
  <c r="B57" i="71"/>
  <c r="A57" i="71"/>
  <c r="CX56" i="71"/>
  <c r="CW56" i="71"/>
  <c r="DC56" i="71" s="1"/>
  <c r="CV56" i="71"/>
  <c r="CZ56" i="71" s="1"/>
  <c r="CU56" i="71"/>
  <c r="CT56" i="71"/>
  <c r="CS56" i="71"/>
  <c r="CR56" i="71"/>
  <c r="CQ56" i="71"/>
  <c r="CM56" i="71"/>
  <c r="CN56" i="71" s="1"/>
  <c r="CO56" i="71" s="1"/>
  <c r="Q56" i="71" s="1"/>
  <c r="CK56" i="71"/>
  <c r="CJ56" i="71"/>
  <c r="CI56" i="71"/>
  <c r="CH56" i="71"/>
  <c r="CG56" i="71"/>
  <c r="CF56" i="71"/>
  <c r="CE56" i="71"/>
  <c r="CD56" i="71"/>
  <c r="CC56" i="71"/>
  <c r="CB56" i="71"/>
  <c r="CA56" i="71"/>
  <c r="BZ56" i="71"/>
  <c r="BY56" i="71"/>
  <c r="BX56" i="71"/>
  <c r="BW56" i="71"/>
  <c r="BV56" i="71"/>
  <c r="BU56" i="71"/>
  <c r="BT56" i="71"/>
  <c r="BS56" i="71"/>
  <c r="BR56" i="71"/>
  <c r="AH56" i="71"/>
  <c r="AE56" i="71"/>
  <c r="AA56" i="71"/>
  <c r="AB56" i="71" s="1"/>
  <c r="X56" i="71"/>
  <c r="Y56" i="71" s="1"/>
  <c r="W56" i="71"/>
  <c r="CP56" i="71" s="1"/>
  <c r="R56" i="71"/>
  <c r="S56" i="71" s="1"/>
  <c r="I56" i="71"/>
  <c r="D48" i="68" s="1"/>
  <c r="B56" i="71"/>
  <c r="E48" i="68" s="1"/>
  <c r="A56" i="71"/>
  <c r="CX55" i="71"/>
  <c r="CW55" i="71"/>
  <c r="CV55" i="71"/>
  <c r="CU55" i="71"/>
  <c r="CT55" i="71"/>
  <c r="CS55" i="71"/>
  <c r="CR55" i="71"/>
  <c r="CQ55" i="71"/>
  <c r="CM55" i="71"/>
  <c r="CN55" i="71" s="1"/>
  <c r="CO55" i="71" s="1"/>
  <c r="Q55" i="71" s="1"/>
  <c r="CK55" i="71"/>
  <c r="CJ55" i="71"/>
  <c r="CI55" i="71"/>
  <c r="CH55" i="71"/>
  <c r="CG55" i="71"/>
  <c r="CF55" i="71"/>
  <c r="CE55" i="71"/>
  <c r="CD55" i="71"/>
  <c r="CC55" i="71"/>
  <c r="CB55" i="71"/>
  <c r="CA55" i="71"/>
  <c r="BZ55" i="71"/>
  <c r="BY55" i="71"/>
  <c r="BX55" i="71"/>
  <c r="BW55" i="71"/>
  <c r="BV55" i="71"/>
  <c r="BU55" i="71"/>
  <c r="BT55" i="71"/>
  <c r="BS55" i="71"/>
  <c r="BR55" i="71"/>
  <c r="AH55" i="71"/>
  <c r="AE55" i="71"/>
  <c r="AA55" i="71"/>
  <c r="AB55" i="71" s="1"/>
  <c r="X55" i="71"/>
  <c r="Y55" i="71" s="1"/>
  <c r="W55" i="71"/>
  <c r="CP55" i="71" s="1"/>
  <c r="R55" i="71"/>
  <c r="S55" i="71" s="1"/>
  <c r="I55" i="71"/>
  <c r="D47" i="68" s="1"/>
  <c r="B55" i="71"/>
  <c r="A55" i="71"/>
  <c r="CX54" i="71"/>
  <c r="CW54" i="71"/>
  <c r="CV54" i="71"/>
  <c r="CU54" i="71"/>
  <c r="CT54" i="71"/>
  <c r="CS54" i="71"/>
  <c r="CR54" i="71"/>
  <c r="CQ54" i="71"/>
  <c r="CM54" i="71"/>
  <c r="CN54" i="71" s="1"/>
  <c r="CO54" i="71" s="1"/>
  <c r="Q54" i="71" s="1"/>
  <c r="CK54" i="71"/>
  <c r="CJ54" i="71"/>
  <c r="CI54" i="71"/>
  <c r="CH54" i="71"/>
  <c r="CG54" i="71"/>
  <c r="CF54" i="71"/>
  <c r="CE54" i="71"/>
  <c r="CD54" i="71"/>
  <c r="CC54" i="71"/>
  <c r="CB54" i="71"/>
  <c r="CA54" i="71"/>
  <c r="BZ54" i="71"/>
  <c r="BY54" i="71"/>
  <c r="BX54" i="71"/>
  <c r="BW54" i="71"/>
  <c r="BV54" i="71"/>
  <c r="BU54" i="71"/>
  <c r="BT54" i="71"/>
  <c r="BS54" i="71"/>
  <c r="BR54" i="71"/>
  <c r="AH54" i="71"/>
  <c r="AE54" i="71"/>
  <c r="AA54" i="71"/>
  <c r="AB54" i="71" s="1"/>
  <c r="X54" i="71"/>
  <c r="Y54" i="71" s="1"/>
  <c r="W54" i="71"/>
  <c r="CP54" i="71" s="1"/>
  <c r="R54" i="71"/>
  <c r="S54" i="71" s="1"/>
  <c r="I54" i="71"/>
  <c r="D46" i="68" s="1"/>
  <c r="B54" i="71"/>
  <c r="E46" i="68" s="1"/>
  <c r="A54" i="71"/>
  <c r="CX53" i="71"/>
  <c r="CW53" i="71"/>
  <c r="CV53" i="71"/>
  <c r="CU53" i="71"/>
  <c r="CT53" i="71"/>
  <c r="CS53" i="71"/>
  <c r="CR53" i="71"/>
  <c r="CQ53" i="71"/>
  <c r="CM53" i="71"/>
  <c r="CN53" i="71" s="1"/>
  <c r="CO53" i="71" s="1"/>
  <c r="Q53" i="71" s="1"/>
  <c r="CK53" i="71"/>
  <c r="CJ53" i="71"/>
  <c r="CI53" i="71"/>
  <c r="CH53" i="71"/>
  <c r="CG53" i="71"/>
  <c r="CF53" i="71"/>
  <c r="CE53" i="71"/>
  <c r="CD53" i="71"/>
  <c r="CC53" i="71"/>
  <c r="CB53" i="71"/>
  <c r="CA53" i="71"/>
  <c r="BZ53" i="71"/>
  <c r="BY53" i="71"/>
  <c r="BX53" i="71"/>
  <c r="BW53" i="71"/>
  <c r="BV53" i="71"/>
  <c r="BU53" i="71"/>
  <c r="BT53" i="71"/>
  <c r="BS53" i="71"/>
  <c r="BR53" i="71"/>
  <c r="AH53" i="71"/>
  <c r="AE53" i="71"/>
  <c r="AA53" i="71"/>
  <c r="AB53" i="71" s="1"/>
  <c r="X53" i="71"/>
  <c r="Y53" i="71" s="1"/>
  <c r="W53" i="71"/>
  <c r="CP53" i="71" s="1"/>
  <c r="R53" i="71"/>
  <c r="S53" i="71" s="1"/>
  <c r="I53" i="71"/>
  <c r="D45" i="68" s="1"/>
  <c r="B53" i="71"/>
  <c r="A53" i="71"/>
  <c r="CX52" i="71"/>
  <c r="CW52" i="71"/>
  <c r="CV52" i="71"/>
  <c r="CU52" i="71"/>
  <c r="CT52" i="71"/>
  <c r="CS52" i="71"/>
  <c r="CR52" i="71"/>
  <c r="CQ52" i="71"/>
  <c r="CM52" i="71"/>
  <c r="CN52" i="71" s="1"/>
  <c r="CO52" i="71" s="1"/>
  <c r="Q52" i="71" s="1"/>
  <c r="CK52" i="71"/>
  <c r="CJ52" i="71"/>
  <c r="CI52" i="71"/>
  <c r="CH52" i="71"/>
  <c r="CG52" i="71"/>
  <c r="CF52" i="71"/>
  <c r="CE52" i="71"/>
  <c r="CD52" i="71"/>
  <c r="CC52" i="71"/>
  <c r="CB52" i="71"/>
  <c r="CA52" i="71"/>
  <c r="BZ52" i="71"/>
  <c r="BY52" i="71"/>
  <c r="BX52" i="71"/>
  <c r="BW52" i="71"/>
  <c r="BV52" i="71"/>
  <c r="BU52" i="71"/>
  <c r="BT52" i="71"/>
  <c r="BS52" i="71"/>
  <c r="BR52" i="71"/>
  <c r="AH52" i="71"/>
  <c r="AE52" i="71"/>
  <c r="AA52" i="71"/>
  <c r="AB52" i="71" s="1"/>
  <c r="X52" i="71"/>
  <c r="Y52" i="71" s="1"/>
  <c r="W52" i="71"/>
  <c r="CP52" i="71" s="1"/>
  <c r="R52" i="71"/>
  <c r="S52" i="71" s="1"/>
  <c r="I52" i="71"/>
  <c r="D44" i="68" s="1"/>
  <c r="B52" i="71"/>
  <c r="A52" i="71"/>
  <c r="CX51" i="71"/>
  <c r="CW51" i="71"/>
  <c r="CV51" i="71"/>
  <c r="CU51" i="71"/>
  <c r="CT51" i="71"/>
  <c r="CS51" i="71"/>
  <c r="CR51" i="71"/>
  <c r="CQ51" i="71"/>
  <c r="CM51" i="71"/>
  <c r="CK51" i="71"/>
  <c r="CJ51" i="71"/>
  <c r="CI51" i="71"/>
  <c r="CH51" i="71"/>
  <c r="CG51" i="71"/>
  <c r="CF51" i="71"/>
  <c r="CE51" i="71"/>
  <c r="CD51" i="71"/>
  <c r="CC51" i="71"/>
  <c r="CB51" i="71"/>
  <c r="CA51" i="71"/>
  <c r="BZ51" i="71"/>
  <c r="BY51" i="71"/>
  <c r="BX51" i="71"/>
  <c r="BW51" i="71"/>
  <c r="BV51" i="71"/>
  <c r="BU51" i="71"/>
  <c r="BT51" i="71"/>
  <c r="BS51" i="71"/>
  <c r="BR51" i="71"/>
  <c r="AH51" i="71"/>
  <c r="AE51" i="71"/>
  <c r="AA51" i="71"/>
  <c r="AB51" i="71" s="1"/>
  <c r="X51" i="71"/>
  <c r="Y51" i="71" s="1"/>
  <c r="W51" i="71"/>
  <c r="T51" i="71" s="1"/>
  <c r="R51" i="71"/>
  <c r="S51" i="71" s="1"/>
  <c r="I51" i="71"/>
  <c r="D43" i="68" s="1"/>
  <c r="B51" i="71"/>
  <c r="A51" i="71"/>
  <c r="CX50" i="71"/>
  <c r="CW50" i="71"/>
  <c r="CV50" i="71"/>
  <c r="CU50" i="71"/>
  <c r="CT50" i="71"/>
  <c r="CS50" i="71"/>
  <c r="CR50" i="71"/>
  <c r="CQ50" i="71"/>
  <c r="CM50" i="71"/>
  <c r="CN50" i="71" s="1"/>
  <c r="CO50" i="71" s="1"/>
  <c r="Q50" i="71" s="1"/>
  <c r="CK50" i="71"/>
  <c r="CJ50" i="71"/>
  <c r="CI50" i="71"/>
  <c r="CH50" i="71"/>
  <c r="CG50" i="71"/>
  <c r="CF50" i="71"/>
  <c r="CE50" i="71"/>
  <c r="CD50" i="71"/>
  <c r="CC50" i="71"/>
  <c r="CB50" i="71"/>
  <c r="CA50" i="71"/>
  <c r="BZ50" i="71"/>
  <c r="BY50" i="71"/>
  <c r="BX50" i="71"/>
  <c r="BW50" i="71"/>
  <c r="BV50" i="71"/>
  <c r="BU50" i="71"/>
  <c r="BT50" i="71"/>
  <c r="BS50" i="71"/>
  <c r="BR50" i="71"/>
  <c r="AH50" i="71"/>
  <c r="AE50" i="71"/>
  <c r="AA50" i="71"/>
  <c r="AB50" i="71" s="1"/>
  <c r="X50" i="71"/>
  <c r="Y50" i="71" s="1"/>
  <c r="W50" i="71"/>
  <c r="CP50" i="71" s="1"/>
  <c r="R50" i="71"/>
  <c r="S50" i="71" s="1"/>
  <c r="I50" i="71"/>
  <c r="D42" i="68" s="1"/>
  <c r="B50" i="71"/>
  <c r="A50" i="71"/>
  <c r="CX49" i="71"/>
  <c r="CW49" i="71"/>
  <c r="CV49" i="71"/>
  <c r="CU49" i="71"/>
  <c r="CT49" i="71"/>
  <c r="CS49" i="71"/>
  <c r="CR49" i="71"/>
  <c r="CQ49" i="71"/>
  <c r="CM49" i="71"/>
  <c r="CN49" i="71" s="1"/>
  <c r="CO49" i="71" s="1"/>
  <c r="Q49" i="71" s="1"/>
  <c r="CK49" i="71"/>
  <c r="CJ49" i="71"/>
  <c r="CI49" i="71"/>
  <c r="CH49" i="71"/>
  <c r="CG49" i="71"/>
  <c r="CF49" i="71"/>
  <c r="CE49" i="71"/>
  <c r="CD49" i="71"/>
  <c r="CC49" i="71"/>
  <c r="CB49" i="71"/>
  <c r="CA49" i="71"/>
  <c r="BZ49" i="71"/>
  <c r="BY49" i="71"/>
  <c r="BX49" i="71"/>
  <c r="BW49" i="71"/>
  <c r="BV49" i="71"/>
  <c r="BU49" i="71"/>
  <c r="BT49" i="71"/>
  <c r="BS49" i="71"/>
  <c r="BR49" i="71"/>
  <c r="AH49" i="71"/>
  <c r="AE49" i="71"/>
  <c r="AA49" i="71"/>
  <c r="AB49" i="71" s="1"/>
  <c r="X49" i="71"/>
  <c r="Y49" i="71" s="1"/>
  <c r="W49" i="71"/>
  <c r="CP49" i="71" s="1"/>
  <c r="R49" i="71"/>
  <c r="S49" i="71" s="1"/>
  <c r="I49" i="71"/>
  <c r="D41" i="68" s="1"/>
  <c r="B49" i="71"/>
  <c r="A49" i="71"/>
  <c r="CX48" i="71"/>
  <c r="CW48" i="71"/>
  <c r="CV48" i="71"/>
  <c r="CU48" i="71"/>
  <c r="CT48" i="71"/>
  <c r="CS48" i="71"/>
  <c r="CR48" i="71"/>
  <c r="CQ48" i="71"/>
  <c r="CM48" i="71"/>
  <c r="G40" i="68" s="1"/>
  <c r="CK48" i="71"/>
  <c r="CJ48" i="71"/>
  <c r="CI48" i="71"/>
  <c r="CH48" i="71"/>
  <c r="CG48" i="71"/>
  <c r="CF48" i="71"/>
  <c r="CE48" i="71"/>
  <c r="CD48" i="71"/>
  <c r="CC48" i="71"/>
  <c r="CB48" i="71"/>
  <c r="CA48" i="71"/>
  <c r="BZ48" i="71"/>
  <c r="BY48" i="71"/>
  <c r="BX48" i="71"/>
  <c r="BW48" i="71"/>
  <c r="BV48" i="71"/>
  <c r="BU48" i="71"/>
  <c r="BT48" i="71"/>
  <c r="BS48" i="71"/>
  <c r="BR48" i="71"/>
  <c r="AH48" i="71"/>
  <c r="AE48" i="71"/>
  <c r="AA48" i="71"/>
  <c r="AB48" i="71" s="1"/>
  <c r="X48" i="71"/>
  <c r="Y48" i="71" s="1"/>
  <c r="W48" i="71"/>
  <c r="R48" i="71"/>
  <c r="S48" i="71" s="1"/>
  <c r="I48" i="71"/>
  <c r="D40" i="68" s="1"/>
  <c r="B48" i="71"/>
  <c r="A48" i="71"/>
  <c r="CX47" i="71"/>
  <c r="CW47" i="71"/>
  <c r="CV47" i="71"/>
  <c r="CU47" i="71"/>
  <c r="CT47" i="71"/>
  <c r="CS47" i="71"/>
  <c r="CR47" i="71"/>
  <c r="CQ47" i="71"/>
  <c r="CM47" i="71"/>
  <c r="CN47" i="71" s="1"/>
  <c r="CO47" i="71" s="1"/>
  <c r="Q47" i="71" s="1"/>
  <c r="CK47" i="71"/>
  <c r="CJ47" i="71"/>
  <c r="CI47" i="71"/>
  <c r="CH47" i="71"/>
  <c r="CG47" i="71"/>
  <c r="CF47" i="71"/>
  <c r="CE47" i="71"/>
  <c r="CD47" i="71"/>
  <c r="CC47" i="71"/>
  <c r="CB47" i="71"/>
  <c r="CA47" i="71"/>
  <c r="BZ47" i="71"/>
  <c r="BY47" i="71"/>
  <c r="BX47" i="71"/>
  <c r="BW47" i="71"/>
  <c r="BV47" i="71"/>
  <c r="BU47" i="71"/>
  <c r="BT47" i="71"/>
  <c r="BS47" i="71"/>
  <c r="BR47" i="71"/>
  <c r="AH47" i="71"/>
  <c r="AE47" i="71"/>
  <c r="AA47" i="71"/>
  <c r="AB47" i="71" s="1"/>
  <c r="X47" i="71"/>
  <c r="Y47" i="71" s="1"/>
  <c r="W47" i="71"/>
  <c r="CP47" i="71" s="1"/>
  <c r="R47" i="71"/>
  <c r="S47" i="71" s="1"/>
  <c r="I47" i="71"/>
  <c r="D39" i="68" s="1"/>
  <c r="B47" i="71"/>
  <c r="A47" i="71"/>
  <c r="CX46" i="71"/>
  <c r="CW46" i="71"/>
  <c r="CV46" i="71"/>
  <c r="CU46" i="71"/>
  <c r="CT46" i="71"/>
  <c r="CS46" i="71"/>
  <c r="CR46" i="71"/>
  <c r="CQ46" i="71"/>
  <c r="CM46" i="71"/>
  <c r="CN46" i="71" s="1"/>
  <c r="CO46" i="71" s="1"/>
  <c r="Q46" i="71" s="1"/>
  <c r="CK46" i="71"/>
  <c r="CJ46" i="71"/>
  <c r="CI46" i="71"/>
  <c r="CH46" i="71"/>
  <c r="CG46" i="71"/>
  <c r="CF46" i="71"/>
  <c r="CE46" i="71"/>
  <c r="CD46" i="71"/>
  <c r="CC46" i="71"/>
  <c r="CB46" i="71"/>
  <c r="CA46" i="71"/>
  <c r="BZ46" i="71"/>
  <c r="BY46" i="71"/>
  <c r="BX46" i="71"/>
  <c r="BW46" i="71"/>
  <c r="BV46" i="71"/>
  <c r="BU46" i="71"/>
  <c r="BT46" i="71"/>
  <c r="BS46" i="71"/>
  <c r="BR46" i="71"/>
  <c r="AH46" i="71"/>
  <c r="AE46" i="71"/>
  <c r="AA46" i="71"/>
  <c r="AB46" i="71" s="1"/>
  <c r="X46" i="71"/>
  <c r="Y46" i="71" s="1"/>
  <c r="W46" i="71"/>
  <c r="CP46" i="71" s="1"/>
  <c r="R46" i="71"/>
  <c r="S46" i="71" s="1"/>
  <c r="I46" i="71"/>
  <c r="D38" i="68" s="1"/>
  <c r="B46" i="71"/>
  <c r="A46" i="71"/>
  <c r="CX45" i="71"/>
  <c r="CW45" i="71"/>
  <c r="CV45" i="71"/>
  <c r="CU45" i="71"/>
  <c r="CT45" i="71"/>
  <c r="CS45" i="71"/>
  <c r="CR45" i="71"/>
  <c r="CQ45" i="71"/>
  <c r="CM45" i="71"/>
  <c r="CN45" i="71" s="1"/>
  <c r="CO45" i="71" s="1"/>
  <c r="Q45" i="71" s="1"/>
  <c r="CK45" i="71"/>
  <c r="CJ45" i="71"/>
  <c r="CI45" i="71"/>
  <c r="CH45" i="71"/>
  <c r="CG45" i="71"/>
  <c r="CF45" i="71"/>
  <c r="CE45" i="71"/>
  <c r="CD45" i="71"/>
  <c r="CC45" i="71"/>
  <c r="CB45" i="71"/>
  <c r="CA45" i="71"/>
  <c r="BZ45" i="71"/>
  <c r="BY45" i="71"/>
  <c r="BX45" i="71"/>
  <c r="BW45" i="71"/>
  <c r="BV45" i="71"/>
  <c r="BU45" i="71"/>
  <c r="BT45" i="71"/>
  <c r="BS45" i="71"/>
  <c r="BR45" i="71"/>
  <c r="AH45" i="71"/>
  <c r="AE45" i="71"/>
  <c r="AA45" i="71"/>
  <c r="AB45" i="71" s="1"/>
  <c r="X45" i="71"/>
  <c r="Y45" i="71" s="1"/>
  <c r="W45" i="71"/>
  <c r="CP45" i="71" s="1"/>
  <c r="R45" i="71"/>
  <c r="S45" i="71" s="1"/>
  <c r="I45" i="71"/>
  <c r="D37" i="68" s="1"/>
  <c r="B45" i="71"/>
  <c r="A45" i="71"/>
  <c r="CX44" i="71"/>
  <c r="CW44" i="71"/>
  <c r="CV44" i="71"/>
  <c r="CU44" i="71"/>
  <c r="CT44" i="71"/>
  <c r="CS44" i="71"/>
  <c r="CR44" i="71"/>
  <c r="CQ44" i="71"/>
  <c r="CM44" i="71"/>
  <c r="CK44" i="71"/>
  <c r="CJ44" i="71"/>
  <c r="CI44" i="71"/>
  <c r="CH44" i="71"/>
  <c r="CG44" i="71"/>
  <c r="CF44" i="71"/>
  <c r="CE44" i="71"/>
  <c r="CD44" i="71"/>
  <c r="CC44" i="71"/>
  <c r="CB44" i="71"/>
  <c r="CA44" i="71"/>
  <c r="BZ44" i="71"/>
  <c r="BY44" i="71"/>
  <c r="BX44" i="71"/>
  <c r="BW44" i="71"/>
  <c r="BV44" i="71"/>
  <c r="BU44" i="71"/>
  <c r="BT44" i="71"/>
  <c r="BS44" i="71"/>
  <c r="BR44" i="71"/>
  <c r="AH44" i="71"/>
  <c r="AE44" i="71"/>
  <c r="AA44" i="71"/>
  <c r="AB44" i="71" s="1"/>
  <c r="X44" i="71"/>
  <c r="Y44" i="71" s="1"/>
  <c r="W44" i="71"/>
  <c r="R44" i="71"/>
  <c r="S44" i="71" s="1"/>
  <c r="I44" i="71"/>
  <c r="D36" i="68" s="1"/>
  <c r="B44" i="71"/>
  <c r="A44" i="71"/>
  <c r="CX43" i="71"/>
  <c r="CW43" i="71"/>
  <c r="CV43" i="71"/>
  <c r="CU43" i="71"/>
  <c r="CT43" i="71"/>
  <c r="CS43" i="71"/>
  <c r="CR43" i="71"/>
  <c r="CQ43" i="71"/>
  <c r="CM43" i="71"/>
  <c r="CN43" i="71" s="1"/>
  <c r="CO43" i="71" s="1"/>
  <c r="Q43" i="71" s="1"/>
  <c r="CK43" i="71"/>
  <c r="CJ43" i="71"/>
  <c r="CI43" i="71"/>
  <c r="CH43" i="71"/>
  <c r="CG43" i="71"/>
  <c r="CF43" i="71"/>
  <c r="CE43" i="71"/>
  <c r="CD43" i="71"/>
  <c r="CC43" i="71"/>
  <c r="CB43" i="71"/>
  <c r="CA43" i="71"/>
  <c r="BZ43" i="71"/>
  <c r="BY43" i="71"/>
  <c r="BX43" i="71"/>
  <c r="BW43" i="71"/>
  <c r="BV43" i="71"/>
  <c r="BU43" i="71"/>
  <c r="BT43" i="71"/>
  <c r="BS43" i="71"/>
  <c r="BR43" i="71"/>
  <c r="AH43" i="71"/>
  <c r="AE43" i="71"/>
  <c r="AA43" i="71"/>
  <c r="AB43" i="71" s="1"/>
  <c r="X43" i="71"/>
  <c r="Y43" i="71" s="1"/>
  <c r="W43" i="71"/>
  <c r="T43" i="71" s="1"/>
  <c r="R43" i="71"/>
  <c r="S43" i="71" s="1"/>
  <c r="I43" i="71"/>
  <c r="D35" i="68" s="1"/>
  <c r="B43" i="71"/>
  <c r="A43" i="71"/>
  <c r="CX42" i="71"/>
  <c r="CW42" i="71"/>
  <c r="CV42" i="71"/>
  <c r="CU42" i="71"/>
  <c r="CT42" i="71"/>
  <c r="CS42" i="71"/>
  <c r="CR42" i="71"/>
  <c r="CQ42" i="71"/>
  <c r="CM42" i="71"/>
  <c r="CN42" i="71" s="1"/>
  <c r="CO42" i="71" s="1"/>
  <c r="Q42" i="71" s="1"/>
  <c r="CK42" i="71"/>
  <c r="CJ42" i="71"/>
  <c r="CI42" i="71"/>
  <c r="CH42" i="71"/>
  <c r="CG42" i="71"/>
  <c r="CF42" i="71"/>
  <c r="CE42" i="71"/>
  <c r="CD42" i="71"/>
  <c r="CC42" i="71"/>
  <c r="CB42" i="71"/>
  <c r="CA42" i="71"/>
  <c r="BZ42" i="71"/>
  <c r="BY42" i="71"/>
  <c r="BX42" i="71"/>
  <c r="BW42" i="71"/>
  <c r="BV42" i="71"/>
  <c r="BU42" i="71"/>
  <c r="BT42" i="71"/>
  <c r="BS42" i="71"/>
  <c r="BR42" i="71"/>
  <c r="AH42" i="71"/>
  <c r="AE42" i="71"/>
  <c r="AA42" i="71"/>
  <c r="AB42" i="71" s="1"/>
  <c r="X42" i="71"/>
  <c r="Y42" i="71" s="1"/>
  <c r="W42" i="71"/>
  <c r="CP42" i="71" s="1"/>
  <c r="R42" i="71"/>
  <c r="S42" i="71" s="1"/>
  <c r="I42" i="71"/>
  <c r="D34" i="68" s="1"/>
  <c r="B42" i="71"/>
  <c r="A42" i="71"/>
  <c r="CX41" i="71"/>
  <c r="CW41" i="71"/>
  <c r="CV41" i="71"/>
  <c r="CU41" i="71"/>
  <c r="CT41" i="71"/>
  <c r="CS41" i="71"/>
  <c r="CR41" i="71"/>
  <c r="CQ41" i="71"/>
  <c r="CM41" i="71"/>
  <c r="CK41" i="71"/>
  <c r="CJ41" i="71"/>
  <c r="CI41" i="71"/>
  <c r="CH41" i="71"/>
  <c r="CG41" i="71"/>
  <c r="CF41" i="71"/>
  <c r="CE41" i="71"/>
  <c r="CD41" i="71"/>
  <c r="CC41" i="71"/>
  <c r="CB41" i="71"/>
  <c r="CA41" i="71"/>
  <c r="BZ41" i="71"/>
  <c r="BY41" i="71"/>
  <c r="BX41" i="71"/>
  <c r="BW41" i="71"/>
  <c r="BV41" i="71"/>
  <c r="BU41" i="71"/>
  <c r="BT41" i="71"/>
  <c r="BS41" i="71"/>
  <c r="BR41" i="71"/>
  <c r="AH41" i="71"/>
  <c r="AE41" i="71"/>
  <c r="AA41" i="71"/>
  <c r="AB41" i="71" s="1"/>
  <c r="X41" i="71"/>
  <c r="Y41" i="71" s="1"/>
  <c r="W41" i="71"/>
  <c r="CP41" i="71" s="1"/>
  <c r="R41" i="71"/>
  <c r="S41" i="71" s="1"/>
  <c r="I41" i="71"/>
  <c r="D33" i="68" s="1"/>
  <c r="B41" i="71"/>
  <c r="A41" i="71"/>
  <c r="CX40" i="71"/>
  <c r="CW40" i="71"/>
  <c r="CV40" i="71"/>
  <c r="CU40" i="71"/>
  <c r="CT40" i="71"/>
  <c r="CS40" i="71"/>
  <c r="CR40" i="71"/>
  <c r="CQ40" i="71"/>
  <c r="CM40" i="71"/>
  <c r="CN40" i="71" s="1"/>
  <c r="CO40" i="71" s="1"/>
  <c r="Q40" i="71" s="1"/>
  <c r="CK40" i="71"/>
  <c r="CJ40" i="71"/>
  <c r="CI40" i="71"/>
  <c r="CH40" i="71"/>
  <c r="CG40" i="71"/>
  <c r="CF40" i="71"/>
  <c r="CE40" i="71"/>
  <c r="CD40" i="71"/>
  <c r="CC40" i="71"/>
  <c r="CB40" i="71"/>
  <c r="CA40" i="71"/>
  <c r="BZ40" i="71"/>
  <c r="BY40" i="71"/>
  <c r="BX40" i="71"/>
  <c r="BW40" i="71"/>
  <c r="BV40" i="71"/>
  <c r="BU40" i="71"/>
  <c r="BT40" i="71"/>
  <c r="BS40" i="71"/>
  <c r="BR40" i="71"/>
  <c r="AH40" i="71"/>
  <c r="AE40" i="71"/>
  <c r="AA40" i="71"/>
  <c r="AB40" i="71" s="1"/>
  <c r="X40" i="71"/>
  <c r="Y40" i="71" s="1"/>
  <c r="W40" i="71"/>
  <c r="R40" i="71"/>
  <c r="S40" i="71" s="1"/>
  <c r="I40" i="71"/>
  <c r="D32" i="68" s="1"/>
  <c r="B40" i="71"/>
  <c r="E32" i="68" s="1"/>
  <c r="A40" i="71"/>
  <c r="CX39" i="71"/>
  <c r="CW39" i="71"/>
  <c r="CV39" i="71"/>
  <c r="CU39" i="71"/>
  <c r="CT39" i="71"/>
  <c r="CS39" i="71"/>
  <c r="CR39" i="71"/>
  <c r="CQ39" i="71"/>
  <c r="CM39" i="71"/>
  <c r="CK39" i="71"/>
  <c r="CJ39" i="71"/>
  <c r="CI39" i="71"/>
  <c r="CH39" i="71"/>
  <c r="CG39" i="71"/>
  <c r="CF39" i="71"/>
  <c r="CE39" i="71"/>
  <c r="CD39" i="71"/>
  <c r="CC39" i="71"/>
  <c r="CB39" i="71"/>
  <c r="CA39" i="71"/>
  <c r="BZ39" i="71"/>
  <c r="BY39" i="71"/>
  <c r="BX39" i="71"/>
  <c r="BW39" i="71"/>
  <c r="BV39" i="71"/>
  <c r="BU39" i="71"/>
  <c r="BT39" i="71"/>
  <c r="BS39" i="71"/>
  <c r="BR39" i="71"/>
  <c r="AH39" i="71"/>
  <c r="AE39" i="71"/>
  <c r="AA39" i="71"/>
  <c r="AB39" i="71" s="1"/>
  <c r="X39" i="71"/>
  <c r="Y39" i="71" s="1"/>
  <c r="W39" i="71"/>
  <c r="CP39" i="71" s="1"/>
  <c r="R39" i="71"/>
  <c r="S39" i="71" s="1"/>
  <c r="I39" i="71"/>
  <c r="D31" i="68" s="1"/>
  <c r="B39" i="71"/>
  <c r="A39" i="71"/>
  <c r="CX38" i="71"/>
  <c r="CW38" i="71"/>
  <c r="CV38" i="71"/>
  <c r="CU38" i="71"/>
  <c r="CT38" i="71"/>
  <c r="CS38" i="71"/>
  <c r="CR38" i="71"/>
  <c r="CQ38" i="71"/>
  <c r="CM38" i="71"/>
  <c r="CN38" i="71" s="1"/>
  <c r="CO38" i="71" s="1"/>
  <c r="Q38" i="71" s="1"/>
  <c r="CK38" i="71"/>
  <c r="CJ38" i="71"/>
  <c r="CI38" i="71"/>
  <c r="CH38" i="71"/>
  <c r="CG38" i="71"/>
  <c r="CF38" i="71"/>
  <c r="CE38" i="71"/>
  <c r="CD38" i="71"/>
  <c r="CC38" i="71"/>
  <c r="CB38" i="71"/>
  <c r="CA38" i="71"/>
  <c r="BZ38" i="71"/>
  <c r="BY38" i="71"/>
  <c r="BX38" i="71"/>
  <c r="BW38" i="71"/>
  <c r="BV38" i="71"/>
  <c r="BU38" i="71"/>
  <c r="BT38" i="71"/>
  <c r="BS38" i="71"/>
  <c r="BR38" i="71"/>
  <c r="AH38" i="71"/>
  <c r="AE38" i="71"/>
  <c r="AA38" i="71"/>
  <c r="AB38" i="71" s="1"/>
  <c r="X38" i="71"/>
  <c r="Y38" i="71" s="1"/>
  <c r="W38" i="71"/>
  <c r="CP38" i="71" s="1"/>
  <c r="R38" i="71"/>
  <c r="S38" i="71" s="1"/>
  <c r="I38" i="71"/>
  <c r="D30" i="68" s="1"/>
  <c r="B38" i="71"/>
  <c r="A38" i="71"/>
  <c r="CX37" i="71"/>
  <c r="CW37" i="71"/>
  <c r="CV37" i="71"/>
  <c r="CU37" i="71"/>
  <c r="CT37" i="71"/>
  <c r="CS37" i="71"/>
  <c r="CR37" i="71"/>
  <c r="CQ37" i="71"/>
  <c r="CM37" i="71"/>
  <c r="CN37" i="71" s="1"/>
  <c r="CK37" i="71"/>
  <c r="CJ37" i="71"/>
  <c r="CI37" i="71"/>
  <c r="CH37" i="71"/>
  <c r="CG37" i="71"/>
  <c r="CF37" i="71"/>
  <c r="CE37" i="71"/>
  <c r="CD37" i="71"/>
  <c r="CC37" i="71"/>
  <c r="CB37" i="71"/>
  <c r="CA37" i="71"/>
  <c r="BZ37" i="71"/>
  <c r="BY37" i="71"/>
  <c r="BX37" i="71"/>
  <c r="BW37" i="71"/>
  <c r="BV37" i="71"/>
  <c r="BU37" i="71"/>
  <c r="BT37" i="71"/>
  <c r="BS37" i="71"/>
  <c r="BR37" i="71"/>
  <c r="AH37" i="71"/>
  <c r="AE37" i="71"/>
  <c r="AA37" i="71"/>
  <c r="AB37" i="71" s="1"/>
  <c r="X37" i="71"/>
  <c r="Y37" i="71" s="1"/>
  <c r="W37" i="71"/>
  <c r="CP37" i="71" s="1"/>
  <c r="R37" i="71"/>
  <c r="S37" i="71" s="1"/>
  <c r="I37" i="71"/>
  <c r="D29" i="68" s="1"/>
  <c r="B37" i="71"/>
  <c r="A37" i="71"/>
  <c r="CX36" i="71"/>
  <c r="CW36" i="71"/>
  <c r="CV36" i="71"/>
  <c r="CU36" i="71"/>
  <c r="CT36" i="71"/>
  <c r="CS36" i="71"/>
  <c r="CR36" i="71"/>
  <c r="CQ36" i="71"/>
  <c r="CM36" i="71"/>
  <c r="CN36" i="71" s="1"/>
  <c r="CO36" i="71" s="1"/>
  <c r="Q36" i="71" s="1"/>
  <c r="CK36" i="71"/>
  <c r="CJ36" i="71"/>
  <c r="CI36" i="71"/>
  <c r="CH36" i="71"/>
  <c r="CG36" i="71"/>
  <c r="CF36" i="71"/>
  <c r="CE36" i="71"/>
  <c r="CD36" i="71"/>
  <c r="CC36" i="71"/>
  <c r="CB36" i="71"/>
  <c r="CA36" i="71"/>
  <c r="BZ36" i="71"/>
  <c r="BY36" i="71"/>
  <c r="BX36" i="71"/>
  <c r="BW36" i="71"/>
  <c r="BV36" i="71"/>
  <c r="BU36" i="71"/>
  <c r="BT36" i="71"/>
  <c r="BS36" i="71"/>
  <c r="BR36" i="71"/>
  <c r="AH36" i="71"/>
  <c r="AE36" i="71"/>
  <c r="AA36" i="71"/>
  <c r="AB36" i="71" s="1"/>
  <c r="X36" i="71"/>
  <c r="Y36" i="71" s="1"/>
  <c r="W36" i="71"/>
  <c r="R36" i="71"/>
  <c r="S36" i="71" s="1"/>
  <c r="I36" i="71"/>
  <c r="D28" i="68" s="1"/>
  <c r="B36" i="71"/>
  <c r="A36" i="71"/>
  <c r="CX35" i="71"/>
  <c r="CW35" i="71"/>
  <c r="CV35" i="71"/>
  <c r="CU35" i="71"/>
  <c r="CT35" i="71"/>
  <c r="CS35" i="71"/>
  <c r="CR35" i="71"/>
  <c r="CQ35" i="71"/>
  <c r="CM35" i="71"/>
  <c r="CN35" i="71" s="1"/>
  <c r="CK35" i="71"/>
  <c r="CJ35" i="71"/>
  <c r="CI35" i="71"/>
  <c r="CH35" i="71"/>
  <c r="CG35" i="71"/>
  <c r="CF35" i="71"/>
  <c r="CE35" i="71"/>
  <c r="CD35" i="71"/>
  <c r="CC35" i="71"/>
  <c r="CB35" i="71"/>
  <c r="CA35" i="71"/>
  <c r="BZ35" i="71"/>
  <c r="BY35" i="71"/>
  <c r="BX35" i="71"/>
  <c r="BW35" i="71"/>
  <c r="BV35" i="71"/>
  <c r="BU35" i="71"/>
  <c r="BT35" i="71"/>
  <c r="BS35" i="71"/>
  <c r="BR35" i="71"/>
  <c r="AH35" i="71"/>
  <c r="AE35" i="71"/>
  <c r="AA35" i="71"/>
  <c r="AB35" i="71" s="1"/>
  <c r="X35" i="71"/>
  <c r="Y35" i="71" s="1"/>
  <c r="W35" i="71"/>
  <c r="T35" i="71" s="1"/>
  <c r="R35" i="71"/>
  <c r="S35" i="71" s="1"/>
  <c r="I35" i="71"/>
  <c r="D27" i="68" s="1"/>
  <c r="B35" i="71"/>
  <c r="A35" i="71"/>
  <c r="CX34" i="71"/>
  <c r="CW34" i="71"/>
  <c r="CV34" i="71"/>
  <c r="CU34" i="71"/>
  <c r="CT34" i="71"/>
  <c r="CS34" i="71"/>
  <c r="CR34" i="71"/>
  <c r="CQ34" i="71"/>
  <c r="CM34" i="71"/>
  <c r="CN34" i="71" s="1"/>
  <c r="CO34" i="71" s="1"/>
  <c r="Q34" i="71" s="1"/>
  <c r="CK34" i="71"/>
  <c r="CJ34" i="71"/>
  <c r="CI34" i="71"/>
  <c r="CH34" i="71"/>
  <c r="CG34" i="71"/>
  <c r="CF34" i="71"/>
  <c r="CE34" i="71"/>
  <c r="CD34" i="71"/>
  <c r="CC34" i="71"/>
  <c r="CB34" i="71"/>
  <c r="CA34" i="71"/>
  <c r="BZ34" i="71"/>
  <c r="BY34" i="71"/>
  <c r="BX34" i="71"/>
  <c r="BW34" i="71"/>
  <c r="BV34" i="71"/>
  <c r="BU34" i="71"/>
  <c r="BT34" i="71"/>
  <c r="BS34" i="71"/>
  <c r="BR34" i="71"/>
  <c r="AH34" i="71"/>
  <c r="AE34" i="71"/>
  <c r="AA34" i="71"/>
  <c r="AB34" i="71" s="1"/>
  <c r="X34" i="71"/>
  <c r="Y34" i="71" s="1"/>
  <c r="W34" i="71"/>
  <c r="CP34" i="71" s="1"/>
  <c r="R34" i="71"/>
  <c r="S34" i="71" s="1"/>
  <c r="I34" i="71"/>
  <c r="D26" i="68" s="1"/>
  <c r="B34" i="71"/>
  <c r="A34" i="71"/>
  <c r="CX33" i="71"/>
  <c r="CW33" i="71"/>
  <c r="CV33" i="71"/>
  <c r="CU33" i="71"/>
  <c r="CT33" i="71"/>
  <c r="CS33" i="71"/>
  <c r="CR33" i="71"/>
  <c r="CQ33" i="71"/>
  <c r="CM33" i="71"/>
  <c r="CN33" i="71" s="1"/>
  <c r="CO33" i="71" s="1"/>
  <c r="Q33" i="71" s="1"/>
  <c r="CK33" i="71"/>
  <c r="CJ33" i="71"/>
  <c r="CI33" i="71"/>
  <c r="CH33" i="71"/>
  <c r="CG33" i="71"/>
  <c r="CF33" i="71"/>
  <c r="CE33" i="71"/>
  <c r="CD33" i="71"/>
  <c r="CC33" i="71"/>
  <c r="CB33" i="71"/>
  <c r="CA33" i="71"/>
  <c r="BZ33" i="71"/>
  <c r="BY33" i="71"/>
  <c r="BX33" i="71"/>
  <c r="BW33" i="71"/>
  <c r="BV33" i="71"/>
  <c r="BU33" i="71"/>
  <c r="BT33" i="71"/>
  <c r="BS33" i="71"/>
  <c r="BR33" i="71"/>
  <c r="AH33" i="71"/>
  <c r="AE33" i="71"/>
  <c r="AA33" i="71"/>
  <c r="AB33" i="71" s="1"/>
  <c r="X33" i="71"/>
  <c r="Y33" i="71" s="1"/>
  <c r="W33" i="71"/>
  <c r="CP33" i="71" s="1"/>
  <c r="R33" i="71"/>
  <c r="S33" i="71" s="1"/>
  <c r="I33" i="71"/>
  <c r="D25" i="68" s="1"/>
  <c r="B33" i="71"/>
  <c r="A33" i="71"/>
  <c r="CX32" i="71"/>
  <c r="CW32" i="71"/>
  <c r="CV32" i="71"/>
  <c r="CU32" i="71"/>
  <c r="CT32" i="71"/>
  <c r="CS32" i="71"/>
  <c r="CR32" i="71"/>
  <c r="CQ32" i="71"/>
  <c r="CM32" i="71"/>
  <c r="G24" i="68" s="1"/>
  <c r="CK32" i="71"/>
  <c r="CJ32" i="71"/>
  <c r="CI32" i="71"/>
  <c r="CH32" i="71"/>
  <c r="CG32" i="71"/>
  <c r="CF32" i="71"/>
  <c r="CE32" i="71"/>
  <c r="CD32" i="71"/>
  <c r="CC32" i="71"/>
  <c r="CB32" i="71"/>
  <c r="CA32" i="71"/>
  <c r="BZ32" i="71"/>
  <c r="BY32" i="71"/>
  <c r="BX32" i="71"/>
  <c r="BW32" i="71"/>
  <c r="BV32" i="71"/>
  <c r="BU32" i="71"/>
  <c r="BT32" i="71"/>
  <c r="BS32" i="71"/>
  <c r="BR32" i="71"/>
  <c r="AH32" i="71"/>
  <c r="AE32" i="71"/>
  <c r="AA32" i="71"/>
  <c r="AB32" i="71" s="1"/>
  <c r="X32" i="71"/>
  <c r="Y32" i="71" s="1"/>
  <c r="W32" i="71"/>
  <c r="R32" i="71"/>
  <c r="S32" i="71" s="1"/>
  <c r="I32" i="71"/>
  <c r="D24" i="68" s="1"/>
  <c r="B32" i="71"/>
  <c r="A32" i="71"/>
  <c r="CX31" i="71"/>
  <c r="CW31" i="71"/>
  <c r="CV31" i="71"/>
  <c r="CU31" i="71"/>
  <c r="CT31" i="71"/>
  <c r="CS31" i="71"/>
  <c r="CR31" i="71"/>
  <c r="CQ31" i="71"/>
  <c r="CM31" i="71"/>
  <c r="CN31" i="71" s="1"/>
  <c r="CK31" i="71"/>
  <c r="CJ31" i="71"/>
  <c r="CI31" i="71"/>
  <c r="CH31" i="71"/>
  <c r="CG31" i="71"/>
  <c r="CF31" i="71"/>
  <c r="CE31" i="71"/>
  <c r="CD31" i="71"/>
  <c r="CC31" i="71"/>
  <c r="CB31" i="71"/>
  <c r="CA31" i="71"/>
  <c r="BZ31" i="71"/>
  <c r="BY31" i="71"/>
  <c r="BX31" i="71"/>
  <c r="BW31" i="71"/>
  <c r="BV31" i="71"/>
  <c r="BU31" i="71"/>
  <c r="BT31" i="71"/>
  <c r="BS31" i="71"/>
  <c r="BR31" i="71"/>
  <c r="AH31" i="71"/>
  <c r="AE31" i="71"/>
  <c r="AA31" i="71"/>
  <c r="AB31" i="71" s="1"/>
  <c r="X31" i="71"/>
  <c r="Y31" i="71" s="1"/>
  <c r="W31" i="71"/>
  <c r="T31" i="71" s="1"/>
  <c r="R31" i="71"/>
  <c r="S31" i="71" s="1"/>
  <c r="I31" i="71"/>
  <c r="D23" i="68" s="1"/>
  <c r="B31" i="71"/>
  <c r="A31" i="71"/>
  <c r="CX30" i="71"/>
  <c r="CW30" i="71"/>
  <c r="CV30" i="71"/>
  <c r="CU30" i="71"/>
  <c r="CT30" i="71"/>
  <c r="CS30" i="71"/>
  <c r="CR30" i="71"/>
  <c r="CQ30" i="71"/>
  <c r="CM30" i="71"/>
  <c r="CN30" i="71" s="1"/>
  <c r="CO30" i="71" s="1"/>
  <c r="Q30" i="71" s="1"/>
  <c r="CK30" i="71"/>
  <c r="CJ30" i="71"/>
  <c r="CI30" i="71"/>
  <c r="CH30" i="71"/>
  <c r="CG30" i="71"/>
  <c r="CF30" i="71"/>
  <c r="CE30" i="71"/>
  <c r="CD30" i="71"/>
  <c r="CC30" i="71"/>
  <c r="CB30" i="71"/>
  <c r="CA30" i="71"/>
  <c r="BZ30" i="71"/>
  <c r="BY30" i="71"/>
  <c r="BX30" i="71"/>
  <c r="BW30" i="71"/>
  <c r="BV30" i="71"/>
  <c r="BU30" i="71"/>
  <c r="BT30" i="71"/>
  <c r="BS30" i="71"/>
  <c r="BR30" i="71"/>
  <c r="AH30" i="71"/>
  <c r="AE30" i="71"/>
  <c r="AA30" i="71"/>
  <c r="AB30" i="71" s="1"/>
  <c r="X30" i="71"/>
  <c r="Y30" i="71" s="1"/>
  <c r="W30" i="71"/>
  <c r="CP30" i="71" s="1"/>
  <c r="R30" i="71"/>
  <c r="S30" i="71" s="1"/>
  <c r="D22" i="68"/>
  <c r="B30" i="71"/>
  <c r="A30" i="71"/>
  <c r="CX29" i="71"/>
  <c r="CW29" i="71"/>
  <c r="CV29" i="71"/>
  <c r="CU29" i="71"/>
  <c r="CT29" i="71"/>
  <c r="CS29" i="71"/>
  <c r="CR29" i="71"/>
  <c r="CQ29" i="71"/>
  <c r="CM29" i="71"/>
  <c r="CN29" i="71" s="1"/>
  <c r="CK29" i="71"/>
  <c r="CJ29" i="71"/>
  <c r="CI29" i="71"/>
  <c r="CH29" i="71"/>
  <c r="CG29" i="71"/>
  <c r="CF29" i="71"/>
  <c r="CE29" i="71"/>
  <c r="CD29" i="71"/>
  <c r="CC29" i="71"/>
  <c r="CB29" i="71"/>
  <c r="CA29" i="71"/>
  <c r="BZ29" i="71"/>
  <c r="BY29" i="71"/>
  <c r="BX29" i="71"/>
  <c r="BW29" i="71"/>
  <c r="BV29" i="71"/>
  <c r="BU29" i="71"/>
  <c r="BT29" i="71"/>
  <c r="BS29" i="71"/>
  <c r="BR29" i="71"/>
  <c r="AH29" i="71"/>
  <c r="AE29" i="71"/>
  <c r="AA29" i="71"/>
  <c r="AB29" i="71" s="1"/>
  <c r="X29" i="71"/>
  <c r="Y29" i="71" s="1"/>
  <c r="W29" i="71"/>
  <c r="CP29" i="71" s="1"/>
  <c r="R29" i="71"/>
  <c r="S29" i="71" s="1"/>
  <c r="D21" i="68"/>
  <c r="B29" i="71"/>
  <c r="A29" i="71"/>
  <c r="CX28" i="71"/>
  <c r="CW28" i="71"/>
  <c r="CV28" i="71"/>
  <c r="CU28" i="71"/>
  <c r="CT28" i="71"/>
  <c r="CS28" i="71"/>
  <c r="CR28" i="71"/>
  <c r="CQ28" i="71"/>
  <c r="CM28" i="71"/>
  <c r="CN28" i="71" s="1"/>
  <c r="CO28" i="71" s="1"/>
  <c r="Q28" i="71" s="1"/>
  <c r="CK28" i="71"/>
  <c r="CJ28" i="71"/>
  <c r="CI28" i="71"/>
  <c r="CH28" i="71"/>
  <c r="CG28" i="71"/>
  <c r="CF28" i="71"/>
  <c r="CE28" i="71"/>
  <c r="CD28" i="71"/>
  <c r="CC28" i="71"/>
  <c r="CB28" i="71"/>
  <c r="CA28" i="71"/>
  <c r="BZ28" i="71"/>
  <c r="BY28" i="71"/>
  <c r="BX28" i="71"/>
  <c r="BW28" i="71"/>
  <c r="BV28" i="71"/>
  <c r="BU28" i="71"/>
  <c r="BT28" i="71"/>
  <c r="BS28" i="71"/>
  <c r="BR28" i="71"/>
  <c r="AH28" i="71"/>
  <c r="AE28" i="71"/>
  <c r="AA28" i="71"/>
  <c r="AB28" i="71" s="1"/>
  <c r="X28" i="71"/>
  <c r="Y28" i="71" s="1"/>
  <c r="W28" i="71"/>
  <c r="R28" i="71"/>
  <c r="S28" i="71" s="1"/>
  <c r="D20" i="68"/>
  <c r="B28" i="71"/>
  <c r="A28" i="71"/>
  <c r="CX27" i="71"/>
  <c r="CW27" i="71"/>
  <c r="CV27" i="71"/>
  <c r="CU27" i="71"/>
  <c r="CT27" i="71"/>
  <c r="CS27" i="71"/>
  <c r="CR27" i="71"/>
  <c r="CQ27" i="71"/>
  <c r="CM27" i="71"/>
  <c r="CK27" i="71"/>
  <c r="CJ27" i="71"/>
  <c r="CI27" i="71"/>
  <c r="CH27" i="71"/>
  <c r="CG27" i="71"/>
  <c r="CF27" i="71"/>
  <c r="CE27" i="71"/>
  <c r="CD27" i="71"/>
  <c r="CC27" i="71"/>
  <c r="CB27" i="71"/>
  <c r="CA27" i="71"/>
  <c r="BZ27" i="71"/>
  <c r="BY27" i="71"/>
  <c r="BX27" i="71"/>
  <c r="BW27" i="71"/>
  <c r="BV27" i="71"/>
  <c r="BU27" i="71"/>
  <c r="BT27" i="71"/>
  <c r="BS27" i="71"/>
  <c r="BR27" i="71"/>
  <c r="AH27" i="71"/>
  <c r="AE27" i="71"/>
  <c r="AA27" i="71"/>
  <c r="AB27" i="71" s="1"/>
  <c r="X27" i="71"/>
  <c r="Y27" i="71" s="1"/>
  <c r="W27" i="71"/>
  <c r="CP27" i="71" s="1"/>
  <c r="R27" i="71"/>
  <c r="S27" i="71" s="1"/>
  <c r="D19" i="68"/>
  <c r="B27" i="71"/>
  <c r="A27" i="71"/>
  <c r="CX26" i="71"/>
  <c r="CW26" i="71"/>
  <c r="CV26" i="71"/>
  <c r="CU26" i="71"/>
  <c r="CT26" i="71"/>
  <c r="CS26" i="71"/>
  <c r="CR26" i="71"/>
  <c r="CQ26" i="71"/>
  <c r="CM26" i="71"/>
  <c r="CN26" i="71" s="1"/>
  <c r="CO26" i="71" s="1"/>
  <c r="Q26" i="71" s="1"/>
  <c r="CK26" i="71"/>
  <c r="CJ26" i="71"/>
  <c r="CI26" i="71"/>
  <c r="CH26" i="71"/>
  <c r="CG26" i="71"/>
  <c r="CF26" i="71"/>
  <c r="CE26" i="71"/>
  <c r="CD26" i="71"/>
  <c r="CC26" i="71"/>
  <c r="CB26" i="71"/>
  <c r="CA26" i="71"/>
  <c r="BZ26" i="71"/>
  <c r="BY26" i="71"/>
  <c r="BX26" i="71"/>
  <c r="BW26" i="71"/>
  <c r="BV26" i="71"/>
  <c r="BU26" i="71"/>
  <c r="BT26" i="71"/>
  <c r="BS26" i="71"/>
  <c r="BR26" i="71"/>
  <c r="AH26" i="71"/>
  <c r="AE26" i="71"/>
  <c r="AA26" i="71"/>
  <c r="AB26" i="71" s="1"/>
  <c r="X26" i="71"/>
  <c r="Y26" i="71" s="1"/>
  <c r="W26" i="71"/>
  <c r="CP26" i="71" s="1"/>
  <c r="R26" i="71"/>
  <c r="S26" i="71" s="1"/>
  <c r="D18" i="68"/>
  <c r="B26" i="71"/>
  <c r="A26" i="71"/>
  <c r="CX25" i="71"/>
  <c r="CW25" i="71"/>
  <c r="CV25" i="71"/>
  <c r="CU25" i="71"/>
  <c r="CT25" i="71"/>
  <c r="CS25" i="71"/>
  <c r="CR25" i="71"/>
  <c r="CQ25" i="71"/>
  <c r="CM25" i="71"/>
  <c r="CN25" i="71" s="1"/>
  <c r="CK25" i="71"/>
  <c r="CJ25" i="71"/>
  <c r="CI25" i="71"/>
  <c r="CH25" i="71"/>
  <c r="CG25" i="71"/>
  <c r="CF25" i="71"/>
  <c r="CE25" i="71"/>
  <c r="CD25" i="71"/>
  <c r="CC25" i="71"/>
  <c r="CB25" i="71"/>
  <c r="CA25" i="71"/>
  <c r="BZ25" i="71"/>
  <c r="BY25" i="71"/>
  <c r="BX25" i="71"/>
  <c r="BW25" i="71"/>
  <c r="BV25" i="71"/>
  <c r="BU25" i="71"/>
  <c r="BT25" i="71"/>
  <c r="BS25" i="71"/>
  <c r="BR25" i="71"/>
  <c r="AH25" i="71"/>
  <c r="AE25" i="71"/>
  <c r="AA25" i="71"/>
  <c r="AB25" i="71" s="1"/>
  <c r="X25" i="71"/>
  <c r="Y25" i="71" s="1"/>
  <c r="W25" i="71"/>
  <c r="CP25" i="71" s="1"/>
  <c r="R25" i="71"/>
  <c r="S25" i="71" s="1"/>
  <c r="D17" i="68"/>
  <c r="B25" i="71"/>
  <c r="A25" i="71"/>
  <c r="CX24" i="71"/>
  <c r="CW24" i="71"/>
  <c r="CV24" i="71"/>
  <c r="CU24" i="71"/>
  <c r="CT24" i="71"/>
  <c r="CS24" i="71"/>
  <c r="CR24" i="71"/>
  <c r="CQ24" i="71"/>
  <c r="CM24" i="71"/>
  <c r="CN24" i="71" s="1"/>
  <c r="CK24" i="71"/>
  <c r="CJ24" i="71"/>
  <c r="CI24" i="71"/>
  <c r="CH24" i="71"/>
  <c r="CG24" i="71"/>
  <c r="CF24" i="71"/>
  <c r="CE24" i="71"/>
  <c r="CD24" i="71"/>
  <c r="CC24" i="71"/>
  <c r="CB24" i="71"/>
  <c r="CA24" i="71"/>
  <c r="BZ24" i="71"/>
  <c r="BY24" i="71"/>
  <c r="BX24" i="71"/>
  <c r="BW24" i="71"/>
  <c r="BV24" i="71"/>
  <c r="BU24" i="71"/>
  <c r="BT24" i="71"/>
  <c r="BS24" i="71"/>
  <c r="BR24" i="71"/>
  <c r="AH24" i="71"/>
  <c r="AE24" i="71"/>
  <c r="AA24" i="71"/>
  <c r="AB24" i="71" s="1"/>
  <c r="X24" i="71"/>
  <c r="Y24" i="71" s="1"/>
  <c r="W24" i="71"/>
  <c r="R24" i="71"/>
  <c r="S24" i="71" s="1"/>
  <c r="D16" i="68"/>
  <c r="B24" i="71"/>
  <c r="A24" i="71"/>
  <c r="CX23" i="71"/>
  <c r="CW23" i="71"/>
  <c r="CV23" i="71"/>
  <c r="CU23" i="71"/>
  <c r="CT23" i="71"/>
  <c r="CS23" i="71"/>
  <c r="CR23" i="71"/>
  <c r="CQ23" i="71"/>
  <c r="CM23" i="71"/>
  <c r="CK23" i="71"/>
  <c r="CJ23" i="71"/>
  <c r="CI23" i="71"/>
  <c r="CH23" i="71"/>
  <c r="CG23" i="71"/>
  <c r="CF23" i="71"/>
  <c r="CE23" i="71"/>
  <c r="CD23" i="71"/>
  <c r="CC23" i="71"/>
  <c r="CB23" i="71"/>
  <c r="CA23" i="71"/>
  <c r="BZ23" i="71"/>
  <c r="BY23" i="71"/>
  <c r="BX23" i="71"/>
  <c r="BW23" i="71"/>
  <c r="BV23" i="71"/>
  <c r="BU23" i="71"/>
  <c r="BT23" i="71"/>
  <c r="BS23" i="71"/>
  <c r="BR23" i="71"/>
  <c r="AH23" i="71"/>
  <c r="AE23" i="71"/>
  <c r="AA23" i="71"/>
  <c r="AB23" i="71" s="1"/>
  <c r="X23" i="71"/>
  <c r="Y23" i="71" s="1"/>
  <c r="W23" i="71"/>
  <c r="T23" i="71" s="1"/>
  <c r="R23" i="71"/>
  <c r="S23" i="71" s="1"/>
  <c r="D15" i="68"/>
  <c r="B23" i="71"/>
  <c r="A23" i="71"/>
  <c r="CX22" i="71"/>
  <c r="CW22" i="71"/>
  <c r="CV22" i="71"/>
  <c r="CU22" i="71"/>
  <c r="CT22" i="71"/>
  <c r="CS22" i="71"/>
  <c r="CR22" i="71"/>
  <c r="CQ22" i="71"/>
  <c r="CM22" i="71"/>
  <c r="G14" i="68" s="1"/>
  <c r="CK22" i="71"/>
  <c r="CJ22" i="71"/>
  <c r="CI22" i="71"/>
  <c r="CH22" i="71"/>
  <c r="CG22" i="71"/>
  <c r="CF22" i="71"/>
  <c r="CE22" i="71"/>
  <c r="CD22" i="71"/>
  <c r="CC22" i="71"/>
  <c r="CB22" i="71"/>
  <c r="CA22" i="71"/>
  <c r="BZ22" i="71"/>
  <c r="BY22" i="71"/>
  <c r="BX22" i="71"/>
  <c r="BW22" i="71"/>
  <c r="BV22" i="71"/>
  <c r="BU22" i="71"/>
  <c r="BT22" i="71"/>
  <c r="BS22" i="71"/>
  <c r="BR22" i="71"/>
  <c r="AH22" i="71"/>
  <c r="AE22" i="71"/>
  <c r="AA22" i="71"/>
  <c r="AB22" i="71" s="1"/>
  <c r="X22" i="71"/>
  <c r="Y22" i="71" s="1"/>
  <c r="W22" i="71"/>
  <c r="CP22" i="71" s="1"/>
  <c r="R22" i="71"/>
  <c r="S22" i="71" s="1"/>
  <c r="D14" i="68"/>
  <c r="B22" i="71"/>
  <c r="A22" i="71"/>
  <c r="CX21" i="71"/>
  <c r="CW21" i="71"/>
  <c r="CV21" i="71"/>
  <c r="CU21" i="71"/>
  <c r="CT21" i="71"/>
  <c r="CS21" i="71"/>
  <c r="CR21" i="71"/>
  <c r="CQ21" i="71"/>
  <c r="CM21" i="71"/>
  <c r="CK21" i="71"/>
  <c r="CJ21" i="71"/>
  <c r="CI21" i="71"/>
  <c r="CH21" i="71"/>
  <c r="CG21" i="71"/>
  <c r="CF21" i="71"/>
  <c r="CE21" i="71"/>
  <c r="CD21" i="71"/>
  <c r="CC21" i="71"/>
  <c r="CB21" i="71"/>
  <c r="CA21" i="71"/>
  <c r="BZ21" i="71"/>
  <c r="BY21" i="71"/>
  <c r="BX21" i="71"/>
  <c r="BW21" i="71"/>
  <c r="BV21" i="71"/>
  <c r="BU21" i="71"/>
  <c r="BT21" i="71"/>
  <c r="BS21" i="71"/>
  <c r="BR21" i="71"/>
  <c r="AH21" i="71"/>
  <c r="AE21" i="71"/>
  <c r="AA21" i="71"/>
  <c r="AB21" i="71" s="1"/>
  <c r="X21" i="71"/>
  <c r="Y21" i="71" s="1"/>
  <c r="W21" i="71"/>
  <c r="T21" i="71" s="1"/>
  <c r="R21" i="71"/>
  <c r="S21" i="71" s="1"/>
  <c r="D13" i="68"/>
  <c r="B21" i="71"/>
  <c r="A21" i="71"/>
  <c r="CX20" i="71"/>
  <c r="CW20" i="71"/>
  <c r="CV20" i="71"/>
  <c r="CU20" i="71"/>
  <c r="CT20" i="71"/>
  <c r="CS20" i="71"/>
  <c r="CR20" i="71"/>
  <c r="CQ20" i="71"/>
  <c r="CM20" i="71"/>
  <c r="G12" i="68" s="1"/>
  <c r="CK20" i="71"/>
  <c r="CJ20" i="71"/>
  <c r="CI20" i="71"/>
  <c r="CH20" i="71"/>
  <c r="CG20" i="71"/>
  <c r="CF20" i="71"/>
  <c r="CE20" i="71"/>
  <c r="CD20" i="71"/>
  <c r="CC20" i="71"/>
  <c r="CB20" i="71"/>
  <c r="CA20" i="71"/>
  <c r="BZ20" i="71"/>
  <c r="BY20" i="71"/>
  <c r="BX20" i="71"/>
  <c r="BW20" i="71"/>
  <c r="BV20" i="71"/>
  <c r="BU20" i="71"/>
  <c r="BT20" i="71"/>
  <c r="BS20" i="71"/>
  <c r="BR20" i="71"/>
  <c r="AH20" i="71"/>
  <c r="AE20" i="71"/>
  <c r="AA20" i="71"/>
  <c r="AB20" i="71" s="1"/>
  <c r="X20" i="71"/>
  <c r="Y20" i="71" s="1"/>
  <c r="W20" i="71"/>
  <c r="T20" i="71" s="1"/>
  <c r="R20" i="71"/>
  <c r="S20" i="71" s="1"/>
  <c r="D12" i="68"/>
  <c r="B20" i="71"/>
  <c r="A20" i="71"/>
  <c r="CX19" i="71"/>
  <c r="CW19" i="71"/>
  <c r="CV19" i="71"/>
  <c r="CU19" i="71"/>
  <c r="CT19" i="71"/>
  <c r="CS19" i="71"/>
  <c r="CR19" i="71"/>
  <c r="CQ19" i="71"/>
  <c r="CM19" i="71"/>
  <c r="CN19" i="71" s="1"/>
  <c r="CO19" i="71" s="1"/>
  <c r="Q19" i="71" s="1"/>
  <c r="CK19" i="71"/>
  <c r="CJ19" i="71"/>
  <c r="CI19" i="71"/>
  <c r="CH19" i="71"/>
  <c r="CG19" i="71"/>
  <c r="CF19" i="71"/>
  <c r="CE19" i="71"/>
  <c r="CD19" i="71"/>
  <c r="CC19" i="71"/>
  <c r="CB19" i="71"/>
  <c r="CA19" i="71"/>
  <c r="BZ19" i="71"/>
  <c r="BY19" i="71"/>
  <c r="BX19" i="71"/>
  <c r="BW19" i="71"/>
  <c r="BV19" i="71"/>
  <c r="BU19" i="71"/>
  <c r="BT19" i="71"/>
  <c r="BS19" i="71"/>
  <c r="BR19" i="71"/>
  <c r="AH19" i="71"/>
  <c r="AE19" i="71"/>
  <c r="AA19" i="71"/>
  <c r="AB19" i="71" s="1"/>
  <c r="X19" i="71"/>
  <c r="Y19" i="71" s="1"/>
  <c r="W19" i="71"/>
  <c r="T19" i="71" s="1"/>
  <c r="R19" i="71"/>
  <c r="S19" i="71" s="1"/>
  <c r="D11" i="68"/>
  <c r="B19" i="71"/>
  <c r="A19" i="71"/>
  <c r="CX18" i="71"/>
  <c r="CW18" i="71"/>
  <c r="CV18" i="71"/>
  <c r="CU18" i="71"/>
  <c r="CT18" i="71"/>
  <c r="CS18" i="71"/>
  <c r="CR18" i="71"/>
  <c r="CQ18" i="71"/>
  <c r="CM18" i="71"/>
  <c r="CN18" i="71" s="1"/>
  <c r="CO18" i="71" s="1"/>
  <c r="Q18" i="71" s="1"/>
  <c r="CK18" i="71"/>
  <c r="CJ18" i="71"/>
  <c r="CI18" i="71"/>
  <c r="CH18" i="71"/>
  <c r="CG18" i="71"/>
  <c r="CF18" i="71"/>
  <c r="CE18" i="71"/>
  <c r="CD18" i="71"/>
  <c r="CC18" i="71"/>
  <c r="CB18" i="71"/>
  <c r="CA18" i="71"/>
  <c r="BZ18" i="71"/>
  <c r="BY18" i="71"/>
  <c r="BX18" i="71"/>
  <c r="BW18" i="71"/>
  <c r="BV18" i="71"/>
  <c r="BU18" i="71"/>
  <c r="BT18" i="71"/>
  <c r="BS18" i="71"/>
  <c r="BR18" i="71"/>
  <c r="AH18" i="71"/>
  <c r="AE18" i="71"/>
  <c r="AA18" i="71"/>
  <c r="AB18" i="71" s="1"/>
  <c r="X18" i="71"/>
  <c r="Y18" i="71" s="1"/>
  <c r="W18" i="71"/>
  <c r="T18" i="71" s="1"/>
  <c r="R18" i="71"/>
  <c r="S18" i="71" s="1"/>
  <c r="D10" i="68"/>
  <c r="B18" i="71"/>
  <c r="A18" i="71"/>
  <c r="CX17" i="71"/>
  <c r="CW17" i="71"/>
  <c r="CV17" i="71"/>
  <c r="CU17" i="71"/>
  <c r="CT17" i="71"/>
  <c r="CS17" i="71"/>
  <c r="CR17" i="71"/>
  <c r="CQ17" i="71"/>
  <c r="CM17" i="71"/>
  <c r="CN17" i="71" s="1"/>
  <c r="CO17" i="71" s="1"/>
  <c r="Q17" i="71" s="1"/>
  <c r="CK17" i="71"/>
  <c r="CJ17" i="71"/>
  <c r="CI17" i="71"/>
  <c r="CH17" i="71"/>
  <c r="CG17" i="71"/>
  <c r="CF17" i="71"/>
  <c r="CE17" i="71"/>
  <c r="CD17" i="71"/>
  <c r="CC17" i="71"/>
  <c r="CB17" i="71"/>
  <c r="CA17" i="71"/>
  <c r="BZ17" i="71"/>
  <c r="BY17" i="71"/>
  <c r="BX17" i="71"/>
  <c r="BW17" i="71"/>
  <c r="BV17" i="71"/>
  <c r="BU17" i="71"/>
  <c r="BT17" i="71"/>
  <c r="BS17" i="71"/>
  <c r="BR17" i="71"/>
  <c r="AH17" i="71"/>
  <c r="AE17" i="71"/>
  <c r="AA17" i="71"/>
  <c r="AB17" i="71" s="1"/>
  <c r="X17" i="71"/>
  <c r="Y17" i="71" s="1"/>
  <c r="W17" i="71"/>
  <c r="T17" i="71" s="1"/>
  <c r="R17" i="71"/>
  <c r="S17" i="71" s="1"/>
  <c r="D9" i="68"/>
  <c r="B17" i="71"/>
  <c r="A17" i="71"/>
  <c r="CX16" i="71"/>
  <c r="CW16" i="71"/>
  <c r="CV16" i="71"/>
  <c r="CU16" i="71"/>
  <c r="CT16" i="71"/>
  <c r="CS16" i="71"/>
  <c r="CR16" i="71"/>
  <c r="CQ16" i="71"/>
  <c r="CM16" i="71"/>
  <c r="CN16" i="71" s="1"/>
  <c r="CO16" i="71" s="1"/>
  <c r="Q16" i="71" s="1"/>
  <c r="CK16" i="71"/>
  <c r="CJ16" i="71"/>
  <c r="CI16" i="71"/>
  <c r="CH16" i="71"/>
  <c r="CG16" i="71"/>
  <c r="CF16" i="71"/>
  <c r="CE16" i="71"/>
  <c r="CD16" i="71"/>
  <c r="CC16" i="71"/>
  <c r="CB16" i="71"/>
  <c r="CA16" i="71"/>
  <c r="BZ16" i="71"/>
  <c r="BY16" i="71"/>
  <c r="BX16" i="71"/>
  <c r="BW16" i="71"/>
  <c r="BV16" i="71"/>
  <c r="BU16" i="71"/>
  <c r="BT16" i="71"/>
  <c r="BS16" i="71"/>
  <c r="BR16" i="71"/>
  <c r="AH16" i="71"/>
  <c r="AE16" i="71"/>
  <c r="AA16" i="71"/>
  <c r="AB16" i="71" s="1"/>
  <c r="X16" i="71"/>
  <c r="Y16" i="71" s="1"/>
  <c r="W16" i="71"/>
  <c r="T16" i="71" s="1"/>
  <c r="R16" i="71"/>
  <c r="S16" i="71" s="1"/>
  <c r="D8" i="68"/>
  <c r="B16" i="71"/>
  <c r="A16" i="71"/>
  <c r="CX15" i="71"/>
  <c r="CW15" i="71"/>
  <c r="CV15" i="71"/>
  <c r="CU15" i="71"/>
  <c r="CT15" i="71"/>
  <c r="CS15" i="71"/>
  <c r="CR15" i="71"/>
  <c r="CQ15" i="71"/>
  <c r="CM15" i="71"/>
  <c r="CN15" i="71" s="1"/>
  <c r="CO15" i="71" s="1"/>
  <c r="Q15" i="71" s="1"/>
  <c r="CK15" i="71"/>
  <c r="CJ15" i="71"/>
  <c r="CI15" i="71"/>
  <c r="CH15" i="71"/>
  <c r="CG15" i="71"/>
  <c r="CF15" i="71"/>
  <c r="CE15" i="71"/>
  <c r="CD15" i="71"/>
  <c r="CC15" i="71"/>
  <c r="CB15" i="71"/>
  <c r="CA15" i="71"/>
  <c r="BZ15" i="71"/>
  <c r="BY15" i="71"/>
  <c r="BX15" i="71"/>
  <c r="BW15" i="71"/>
  <c r="BV15" i="71"/>
  <c r="BU15" i="71"/>
  <c r="BT15" i="71"/>
  <c r="BS15" i="71"/>
  <c r="BR15" i="71"/>
  <c r="AH15" i="71"/>
  <c r="AE15" i="71"/>
  <c r="AA15" i="71"/>
  <c r="AB15" i="71" s="1"/>
  <c r="X15" i="71"/>
  <c r="Y15" i="71" s="1"/>
  <c r="W15" i="71"/>
  <c r="T15" i="71" s="1"/>
  <c r="R15" i="71"/>
  <c r="S15" i="71" s="1"/>
  <c r="D7" i="68"/>
  <c r="B15" i="71"/>
  <c r="A15" i="71"/>
  <c r="CX14" i="71"/>
  <c r="CV14" i="71" s="1"/>
  <c r="CW14" i="71"/>
  <c r="CU14" i="71"/>
  <c r="CT14" i="71"/>
  <c r="CS14" i="71"/>
  <c r="CR14" i="71"/>
  <c r="CQ14" i="71"/>
  <c r="CM14" i="71"/>
  <c r="CN14" i="71" s="1"/>
  <c r="CO14" i="71" s="1"/>
  <c r="Q14" i="71" s="1"/>
  <c r="CK14" i="71"/>
  <c r="CJ14" i="71"/>
  <c r="CI14" i="71"/>
  <c r="CH14" i="71"/>
  <c r="CG14" i="71"/>
  <c r="CF14" i="71"/>
  <c r="CE14" i="71"/>
  <c r="CD14" i="71"/>
  <c r="CC14" i="71"/>
  <c r="CB14" i="71"/>
  <c r="CA14" i="71"/>
  <c r="BZ14" i="71"/>
  <c r="BY14" i="71"/>
  <c r="BX14" i="71"/>
  <c r="BW14" i="71"/>
  <c r="BV14" i="71"/>
  <c r="BU14" i="71"/>
  <c r="BT14" i="71"/>
  <c r="BS14" i="71"/>
  <c r="BR14" i="71"/>
  <c r="AH14" i="71"/>
  <c r="AE14" i="71"/>
  <c r="AA14" i="71"/>
  <c r="AB14" i="71" s="1"/>
  <c r="X14" i="71"/>
  <c r="Y14" i="71" s="1"/>
  <c r="W14" i="71"/>
  <c r="T14" i="71" s="1"/>
  <c r="S14" i="71" s="1"/>
  <c r="D6" i="68"/>
  <c r="B14" i="71"/>
  <c r="E6" i="68" s="1"/>
  <c r="A14" i="71"/>
  <c r="CX113" i="70"/>
  <c r="CW113" i="70"/>
  <c r="CV113" i="70"/>
  <c r="CU113" i="70"/>
  <c r="CT113" i="70"/>
  <c r="CS113" i="70"/>
  <c r="CR113" i="70"/>
  <c r="CQ113" i="70"/>
  <c r="CM113" i="70"/>
  <c r="CK113" i="70"/>
  <c r="CJ113" i="70"/>
  <c r="CI113" i="70"/>
  <c r="CH113" i="70"/>
  <c r="CG113" i="70"/>
  <c r="CF113" i="70"/>
  <c r="CE113" i="70"/>
  <c r="CD113" i="70"/>
  <c r="CC113" i="70"/>
  <c r="CB113" i="70"/>
  <c r="CA113" i="70"/>
  <c r="BZ113" i="70"/>
  <c r="BY113" i="70"/>
  <c r="BX113" i="70"/>
  <c r="BW113" i="70"/>
  <c r="BV113" i="70"/>
  <c r="BU113" i="70"/>
  <c r="BT113" i="70"/>
  <c r="BS113" i="70"/>
  <c r="BR113" i="70"/>
  <c r="AH113" i="70"/>
  <c r="AE113" i="70"/>
  <c r="AA113" i="70"/>
  <c r="AB113" i="70" s="1"/>
  <c r="X113" i="70"/>
  <c r="Y113" i="70" s="1"/>
  <c r="W113" i="70"/>
  <c r="CP113" i="70" s="1"/>
  <c r="R113" i="70"/>
  <c r="S113" i="70" s="1"/>
  <c r="I113" i="70"/>
  <c r="X450" i="67" s="1"/>
  <c r="B113" i="70"/>
  <c r="A113" i="70"/>
  <c r="CX112" i="70"/>
  <c r="CW112" i="70"/>
  <c r="DC112" i="70" s="1"/>
  <c r="CV112" i="70"/>
  <c r="CZ112" i="70" s="1"/>
  <c r="CU112" i="70"/>
  <c r="CT112" i="70"/>
  <c r="CS112" i="70"/>
  <c r="CR112" i="70"/>
  <c r="CQ112" i="70"/>
  <c r="CM112" i="70"/>
  <c r="I456" i="67" s="1"/>
  <c r="CK112" i="70"/>
  <c r="CJ112" i="70"/>
  <c r="CI112" i="70"/>
  <c r="CH112" i="70"/>
  <c r="CG112" i="70"/>
  <c r="CF112" i="70"/>
  <c r="CE112" i="70"/>
  <c r="CD112" i="70"/>
  <c r="CC112" i="70"/>
  <c r="CB112" i="70"/>
  <c r="CA112" i="70"/>
  <c r="BZ112" i="70"/>
  <c r="BY112" i="70"/>
  <c r="BX112" i="70"/>
  <c r="BW112" i="70"/>
  <c r="BV112" i="70"/>
  <c r="BU112" i="70"/>
  <c r="BT112" i="70"/>
  <c r="BS112" i="70"/>
  <c r="BR112" i="70"/>
  <c r="AH112" i="70"/>
  <c r="AE112" i="70"/>
  <c r="AA112" i="70"/>
  <c r="AB112" i="70" s="1"/>
  <c r="X112" i="70"/>
  <c r="Y112" i="70" s="1"/>
  <c r="W112" i="70"/>
  <c r="CP112" i="70" s="1"/>
  <c r="R112" i="70"/>
  <c r="S112" i="70" s="1"/>
  <c r="I112" i="70"/>
  <c r="A450" i="67" s="1"/>
  <c r="B112" i="70"/>
  <c r="A112" i="70"/>
  <c r="CX111" i="70"/>
  <c r="CW111" i="70"/>
  <c r="CV111" i="70"/>
  <c r="CU111" i="70"/>
  <c r="CT111" i="70"/>
  <c r="CS111" i="70"/>
  <c r="CR111" i="70"/>
  <c r="CQ111" i="70"/>
  <c r="CM111" i="70"/>
  <c r="AF407" i="67" s="1"/>
  <c r="CK111" i="70"/>
  <c r="CJ111" i="70"/>
  <c r="CI111" i="70"/>
  <c r="CH111" i="70"/>
  <c r="CG111" i="70"/>
  <c r="CF111" i="70"/>
  <c r="CE111" i="70"/>
  <c r="CD111" i="70"/>
  <c r="CC111" i="70"/>
  <c r="CB111" i="70"/>
  <c r="CA111" i="70"/>
  <c r="BZ111" i="70"/>
  <c r="BY111" i="70"/>
  <c r="BX111" i="70"/>
  <c r="BW111" i="70"/>
  <c r="BV111" i="70"/>
  <c r="BU111" i="70"/>
  <c r="BT111" i="70"/>
  <c r="BS111" i="70"/>
  <c r="BR111" i="70"/>
  <c r="AH111" i="70"/>
  <c r="AE111" i="70"/>
  <c r="AA111" i="70"/>
  <c r="AB111" i="70" s="1"/>
  <c r="X111" i="70"/>
  <c r="Y111" i="70" s="1"/>
  <c r="W111" i="70"/>
  <c r="CP111" i="70" s="1"/>
  <c r="R111" i="70"/>
  <c r="S111" i="70" s="1"/>
  <c r="I111" i="70"/>
  <c r="X401" i="67" s="1"/>
  <c r="B111" i="70"/>
  <c r="A111" i="70"/>
  <c r="CX110" i="70"/>
  <c r="CW110" i="70"/>
  <c r="CV110" i="70"/>
  <c r="CU110" i="70"/>
  <c r="CT110" i="70"/>
  <c r="CS110" i="70"/>
  <c r="CR110" i="70"/>
  <c r="CQ110" i="70"/>
  <c r="CM110" i="70"/>
  <c r="I407" i="67" s="1"/>
  <c r="CK110" i="70"/>
  <c r="CJ110" i="70"/>
  <c r="CI110" i="70"/>
  <c r="CH110" i="70"/>
  <c r="CG110" i="70"/>
  <c r="CF110" i="70"/>
  <c r="CE110" i="70"/>
  <c r="CD110" i="70"/>
  <c r="CC110" i="70"/>
  <c r="CB110" i="70"/>
  <c r="CA110" i="70"/>
  <c r="BZ110" i="70"/>
  <c r="BY110" i="70"/>
  <c r="BX110" i="70"/>
  <c r="BW110" i="70"/>
  <c r="BV110" i="70"/>
  <c r="BU110" i="70"/>
  <c r="BT110" i="70"/>
  <c r="BS110" i="70"/>
  <c r="BR110" i="70"/>
  <c r="AH110" i="70"/>
  <c r="AE110" i="70"/>
  <c r="AA110" i="70"/>
  <c r="AB110" i="70" s="1"/>
  <c r="X110" i="70"/>
  <c r="Y110" i="70" s="1"/>
  <c r="W110" i="70"/>
  <c r="CP110" i="70" s="1"/>
  <c r="R110" i="70"/>
  <c r="S110" i="70" s="1"/>
  <c r="I110" i="70"/>
  <c r="A401" i="67" s="1"/>
  <c r="B110" i="70"/>
  <c r="A110" i="70"/>
  <c r="CX109" i="70"/>
  <c r="CW109" i="70"/>
  <c r="CV109" i="70"/>
  <c r="CU109" i="70"/>
  <c r="CT109" i="70"/>
  <c r="CS109" i="70"/>
  <c r="CR109" i="70"/>
  <c r="CQ109" i="70"/>
  <c r="CM109" i="70"/>
  <c r="AF358" i="67" s="1"/>
  <c r="CK109" i="70"/>
  <c r="CJ109" i="70"/>
  <c r="CI109" i="70"/>
  <c r="CH109" i="70"/>
  <c r="CG109" i="70"/>
  <c r="CF109" i="70"/>
  <c r="CE109" i="70"/>
  <c r="CD109" i="70"/>
  <c r="CC109" i="70"/>
  <c r="CB109" i="70"/>
  <c r="CA109" i="70"/>
  <c r="BZ109" i="70"/>
  <c r="BY109" i="70"/>
  <c r="BX109" i="70"/>
  <c r="BW109" i="70"/>
  <c r="BV109" i="70"/>
  <c r="BU109" i="70"/>
  <c r="BT109" i="70"/>
  <c r="BS109" i="70"/>
  <c r="BR109" i="70"/>
  <c r="AH109" i="70"/>
  <c r="AE109" i="70"/>
  <c r="AA109" i="70"/>
  <c r="AB109" i="70" s="1"/>
  <c r="X109" i="70"/>
  <c r="Y109" i="70" s="1"/>
  <c r="W109" i="70"/>
  <c r="CP109" i="70" s="1"/>
  <c r="R109" i="70"/>
  <c r="S109" i="70" s="1"/>
  <c r="I109" i="70"/>
  <c r="X352" i="67" s="1"/>
  <c r="B109" i="70"/>
  <c r="A109" i="70"/>
  <c r="CX108" i="70"/>
  <c r="CW108" i="70"/>
  <c r="CV108" i="70"/>
  <c r="CU108" i="70"/>
  <c r="CT108" i="70"/>
  <c r="CS108" i="70"/>
  <c r="CR108" i="70"/>
  <c r="CQ108" i="70"/>
  <c r="CM108" i="70"/>
  <c r="I358" i="67" s="1"/>
  <c r="CK108" i="70"/>
  <c r="CJ108" i="70"/>
  <c r="CI108" i="70"/>
  <c r="CH108" i="70"/>
  <c r="CG108" i="70"/>
  <c r="CF108" i="70"/>
  <c r="CE108" i="70"/>
  <c r="CD108" i="70"/>
  <c r="CC108" i="70"/>
  <c r="CB108" i="70"/>
  <c r="CA108" i="70"/>
  <c r="BZ108" i="70"/>
  <c r="BY108" i="70"/>
  <c r="BX108" i="70"/>
  <c r="BW108" i="70"/>
  <c r="BV108" i="70"/>
  <c r="BU108" i="70"/>
  <c r="BT108" i="70"/>
  <c r="BS108" i="70"/>
  <c r="BR108" i="70"/>
  <c r="AH108" i="70"/>
  <c r="AE108" i="70"/>
  <c r="AA108" i="70"/>
  <c r="AB108" i="70" s="1"/>
  <c r="X108" i="70"/>
  <c r="Y108" i="70" s="1"/>
  <c r="W108" i="70"/>
  <c r="CP108" i="70" s="1"/>
  <c r="R108" i="70"/>
  <c r="S108" i="70" s="1"/>
  <c r="I108" i="70"/>
  <c r="A352" i="67" s="1"/>
  <c r="B108" i="70"/>
  <c r="A108" i="70"/>
  <c r="CX107" i="70"/>
  <c r="CW107" i="70"/>
  <c r="CV107" i="70"/>
  <c r="CU107" i="70"/>
  <c r="CT107" i="70"/>
  <c r="CS107" i="70"/>
  <c r="CR107" i="70"/>
  <c r="CQ107" i="70"/>
  <c r="CM107" i="70"/>
  <c r="AF309" i="67" s="1"/>
  <c r="CK107" i="70"/>
  <c r="CJ107" i="70"/>
  <c r="CI107" i="70"/>
  <c r="CH107" i="70"/>
  <c r="CG107" i="70"/>
  <c r="CF107" i="70"/>
  <c r="CE107" i="70"/>
  <c r="CD107" i="70"/>
  <c r="CC107" i="70"/>
  <c r="CB107" i="70"/>
  <c r="CA107" i="70"/>
  <c r="BZ107" i="70"/>
  <c r="BY107" i="70"/>
  <c r="BX107" i="70"/>
  <c r="BW107" i="70"/>
  <c r="BV107" i="70"/>
  <c r="BU107" i="70"/>
  <c r="BT107" i="70"/>
  <c r="BS107" i="70"/>
  <c r="BR107" i="70"/>
  <c r="AH107" i="70"/>
  <c r="AE107" i="70"/>
  <c r="AA107" i="70"/>
  <c r="AB107" i="70" s="1"/>
  <c r="X107" i="70"/>
  <c r="Y107" i="70" s="1"/>
  <c r="W107" i="70"/>
  <c r="CP107" i="70" s="1"/>
  <c r="R107" i="70"/>
  <c r="S107" i="70" s="1"/>
  <c r="I107" i="70"/>
  <c r="X303" i="67" s="1"/>
  <c r="B107" i="70"/>
  <c r="A107" i="70"/>
  <c r="CX106" i="70"/>
  <c r="CW106" i="70"/>
  <c r="CV106" i="70"/>
  <c r="CU106" i="70"/>
  <c r="CT106" i="70"/>
  <c r="CS106" i="70"/>
  <c r="CR106" i="70"/>
  <c r="CQ106" i="70"/>
  <c r="CM106" i="70"/>
  <c r="I309" i="67" s="1"/>
  <c r="CK106" i="70"/>
  <c r="CJ106" i="70"/>
  <c r="CI106" i="70"/>
  <c r="CH106" i="70"/>
  <c r="CG106" i="70"/>
  <c r="CF106" i="70"/>
  <c r="CE106" i="70"/>
  <c r="CD106" i="70"/>
  <c r="CC106" i="70"/>
  <c r="CB106" i="70"/>
  <c r="CA106" i="70"/>
  <c r="BZ106" i="70"/>
  <c r="BY106" i="70"/>
  <c r="BX106" i="70"/>
  <c r="BW106" i="70"/>
  <c r="BV106" i="70"/>
  <c r="BU106" i="70"/>
  <c r="BT106" i="70"/>
  <c r="BS106" i="70"/>
  <c r="BR106" i="70"/>
  <c r="AH106" i="70"/>
  <c r="AE106" i="70"/>
  <c r="AA106" i="70"/>
  <c r="AB106" i="70" s="1"/>
  <c r="X106" i="70"/>
  <c r="Y106" i="70" s="1"/>
  <c r="W106" i="70"/>
  <c r="CP106" i="70" s="1"/>
  <c r="R106" i="70"/>
  <c r="S106" i="70" s="1"/>
  <c r="I106" i="70"/>
  <c r="A303" i="67" s="1"/>
  <c r="B106" i="70"/>
  <c r="A106" i="70"/>
  <c r="CX105" i="70"/>
  <c r="CW105" i="70"/>
  <c r="CV105" i="70"/>
  <c r="CU105" i="70"/>
  <c r="CT105" i="70"/>
  <c r="CS105" i="70"/>
  <c r="CR105" i="70"/>
  <c r="CQ105" i="70"/>
  <c r="CM105" i="70"/>
  <c r="AF260" i="67" s="1"/>
  <c r="CK105" i="70"/>
  <c r="CJ105" i="70"/>
  <c r="CI105" i="70"/>
  <c r="CH105" i="70"/>
  <c r="CG105" i="70"/>
  <c r="CF105" i="70"/>
  <c r="CE105" i="70"/>
  <c r="CD105" i="70"/>
  <c r="CC105" i="70"/>
  <c r="CB105" i="70"/>
  <c r="CA105" i="70"/>
  <c r="BZ105" i="70"/>
  <c r="BY105" i="70"/>
  <c r="BX105" i="70"/>
  <c r="BW105" i="70"/>
  <c r="BV105" i="70"/>
  <c r="BU105" i="70"/>
  <c r="BT105" i="70"/>
  <c r="BS105" i="70"/>
  <c r="BR105" i="70"/>
  <c r="AH105" i="70"/>
  <c r="AE105" i="70"/>
  <c r="AA105" i="70"/>
  <c r="AB105" i="70" s="1"/>
  <c r="X105" i="70"/>
  <c r="Y105" i="70" s="1"/>
  <c r="W105" i="70"/>
  <c r="CP105" i="70" s="1"/>
  <c r="R105" i="70"/>
  <c r="S105" i="70" s="1"/>
  <c r="I105" i="70"/>
  <c r="X254" i="67" s="1"/>
  <c r="B105" i="70"/>
  <c r="A105" i="70"/>
  <c r="CX104" i="70"/>
  <c r="CW104" i="70"/>
  <c r="CV104" i="70"/>
  <c r="CU104" i="70"/>
  <c r="CT104" i="70"/>
  <c r="CS104" i="70"/>
  <c r="CR104" i="70"/>
  <c r="CQ104" i="70"/>
  <c r="CM104" i="70"/>
  <c r="I260" i="67" s="1"/>
  <c r="CK104" i="70"/>
  <c r="CJ104" i="70"/>
  <c r="CI104" i="70"/>
  <c r="CH104" i="70"/>
  <c r="CG104" i="70"/>
  <c r="CF104" i="70"/>
  <c r="CE104" i="70"/>
  <c r="CD104" i="70"/>
  <c r="CC104" i="70"/>
  <c r="CB104" i="70"/>
  <c r="CA104" i="70"/>
  <c r="BZ104" i="70"/>
  <c r="BY104" i="70"/>
  <c r="BX104" i="70"/>
  <c r="BW104" i="70"/>
  <c r="BV104" i="70"/>
  <c r="BU104" i="70"/>
  <c r="BT104" i="70"/>
  <c r="BS104" i="70"/>
  <c r="BR104" i="70"/>
  <c r="AH104" i="70"/>
  <c r="AE104" i="70"/>
  <c r="AA104" i="70"/>
  <c r="AB104" i="70" s="1"/>
  <c r="X104" i="70"/>
  <c r="Y104" i="70" s="1"/>
  <c r="W104" i="70"/>
  <c r="CP104" i="70" s="1"/>
  <c r="R104" i="70"/>
  <c r="S104" i="70" s="1"/>
  <c r="I104" i="70"/>
  <c r="A254" i="67" s="1"/>
  <c r="B104" i="70"/>
  <c r="A104" i="70"/>
  <c r="CX103" i="70"/>
  <c r="CW103" i="70"/>
  <c r="CV103" i="70"/>
  <c r="CU103" i="70"/>
  <c r="CT103" i="70"/>
  <c r="CS103" i="70"/>
  <c r="CR103" i="70"/>
  <c r="CQ103" i="70"/>
  <c r="CM103" i="70"/>
  <c r="AF211" i="67" s="1"/>
  <c r="CK103" i="70"/>
  <c r="CJ103" i="70"/>
  <c r="CI103" i="70"/>
  <c r="CH103" i="70"/>
  <c r="CG103" i="70"/>
  <c r="CF103" i="70"/>
  <c r="CE103" i="70"/>
  <c r="CD103" i="70"/>
  <c r="CC103" i="70"/>
  <c r="CB103" i="70"/>
  <c r="CA103" i="70"/>
  <c r="BZ103" i="70"/>
  <c r="BY103" i="70"/>
  <c r="BX103" i="70"/>
  <c r="BW103" i="70"/>
  <c r="BV103" i="70"/>
  <c r="BU103" i="70"/>
  <c r="BT103" i="70"/>
  <c r="BS103" i="70"/>
  <c r="BR103" i="70"/>
  <c r="AH103" i="70"/>
  <c r="AE103" i="70"/>
  <c r="AA103" i="70"/>
  <c r="AB103" i="70" s="1"/>
  <c r="X103" i="70"/>
  <c r="Y103" i="70" s="1"/>
  <c r="W103" i="70"/>
  <c r="CP103" i="70" s="1"/>
  <c r="R103" i="70"/>
  <c r="S103" i="70" s="1"/>
  <c r="I103" i="70"/>
  <c r="X205" i="67" s="1"/>
  <c r="B103" i="70"/>
  <c r="A103" i="70"/>
  <c r="CX102" i="70"/>
  <c r="CW102" i="70"/>
  <c r="CV102" i="70"/>
  <c r="CU102" i="70"/>
  <c r="CT102" i="70"/>
  <c r="CS102" i="70"/>
  <c r="CR102" i="70"/>
  <c r="CQ102" i="70"/>
  <c r="CM102" i="70"/>
  <c r="I211" i="67" s="1"/>
  <c r="CK102" i="70"/>
  <c r="CJ102" i="70"/>
  <c r="CI102" i="70"/>
  <c r="CH102" i="70"/>
  <c r="CG102" i="70"/>
  <c r="CF102" i="70"/>
  <c r="CE102" i="70"/>
  <c r="CD102" i="70"/>
  <c r="CC102" i="70"/>
  <c r="CB102" i="70"/>
  <c r="CA102" i="70"/>
  <c r="BZ102" i="70"/>
  <c r="BY102" i="70"/>
  <c r="BX102" i="70"/>
  <c r="BW102" i="70"/>
  <c r="BV102" i="70"/>
  <c r="BU102" i="70"/>
  <c r="BT102" i="70"/>
  <c r="BS102" i="70"/>
  <c r="BR102" i="70"/>
  <c r="AH102" i="70"/>
  <c r="AE102" i="70"/>
  <c r="AA102" i="70"/>
  <c r="AB102" i="70" s="1"/>
  <c r="X102" i="70"/>
  <c r="Y102" i="70" s="1"/>
  <c r="W102" i="70"/>
  <c r="CP102" i="70" s="1"/>
  <c r="R102" i="70"/>
  <c r="S102" i="70" s="1"/>
  <c r="I102" i="70"/>
  <c r="A205" i="67" s="1"/>
  <c r="B102" i="70"/>
  <c r="A102" i="70"/>
  <c r="CX101" i="70"/>
  <c r="CW101" i="70"/>
  <c r="DC101" i="70" s="1"/>
  <c r="CV101" i="70"/>
  <c r="CZ101" i="70" s="1"/>
  <c r="CU101" i="70"/>
  <c r="CT101" i="70"/>
  <c r="CS101" i="70"/>
  <c r="CR101" i="70"/>
  <c r="CQ101" i="70"/>
  <c r="CM101" i="70"/>
  <c r="CN101" i="70" s="1"/>
  <c r="CO101" i="70" s="1"/>
  <c r="Q101" i="70" s="1"/>
  <c r="CK101" i="70"/>
  <c r="CJ101" i="70"/>
  <c r="CI101" i="70"/>
  <c r="CH101" i="70"/>
  <c r="CG101" i="70"/>
  <c r="CF101" i="70"/>
  <c r="CE101" i="70"/>
  <c r="CD101" i="70"/>
  <c r="CC101" i="70"/>
  <c r="CB101" i="70"/>
  <c r="CA101" i="70"/>
  <c r="BZ101" i="70"/>
  <c r="BY101" i="70"/>
  <c r="BX101" i="70"/>
  <c r="BW101" i="70"/>
  <c r="BV101" i="70"/>
  <c r="BU101" i="70"/>
  <c r="BT101" i="70"/>
  <c r="BS101" i="70"/>
  <c r="BR101" i="70"/>
  <c r="AH101" i="70"/>
  <c r="AE101" i="70"/>
  <c r="AA101" i="70"/>
  <c r="AB101" i="70" s="1"/>
  <c r="X101" i="70"/>
  <c r="Y101" i="70" s="1"/>
  <c r="W101" i="70"/>
  <c r="T101" i="70" s="1"/>
  <c r="R101" i="70"/>
  <c r="S101" i="70" s="1"/>
  <c r="I101" i="70"/>
  <c r="X156" i="67" s="1"/>
  <c r="B101" i="70"/>
  <c r="A101" i="70"/>
  <c r="CX100" i="70"/>
  <c r="CW100" i="70"/>
  <c r="CV100" i="70"/>
  <c r="CU100" i="70"/>
  <c r="CT100" i="70"/>
  <c r="CS100" i="70"/>
  <c r="CR100" i="70"/>
  <c r="CQ100" i="70"/>
  <c r="CM100" i="70"/>
  <c r="CK100" i="70"/>
  <c r="CJ100" i="70"/>
  <c r="CI100" i="70"/>
  <c r="CH100" i="70"/>
  <c r="CG100" i="70"/>
  <c r="CF100" i="70"/>
  <c r="CE100" i="70"/>
  <c r="CD100" i="70"/>
  <c r="CC100" i="70"/>
  <c r="CB100" i="70"/>
  <c r="CA100" i="70"/>
  <c r="BZ100" i="70"/>
  <c r="BY100" i="70"/>
  <c r="BX100" i="70"/>
  <c r="BW100" i="70"/>
  <c r="BV100" i="70"/>
  <c r="BU100" i="70"/>
  <c r="BT100" i="70"/>
  <c r="BS100" i="70"/>
  <c r="BR100" i="70"/>
  <c r="AH100" i="70"/>
  <c r="AE100" i="70"/>
  <c r="AA100" i="70"/>
  <c r="AB100" i="70" s="1"/>
  <c r="X100" i="70"/>
  <c r="Y100" i="70" s="1"/>
  <c r="W100" i="70"/>
  <c r="T100" i="70" s="1"/>
  <c r="R100" i="70"/>
  <c r="S100" i="70" s="1"/>
  <c r="I100" i="70"/>
  <c r="A156" i="67" s="1"/>
  <c r="B100" i="70"/>
  <c r="A100" i="70"/>
  <c r="CX99" i="70"/>
  <c r="CW99" i="70"/>
  <c r="CV99" i="70"/>
  <c r="CU99" i="70"/>
  <c r="CT99" i="70"/>
  <c r="CS99" i="70"/>
  <c r="CR99" i="70"/>
  <c r="CQ99" i="70"/>
  <c r="CM99" i="70"/>
  <c r="CN99" i="70" s="1"/>
  <c r="CO99" i="70" s="1"/>
  <c r="Q99" i="70" s="1"/>
  <c r="CK99" i="70"/>
  <c r="CJ99" i="70"/>
  <c r="CI99" i="70"/>
  <c r="CH99" i="70"/>
  <c r="CG99" i="70"/>
  <c r="CF99" i="70"/>
  <c r="CE99" i="70"/>
  <c r="CD99" i="70"/>
  <c r="CC99" i="70"/>
  <c r="CB99" i="70"/>
  <c r="CA99" i="70"/>
  <c r="BZ99" i="70"/>
  <c r="BY99" i="70"/>
  <c r="BX99" i="70"/>
  <c r="BW99" i="70"/>
  <c r="BV99" i="70"/>
  <c r="BU99" i="70"/>
  <c r="BT99" i="70"/>
  <c r="BS99" i="70"/>
  <c r="BR99" i="70"/>
  <c r="AH99" i="70"/>
  <c r="AE99" i="70"/>
  <c r="AA99" i="70"/>
  <c r="AB99" i="70" s="1"/>
  <c r="X99" i="70"/>
  <c r="Y99" i="70" s="1"/>
  <c r="W99" i="70"/>
  <c r="T99" i="70" s="1"/>
  <c r="R99" i="70"/>
  <c r="S99" i="70" s="1"/>
  <c r="I99" i="70"/>
  <c r="X107" i="67" s="1"/>
  <c r="B99" i="70"/>
  <c r="A99" i="70"/>
  <c r="CX98" i="70"/>
  <c r="CW98" i="70"/>
  <c r="CV98" i="70"/>
  <c r="CU98" i="70"/>
  <c r="CT98" i="70"/>
  <c r="CS98" i="70"/>
  <c r="CR98" i="70"/>
  <c r="CQ98" i="70"/>
  <c r="CM98" i="70"/>
  <c r="CN98" i="70" s="1"/>
  <c r="CK98" i="70"/>
  <c r="CJ98" i="70"/>
  <c r="CI98" i="70"/>
  <c r="CH98" i="70"/>
  <c r="CG98" i="70"/>
  <c r="CF98" i="70"/>
  <c r="CE98" i="70"/>
  <c r="CD98" i="70"/>
  <c r="CC98" i="70"/>
  <c r="CB98" i="70"/>
  <c r="CA98" i="70"/>
  <c r="BZ98" i="70"/>
  <c r="BY98" i="70"/>
  <c r="BX98" i="70"/>
  <c r="BW98" i="70"/>
  <c r="BV98" i="70"/>
  <c r="BU98" i="70"/>
  <c r="BT98" i="70"/>
  <c r="BS98" i="70"/>
  <c r="BR98" i="70"/>
  <c r="AH98" i="70"/>
  <c r="AE98" i="70"/>
  <c r="AA98" i="70"/>
  <c r="AB98" i="70" s="1"/>
  <c r="X98" i="70"/>
  <c r="Y98" i="70" s="1"/>
  <c r="W98" i="70"/>
  <c r="T98" i="70" s="1"/>
  <c r="R98" i="70"/>
  <c r="S98" i="70" s="1"/>
  <c r="I98" i="70"/>
  <c r="A107" i="67" s="1"/>
  <c r="B98" i="70"/>
  <c r="A98" i="70"/>
  <c r="CX97" i="70"/>
  <c r="CW97" i="70"/>
  <c r="CV97" i="70"/>
  <c r="CU97" i="70"/>
  <c r="CT97" i="70"/>
  <c r="CS97" i="70"/>
  <c r="CR97" i="70"/>
  <c r="CQ97" i="70"/>
  <c r="CM97" i="70"/>
  <c r="CN97" i="70" s="1"/>
  <c r="CO97" i="70" s="1"/>
  <c r="Q97" i="70" s="1"/>
  <c r="CK97" i="70"/>
  <c r="CJ97" i="70"/>
  <c r="CI97" i="70"/>
  <c r="CH97" i="70"/>
  <c r="CG97" i="70"/>
  <c r="CF97" i="70"/>
  <c r="CE97" i="70"/>
  <c r="CD97" i="70"/>
  <c r="CC97" i="70"/>
  <c r="CB97" i="70"/>
  <c r="CA97" i="70"/>
  <c r="BZ97" i="70"/>
  <c r="BY97" i="70"/>
  <c r="BX97" i="70"/>
  <c r="BW97" i="70"/>
  <c r="BV97" i="70"/>
  <c r="BU97" i="70"/>
  <c r="BT97" i="70"/>
  <c r="BS97" i="70"/>
  <c r="BR97" i="70"/>
  <c r="AH97" i="70"/>
  <c r="AE97" i="70"/>
  <c r="AA97" i="70"/>
  <c r="AB97" i="70" s="1"/>
  <c r="X97" i="70"/>
  <c r="Y97" i="70" s="1"/>
  <c r="W97" i="70"/>
  <c r="T97" i="70" s="1"/>
  <c r="R97" i="70"/>
  <c r="S97" i="70" s="1"/>
  <c r="I97" i="70"/>
  <c r="X58" i="67" s="1"/>
  <c r="B97" i="70"/>
  <c r="A97" i="70"/>
  <c r="CX96" i="70"/>
  <c r="CW96" i="70"/>
  <c r="CV96" i="70"/>
  <c r="CZ96" i="70" s="1"/>
  <c r="CU96" i="70"/>
  <c r="CT96" i="70"/>
  <c r="CS96" i="70"/>
  <c r="CR96" i="70"/>
  <c r="CQ96" i="70"/>
  <c r="CM96" i="70"/>
  <c r="CN96" i="70" s="1"/>
  <c r="CO96" i="70" s="1"/>
  <c r="Q96" i="70" s="1"/>
  <c r="CK96" i="70"/>
  <c r="CJ96" i="70"/>
  <c r="CI96" i="70"/>
  <c r="CH96" i="70"/>
  <c r="CG96" i="70"/>
  <c r="CF96" i="70"/>
  <c r="CE96" i="70"/>
  <c r="CD96" i="70"/>
  <c r="CC96" i="70"/>
  <c r="CB96" i="70"/>
  <c r="CA96" i="70"/>
  <c r="BZ96" i="70"/>
  <c r="BY96" i="70"/>
  <c r="BX96" i="70"/>
  <c r="BW96" i="70"/>
  <c r="BV96" i="70"/>
  <c r="BU96" i="70"/>
  <c r="BT96" i="70"/>
  <c r="BS96" i="70"/>
  <c r="BR96" i="70"/>
  <c r="AH96" i="70"/>
  <c r="AE96" i="70"/>
  <c r="AA96" i="70"/>
  <c r="AB96" i="70" s="1"/>
  <c r="X96" i="70"/>
  <c r="Y96" i="70" s="1"/>
  <c r="W96" i="70"/>
  <c r="R96" i="70"/>
  <c r="S96" i="70" s="1"/>
  <c r="I96" i="70"/>
  <c r="A58" i="67" s="1"/>
  <c r="B96" i="70"/>
  <c r="A96" i="70"/>
  <c r="CX95" i="70"/>
  <c r="CW95" i="70"/>
  <c r="CV95" i="70"/>
  <c r="CZ95" i="70" s="1"/>
  <c r="CU95" i="70"/>
  <c r="CT95" i="70"/>
  <c r="CS95" i="70"/>
  <c r="CR95" i="70"/>
  <c r="CQ95" i="70"/>
  <c r="CM95" i="70"/>
  <c r="CN95" i="70" s="1"/>
  <c r="CO95" i="70" s="1"/>
  <c r="Q95" i="70" s="1"/>
  <c r="CK95" i="70"/>
  <c r="CJ95" i="70"/>
  <c r="CI95" i="70"/>
  <c r="CH95" i="70"/>
  <c r="CG95" i="70"/>
  <c r="CF95" i="70"/>
  <c r="CE95" i="70"/>
  <c r="CD95" i="70"/>
  <c r="CC95" i="70"/>
  <c r="CB95" i="70"/>
  <c r="CA95" i="70"/>
  <c r="BZ95" i="70"/>
  <c r="BY95" i="70"/>
  <c r="BX95" i="70"/>
  <c r="BW95" i="70"/>
  <c r="BV95" i="70"/>
  <c r="BU95" i="70"/>
  <c r="BT95" i="70"/>
  <c r="BS95" i="70"/>
  <c r="BR95" i="70"/>
  <c r="AH95" i="70"/>
  <c r="AE95" i="70"/>
  <c r="AA95" i="70"/>
  <c r="AB95" i="70" s="1"/>
  <c r="X95" i="70"/>
  <c r="Y95" i="70" s="1"/>
  <c r="W95" i="70"/>
  <c r="R95" i="70"/>
  <c r="S95" i="70" s="1"/>
  <c r="I95" i="70"/>
  <c r="X9" i="67" s="1"/>
  <c r="B95" i="70"/>
  <c r="A95" i="70"/>
  <c r="CX94" i="70"/>
  <c r="CW94" i="70"/>
  <c r="CV94" i="70"/>
  <c r="CU94" i="70"/>
  <c r="CT94" i="70"/>
  <c r="CS94" i="70"/>
  <c r="CR94" i="70"/>
  <c r="CQ94" i="70"/>
  <c r="CM94" i="70"/>
  <c r="CN94" i="70" s="1"/>
  <c r="CO94" i="70" s="1"/>
  <c r="Q94" i="70" s="1"/>
  <c r="CK94" i="70"/>
  <c r="CJ94" i="70"/>
  <c r="CI94" i="70"/>
  <c r="CH94" i="70"/>
  <c r="CG94" i="70"/>
  <c r="CF94" i="70"/>
  <c r="CE94" i="70"/>
  <c r="CD94" i="70"/>
  <c r="CC94" i="70"/>
  <c r="CB94" i="70"/>
  <c r="CA94" i="70"/>
  <c r="BZ94" i="70"/>
  <c r="BY94" i="70"/>
  <c r="BX94" i="70"/>
  <c r="BW94" i="70"/>
  <c r="BV94" i="70"/>
  <c r="BU94" i="70"/>
  <c r="BT94" i="70"/>
  <c r="BS94" i="70"/>
  <c r="BR94" i="70"/>
  <c r="AH94" i="70"/>
  <c r="AE94" i="70"/>
  <c r="AA94" i="70"/>
  <c r="AB94" i="70" s="1"/>
  <c r="X94" i="70"/>
  <c r="Y94" i="70" s="1"/>
  <c r="W94" i="70"/>
  <c r="R94" i="70"/>
  <c r="S94" i="70" s="1"/>
  <c r="I94" i="70"/>
  <c r="A9" i="67" s="1"/>
  <c r="B94" i="70"/>
  <c r="A94" i="70"/>
  <c r="CX93" i="70"/>
  <c r="CW93" i="70"/>
  <c r="CV93" i="70"/>
  <c r="CU93" i="70"/>
  <c r="CT93" i="70"/>
  <c r="CS93" i="70"/>
  <c r="CR93" i="70"/>
  <c r="CQ93" i="70"/>
  <c r="CM93" i="70"/>
  <c r="CK93" i="70"/>
  <c r="CJ93" i="70"/>
  <c r="CI93" i="70"/>
  <c r="CH93" i="70"/>
  <c r="CG93" i="70"/>
  <c r="CF93" i="70"/>
  <c r="CE93" i="70"/>
  <c r="CD93" i="70"/>
  <c r="CC93" i="70"/>
  <c r="CB93" i="70"/>
  <c r="CA93" i="70"/>
  <c r="BZ93" i="70"/>
  <c r="BY93" i="70"/>
  <c r="BX93" i="70"/>
  <c r="BW93" i="70"/>
  <c r="BV93" i="70"/>
  <c r="BU93" i="70"/>
  <c r="BT93" i="70"/>
  <c r="BS93" i="70"/>
  <c r="BR93" i="70"/>
  <c r="AH93" i="70"/>
  <c r="AE93" i="70"/>
  <c r="AA93" i="70"/>
  <c r="AB93" i="70" s="1"/>
  <c r="X93" i="70"/>
  <c r="Y93" i="70" s="1"/>
  <c r="W93" i="70"/>
  <c r="R93" i="70"/>
  <c r="S93" i="70" s="1"/>
  <c r="I93" i="70"/>
  <c r="X450" i="66" s="1"/>
  <c r="B93" i="70"/>
  <c r="A93" i="70"/>
  <c r="CX92" i="70"/>
  <c r="CW92" i="70"/>
  <c r="CV92" i="70"/>
  <c r="CU92" i="70"/>
  <c r="CT92" i="70"/>
  <c r="CS92" i="70"/>
  <c r="CR92" i="70"/>
  <c r="CQ92" i="70"/>
  <c r="CM92" i="70"/>
  <c r="CN92" i="70" s="1"/>
  <c r="CO92" i="70" s="1"/>
  <c r="Q92" i="70" s="1"/>
  <c r="CK92" i="70"/>
  <c r="CJ92" i="70"/>
  <c r="CI92" i="70"/>
  <c r="CH92" i="70"/>
  <c r="CG92" i="70"/>
  <c r="CF92" i="70"/>
  <c r="CE92" i="70"/>
  <c r="CD92" i="70"/>
  <c r="CC92" i="70"/>
  <c r="CB92" i="70"/>
  <c r="CA92" i="70"/>
  <c r="BZ92" i="70"/>
  <c r="BY92" i="70"/>
  <c r="BX92" i="70"/>
  <c r="BW92" i="70"/>
  <c r="BV92" i="70"/>
  <c r="BU92" i="70"/>
  <c r="BT92" i="70"/>
  <c r="BS92" i="70"/>
  <c r="BR92" i="70"/>
  <c r="AH92" i="70"/>
  <c r="AE92" i="70"/>
  <c r="AA92" i="70"/>
  <c r="AB92" i="70" s="1"/>
  <c r="X92" i="70"/>
  <c r="Y92" i="70" s="1"/>
  <c r="W92" i="70"/>
  <c r="T92" i="70" s="1"/>
  <c r="R92" i="70"/>
  <c r="S92" i="70" s="1"/>
  <c r="I92" i="70"/>
  <c r="A450" i="66" s="1"/>
  <c r="B92" i="70"/>
  <c r="A92" i="70"/>
  <c r="CX91" i="70"/>
  <c r="CW91" i="70"/>
  <c r="CV91" i="70"/>
  <c r="CU91" i="70"/>
  <c r="CT91" i="70"/>
  <c r="CS91" i="70"/>
  <c r="CR91" i="70"/>
  <c r="CQ91" i="70"/>
  <c r="CM91" i="70"/>
  <c r="CN91" i="70" s="1"/>
  <c r="CK91" i="70"/>
  <c r="CJ91" i="70"/>
  <c r="CI91" i="70"/>
  <c r="CH91" i="70"/>
  <c r="CG91" i="70"/>
  <c r="CF91" i="70"/>
  <c r="CE91" i="70"/>
  <c r="CD91" i="70"/>
  <c r="CC91" i="70"/>
  <c r="CB91" i="70"/>
  <c r="CA91" i="70"/>
  <c r="BZ91" i="70"/>
  <c r="BY91" i="70"/>
  <c r="BX91" i="70"/>
  <c r="BW91" i="70"/>
  <c r="BV91" i="70"/>
  <c r="BU91" i="70"/>
  <c r="BT91" i="70"/>
  <c r="BS91" i="70"/>
  <c r="BR91" i="70"/>
  <c r="AH91" i="70"/>
  <c r="AE91" i="70"/>
  <c r="AA91" i="70"/>
  <c r="AB91" i="70" s="1"/>
  <c r="X91" i="70"/>
  <c r="Y91" i="70" s="1"/>
  <c r="W91" i="70"/>
  <c r="T91" i="70" s="1"/>
  <c r="R91" i="70"/>
  <c r="S91" i="70" s="1"/>
  <c r="I91" i="70"/>
  <c r="X401" i="66" s="1"/>
  <c r="B91" i="70"/>
  <c r="A91" i="70"/>
  <c r="CX90" i="70"/>
  <c r="CW90" i="70"/>
  <c r="CV90" i="70"/>
  <c r="CZ90" i="70" s="1"/>
  <c r="CU90" i="70"/>
  <c r="CT90" i="70"/>
  <c r="CS90" i="70"/>
  <c r="CR90" i="70"/>
  <c r="CQ90" i="70"/>
  <c r="CM90" i="70"/>
  <c r="CN90" i="70" s="1"/>
  <c r="CO90" i="70" s="1"/>
  <c r="Q90" i="70" s="1"/>
  <c r="CK90" i="70"/>
  <c r="CJ90" i="70"/>
  <c r="CI90" i="70"/>
  <c r="CH90" i="70"/>
  <c r="CG90" i="70"/>
  <c r="CF90" i="70"/>
  <c r="CE90" i="70"/>
  <c r="CD90" i="70"/>
  <c r="CC90" i="70"/>
  <c r="CB90" i="70"/>
  <c r="CA90" i="70"/>
  <c r="BZ90" i="70"/>
  <c r="BY90" i="70"/>
  <c r="BX90" i="70"/>
  <c r="BW90" i="70"/>
  <c r="BV90" i="70"/>
  <c r="BU90" i="70"/>
  <c r="BT90" i="70"/>
  <c r="BS90" i="70"/>
  <c r="BR90" i="70"/>
  <c r="AH90" i="70"/>
  <c r="AE90" i="70"/>
  <c r="AA90" i="70"/>
  <c r="AB90" i="70" s="1"/>
  <c r="X90" i="70"/>
  <c r="Y90" i="70" s="1"/>
  <c r="W90" i="70"/>
  <c r="CP90" i="70" s="1"/>
  <c r="R90" i="70"/>
  <c r="S90" i="70" s="1"/>
  <c r="A401" i="66"/>
  <c r="B90" i="70"/>
  <c r="A90" i="70"/>
  <c r="CX89" i="70"/>
  <c r="CW89" i="70"/>
  <c r="CV89" i="70"/>
  <c r="CU89" i="70"/>
  <c r="CT89" i="70"/>
  <c r="CS89" i="70"/>
  <c r="CR89" i="70"/>
  <c r="CQ89" i="70"/>
  <c r="CM89" i="70"/>
  <c r="CN89" i="70" s="1"/>
  <c r="CO89" i="70" s="1"/>
  <c r="Q89" i="70" s="1"/>
  <c r="CK89" i="70"/>
  <c r="CJ89" i="70"/>
  <c r="CI89" i="70"/>
  <c r="CH89" i="70"/>
  <c r="CG89" i="70"/>
  <c r="CF89" i="70"/>
  <c r="CE89" i="70"/>
  <c r="CD89" i="70"/>
  <c r="CC89" i="70"/>
  <c r="CB89" i="70"/>
  <c r="CA89" i="70"/>
  <c r="BZ89" i="70"/>
  <c r="BY89" i="70"/>
  <c r="BX89" i="70"/>
  <c r="BW89" i="70"/>
  <c r="BV89" i="70"/>
  <c r="BU89" i="70"/>
  <c r="BT89" i="70"/>
  <c r="BS89" i="70"/>
  <c r="BR89" i="70"/>
  <c r="AH89" i="70"/>
  <c r="AE89" i="70"/>
  <c r="AA89" i="70"/>
  <c r="AB89" i="70" s="1"/>
  <c r="X89" i="70"/>
  <c r="Y89" i="70" s="1"/>
  <c r="W89" i="70"/>
  <c r="CP89" i="70" s="1"/>
  <c r="R89" i="70"/>
  <c r="S89" i="70" s="1"/>
  <c r="X352" i="66"/>
  <c r="B89" i="70"/>
  <c r="A89" i="70"/>
  <c r="CX88" i="70"/>
  <c r="CW88" i="70"/>
  <c r="CV88" i="70"/>
  <c r="CU88" i="70"/>
  <c r="CT88" i="70"/>
  <c r="CS88" i="70"/>
  <c r="CR88" i="70"/>
  <c r="CQ88" i="70"/>
  <c r="CM88" i="70"/>
  <c r="CN88" i="70" s="1"/>
  <c r="CO88" i="70" s="1"/>
  <c r="Q88" i="70" s="1"/>
  <c r="CK88" i="70"/>
  <c r="CJ88" i="70"/>
  <c r="CI88" i="70"/>
  <c r="CH88" i="70"/>
  <c r="CG88" i="70"/>
  <c r="CF88" i="70"/>
  <c r="CE88" i="70"/>
  <c r="CD88" i="70"/>
  <c r="CC88" i="70"/>
  <c r="CB88" i="70"/>
  <c r="CA88" i="70"/>
  <c r="BZ88" i="70"/>
  <c r="BY88" i="70"/>
  <c r="BX88" i="70"/>
  <c r="BW88" i="70"/>
  <c r="BV88" i="70"/>
  <c r="BU88" i="70"/>
  <c r="BT88" i="70"/>
  <c r="BS88" i="70"/>
  <c r="BR88" i="70"/>
  <c r="AH88" i="70"/>
  <c r="AE88" i="70"/>
  <c r="AA88" i="70"/>
  <c r="AB88" i="70" s="1"/>
  <c r="X88" i="70"/>
  <c r="Y88" i="70" s="1"/>
  <c r="W88" i="70"/>
  <c r="CP88" i="70" s="1"/>
  <c r="R88" i="70"/>
  <c r="S88" i="70" s="1"/>
  <c r="I88" i="70"/>
  <c r="A352" i="66" s="1"/>
  <c r="B88" i="70"/>
  <c r="A88" i="70"/>
  <c r="CX87" i="70"/>
  <c r="CW87" i="70"/>
  <c r="CV87" i="70"/>
  <c r="CU87" i="70"/>
  <c r="CT87" i="70"/>
  <c r="CS87" i="70"/>
  <c r="CR87" i="70"/>
  <c r="CQ87" i="70"/>
  <c r="CM87" i="70"/>
  <c r="CN87" i="70" s="1"/>
  <c r="CO87" i="70" s="1"/>
  <c r="Q87" i="70" s="1"/>
  <c r="CK87" i="70"/>
  <c r="CJ87" i="70"/>
  <c r="CI87" i="70"/>
  <c r="CH87" i="70"/>
  <c r="CG87" i="70"/>
  <c r="CF87" i="70"/>
  <c r="CE87" i="70"/>
  <c r="CD87" i="70"/>
  <c r="CC87" i="70"/>
  <c r="CB87" i="70"/>
  <c r="CA87" i="70"/>
  <c r="BZ87" i="70"/>
  <c r="BY87" i="70"/>
  <c r="BX87" i="70"/>
  <c r="BW87" i="70"/>
  <c r="BV87" i="70"/>
  <c r="BU87" i="70"/>
  <c r="BT87" i="70"/>
  <c r="BS87" i="70"/>
  <c r="BR87" i="70"/>
  <c r="AH87" i="70"/>
  <c r="AE87" i="70"/>
  <c r="AA87" i="70"/>
  <c r="AB87" i="70" s="1"/>
  <c r="X87" i="70"/>
  <c r="Y87" i="70" s="1"/>
  <c r="W87" i="70"/>
  <c r="CP87" i="70" s="1"/>
  <c r="R87" i="70"/>
  <c r="S87" i="70" s="1"/>
  <c r="I87" i="70"/>
  <c r="X303" i="66" s="1"/>
  <c r="B87" i="70"/>
  <c r="A87" i="70"/>
  <c r="CX86" i="70"/>
  <c r="CW86" i="70"/>
  <c r="CV86" i="70"/>
  <c r="CU86" i="70"/>
  <c r="CT86" i="70"/>
  <c r="CS86" i="70"/>
  <c r="CR86" i="70"/>
  <c r="CQ86" i="70"/>
  <c r="CM86" i="70"/>
  <c r="CN86" i="70" s="1"/>
  <c r="CO86" i="70" s="1"/>
  <c r="Q86" i="70" s="1"/>
  <c r="CK86" i="70"/>
  <c r="CJ86" i="70"/>
  <c r="CI86" i="70"/>
  <c r="CH86" i="70"/>
  <c r="CG86" i="70"/>
  <c r="CF86" i="70"/>
  <c r="CE86" i="70"/>
  <c r="CD86" i="70"/>
  <c r="CC86" i="70"/>
  <c r="CB86" i="70"/>
  <c r="CA86" i="70"/>
  <c r="BZ86" i="70"/>
  <c r="BY86" i="70"/>
  <c r="BX86" i="70"/>
  <c r="BW86" i="70"/>
  <c r="BV86" i="70"/>
  <c r="BU86" i="70"/>
  <c r="BT86" i="70"/>
  <c r="BS86" i="70"/>
  <c r="BR86" i="70"/>
  <c r="AH86" i="70"/>
  <c r="AE86" i="70"/>
  <c r="AA86" i="70"/>
  <c r="AB86" i="70" s="1"/>
  <c r="X86" i="70"/>
  <c r="Y86" i="70" s="1"/>
  <c r="W86" i="70"/>
  <c r="CP86" i="70" s="1"/>
  <c r="R86" i="70"/>
  <c r="S86" i="70" s="1"/>
  <c r="I86" i="70"/>
  <c r="A303" i="66" s="1"/>
  <c r="B86" i="70"/>
  <c r="A86" i="70"/>
  <c r="CX85" i="70"/>
  <c r="CW85" i="70"/>
  <c r="CV85" i="70"/>
  <c r="CU85" i="70"/>
  <c r="CT85" i="70"/>
  <c r="CS85" i="70"/>
  <c r="CR85" i="70"/>
  <c r="CQ85" i="70"/>
  <c r="CM85" i="70"/>
  <c r="CN85" i="70" s="1"/>
  <c r="CO85" i="70" s="1"/>
  <c r="Q85" i="70" s="1"/>
  <c r="CK85" i="70"/>
  <c r="CJ85" i="70"/>
  <c r="CI85" i="70"/>
  <c r="CH85" i="70"/>
  <c r="CG85" i="70"/>
  <c r="CF85" i="70"/>
  <c r="CE85" i="70"/>
  <c r="CD85" i="70"/>
  <c r="CC85" i="70"/>
  <c r="CB85" i="70"/>
  <c r="CA85" i="70"/>
  <c r="BZ85" i="70"/>
  <c r="BY85" i="70"/>
  <c r="BX85" i="70"/>
  <c r="BW85" i="70"/>
  <c r="BV85" i="70"/>
  <c r="BU85" i="70"/>
  <c r="BT85" i="70"/>
  <c r="BS85" i="70"/>
  <c r="BR85" i="70"/>
  <c r="AH85" i="70"/>
  <c r="AE85" i="70"/>
  <c r="AA85" i="70"/>
  <c r="AB85" i="70" s="1"/>
  <c r="X85" i="70"/>
  <c r="Y85" i="70" s="1"/>
  <c r="W85" i="70"/>
  <c r="R85" i="70"/>
  <c r="S85" i="70" s="1"/>
  <c r="I85" i="70"/>
  <c r="X254" i="66" s="1"/>
  <c r="B85" i="70"/>
  <c r="A85" i="70"/>
  <c r="CX84" i="70"/>
  <c r="CW84" i="70"/>
  <c r="CV84" i="70"/>
  <c r="CU84" i="70"/>
  <c r="CT84" i="70"/>
  <c r="CS84" i="70"/>
  <c r="CR84" i="70"/>
  <c r="CQ84" i="70"/>
  <c r="CM84" i="70"/>
  <c r="CN84" i="70" s="1"/>
  <c r="CO84" i="70" s="1"/>
  <c r="Q84" i="70" s="1"/>
  <c r="CK84" i="70"/>
  <c r="CJ84" i="70"/>
  <c r="CI84" i="70"/>
  <c r="CH84" i="70"/>
  <c r="CG84" i="70"/>
  <c r="CF84" i="70"/>
  <c r="CE84" i="70"/>
  <c r="CD84" i="70"/>
  <c r="CC84" i="70"/>
  <c r="CB84" i="70"/>
  <c r="CA84" i="70"/>
  <c r="BZ84" i="70"/>
  <c r="BY84" i="70"/>
  <c r="BX84" i="70"/>
  <c r="BW84" i="70"/>
  <c r="BV84" i="70"/>
  <c r="BU84" i="70"/>
  <c r="BT84" i="70"/>
  <c r="BS84" i="70"/>
  <c r="BR84" i="70"/>
  <c r="AH84" i="70"/>
  <c r="AE84" i="70"/>
  <c r="AA84" i="70"/>
  <c r="AB84" i="70" s="1"/>
  <c r="X84" i="70"/>
  <c r="Y84" i="70" s="1"/>
  <c r="W84" i="70"/>
  <c r="R84" i="70"/>
  <c r="S84" i="70" s="1"/>
  <c r="I84" i="70"/>
  <c r="A254" i="66" s="1"/>
  <c r="B84" i="70"/>
  <c r="A84" i="70"/>
  <c r="CX83" i="70"/>
  <c r="CW83" i="70"/>
  <c r="CV83" i="70"/>
  <c r="CU83" i="70"/>
  <c r="CT83" i="70"/>
  <c r="CS83" i="70"/>
  <c r="CR83" i="70"/>
  <c r="CQ83" i="70"/>
  <c r="CM83" i="70"/>
  <c r="CN83" i="70" s="1"/>
  <c r="CO83" i="70" s="1"/>
  <c r="Q83" i="70" s="1"/>
  <c r="CK83" i="70"/>
  <c r="CJ83" i="70"/>
  <c r="CI83" i="70"/>
  <c r="CH83" i="70"/>
  <c r="CG83" i="70"/>
  <c r="CF83" i="70"/>
  <c r="CE83" i="70"/>
  <c r="CD83" i="70"/>
  <c r="CC83" i="70"/>
  <c r="CB83" i="70"/>
  <c r="CA83" i="70"/>
  <c r="BZ83" i="70"/>
  <c r="BY83" i="70"/>
  <c r="BX83" i="70"/>
  <c r="BW83" i="70"/>
  <c r="BV83" i="70"/>
  <c r="BU83" i="70"/>
  <c r="BT83" i="70"/>
  <c r="BS83" i="70"/>
  <c r="BR83" i="70"/>
  <c r="AH83" i="70"/>
  <c r="AE83" i="70"/>
  <c r="AA83" i="70"/>
  <c r="AB83" i="70" s="1"/>
  <c r="X83" i="70"/>
  <c r="Y83" i="70" s="1"/>
  <c r="W83" i="70"/>
  <c r="R83" i="70"/>
  <c r="S83" i="70" s="1"/>
  <c r="I83" i="70"/>
  <c r="X205" i="66" s="1"/>
  <c r="B83" i="70"/>
  <c r="A83" i="70"/>
  <c r="CX82" i="70"/>
  <c r="CW82" i="70"/>
  <c r="CV82" i="70"/>
  <c r="CU82" i="70"/>
  <c r="CT82" i="70"/>
  <c r="CS82" i="70"/>
  <c r="CR82" i="70"/>
  <c r="CQ82" i="70"/>
  <c r="CM82" i="70"/>
  <c r="CN82" i="70" s="1"/>
  <c r="CO82" i="70" s="1"/>
  <c r="Q82" i="70" s="1"/>
  <c r="CK82" i="70"/>
  <c r="CJ82" i="70"/>
  <c r="CI82" i="70"/>
  <c r="CH82" i="70"/>
  <c r="CG82" i="70"/>
  <c r="CF82" i="70"/>
  <c r="CE82" i="70"/>
  <c r="CD82" i="70"/>
  <c r="CC82" i="70"/>
  <c r="CB82" i="70"/>
  <c r="CA82" i="70"/>
  <c r="BZ82" i="70"/>
  <c r="BY82" i="70"/>
  <c r="BX82" i="70"/>
  <c r="BW82" i="70"/>
  <c r="BV82" i="70"/>
  <c r="BU82" i="70"/>
  <c r="BT82" i="70"/>
  <c r="BS82" i="70"/>
  <c r="BR82" i="70"/>
  <c r="AH82" i="70"/>
  <c r="AE82" i="70"/>
  <c r="AA82" i="70"/>
  <c r="AB82" i="70" s="1"/>
  <c r="X82" i="70"/>
  <c r="Y82" i="70" s="1"/>
  <c r="W82" i="70"/>
  <c r="R82" i="70"/>
  <c r="S82" i="70" s="1"/>
  <c r="I82" i="70"/>
  <c r="A205" i="66" s="1"/>
  <c r="B82" i="70"/>
  <c r="A82" i="70"/>
  <c r="CX81" i="70"/>
  <c r="CW81" i="70"/>
  <c r="CV81" i="70"/>
  <c r="CU81" i="70"/>
  <c r="CT81" i="70"/>
  <c r="CS81" i="70"/>
  <c r="CR81" i="70"/>
  <c r="CQ81" i="70"/>
  <c r="CM81" i="70"/>
  <c r="CN81" i="70" s="1"/>
  <c r="CO81" i="70" s="1"/>
  <c r="Q81" i="70" s="1"/>
  <c r="CK81" i="70"/>
  <c r="CJ81" i="70"/>
  <c r="CI81" i="70"/>
  <c r="CH81" i="70"/>
  <c r="CG81" i="70"/>
  <c r="CF81" i="70"/>
  <c r="CE81" i="70"/>
  <c r="CD81" i="70"/>
  <c r="CC81" i="70"/>
  <c r="CB81" i="70"/>
  <c r="CA81" i="70"/>
  <c r="BZ81" i="70"/>
  <c r="BY81" i="70"/>
  <c r="BX81" i="70"/>
  <c r="BW81" i="70"/>
  <c r="BV81" i="70"/>
  <c r="BU81" i="70"/>
  <c r="BT81" i="70"/>
  <c r="BS81" i="70"/>
  <c r="BR81" i="70"/>
  <c r="AH81" i="70"/>
  <c r="AE81" i="70"/>
  <c r="AA81" i="70"/>
  <c r="AB81" i="70" s="1"/>
  <c r="X81" i="70"/>
  <c r="Y81" i="70" s="1"/>
  <c r="W81" i="70"/>
  <c r="R81" i="70"/>
  <c r="S81" i="70" s="1"/>
  <c r="I81" i="70"/>
  <c r="X156" i="66" s="1"/>
  <c r="B81" i="70"/>
  <c r="A81" i="70"/>
  <c r="CX80" i="70"/>
  <c r="CW80" i="70"/>
  <c r="CV80" i="70"/>
  <c r="CU80" i="70"/>
  <c r="CT80" i="70"/>
  <c r="CS80" i="70"/>
  <c r="CR80" i="70"/>
  <c r="CQ80" i="70"/>
  <c r="CM80" i="70"/>
  <c r="CN80" i="70" s="1"/>
  <c r="CO80" i="70" s="1"/>
  <c r="Q80" i="70" s="1"/>
  <c r="CK80" i="70"/>
  <c r="CJ80" i="70"/>
  <c r="CI80" i="70"/>
  <c r="CH80" i="70"/>
  <c r="CG80" i="70"/>
  <c r="CF80" i="70"/>
  <c r="CE80" i="70"/>
  <c r="CD80" i="70"/>
  <c r="CC80" i="70"/>
  <c r="CB80" i="70"/>
  <c r="CA80" i="70"/>
  <c r="BZ80" i="70"/>
  <c r="BY80" i="70"/>
  <c r="BX80" i="70"/>
  <c r="BW80" i="70"/>
  <c r="BV80" i="70"/>
  <c r="BU80" i="70"/>
  <c r="BT80" i="70"/>
  <c r="BS80" i="70"/>
  <c r="BR80" i="70"/>
  <c r="AH80" i="70"/>
  <c r="AE80" i="70"/>
  <c r="AA80" i="70"/>
  <c r="AB80" i="70" s="1"/>
  <c r="X80" i="70"/>
  <c r="Y80" i="70" s="1"/>
  <c r="W80" i="70"/>
  <c r="R80" i="70"/>
  <c r="S80" i="70" s="1"/>
  <c r="I80" i="70"/>
  <c r="A156" i="66" s="1"/>
  <c r="B80" i="70"/>
  <c r="A80" i="70"/>
  <c r="CX79" i="70"/>
  <c r="CW79" i="70"/>
  <c r="CV79" i="70"/>
  <c r="CZ79" i="70" s="1"/>
  <c r="CU79" i="70"/>
  <c r="CT79" i="70"/>
  <c r="CS79" i="70"/>
  <c r="CR79" i="70"/>
  <c r="CQ79" i="70"/>
  <c r="CM79" i="70"/>
  <c r="AF113" i="66" s="1"/>
  <c r="CK79" i="70"/>
  <c r="CJ79" i="70"/>
  <c r="CI79" i="70"/>
  <c r="CH79" i="70"/>
  <c r="CG79" i="70"/>
  <c r="CF79" i="70"/>
  <c r="CE79" i="70"/>
  <c r="CD79" i="70"/>
  <c r="CC79" i="70"/>
  <c r="CB79" i="70"/>
  <c r="CA79" i="70"/>
  <c r="BZ79" i="70"/>
  <c r="BY79" i="70"/>
  <c r="BX79" i="70"/>
  <c r="BW79" i="70"/>
  <c r="BV79" i="70"/>
  <c r="BU79" i="70"/>
  <c r="BT79" i="70"/>
  <c r="BS79" i="70"/>
  <c r="BR79" i="70"/>
  <c r="AH79" i="70"/>
  <c r="AE79" i="70"/>
  <c r="AA79" i="70"/>
  <c r="AB79" i="70" s="1"/>
  <c r="X79" i="70"/>
  <c r="Y79" i="70" s="1"/>
  <c r="W79" i="70"/>
  <c r="CP79" i="70" s="1"/>
  <c r="R79" i="70"/>
  <c r="S79" i="70" s="1"/>
  <c r="I79" i="70"/>
  <c r="X107" i="66" s="1"/>
  <c r="B79" i="70"/>
  <c r="A79" i="70"/>
  <c r="CX78" i="70"/>
  <c r="CW78" i="70"/>
  <c r="CV78" i="70"/>
  <c r="CU78" i="70"/>
  <c r="CT78" i="70"/>
  <c r="CS78" i="70"/>
  <c r="CR78" i="70"/>
  <c r="CQ78" i="70"/>
  <c r="CM78" i="70"/>
  <c r="I113" i="66" s="1"/>
  <c r="CK78" i="70"/>
  <c r="CJ78" i="70"/>
  <c r="CI78" i="70"/>
  <c r="CH78" i="70"/>
  <c r="CG78" i="70"/>
  <c r="CF78" i="70"/>
  <c r="CE78" i="70"/>
  <c r="CD78" i="70"/>
  <c r="CC78" i="70"/>
  <c r="CB78" i="70"/>
  <c r="CA78" i="70"/>
  <c r="BZ78" i="70"/>
  <c r="BY78" i="70"/>
  <c r="BX78" i="70"/>
  <c r="BW78" i="70"/>
  <c r="BV78" i="70"/>
  <c r="BU78" i="70"/>
  <c r="BT78" i="70"/>
  <c r="BS78" i="70"/>
  <c r="BR78" i="70"/>
  <c r="AH78" i="70"/>
  <c r="AE78" i="70"/>
  <c r="AA78" i="70"/>
  <c r="AB78" i="70" s="1"/>
  <c r="X78" i="70"/>
  <c r="Y78" i="70" s="1"/>
  <c r="W78" i="70"/>
  <c r="CP78" i="70" s="1"/>
  <c r="R78" i="70"/>
  <c r="S78" i="70" s="1"/>
  <c r="I78" i="70"/>
  <c r="A107" i="66" s="1"/>
  <c r="B78" i="70"/>
  <c r="A78" i="70"/>
  <c r="CX77" i="70"/>
  <c r="CW77" i="70"/>
  <c r="CV77" i="70"/>
  <c r="CU77" i="70"/>
  <c r="CT77" i="70"/>
  <c r="CS77" i="70"/>
  <c r="CR77" i="70"/>
  <c r="CQ77" i="70"/>
  <c r="CM77" i="70"/>
  <c r="CK77" i="70"/>
  <c r="CJ77" i="70"/>
  <c r="CI77" i="70"/>
  <c r="CH77" i="70"/>
  <c r="CG77" i="70"/>
  <c r="CF77" i="70"/>
  <c r="CE77" i="70"/>
  <c r="CD77" i="70"/>
  <c r="CC77" i="70"/>
  <c r="CB77" i="70"/>
  <c r="CA77" i="70"/>
  <c r="BZ77" i="70"/>
  <c r="BY77" i="70"/>
  <c r="BX77" i="70"/>
  <c r="BW77" i="70"/>
  <c r="BV77" i="70"/>
  <c r="BU77" i="70"/>
  <c r="BT77" i="70"/>
  <c r="BS77" i="70"/>
  <c r="BR77" i="70"/>
  <c r="AH77" i="70"/>
  <c r="AE77" i="70"/>
  <c r="AA77" i="70"/>
  <c r="AB77" i="70" s="1"/>
  <c r="X77" i="70"/>
  <c r="Y77" i="70" s="1"/>
  <c r="W77" i="70"/>
  <c r="CP77" i="70" s="1"/>
  <c r="R77" i="70"/>
  <c r="S77" i="70" s="1"/>
  <c r="I77" i="70"/>
  <c r="X58" i="66" s="1"/>
  <c r="B77" i="70"/>
  <c r="A77" i="70"/>
  <c r="CX76" i="70"/>
  <c r="CW76" i="70"/>
  <c r="CV76" i="70"/>
  <c r="CU76" i="70"/>
  <c r="CT76" i="70"/>
  <c r="CS76" i="70"/>
  <c r="CR76" i="70"/>
  <c r="CQ76" i="70"/>
  <c r="CM76" i="70"/>
  <c r="I64" i="66" s="1"/>
  <c r="CK76" i="70"/>
  <c r="CJ76" i="70"/>
  <c r="CI76" i="70"/>
  <c r="CH76" i="70"/>
  <c r="CG76" i="70"/>
  <c r="CF76" i="70"/>
  <c r="CE76" i="70"/>
  <c r="CD76" i="70"/>
  <c r="CC76" i="70"/>
  <c r="CB76" i="70"/>
  <c r="CA76" i="70"/>
  <c r="BZ76" i="70"/>
  <c r="BY76" i="70"/>
  <c r="BX76" i="70"/>
  <c r="BW76" i="70"/>
  <c r="BV76" i="70"/>
  <c r="BU76" i="70"/>
  <c r="BT76" i="70"/>
  <c r="BS76" i="70"/>
  <c r="BR76" i="70"/>
  <c r="AH76" i="70"/>
  <c r="AE76" i="70"/>
  <c r="AA76" i="70"/>
  <c r="AB76" i="70" s="1"/>
  <c r="X76" i="70"/>
  <c r="Y76" i="70" s="1"/>
  <c r="W76" i="70"/>
  <c r="CP76" i="70" s="1"/>
  <c r="R76" i="70"/>
  <c r="S76" i="70" s="1"/>
  <c r="I76" i="70"/>
  <c r="A58" i="66" s="1"/>
  <c r="B76" i="70"/>
  <c r="A76" i="70"/>
  <c r="CX75" i="70"/>
  <c r="CW75" i="70"/>
  <c r="CV75" i="70"/>
  <c r="CU75" i="70"/>
  <c r="CT75" i="70"/>
  <c r="CS75" i="70"/>
  <c r="CR75" i="70"/>
  <c r="CQ75" i="70"/>
  <c r="CM75" i="70"/>
  <c r="AF15" i="66" s="1"/>
  <c r="CK75" i="70"/>
  <c r="CJ75" i="70"/>
  <c r="CI75" i="70"/>
  <c r="CH75" i="70"/>
  <c r="CG75" i="70"/>
  <c r="CF75" i="70"/>
  <c r="CE75" i="70"/>
  <c r="CD75" i="70"/>
  <c r="CC75" i="70"/>
  <c r="CB75" i="70"/>
  <c r="CA75" i="70"/>
  <c r="BZ75" i="70"/>
  <c r="BY75" i="70"/>
  <c r="BX75" i="70"/>
  <c r="BW75" i="70"/>
  <c r="BV75" i="70"/>
  <c r="BU75" i="70"/>
  <c r="BT75" i="70"/>
  <c r="BS75" i="70"/>
  <c r="BR75" i="70"/>
  <c r="AH75" i="70"/>
  <c r="AE75" i="70"/>
  <c r="AA75" i="70"/>
  <c r="AB75" i="70" s="1"/>
  <c r="X75" i="70"/>
  <c r="Y75" i="70" s="1"/>
  <c r="W75" i="70"/>
  <c r="CP75" i="70" s="1"/>
  <c r="R75" i="70"/>
  <c r="S75" i="70" s="1"/>
  <c r="I75" i="70"/>
  <c r="X9" i="66" s="1"/>
  <c r="B75" i="70"/>
  <c r="A75" i="70"/>
  <c r="CX74" i="70"/>
  <c r="CW74" i="70"/>
  <c r="CV74" i="70"/>
  <c r="CU74" i="70"/>
  <c r="CT74" i="70"/>
  <c r="CS74" i="70"/>
  <c r="CR74" i="70"/>
  <c r="CQ74" i="70"/>
  <c r="CM74" i="70"/>
  <c r="CK74" i="70"/>
  <c r="CJ74" i="70"/>
  <c r="CI74" i="70"/>
  <c r="CH74" i="70"/>
  <c r="CG74" i="70"/>
  <c r="CF74" i="70"/>
  <c r="CE74" i="70"/>
  <c r="CD74" i="70"/>
  <c r="CC74" i="70"/>
  <c r="CB74" i="70"/>
  <c r="CA74" i="70"/>
  <c r="BZ74" i="70"/>
  <c r="BY74" i="70"/>
  <c r="BX74" i="70"/>
  <c r="BW74" i="70"/>
  <c r="BV74" i="70"/>
  <c r="BU74" i="70"/>
  <c r="BT74" i="70"/>
  <c r="BS74" i="70"/>
  <c r="BR74" i="70"/>
  <c r="AH74" i="70"/>
  <c r="AE74" i="70"/>
  <c r="AA74" i="70"/>
  <c r="AB74" i="70" s="1"/>
  <c r="X74" i="70"/>
  <c r="Y74" i="70" s="1"/>
  <c r="W74" i="70"/>
  <c r="CP74" i="70" s="1"/>
  <c r="R74" i="70"/>
  <c r="S74" i="70" s="1"/>
  <c r="I74" i="70"/>
  <c r="A9" i="66" s="1"/>
  <c r="B74" i="70"/>
  <c r="A74" i="70"/>
  <c r="CX73" i="70"/>
  <c r="CW73" i="70"/>
  <c r="CV73" i="70"/>
  <c r="CU73" i="70"/>
  <c r="CT73" i="70"/>
  <c r="CS73" i="70"/>
  <c r="CR73" i="70"/>
  <c r="CQ73" i="70"/>
  <c r="CM73" i="70"/>
  <c r="CK73" i="70"/>
  <c r="CJ73" i="70"/>
  <c r="CI73" i="70"/>
  <c r="CH73" i="70"/>
  <c r="CG73" i="70"/>
  <c r="CF73" i="70"/>
  <c r="CE73" i="70"/>
  <c r="CD73" i="70"/>
  <c r="CC73" i="70"/>
  <c r="CB73" i="70"/>
  <c r="CA73" i="70"/>
  <c r="BZ73" i="70"/>
  <c r="BY73" i="70"/>
  <c r="BX73" i="70"/>
  <c r="BW73" i="70"/>
  <c r="BV73" i="70"/>
  <c r="BU73" i="70"/>
  <c r="BT73" i="70"/>
  <c r="BS73" i="70"/>
  <c r="BR73" i="70"/>
  <c r="AH73" i="70"/>
  <c r="AE73" i="70"/>
  <c r="AA73" i="70"/>
  <c r="AB73" i="70" s="1"/>
  <c r="X73" i="70"/>
  <c r="Y73" i="70" s="1"/>
  <c r="W73" i="70"/>
  <c r="CP73" i="70" s="1"/>
  <c r="R73" i="70"/>
  <c r="S73" i="70" s="1"/>
  <c r="I73" i="70"/>
  <c r="X450" i="65" s="1"/>
  <c r="B73" i="70"/>
  <c r="A73" i="70"/>
  <c r="CX72" i="70"/>
  <c r="CW72" i="70"/>
  <c r="CV72" i="70"/>
  <c r="CU72" i="70"/>
  <c r="CT72" i="70"/>
  <c r="CS72" i="70"/>
  <c r="CR72" i="70"/>
  <c r="CQ72" i="70"/>
  <c r="CM72" i="70"/>
  <c r="CK72" i="70"/>
  <c r="CJ72" i="70"/>
  <c r="CI72" i="70"/>
  <c r="CH72" i="70"/>
  <c r="CG72" i="70"/>
  <c r="CF72" i="70"/>
  <c r="CE72" i="70"/>
  <c r="CD72" i="70"/>
  <c r="CC72" i="70"/>
  <c r="CB72" i="70"/>
  <c r="CA72" i="70"/>
  <c r="BZ72" i="70"/>
  <c r="BY72" i="70"/>
  <c r="BX72" i="70"/>
  <c r="BW72" i="70"/>
  <c r="BV72" i="70"/>
  <c r="BU72" i="70"/>
  <c r="BT72" i="70"/>
  <c r="BS72" i="70"/>
  <c r="BR72" i="70"/>
  <c r="AH72" i="70"/>
  <c r="AE72" i="70"/>
  <c r="AA72" i="70"/>
  <c r="AB72" i="70" s="1"/>
  <c r="X72" i="70"/>
  <c r="Y72" i="70" s="1"/>
  <c r="W72" i="70"/>
  <c r="T72" i="70" s="1"/>
  <c r="R72" i="70"/>
  <c r="S72" i="70" s="1"/>
  <c r="I72" i="70"/>
  <c r="A450" i="65" s="1"/>
  <c r="B72" i="70"/>
  <c r="A72" i="70"/>
  <c r="CX71" i="70"/>
  <c r="CW71" i="70"/>
  <c r="CV71" i="70"/>
  <c r="CU71" i="70"/>
  <c r="CT71" i="70"/>
  <c r="CS71" i="70"/>
  <c r="CR71" i="70"/>
  <c r="CQ71" i="70"/>
  <c r="CM71" i="70"/>
  <c r="CK71" i="70"/>
  <c r="CJ71" i="70"/>
  <c r="CI71" i="70"/>
  <c r="CH71" i="70"/>
  <c r="CG71" i="70"/>
  <c r="CF71" i="70"/>
  <c r="CE71" i="70"/>
  <c r="CD71" i="70"/>
  <c r="CC71" i="70"/>
  <c r="CB71" i="70"/>
  <c r="CA71" i="70"/>
  <c r="BZ71" i="70"/>
  <c r="BY71" i="70"/>
  <c r="BX71" i="70"/>
  <c r="BW71" i="70"/>
  <c r="BV71" i="70"/>
  <c r="BU71" i="70"/>
  <c r="BT71" i="70"/>
  <c r="BS71" i="70"/>
  <c r="BR71" i="70"/>
  <c r="AH71" i="70"/>
  <c r="AE71" i="70"/>
  <c r="AA71" i="70"/>
  <c r="AB71" i="70" s="1"/>
  <c r="X71" i="70"/>
  <c r="Y71" i="70" s="1"/>
  <c r="W71" i="70"/>
  <c r="R71" i="70"/>
  <c r="S71" i="70" s="1"/>
  <c r="I71" i="70"/>
  <c r="X401" i="65" s="1"/>
  <c r="B71" i="70"/>
  <c r="A71" i="70"/>
  <c r="CX70" i="70"/>
  <c r="CW70" i="70"/>
  <c r="CV70" i="70"/>
  <c r="CU70" i="70"/>
  <c r="CT70" i="70"/>
  <c r="CS70" i="70"/>
  <c r="CR70" i="70"/>
  <c r="CQ70" i="70"/>
  <c r="CM70" i="70"/>
  <c r="I407" i="65" s="1"/>
  <c r="CK70" i="70"/>
  <c r="CJ70" i="70"/>
  <c r="CI70" i="70"/>
  <c r="CH70" i="70"/>
  <c r="CG70" i="70"/>
  <c r="CF70" i="70"/>
  <c r="CE70" i="70"/>
  <c r="CD70" i="70"/>
  <c r="CC70" i="70"/>
  <c r="CB70" i="70"/>
  <c r="CA70" i="70"/>
  <c r="BZ70" i="70"/>
  <c r="BY70" i="70"/>
  <c r="BX70" i="70"/>
  <c r="BW70" i="70"/>
  <c r="BV70" i="70"/>
  <c r="BU70" i="70"/>
  <c r="BT70" i="70"/>
  <c r="BS70" i="70"/>
  <c r="BR70" i="70"/>
  <c r="AH70" i="70"/>
  <c r="AE70" i="70"/>
  <c r="AA70" i="70"/>
  <c r="AB70" i="70" s="1"/>
  <c r="X70" i="70"/>
  <c r="Y70" i="70" s="1"/>
  <c r="W70" i="70"/>
  <c r="T70" i="70" s="1"/>
  <c r="R70" i="70"/>
  <c r="S70" i="70" s="1"/>
  <c r="I70" i="70"/>
  <c r="A401" i="65" s="1"/>
  <c r="B70" i="70"/>
  <c r="A70" i="70"/>
  <c r="CX69" i="70"/>
  <c r="CW69" i="70"/>
  <c r="CV69" i="70"/>
  <c r="CU69" i="70"/>
  <c r="CT69" i="70"/>
  <c r="CS69" i="70"/>
  <c r="CR69" i="70"/>
  <c r="CQ69" i="70"/>
  <c r="CM69" i="70"/>
  <c r="CK69" i="70"/>
  <c r="CJ69" i="70"/>
  <c r="CI69" i="70"/>
  <c r="CH69" i="70"/>
  <c r="CG69" i="70"/>
  <c r="CF69" i="70"/>
  <c r="CE69" i="70"/>
  <c r="CD69" i="70"/>
  <c r="CC69" i="70"/>
  <c r="CB69" i="70"/>
  <c r="CA69" i="70"/>
  <c r="BZ69" i="70"/>
  <c r="BY69" i="70"/>
  <c r="BX69" i="70"/>
  <c r="BW69" i="70"/>
  <c r="BV69" i="70"/>
  <c r="BU69" i="70"/>
  <c r="BT69" i="70"/>
  <c r="BS69" i="70"/>
  <c r="BR69" i="70"/>
  <c r="AH69" i="70"/>
  <c r="AE69" i="70"/>
  <c r="AA69" i="70"/>
  <c r="AB69" i="70" s="1"/>
  <c r="X69" i="70"/>
  <c r="Y69" i="70" s="1"/>
  <c r="W69" i="70"/>
  <c r="T69" i="70" s="1"/>
  <c r="R69" i="70"/>
  <c r="S69" i="70" s="1"/>
  <c r="I69" i="70"/>
  <c r="X352" i="65" s="1"/>
  <c r="B69" i="70"/>
  <c r="A69" i="70"/>
  <c r="CX68" i="70"/>
  <c r="CW68" i="70"/>
  <c r="CV68" i="70"/>
  <c r="CZ68" i="70" s="1"/>
  <c r="CU68" i="70"/>
  <c r="CT68" i="70"/>
  <c r="CS68" i="70"/>
  <c r="CR68" i="70"/>
  <c r="CQ68" i="70"/>
  <c r="CM68" i="70"/>
  <c r="CN68" i="70" s="1"/>
  <c r="CK68" i="70"/>
  <c r="CJ68" i="70"/>
  <c r="CI68" i="70"/>
  <c r="CH68" i="70"/>
  <c r="CG68" i="70"/>
  <c r="CF68" i="70"/>
  <c r="CE68" i="70"/>
  <c r="CD68" i="70"/>
  <c r="CC68" i="70"/>
  <c r="CB68" i="70"/>
  <c r="CA68" i="70"/>
  <c r="BZ68" i="70"/>
  <c r="BY68" i="70"/>
  <c r="BX68" i="70"/>
  <c r="BW68" i="70"/>
  <c r="BV68" i="70"/>
  <c r="BU68" i="70"/>
  <c r="BT68" i="70"/>
  <c r="BS68" i="70"/>
  <c r="BR68" i="70"/>
  <c r="AH68" i="70"/>
  <c r="AE68" i="70"/>
  <c r="AA68" i="70"/>
  <c r="AB68" i="70" s="1"/>
  <c r="X68" i="70"/>
  <c r="Y68" i="70" s="1"/>
  <c r="W68" i="70"/>
  <c r="CP68" i="70" s="1"/>
  <c r="R68" i="70"/>
  <c r="S68" i="70" s="1"/>
  <c r="I68" i="70"/>
  <c r="A352" i="65" s="1"/>
  <c r="B68" i="70"/>
  <c r="A68" i="70"/>
  <c r="CX67" i="70"/>
  <c r="CW67" i="70"/>
  <c r="CV67" i="70"/>
  <c r="CU67" i="70"/>
  <c r="CT67" i="70"/>
  <c r="CS67" i="70"/>
  <c r="CR67" i="70"/>
  <c r="CQ67" i="70"/>
  <c r="CM67" i="70"/>
  <c r="CN67" i="70" s="1"/>
  <c r="CO67" i="70" s="1"/>
  <c r="Q67" i="70" s="1"/>
  <c r="CK67" i="70"/>
  <c r="CJ67" i="70"/>
  <c r="CI67" i="70"/>
  <c r="CH67" i="70"/>
  <c r="CG67" i="70"/>
  <c r="CF67" i="70"/>
  <c r="CE67" i="70"/>
  <c r="CD67" i="70"/>
  <c r="CC67" i="70"/>
  <c r="CB67" i="70"/>
  <c r="CA67" i="70"/>
  <c r="BZ67" i="70"/>
  <c r="BY67" i="70"/>
  <c r="BX67" i="70"/>
  <c r="BW67" i="70"/>
  <c r="BV67" i="70"/>
  <c r="BU67" i="70"/>
  <c r="BT67" i="70"/>
  <c r="BS67" i="70"/>
  <c r="BR67" i="70"/>
  <c r="AH67" i="70"/>
  <c r="AE67" i="70"/>
  <c r="AA67" i="70"/>
  <c r="AB67" i="70" s="1"/>
  <c r="X67" i="70"/>
  <c r="Y67" i="70" s="1"/>
  <c r="W67" i="70"/>
  <c r="CP67" i="70" s="1"/>
  <c r="R67" i="70"/>
  <c r="S67" i="70" s="1"/>
  <c r="I67" i="70"/>
  <c r="X303" i="65" s="1"/>
  <c r="B67" i="70"/>
  <c r="A67" i="70"/>
  <c r="CX66" i="70"/>
  <c r="CW66" i="70"/>
  <c r="CV66" i="70"/>
  <c r="CU66" i="70"/>
  <c r="CT66" i="70"/>
  <c r="CS66" i="70"/>
  <c r="CR66" i="70"/>
  <c r="CQ66" i="70"/>
  <c r="CM66" i="70"/>
  <c r="CN66" i="70" s="1"/>
  <c r="CO66" i="70" s="1"/>
  <c r="Q66" i="70" s="1"/>
  <c r="CK66" i="70"/>
  <c r="CJ66" i="70"/>
  <c r="CI66" i="70"/>
  <c r="CH66" i="70"/>
  <c r="CG66" i="70"/>
  <c r="CF66" i="70"/>
  <c r="CE66" i="70"/>
  <c r="CD66" i="70"/>
  <c r="CC66" i="70"/>
  <c r="CB66" i="70"/>
  <c r="CA66" i="70"/>
  <c r="BZ66" i="70"/>
  <c r="BY66" i="70"/>
  <c r="BX66" i="70"/>
  <c r="BW66" i="70"/>
  <c r="BV66" i="70"/>
  <c r="BU66" i="70"/>
  <c r="BT66" i="70"/>
  <c r="BS66" i="70"/>
  <c r="BR66" i="70"/>
  <c r="AH66" i="70"/>
  <c r="AE66" i="70"/>
  <c r="AA66" i="70"/>
  <c r="AB66" i="70" s="1"/>
  <c r="X66" i="70"/>
  <c r="Y66" i="70" s="1"/>
  <c r="W66" i="70"/>
  <c r="CP66" i="70" s="1"/>
  <c r="R66" i="70"/>
  <c r="S66" i="70" s="1"/>
  <c r="I66" i="70"/>
  <c r="A303" i="65" s="1"/>
  <c r="B66" i="70"/>
  <c r="A66" i="70"/>
  <c r="CX65" i="70"/>
  <c r="CW65" i="70"/>
  <c r="CV65" i="70"/>
  <c r="CU65" i="70"/>
  <c r="CT65" i="70"/>
  <c r="CS65" i="70"/>
  <c r="CR65" i="70"/>
  <c r="CQ65" i="70"/>
  <c r="CM65" i="70"/>
  <c r="CN65" i="70" s="1"/>
  <c r="CO65" i="70" s="1"/>
  <c r="Q65" i="70" s="1"/>
  <c r="CK65" i="70"/>
  <c r="CJ65" i="70"/>
  <c r="CI65" i="70"/>
  <c r="CH65" i="70"/>
  <c r="CG65" i="70"/>
  <c r="CF65" i="70"/>
  <c r="CE65" i="70"/>
  <c r="CD65" i="70"/>
  <c r="CC65" i="70"/>
  <c r="CB65" i="70"/>
  <c r="CA65" i="70"/>
  <c r="BZ65" i="70"/>
  <c r="BY65" i="70"/>
  <c r="BX65" i="70"/>
  <c r="BW65" i="70"/>
  <c r="BV65" i="70"/>
  <c r="BU65" i="70"/>
  <c r="BT65" i="70"/>
  <c r="BS65" i="70"/>
  <c r="BR65" i="70"/>
  <c r="AH65" i="70"/>
  <c r="AE65" i="70"/>
  <c r="AA65" i="70"/>
  <c r="AB65" i="70" s="1"/>
  <c r="X65" i="70"/>
  <c r="Y65" i="70" s="1"/>
  <c r="W65" i="70"/>
  <c r="CP65" i="70" s="1"/>
  <c r="R65" i="70"/>
  <c r="S65" i="70" s="1"/>
  <c r="I65" i="70"/>
  <c r="X254" i="65" s="1"/>
  <c r="B65" i="70"/>
  <c r="A65" i="70"/>
  <c r="CX64" i="70"/>
  <c r="CW64" i="70"/>
  <c r="CV64" i="70"/>
  <c r="CU64" i="70"/>
  <c r="CT64" i="70"/>
  <c r="CS64" i="70"/>
  <c r="CR64" i="70"/>
  <c r="CQ64" i="70"/>
  <c r="CM64" i="70"/>
  <c r="CN64" i="70" s="1"/>
  <c r="CO64" i="70" s="1"/>
  <c r="Q64" i="70" s="1"/>
  <c r="CK64" i="70"/>
  <c r="CJ64" i="70"/>
  <c r="CI64" i="70"/>
  <c r="CH64" i="70"/>
  <c r="CG64" i="70"/>
  <c r="CF64" i="70"/>
  <c r="CE64" i="70"/>
  <c r="CD64" i="70"/>
  <c r="CC64" i="70"/>
  <c r="CB64" i="70"/>
  <c r="CA64" i="70"/>
  <c r="BZ64" i="70"/>
  <c r="BY64" i="70"/>
  <c r="BX64" i="70"/>
  <c r="BW64" i="70"/>
  <c r="BV64" i="70"/>
  <c r="BU64" i="70"/>
  <c r="BT64" i="70"/>
  <c r="BS64" i="70"/>
  <c r="BR64" i="70"/>
  <c r="AH64" i="70"/>
  <c r="AE64" i="70"/>
  <c r="AA64" i="70"/>
  <c r="AB64" i="70" s="1"/>
  <c r="X64" i="70"/>
  <c r="Y64" i="70" s="1"/>
  <c r="W64" i="70"/>
  <c r="CP64" i="70" s="1"/>
  <c r="R64" i="70"/>
  <c r="S64" i="70" s="1"/>
  <c r="I64" i="70"/>
  <c r="A254" i="65" s="1"/>
  <c r="B64" i="70"/>
  <c r="A64" i="70"/>
  <c r="CX63" i="70"/>
  <c r="CW63" i="70"/>
  <c r="CV63" i="70"/>
  <c r="CU63" i="70"/>
  <c r="CT63" i="70"/>
  <c r="CS63" i="70"/>
  <c r="CR63" i="70"/>
  <c r="CQ63" i="70"/>
  <c r="CM63" i="70"/>
  <c r="CN63" i="70" s="1"/>
  <c r="CO63" i="70" s="1"/>
  <c r="Q63" i="70" s="1"/>
  <c r="CK63" i="70"/>
  <c r="CJ63" i="70"/>
  <c r="CI63" i="70"/>
  <c r="CH63" i="70"/>
  <c r="CG63" i="70"/>
  <c r="CF63" i="70"/>
  <c r="CE63" i="70"/>
  <c r="CD63" i="70"/>
  <c r="CC63" i="70"/>
  <c r="CB63" i="70"/>
  <c r="CA63" i="70"/>
  <c r="BZ63" i="70"/>
  <c r="BY63" i="70"/>
  <c r="BX63" i="70"/>
  <c r="BW63" i="70"/>
  <c r="BV63" i="70"/>
  <c r="BU63" i="70"/>
  <c r="BT63" i="70"/>
  <c r="BS63" i="70"/>
  <c r="BR63" i="70"/>
  <c r="AH63" i="70"/>
  <c r="AE63" i="70"/>
  <c r="AA63" i="70"/>
  <c r="AB63" i="70" s="1"/>
  <c r="X63" i="70"/>
  <c r="Y63" i="70" s="1"/>
  <c r="W63" i="70"/>
  <c r="T63" i="70" s="1"/>
  <c r="R63" i="70"/>
  <c r="S63" i="70" s="1"/>
  <c r="I63" i="70"/>
  <c r="X205" i="65" s="1"/>
  <c r="B63" i="70"/>
  <c r="A63" i="70"/>
  <c r="CX62" i="70"/>
  <c r="CW62" i="70"/>
  <c r="CV62" i="70"/>
  <c r="CU62" i="70"/>
  <c r="CT62" i="70"/>
  <c r="CS62" i="70"/>
  <c r="CR62" i="70"/>
  <c r="CQ62" i="70"/>
  <c r="CM62" i="70"/>
  <c r="CN62" i="70" s="1"/>
  <c r="CO62" i="70" s="1"/>
  <c r="Q62" i="70" s="1"/>
  <c r="CK62" i="70"/>
  <c r="CJ62" i="70"/>
  <c r="CI62" i="70"/>
  <c r="CH62" i="70"/>
  <c r="CG62" i="70"/>
  <c r="CF62" i="70"/>
  <c r="CE62" i="70"/>
  <c r="CD62" i="70"/>
  <c r="CC62" i="70"/>
  <c r="CB62" i="70"/>
  <c r="CA62" i="70"/>
  <c r="BZ62" i="70"/>
  <c r="BY62" i="70"/>
  <c r="BX62" i="70"/>
  <c r="BW62" i="70"/>
  <c r="BV62" i="70"/>
  <c r="BU62" i="70"/>
  <c r="BT62" i="70"/>
  <c r="BS62" i="70"/>
  <c r="BR62" i="70"/>
  <c r="AH62" i="70"/>
  <c r="AE62" i="70"/>
  <c r="AA62" i="70"/>
  <c r="AB62" i="70" s="1"/>
  <c r="X62" i="70"/>
  <c r="Y62" i="70" s="1"/>
  <c r="W62" i="70"/>
  <c r="CP62" i="70" s="1"/>
  <c r="R62" i="70"/>
  <c r="S62" i="70" s="1"/>
  <c r="I62" i="70"/>
  <c r="A205" i="65" s="1"/>
  <c r="B62" i="70"/>
  <c r="A62" i="70"/>
  <c r="CX61" i="70"/>
  <c r="CW61" i="70"/>
  <c r="CV61" i="70"/>
  <c r="CU61" i="70"/>
  <c r="CT61" i="70"/>
  <c r="CS61" i="70"/>
  <c r="CR61" i="70"/>
  <c r="CQ61" i="70"/>
  <c r="CM61" i="70"/>
  <c r="CN61" i="70" s="1"/>
  <c r="CO61" i="70" s="1"/>
  <c r="Q61" i="70" s="1"/>
  <c r="CK61" i="70"/>
  <c r="CJ61" i="70"/>
  <c r="CI61" i="70"/>
  <c r="CH61" i="70"/>
  <c r="CG61" i="70"/>
  <c r="CF61" i="70"/>
  <c r="CE61" i="70"/>
  <c r="CD61" i="70"/>
  <c r="CC61" i="70"/>
  <c r="CB61" i="70"/>
  <c r="CA61" i="70"/>
  <c r="BZ61" i="70"/>
  <c r="BY61" i="70"/>
  <c r="BX61" i="70"/>
  <c r="BW61" i="70"/>
  <c r="BV61" i="70"/>
  <c r="BU61" i="70"/>
  <c r="BT61" i="70"/>
  <c r="BS61" i="70"/>
  <c r="BR61" i="70"/>
  <c r="AH61" i="70"/>
  <c r="AE61" i="70"/>
  <c r="AA61" i="70"/>
  <c r="AB61" i="70" s="1"/>
  <c r="X61" i="70"/>
  <c r="Y61" i="70" s="1"/>
  <c r="W61" i="70"/>
  <c r="R61" i="70"/>
  <c r="S61" i="70" s="1"/>
  <c r="I61" i="70"/>
  <c r="X156" i="65" s="1"/>
  <c r="B61" i="70"/>
  <c r="A61" i="70"/>
  <c r="CX60" i="70"/>
  <c r="CW60" i="70"/>
  <c r="CV60" i="70"/>
  <c r="CU60" i="70"/>
  <c r="CT60" i="70"/>
  <c r="CS60" i="70"/>
  <c r="CR60" i="70"/>
  <c r="CQ60" i="70"/>
  <c r="CM60" i="70"/>
  <c r="CN60" i="70" s="1"/>
  <c r="CO60" i="70" s="1"/>
  <c r="Q60" i="70" s="1"/>
  <c r="CK60" i="70"/>
  <c r="CJ60" i="70"/>
  <c r="CI60" i="70"/>
  <c r="CH60" i="70"/>
  <c r="CG60" i="70"/>
  <c r="CF60" i="70"/>
  <c r="CE60" i="70"/>
  <c r="CD60" i="70"/>
  <c r="CC60" i="70"/>
  <c r="CB60" i="70"/>
  <c r="CA60" i="70"/>
  <c r="BZ60" i="70"/>
  <c r="BY60" i="70"/>
  <c r="BX60" i="70"/>
  <c r="BW60" i="70"/>
  <c r="BV60" i="70"/>
  <c r="BU60" i="70"/>
  <c r="BT60" i="70"/>
  <c r="BS60" i="70"/>
  <c r="BR60" i="70"/>
  <c r="AH60" i="70"/>
  <c r="AE60" i="70"/>
  <c r="AA60" i="70"/>
  <c r="AB60" i="70" s="1"/>
  <c r="X60" i="70"/>
  <c r="Y60" i="70" s="1"/>
  <c r="W60" i="70"/>
  <c r="CP60" i="70" s="1"/>
  <c r="R60" i="70"/>
  <c r="S60" i="70" s="1"/>
  <c r="I60" i="70"/>
  <c r="A156" i="65" s="1"/>
  <c r="B60" i="70"/>
  <c r="A60" i="70"/>
  <c r="CX59" i="70"/>
  <c r="CW59" i="70"/>
  <c r="CV59" i="70"/>
  <c r="CU59" i="70"/>
  <c r="CT59" i="70"/>
  <c r="CS59" i="70"/>
  <c r="CR59" i="70"/>
  <c r="CQ59" i="70"/>
  <c r="CM59" i="70"/>
  <c r="CN59" i="70" s="1"/>
  <c r="CO59" i="70" s="1"/>
  <c r="Q59" i="70" s="1"/>
  <c r="CK59" i="70"/>
  <c r="CJ59" i="70"/>
  <c r="CI59" i="70"/>
  <c r="CH59" i="70"/>
  <c r="CG59" i="70"/>
  <c r="CF59" i="70"/>
  <c r="CE59" i="70"/>
  <c r="CD59" i="70"/>
  <c r="CC59" i="70"/>
  <c r="CB59" i="70"/>
  <c r="CA59" i="70"/>
  <c r="BZ59" i="70"/>
  <c r="BY59" i="70"/>
  <c r="BX59" i="70"/>
  <c r="BW59" i="70"/>
  <c r="BV59" i="70"/>
  <c r="BU59" i="70"/>
  <c r="BT59" i="70"/>
  <c r="BS59" i="70"/>
  <c r="BR59" i="70"/>
  <c r="AH59" i="70"/>
  <c r="AE59" i="70"/>
  <c r="AA59" i="70"/>
  <c r="AB59" i="70" s="1"/>
  <c r="X59" i="70"/>
  <c r="Y59" i="70" s="1"/>
  <c r="W59" i="70"/>
  <c r="CP59" i="70" s="1"/>
  <c r="R59" i="70"/>
  <c r="S59" i="70" s="1"/>
  <c r="I59" i="70"/>
  <c r="X107" i="65" s="1"/>
  <c r="B59" i="70"/>
  <c r="A59" i="70"/>
  <c r="CX58" i="70"/>
  <c r="CW58" i="70"/>
  <c r="CV58" i="70"/>
  <c r="CU58" i="70"/>
  <c r="CT58" i="70"/>
  <c r="CS58" i="70"/>
  <c r="CR58" i="70"/>
  <c r="CQ58" i="70"/>
  <c r="CM58" i="70"/>
  <c r="CN58" i="70" s="1"/>
  <c r="CO58" i="70" s="1"/>
  <c r="Q58" i="70" s="1"/>
  <c r="CK58" i="70"/>
  <c r="CJ58" i="70"/>
  <c r="CI58" i="70"/>
  <c r="CH58" i="70"/>
  <c r="CG58" i="70"/>
  <c r="CF58" i="70"/>
  <c r="CE58" i="70"/>
  <c r="CD58" i="70"/>
  <c r="CC58" i="70"/>
  <c r="CB58" i="70"/>
  <c r="CA58" i="70"/>
  <c r="BZ58" i="70"/>
  <c r="BY58" i="70"/>
  <c r="BX58" i="70"/>
  <c r="BW58" i="70"/>
  <c r="BV58" i="70"/>
  <c r="BU58" i="70"/>
  <c r="BT58" i="70"/>
  <c r="BS58" i="70"/>
  <c r="BR58" i="70"/>
  <c r="AH58" i="70"/>
  <c r="AE58" i="70"/>
  <c r="AA58" i="70"/>
  <c r="AB58" i="70" s="1"/>
  <c r="X58" i="70"/>
  <c r="Y58" i="70" s="1"/>
  <c r="W58" i="70"/>
  <c r="CP58" i="70" s="1"/>
  <c r="R58" i="70"/>
  <c r="S58" i="70" s="1"/>
  <c r="A107" i="65"/>
  <c r="B58" i="70"/>
  <c r="A58" i="70"/>
  <c r="CX57" i="70"/>
  <c r="CW57" i="70"/>
  <c r="CV57" i="70"/>
  <c r="CZ57" i="70" s="1"/>
  <c r="CU57" i="70"/>
  <c r="CT57" i="70"/>
  <c r="CS57" i="70"/>
  <c r="CR57" i="70"/>
  <c r="CQ57" i="70"/>
  <c r="CM57" i="70"/>
  <c r="CK57" i="70"/>
  <c r="CJ57" i="70"/>
  <c r="CI57" i="70"/>
  <c r="CH57" i="70"/>
  <c r="CG57" i="70"/>
  <c r="CF57" i="70"/>
  <c r="CE57" i="70"/>
  <c r="CD57" i="70"/>
  <c r="CC57" i="70"/>
  <c r="CB57" i="70"/>
  <c r="CA57" i="70"/>
  <c r="BZ57" i="70"/>
  <c r="BY57" i="70"/>
  <c r="BX57" i="70"/>
  <c r="BW57" i="70"/>
  <c r="BV57" i="70"/>
  <c r="BU57" i="70"/>
  <c r="BT57" i="70"/>
  <c r="BS57" i="70"/>
  <c r="BR57" i="70"/>
  <c r="AH57" i="70"/>
  <c r="AE57" i="70"/>
  <c r="AA57" i="70"/>
  <c r="AB57" i="70" s="1"/>
  <c r="X57" i="70"/>
  <c r="Y57" i="70" s="1"/>
  <c r="W57" i="70"/>
  <c r="CP57" i="70" s="1"/>
  <c r="R57" i="70"/>
  <c r="S57" i="70" s="1"/>
  <c r="I57" i="70"/>
  <c r="X58" i="65" s="1"/>
  <c r="B57" i="70"/>
  <c r="A57" i="70"/>
  <c r="CX56" i="70"/>
  <c r="CW56" i="70"/>
  <c r="DC56" i="70" s="1"/>
  <c r="CV56" i="70"/>
  <c r="CZ56" i="70" s="1"/>
  <c r="CU56" i="70"/>
  <c r="CT56" i="70"/>
  <c r="CS56" i="70"/>
  <c r="CR56" i="70"/>
  <c r="CQ56" i="70"/>
  <c r="CM56" i="70"/>
  <c r="CK56" i="70"/>
  <c r="CJ56" i="70"/>
  <c r="CI56" i="70"/>
  <c r="CH56" i="70"/>
  <c r="CG56" i="70"/>
  <c r="CF56" i="70"/>
  <c r="CE56" i="70"/>
  <c r="CD56" i="70"/>
  <c r="CC56" i="70"/>
  <c r="CB56" i="70"/>
  <c r="CA56" i="70"/>
  <c r="BZ56" i="70"/>
  <c r="BY56" i="70"/>
  <c r="BX56" i="70"/>
  <c r="BW56" i="70"/>
  <c r="BV56" i="70"/>
  <c r="BU56" i="70"/>
  <c r="BT56" i="70"/>
  <c r="BS56" i="70"/>
  <c r="BR56" i="70"/>
  <c r="AH56" i="70"/>
  <c r="AE56" i="70"/>
  <c r="AA56" i="70"/>
  <c r="AB56" i="70" s="1"/>
  <c r="X56" i="70"/>
  <c r="Y56" i="70" s="1"/>
  <c r="W56" i="70"/>
  <c r="CP56" i="70" s="1"/>
  <c r="R56" i="70"/>
  <c r="S56" i="70" s="1"/>
  <c r="I56" i="70"/>
  <c r="A58" i="65" s="1"/>
  <c r="B56" i="70"/>
  <c r="A56" i="70"/>
  <c r="CX55" i="70"/>
  <c r="CW55" i="70"/>
  <c r="CV55" i="70"/>
  <c r="CU55" i="70"/>
  <c r="CT55" i="70"/>
  <c r="CS55" i="70"/>
  <c r="CR55" i="70"/>
  <c r="CQ55" i="70"/>
  <c r="CM55" i="70"/>
  <c r="CK55" i="70"/>
  <c r="CJ55" i="70"/>
  <c r="CI55" i="70"/>
  <c r="CH55" i="70"/>
  <c r="CG55" i="70"/>
  <c r="CF55" i="70"/>
  <c r="CE55" i="70"/>
  <c r="CD55" i="70"/>
  <c r="CC55" i="70"/>
  <c r="CB55" i="70"/>
  <c r="CA55" i="70"/>
  <c r="BZ55" i="70"/>
  <c r="BY55" i="70"/>
  <c r="BX55" i="70"/>
  <c r="BW55" i="70"/>
  <c r="BV55" i="70"/>
  <c r="BU55" i="70"/>
  <c r="BT55" i="70"/>
  <c r="BS55" i="70"/>
  <c r="BR55" i="70"/>
  <c r="AH55" i="70"/>
  <c r="AE55" i="70"/>
  <c r="AA55" i="70"/>
  <c r="AB55" i="70" s="1"/>
  <c r="X55" i="70"/>
  <c r="Y55" i="70" s="1"/>
  <c r="W55" i="70"/>
  <c r="CP55" i="70" s="1"/>
  <c r="R55" i="70"/>
  <c r="S55" i="70" s="1"/>
  <c r="I55" i="70"/>
  <c r="X9" i="65" s="1"/>
  <c r="B55" i="70"/>
  <c r="A55" i="70"/>
  <c r="CX54" i="70"/>
  <c r="CW54" i="70"/>
  <c r="CV54" i="70"/>
  <c r="CU54" i="70"/>
  <c r="CT54" i="70"/>
  <c r="CS54" i="70"/>
  <c r="CR54" i="70"/>
  <c r="CQ54" i="70"/>
  <c r="CM54" i="70"/>
  <c r="CN54" i="70" s="1"/>
  <c r="CO54" i="70" s="1"/>
  <c r="Q54" i="70" s="1"/>
  <c r="CK54" i="70"/>
  <c r="CJ54" i="70"/>
  <c r="CI54" i="70"/>
  <c r="CH54" i="70"/>
  <c r="CG54" i="70"/>
  <c r="CF54" i="70"/>
  <c r="CE54" i="70"/>
  <c r="CD54" i="70"/>
  <c r="CC54" i="70"/>
  <c r="CB54" i="70"/>
  <c r="CA54" i="70"/>
  <c r="BZ54" i="70"/>
  <c r="BY54" i="70"/>
  <c r="BX54" i="70"/>
  <c r="BW54" i="70"/>
  <c r="BV54" i="70"/>
  <c r="BU54" i="70"/>
  <c r="BT54" i="70"/>
  <c r="BS54" i="70"/>
  <c r="BR54" i="70"/>
  <c r="AH54" i="70"/>
  <c r="AE54" i="70"/>
  <c r="AA54" i="70"/>
  <c r="AB54" i="70" s="1"/>
  <c r="X54" i="70"/>
  <c r="Y54" i="70" s="1"/>
  <c r="W54" i="70"/>
  <c r="CP54" i="70" s="1"/>
  <c r="R54" i="70"/>
  <c r="S54" i="70" s="1"/>
  <c r="I54" i="70"/>
  <c r="A9" i="65" s="1"/>
  <c r="B54" i="70"/>
  <c r="A54" i="70"/>
  <c r="CX53" i="70"/>
  <c r="CW53" i="70"/>
  <c r="CV53" i="70"/>
  <c r="CU53" i="70"/>
  <c r="CT53" i="70"/>
  <c r="CS53" i="70"/>
  <c r="CR53" i="70"/>
  <c r="CQ53" i="70"/>
  <c r="CM53" i="70"/>
  <c r="CN53" i="70" s="1"/>
  <c r="CK53" i="70"/>
  <c r="CJ53" i="70"/>
  <c r="CI53" i="70"/>
  <c r="CH53" i="70"/>
  <c r="CG53" i="70"/>
  <c r="CF53" i="70"/>
  <c r="CE53" i="70"/>
  <c r="CD53" i="70"/>
  <c r="CC53" i="70"/>
  <c r="CB53" i="70"/>
  <c r="CA53" i="70"/>
  <c r="BZ53" i="70"/>
  <c r="BY53" i="70"/>
  <c r="BX53" i="70"/>
  <c r="BW53" i="70"/>
  <c r="BV53" i="70"/>
  <c r="BU53" i="70"/>
  <c r="BT53" i="70"/>
  <c r="BS53" i="70"/>
  <c r="BR53" i="70"/>
  <c r="AH53" i="70"/>
  <c r="AE53" i="70"/>
  <c r="AA53" i="70"/>
  <c r="AB53" i="70" s="1"/>
  <c r="X53" i="70"/>
  <c r="Y53" i="70" s="1"/>
  <c r="W53" i="70"/>
  <c r="CP53" i="70" s="1"/>
  <c r="R53" i="70"/>
  <c r="S53" i="70" s="1"/>
  <c r="I53" i="70"/>
  <c r="X450" i="64" s="1"/>
  <c r="B53" i="70"/>
  <c r="A53" i="70"/>
  <c r="CX52" i="70"/>
  <c r="CW52" i="70"/>
  <c r="CV52" i="70"/>
  <c r="CU52" i="70"/>
  <c r="CT52" i="70"/>
  <c r="CS52" i="70"/>
  <c r="CR52" i="70"/>
  <c r="CQ52" i="70"/>
  <c r="CM52" i="70"/>
  <c r="CN52" i="70" s="1"/>
  <c r="CO52" i="70" s="1"/>
  <c r="Q52" i="70" s="1"/>
  <c r="CK52" i="70"/>
  <c r="CJ52" i="70"/>
  <c r="CI52" i="70"/>
  <c r="CH52" i="70"/>
  <c r="CG52" i="70"/>
  <c r="CF52" i="70"/>
  <c r="CE52" i="70"/>
  <c r="CD52" i="70"/>
  <c r="CC52" i="70"/>
  <c r="CB52" i="70"/>
  <c r="CA52" i="70"/>
  <c r="BZ52" i="70"/>
  <c r="BY52" i="70"/>
  <c r="BX52" i="70"/>
  <c r="BW52" i="70"/>
  <c r="BV52" i="70"/>
  <c r="BU52" i="70"/>
  <c r="BT52" i="70"/>
  <c r="BS52" i="70"/>
  <c r="BR52" i="70"/>
  <c r="AH52" i="70"/>
  <c r="AE52" i="70"/>
  <c r="AA52" i="70"/>
  <c r="AB52" i="70" s="1"/>
  <c r="X52" i="70"/>
  <c r="Y52" i="70" s="1"/>
  <c r="W52" i="70"/>
  <c r="T52" i="70" s="1"/>
  <c r="R52" i="70"/>
  <c r="S52" i="70" s="1"/>
  <c r="I52" i="70"/>
  <c r="A450" i="64" s="1"/>
  <c r="B52" i="70"/>
  <c r="A52" i="70"/>
  <c r="CX51" i="70"/>
  <c r="CW51" i="70"/>
  <c r="CV51" i="70"/>
  <c r="CU51" i="70"/>
  <c r="CT51" i="70"/>
  <c r="CS51" i="70"/>
  <c r="CR51" i="70"/>
  <c r="CQ51" i="70"/>
  <c r="CM51" i="70"/>
  <c r="CN51" i="70" s="1"/>
  <c r="CO51" i="70" s="1"/>
  <c r="Q51" i="70" s="1"/>
  <c r="CK51" i="70"/>
  <c r="CJ51" i="70"/>
  <c r="CI51" i="70"/>
  <c r="CH51" i="70"/>
  <c r="CG51" i="70"/>
  <c r="CF51" i="70"/>
  <c r="CE51" i="70"/>
  <c r="CD51" i="70"/>
  <c r="CC51" i="70"/>
  <c r="CB51" i="70"/>
  <c r="CA51" i="70"/>
  <c r="BZ51" i="70"/>
  <c r="BY51" i="70"/>
  <c r="BX51" i="70"/>
  <c r="BW51" i="70"/>
  <c r="BV51" i="70"/>
  <c r="BU51" i="70"/>
  <c r="BT51" i="70"/>
  <c r="BS51" i="70"/>
  <c r="BR51" i="70"/>
  <c r="AH51" i="70"/>
  <c r="AE51" i="70"/>
  <c r="AA51" i="70"/>
  <c r="AB51" i="70" s="1"/>
  <c r="X51" i="70"/>
  <c r="Y51" i="70" s="1"/>
  <c r="W51" i="70"/>
  <c r="T51" i="70" s="1"/>
  <c r="R51" i="70"/>
  <c r="S51" i="70" s="1"/>
  <c r="I51" i="70"/>
  <c r="X401" i="64" s="1"/>
  <c r="B51" i="70"/>
  <c r="A51" i="70"/>
  <c r="CX50" i="70"/>
  <c r="CW50" i="70"/>
  <c r="CV50" i="70"/>
  <c r="CU50" i="70"/>
  <c r="CT50" i="70"/>
  <c r="CS50" i="70"/>
  <c r="CR50" i="70"/>
  <c r="CQ50" i="70"/>
  <c r="CM50" i="70"/>
  <c r="CN50" i="70" s="1"/>
  <c r="CK50" i="70"/>
  <c r="CJ50" i="70"/>
  <c r="CI50" i="70"/>
  <c r="CH50" i="70"/>
  <c r="CG50" i="70"/>
  <c r="CF50" i="70"/>
  <c r="CE50" i="70"/>
  <c r="CD50" i="70"/>
  <c r="CC50" i="70"/>
  <c r="CB50" i="70"/>
  <c r="CA50" i="70"/>
  <c r="BZ50" i="70"/>
  <c r="BY50" i="70"/>
  <c r="BX50" i="70"/>
  <c r="BW50" i="70"/>
  <c r="BV50" i="70"/>
  <c r="BU50" i="70"/>
  <c r="BT50" i="70"/>
  <c r="BS50" i="70"/>
  <c r="BR50" i="70"/>
  <c r="AH50" i="70"/>
  <c r="AE50" i="70"/>
  <c r="AA50" i="70"/>
  <c r="AB50" i="70" s="1"/>
  <c r="X50" i="70"/>
  <c r="Y50" i="70" s="1"/>
  <c r="W50" i="70"/>
  <c r="T50" i="70" s="1"/>
  <c r="R50" i="70"/>
  <c r="S50" i="70" s="1"/>
  <c r="I50" i="70"/>
  <c r="A401" i="64" s="1"/>
  <c r="B50" i="70"/>
  <c r="A50" i="70"/>
  <c r="CX49" i="70"/>
  <c r="CW49" i="70"/>
  <c r="CV49" i="70"/>
  <c r="CU49" i="70"/>
  <c r="CT49" i="70"/>
  <c r="CS49" i="70"/>
  <c r="CR49" i="70"/>
  <c r="CQ49" i="70"/>
  <c r="CM49" i="70"/>
  <c r="CN49" i="70" s="1"/>
  <c r="CK49" i="70"/>
  <c r="CJ49" i="70"/>
  <c r="CI49" i="70"/>
  <c r="CH49" i="70"/>
  <c r="CG49" i="70"/>
  <c r="CF49" i="70"/>
  <c r="CE49" i="70"/>
  <c r="CD49" i="70"/>
  <c r="CC49" i="70"/>
  <c r="CB49" i="70"/>
  <c r="CA49" i="70"/>
  <c r="BZ49" i="70"/>
  <c r="BY49" i="70"/>
  <c r="BX49" i="70"/>
  <c r="BW49" i="70"/>
  <c r="BV49" i="70"/>
  <c r="BU49" i="70"/>
  <c r="BT49" i="70"/>
  <c r="BS49" i="70"/>
  <c r="BR49" i="70"/>
  <c r="AH49" i="70"/>
  <c r="AE49" i="70"/>
  <c r="AA49" i="70"/>
  <c r="AB49" i="70" s="1"/>
  <c r="X49" i="70"/>
  <c r="Y49" i="70" s="1"/>
  <c r="W49" i="70"/>
  <c r="T49" i="70" s="1"/>
  <c r="R49" i="70"/>
  <c r="S49" i="70" s="1"/>
  <c r="I49" i="70"/>
  <c r="X352" i="64" s="1"/>
  <c r="B49" i="70"/>
  <c r="A49" i="70"/>
  <c r="CX48" i="70"/>
  <c r="CW48" i="70"/>
  <c r="CV48" i="70"/>
  <c r="CU48" i="70"/>
  <c r="CT48" i="70"/>
  <c r="CS48" i="70"/>
  <c r="CR48" i="70"/>
  <c r="CQ48" i="70"/>
  <c r="CM48" i="70"/>
  <c r="CN48" i="70" s="1"/>
  <c r="CO48" i="70" s="1"/>
  <c r="Q48" i="70" s="1"/>
  <c r="CK48" i="70"/>
  <c r="CJ48" i="70"/>
  <c r="CI48" i="70"/>
  <c r="CH48" i="70"/>
  <c r="CG48" i="70"/>
  <c r="CF48" i="70"/>
  <c r="CE48" i="70"/>
  <c r="CD48" i="70"/>
  <c r="CC48" i="70"/>
  <c r="CB48" i="70"/>
  <c r="CA48" i="70"/>
  <c r="BZ48" i="70"/>
  <c r="BY48" i="70"/>
  <c r="BX48" i="70"/>
  <c r="BW48" i="70"/>
  <c r="BV48" i="70"/>
  <c r="BU48" i="70"/>
  <c r="BT48" i="70"/>
  <c r="BS48" i="70"/>
  <c r="BR48" i="70"/>
  <c r="AH48" i="70"/>
  <c r="AE48" i="70"/>
  <c r="AA48" i="70"/>
  <c r="AB48" i="70" s="1"/>
  <c r="X48" i="70"/>
  <c r="Y48" i="70" s="1"/>
  <c r="W48" i="70"/>
  <c r="T48" i="70" s="1"/>
  <c r="R48" i="70"/>
  <c r="S48" i="70" s="1"/>
  <c r="I48" i="70"/>
  <c r="A352" i="64" s="1"/>
  <c r="B48" i="70"/>
  <c r="A48" i="70"/>
  <c r="CX47" i="70"/>
  <c r="CW47" i="70"/>
  <c r="CV47" i="70"/>
  <c r="CU47" i="70"/>
  <c r="CT47" i="70"/>
  <c r="CS47" i="70"/>
  <c r="CR47" i="70"/>
  <c r="CQ47" i="70"/>
  <c r="CM47" i="70"/>
  <c r="CN47" i="70" s="1"/>
  <c r="CO47" i="70" s="1"/>
  <c r="Q47" i="70" s="1"/>
  <c r="CK47" i="70"/>
  <c r="CJ47" i="70"/>
  <c r="CI47" i="70"/>
  <c r="CH47" i="70"/>
  <c r="CG47" i="70"/>
  <c r="CF47" i="70"/>
  <c r="CE47" i="70"/>
  <c r="CD47" i="70"/>
  <c r="CC47" i="70"/>
  <c r="CB47" i="70"/>
  <c r="CA47" i="70"/>
  <c r="BZ47" i="70"/>
  <c r="BY47" i="70"/>
  <c r="BX47" i="70"/>
  <c r="BW47" i="70"/>
  <c r="BV47" i="70"/>
  <c r="BU47" i="70"/>
  <c r="BT47" i="70"/>
  <c r="BS47" i="70"/>
  <c r="BR47" i="70"/>
  <c r="AH47" i="70"/>
  <c r="AE47" i="70"/>
  <c r="AA47" i="70"/>
  <c r="AB47" i="70" s="1"/>
  <c r="X47" i="70"/>
  <c r="Y47" i="70" s="1"/>
  <c r="W47" i="70"/>
  <c r="T47" i="70" s="1"/>
  <c r="R47" i="70"/>
  <c r="S47" i="70" s="1"/>
  <c r="I47" i="70"/>
  <c r="X303" i="64" s="1"/>
  <c r="B47" i="70"/>
  <c r="A47" i="70"/>
  <c r="CX46" i="70"/>
  <c r="CW46" i="70"/>
  <c r="CV46" i="70"/>
  <c r="CU46" i="70"/>
  <c r="CT46" i="70"/>
  <c r="CS46" i="70"/>
  <c r="CR46" i="70"/>
  <c r="CQ46" i="70"/>
  <c r="CM46" i="70"/>
  <c r="CN46" i="70" s="1"/>
  <c r="CK46" i="70"/>
  <c r="CJ46" i="70"/>
  <c r="CI46" i="70"/>
  <c r="CH46" i="70"/>
  <c r="CG46" i="70"/>
  <c r="CF46" i="70"/>
  <c r="CE46" i="70"/>
  <c r="CD46" i="70"/>
  <c r="CC46" i="70"/>
  <c r="CB46" i="70"/>
  <c r="CA46" i="70"/>
  <c r="BZ46" i="70"/>
  <c r="BY46" i="70"/>
  <c r="BX46" i="70"/>
  <c r="BW46" i="70"/>
  <c r="BV46" i="70"/>
  <c r="BU46" i="70"/>
  <c r="BT46" i="70"/>
  <c r="BS46" i="70"/>
  <c r="BR46" i="70"/>
  <c r="AH46" i="70"/>
  <c r="AE46" i="70"/>
  <c r="AA46" i="70"/>
  <c r="AB46" i="70" s="1"/>
  <c r="X46" i="70"/>
  <c r="Y46" i="70" s="1"/>
  <c r="W46" i="70"/>
  <c r="T46" i="70" s="1"/>
  <c r="R46" i="70"/>
  <c r="S46" i="70" s="1"/>
  <c r="I46" i="70"/>
  <c r="A303" i="64" s="1"/>
  <c r="B46" i="70"/>
  <c r="A46" i="70"/>
  <c r="CX45" i="70"/>
  <c r="CW45" i="70"/>
  <c r="CV45" i="70"/>
  <c r="CU45" i="70"/>
  <c r="CT45" i="70"/>
  <c r="CS45" i="70"/>
  <c r="CR45" i="70"/>
  <c r="CQ45" i="70"/>
  <c r="CM45" i="70"/>
  <c r="CN45" i="70" s="1"/>
  <c r="CK45" i="70"/>
  <c r="CJ45" i="70"/>
  <c r="CI45" i="70"/>
  <c r="CH45" i="70"/>
  <c r="CG45" i="70"/>
  <c r="CF45" i="70"/>
  <c r="CE45" i="70"/>
  <c r="CD45" i="70"/>
  <c r="CC45" i="70"/>
  <c r="CB45" i="70"/>
  <c r="CA45" i="70"/>
  <c r="BZ45" i="70"/>
  <c r="BY45" i="70"/>
  <c r="BX45" i="70"/>
  <c r="BW45" i="70"/>
  <c r="BV45" i="70"/>
  <c r="BU45" i="70"/>
  <c r="BT45" i="70"/>
  <c r="BS45" i="70"/>
  <c r="BR45" i="70"/>
  <c r="AH45" i="70"/>
  <c r="AE45" i="70"/>
  <c r="AA45" i="70"/>
  <c r="AB45" i="70" s="1"/>
  <c r="X45" i="70"/>
  <c r="Y45" i="70" s="1"/>
  <c r="W45" i="70"/>
  <c r="R45" i="70"/>
  <c r="S45" i="70" s="1"/>
  <c r="I45" i="70"/>
  <c r="X254" i="64" s="1"/>
  <c r="B45" i="70"/>
  <c r="A45" i="70"/>
  <c r="CX44" i="70"/>
  <c r="CW44" i="70"/>
  <c r="CV44" i="70"/>
  <c r="CU44" i="70"/>
  <c r="CT44" i="70"/>
  <c r="CS44" i="70"/>
  <c r="CR44" i="70"/>
  <c r="CQ44" i="70"/>
  <c r="CM44" i="70"/>
  <c r="CN44" i="70" s="1"/>
  <c r="CO44" i="70" s="1"/>
  <c r="Q44" i="70" s="1"/>
  <c r="CK44" i="70"/>
  <c r="CJ44" i="70"/>
  <c r="CI44" i="70"/>
  <c r="CH44" i="70"/>
  <c r="CG44" i="70"/>
  <c r="CF44" i="70"/>
  <c r="CE44" i="70"/>
  <c r="CD44" i="70"/>
  <c r="CC44" i="70"/>
  <c r="CB44" i="70"/>
  <c r="CA44" i="70"/>
  <c r="BZ44" i="70"/>
  <c r="BY44" i="70"/>
  <c r="BX44" i="70"/>
  <c r="BW44" i="70"/>
  <c r="BV44" i="70"/>
  <c r="BU44" i="70"/>
  <c r="BT44" i="70"/>
  <c r="BS44" i="70"/>
  <c r="BR44" i="70"/>
  <c r="AH44" i="70"/>
  <c r="AE44" i="70"/>
  <c r="AA44" i="70"/>
  <c r="AB44" i="70" s="1"/>
  <c r="X44" i="70"/>
  <c r="Y44" i="70" s="1"/>
  <c r="W44" i="70"/>
  <c r="R44" i="70"/>
  <c r="S44" i="70" s="1"/>
  <c r="I44" i="70"/>
  <c r="A254" i="64" s="1"/>
  <c r="B44" i="70"/>
  <c r="A44" i="70"/>
  <c r="CX43" i="70"/>
  <c r="CW43" i="70"/>
  <c r="CV43" i="70"/>
  <c r="CU43" i="70"/>
  <c r="CT43" i="70"/>
  <c r="CS43" i="70"/>
  <c r="CR43" i="70"/>
  <c r="CQ43" i="70"/>
  <c r="CM43" i="70"/>
  <c r="CN43" i="70" s="1"/>
  <c r="CO43" i="70" s="1"/>
  <c r="Q43" i="70" s="1"/>
  <c r="CK43" i="70"/>
  <c r="CJ43" i="70"/>
  <c r="CI43" i="70"/>
  <c r="CH43" i="70"/>
  <c r="CG43" i="70"/>
  <c r="CF43" i="70"/>
  <c r="CE43" i="70"/>
  <c r="CD43" i="70"/>
  <c r="CC43" i="70"/>
  <c r="CB43" i="70"/>
  <c r="CA43" i="70"/>
  <c r="BZ43" i="70"/>
  <c r="BY43" i="70"/>
  <c r="BX43" i="70"/>
  <c r="BW43" i="70"/>
  <c r="BV43" i="70"/>
  <c r="BU43" i="70"/>
  <c r="BT43" i="70"/>
  <c r="BS43" i="70"/>
  <c r="BR43" i="70"/>
  <c r="AH43" i="70"/>
  <c r="AE43" i="70"/>
  <c r="AA43" i="70"/>
  <c r="AB43" i="70" s="1"/>
  <c r="X43" i="70"/>
  <c r="Y43" i="70" s="1"/>
  <c r="W43" i="70"/>
  <c r="T43" i="70" s="1"/>
  <c r="R43" i="70"/>
  <c r="S43" i="70" s="1"/>
  <c r="I43" i="70"/>
  <c r="X205" i="64" s="1"/>
  <c r="B43" i="70"/>
  <c r="A43" i="70"/>
  <c r="CX42" i="70"/>
  <c r="CW42" i="70"/>
  <c r="CV42" i="70"/>
  <c r="CU42" i="70"/>
  <c r="CT42" i="70"/>
  <c r="CS42" i="70"/>
  <c r="CR42" i="70"/>
  <c r="CQ42" i="70"/>
  <c r="CM42" i="70"/>
  <c r="CN42" i="70" s="1"/>
  <c r="CO42" i="70" s="1"/>
  <c r="Q42" i="70" s="1"/>
  <c r="CK42" i="70"/>
  <c r="CJ42" i="70"/>
  <c r="CI42" i="70"/>
  <c r="CH42" i="70"/>
  <c r="CG42" i="70"/>
  <c r="CF42" i="70"/>
  <c r="CE42" i="70"/>
  <c r="CD42" i="70"/>
  <c r="CC42" i="70"/>
  <c r="CB42" i="70"/>
  <c r="CA42" i="70"/>
  <c r="BZ42" i="70"/>
  <c r="BY42" i="70"/>
  <c r="BX42" i="70"/>
  <c r="BW42" i="70"/>
  <c r="BV42" i="70"/>
  <c r="BU42" i="70"/>
  <c r="BT42" i="70"/>
  <c r="BS42" i="70"/>
  <c r="BR42" i="70"/>
  <c r="AH42" i="70"/>
  <c r="AE42" i="70"/>
  <c r="AA42" i="70"/>
  <c r="AB42" i="70" s="1"/>
  <c r="X42" i="70"/>
  <c r="Y42" i="70" s="1"/>
  <c r="W42" i="70"/>
  <c r="R42" i="70"/>
  <c r="S42" i="70" s="1"/>
  <c r="I42" i="70"/>
  <c r="A205" i="64" s="1"/>
  <c r="B42" i="70"/>
  <c r="A42" i="70"/>
  <c r="CX41" i="70"/>
  <c r="CW41" i="70"/>
  <c r="CV41" i="70"/>
  <c r="CU41" i="70"/>
  <c r="CT41" i="70"/>
  <c r="CS41" i="70"/>
  <c r="CR41" i="70"/>
  <c r="CQ41" i="70"/>
  <c r="CM41" i="70"/>
  <c r="CN41" i="70" s="1"/>
  <c r="CO41" i="70" s="1"/>
  <c r="Q41" i="70" s="1"/>
  <c r="CK41" i="70"/>
  <c r="CJ41" i="70"/>
  <c r="CI41" i="70"/>
  <c r="CH41" i="70"/>
  <c r="CG41" i="70"/>
  <c r="CF41" i="70"/>
  <c r="CE41" i="70"/>
  <c r="CD41" i="70"/>
  <c r="CC41" i="70"/>
  <c r="CB41" i="70"/>
  <c r="CA41" i="70"/>
  <c r="BZ41" i="70"/>
  <c r="BY41" i="70"/>
  <c r="BX41" i="70"/>
  <c r="BW41" i="70"/>
  <c r="BV41" i="70"/>
  <c r="BU41" i="70"/>
  <c r="BT41" i="70"/>
  <c r="BS41" i="70"/>
  <c r="BR41" i="70"/>
  <c r="AH41" i="70"/>
  <c r="AE41" i="70"/>
  <c r="AA41" i="70"/>
  <c r="AB41" i="70" s="1"/>
  <c r="X41" i="70"/>
  <c r="Y41" i="70" s="1"/>
  <c r="W41" i="70"/>
  <c r="R41" i="70"/>
  <c r="S41" i="70" s="1"/>
  <c r="I41" i="70"/>
  <c r="X156" i="64" s="1"/>
  <c r="B41" i="70"/>
  <c r="A41" i="70"/>
  <c r="CX40" i="70"/>
  <c r="CW40" i="70"/>
  <c r="CV40" i="70"/>
  <c r="CU40" i="70"/>
  <c r="CT40" i="70"/>
  <c r="CS40" i="70"/>
  <c r="CR40" i="70"/>
  <c r="CQ40" i="70"/>
  <c r="CM40" i="70"/>
  <c r="CN40" i="70" s="1"/>
  <c r="CK40" i="70"/>
  <c r="CJ40" i="70"/>
  <c r="CI40" i="70"/>
  <c r="CH40" i="70"/>
  <c r="CG40" i="70"/>
  <c r="CF40" i="70"/>
  <c r="CE40" i="70"/>
  <c r="CD40" i="70"/>
  <c r="CC40" i="70"/>
  <c r="CB40" i="70"/>
  <c r="CA40" i="70"/>
  <c r="BZ40" i="70"/>
  <c r="BY40" i="70"/>
  <c r="BX40" i="70"/>
  <c r="BW40" i="70"/>
  <c r="BV40" i="70"/>
  <c r="BU40" i="70"/>
  <c r="BT40" i="70"/>
  <c r="BS40" i="70"/>
  <c r="BR40" i="70"/>
  <c r="AH40" i="70"/>
  <c r="AE40" i="70"/>
  <c r="AA40" i="70"/>
  <c r="AB40" i="70" s="1"/>
  <c r="X40" i="70"/>
  <c r="Y40" i="70" s="1"/>
  <c r="W40" i="70"/>
  <c r="T40" i="70" s="1"/>
  <c r="R40" i="70"/>
  <c r="S40" i="70" s="1"/>
  <c r="I40" i="70"/>
  <c r="A156" i="64" s="1"/>
  <c r="B40" i="70"/>
  <c r="A40" i="70"/>
  <c r="CX39" i="70"/>
  <c r="CW39" i="70"/>
  <c r="CV39" i="70"/>
  <c r="CU39" i="70"/>
  <c r="CT39" i="70"/>
  <c r="CS39" i="70"/>
  <c r="CR39" i="70"/>
  <c r="CQ39" i="70"/>
  <c r="CM39" i="70"/>
  <c r="CN39" i="70" s="1"/>
  <c r="CK39" i="70"/>
  <c r="CJ39" i="70"/>
  <c r="CI39" i="70"/>
  <c r="CH39" i="70"/>
  <c r="CG39" i="70"/>
  <c r="CF39" i="70"/>
  <c r="CE39" i="70"/>
  <c r="CD39" i="70"/>
  <c r="CC39" i="70"/>
  <c r="CB39" i="70"/>
  <c r="CA39" i="70"/>
  <c r="BZ39" i="70"/>
  <c r="BY39" i="70"/>
  <c r="BX39" i="70"/>
  <c r="BW39" i="70"/>
  <c r="BV39" i="70"/>
  <c r="BU39" i="70"/>
  <c r="BT39" i="70"/>
  <c r="BS39" i="70"/>
  <c r="BR39" i="70"/>
  <c r="AH39" i="70"/>
  <c r="AE39" i="70"/>
  <c r="AA39" i="70"/>
  <c r="AB39" i="70" s="1"/>
  <c r="X39" i="70"/>
  <c r="Y39" i="70" s="1"/>
  <c r="W39" i="70"/>
  <c r="R39" i="70"/>
  <c r="S39" i="70" s="1"/>
  <c r="I39" i="70"/>
  <c r="X107" i="64" s="1"/>
  <c r="B39" i="70"/>
  <c r="A39" i="70"/>
  <c r="CX38" i="70"/>
  <c r="CW38" i="70"/>
  <c r="CV38" i="70"/>
  <c r="CU38" i="70"/>
  <c r="CT38" i="70"/>
  <c r="CS38" i="70"/>
  <c r="CR38" i="70"/>
  <c r="CQ38" i="70"/>
  <c r="CM38" i="70"/>
  <c r="CN38" i="70" s="1"/>
  <c r="CO38" i="70" s="1"/>
  <c r="Q38" i="70" s="1"/>
  <c r="CK38" i="70"/>
  <c r="CJ38" i="70"/>
  <c r="CI38" i="70"/>
  <c r="CH38" i="70"/>
  <c r="CG38" i="70"/>
  <c r="CF38" i="70"/>
  <c r="CE38" i="70"/>
  <c r="CD38" i="70"/>
  <c r="CC38" i="70"/>
  <c r="CB38" i="70"/>
  <c r="CA38" i="70"/>
  <c r="BZ38" i="70"/>
  <c r="BY38" i="70"/>
  <c r="BX38" i="70"/>
  <c r="BW38" i="70"/>
  <c r="BV38" i="70"/>
  <c r="BU38" i="70"/>
  <c r="BT38" i="70"/>
  <c r="BS38" i="70"/>
  <c r="BR38" i="70"/>
  <c r="AH38" i="70"/>
  <c r="AE38" i="70"/>
  <c r="AA38" i="70"/>
  <c r="AB38" i="70" s="1"/>
  <c r="X38" i="70"/>
  <c r="Y38" i="70" s="1"/>
  <c r="W38" i="70"/>
  <c r="R38" i="70"/>
  <c r="S38" i="70" s="1"/>
  <c r="I38" i="70"/>
  <c r="A107" i="64" s="1"/>
  <c r="B38" i="70"/>
  <c r="A38" i="70"/>
  <c r="CX37" i="70"/>
  <c r="CW37" i="70"/>
  <c r="CV37" i="70"/>
  <c r="CU37" i="70"/>
  <c r="CT37" i="70"/>
  <c r="CS37" i="70"/>
  <c r="CR37" i="70"/>
  <c r="CQ37" i="70"/>
  <c r="CM37" i="70"/>
  <c r="CN37" i="70" s="1"/>
  <c r="CO37" i="70" s="1"/>
  <c r="Q37" i="70" s="1"/>
  <c r="CK37" i="70"/>
  <c r="CJ37" i="70"/>
  <c r="CI37" i="70"/>
  <c r="CH37" i="70"/>
  <c r="CG37" i="70"/>
  <c r="CF37" i="70"/>
  <c r="CE37" i="70"/>
  <c r="CD37" i="70"/>
  <c r="CC37" i="70"/>
  <c r="CB37" i="70"/>
  <c r="CA37" i="70"/>
  <c r="BZ37" i="70"/>
  <c r="BY37" i="70"/>
  <c r="BX37" i="70"/>
  <c r="BW37" i="70"/>
  <c r="BV37" i="70"/>
  <c r="BU37" i="70"/>
  <c r="BT37" i="70"/>
  <c r="BS37" i="70"/>
  <c r="BR37" i="70"/>
  <c r="AH37" i="70"/>
  <c r="AE37" i="70"/>
  <c r="AA37" i="70"/>
  <c r="AB37" i="70" s="1"/>
  <c r="X37" i="70"/>
  <c r="Y37" i="70" s="1"/>
  <c r="W37" i="70"/>
  <c r="T37" i="70" s="1"/>
  <c r="R37" i="70"/>
  <c r="S37" i="70" s="1"/>
  <c r="I37" i="70"/>
  <c r="X58" i="64" s="1"/>
  <c r="B37" i="70"/>
  <c r="A37" i="70"/>
  <c r="CX36" i="70"/>
  <c r="CW36" i="70"/>
  <c r="CV36" i="70"/>
  <c r="CU36" i="70"/>
  <c r="CT36" i="70"/>
  <c r="CS36" i="70"/>
  <c r="CR36" i="70"/>
  <c r="CQ36" i="70"/>
  <c r="CM36" i="70"/>
  <c r="CN36" i="70" s="1"/>
  <c r="CK36" i="70"/>
  <c r="CJ36" i="70"/>
  <c r="CI36" i="70"/>
  <c r="CH36" i="70"/>
  <c r="CG36" i="70"/>
  <c r="CF36" i="70"/>
  <c r="CE36" i="70"/>
  <c r="CD36" i="70"/>
  <c r="CC36" i="70"/>
  <c r="CB36" i="70"/>
  <c r="CA36" i="70"/>
  <c r="BZ36" i="70"/>
  <c r="BY36" i="70"/>
  <c r="BX36" i="70"/>
  <c r="BW36" i="70"/>
  <c r="BV36" i="70"/>
  <c r="BU36" i="70"/>
  <c r="BT36" i="70"/>
  <c r="BS36" i="70"/>
  <c r="BR36" i="70"/>
  <c r="AH36" i="70"/>
  <c r="AE36" i="70"/>
  <c r="AA36" i="70"/>
  <c r="AB36" i="70" s="1"/>
  <c r="X36" i="70"/>
  <c r="Y36" i="70" s="1"/>
  <c r="W36" i="70"/>
  <c r="T36" i="70" s="1"/>
  <c r="R36" i="70"/>
  <c r="S36" i="70" s="1"/>
  <c r="I36" i="70"/>
  <c r="A58" i="64" s="1"/>
  <c r="B36" i="70"/>
  <c r="A36" i="70"/>
  <c r="CX35" i="70"/>
  <c r="CW35" i="70"/>
  <c r="CV35" i="70"/>
  <c r="CU35" i="70"/>
  <c r="CT35" i="70"/>
  <c r="CS35" i="70"/>
  <c r="CR35" i="70"/>
  <c r="CQ35" i="70"/>
  <c r="CM35" i="70"/>
  <c r="CN35" i="70" s="1"/>
  <c r="CK35" i="70"/>
  <c r="CJ35" i="70"/>
  <c r="CI35" i="70"/>
  <c r="CH35" i="70"/>
  <c r="CG35" i="70"/>
  <c r="CF35" i="70"/>
  <c r="CE35" i="70"/>
  <c r="CD35" i="70"/>
  <c r="CC35" i="70"/>
  <c r="CB35" i="70"/>
  <c r="CA35" i="70"/>
  <c r="BZ35" i="70"/>
  <c r="BY35" i="70"/>
  <c r="BX35" i="70"/>
  <c r="BW35" i="70"/>
  <c r="BV35" i="70"/>
  <c r="BU35" i="70"/>
  <c r="BT35" i="70"/>
  <c r="BS35" i="70"/>
  <c r="BR35" i="70"/>
  <c r="AH35" i="70"/>
  <c r="AE35" i="70"/>
  <c r="AA35" i="70"/>
  <c r="AB35" i="70" s="1"/>
  <c r="X35" i="70"/>
  <c r="Y35" i="70" s="1"/>
  <c r="W35" i="70"/>
  <c r="R35" i="70"/>
  <c r="S35" i="70" s="1"/>
  <c r="I35" i="70"/>
  <c r="X9" i="64" s="1"/>
  <c r="B35" i="70"/>
  <c r="A35" i="70"/>
  <c r="CX34" i="70"/>
  <c r="CW34" i="70"/>
  <c r="CV34" i="70"/>
  <c r="CU34" i="70"/>
  <c r="CT34" i="70"/>
  <c r="CS34" i="70"/>
  <c r="CR34" i="70"/>
  <c r="CQ34" i="70"/>
  <c r="CM34" i="70"/>
  <c r="CN34" i="70" s="1"/>
  <c r="CO34" i="70" s="1"/>
  <c r="Q34" i="70" s="1"/>
  <c r="CK34" i="70"/>
  <c r="CJ34" i="70"/>
  <c r="CI34" i="70"/>
  <c r="CH34" i="70"/>
  <c r="CG34" i="70"/>
  <c r="CF34" i="70"/>
  <c r="CE34" i="70"/>
  <c r="CD34" i="70"/>
  <c r="CC34" i="70"/>
  <c r="CB34" i="70"/>
  <c r="CA34" i="70"/>
  <c r="BZ34" i="70"/>
  <c r="BY34" i="70"/>
  <c r="BX34" i="70"/>
  <c r="BW34" i="70"/>
  <c r="BV34" i="70"/>
  <c r="BU34" i="70"/>
  <c r="BT34" i="70"/>
  <c r="BS34" i="70"/>
  <c r="BR34" i="70"/>
  <c r="AH34" i="70"/>
  <c r="AE34" i="70"/>
  <c r="AA34" i="70"/>
  <c r="AB34" i="70" s="1"/>
  <c r="X34" i="70"/>
  <c r="Y34" i="70" s="1"/>
  <c r="W34" i="70"/>
  <c r="R34" i="70"/>
  <c r="S34" i="70" s="1"/>
  <c r="I34" i="70"/>
  <c r="A9" i="64" s="1"/>
  <c r="B34" i="70"/>
  <c r="A34" i="70"/>
  <c r="CX33" i="70"/>
  <c r="CW33" i="70"/>
  <c r="CV33" i="70"/>
  <c r="CU33" i="70"/>
  <c r="CT33" i="70"/>
  <c r="CS33" i="70"/>
  <c r="CR33" i="70"/>
  <c r="CQ33" i="70"/>
  <c r="CM33" i="70"/>
  <c r="CN33" i="70" s="1"/>
  <c r="CO33" i="70" s="1"/>
  <c r="Q33" i="70" s="1"/>
  <c r="CK33" i="70"/>
  <c r="CJ33" i="70"/>
  <c r="CI33" i="70"/>
  <c r="CH33" i="70"/>
  <c r="CG33" i="70"/>
  <c r="CF33" i="70"/>
  <c r="CE33" i="70"/>
  <c r="CD33" i="70"/>
  <c r="CC33" i="70"/>
  <c r="CB33" i="70"/>
  <c r="CA33" i="70"/>
  <c r="BZ33" i="70"/>
  <c r="BY33" i="70"/>
  <c r="BX33" i="70"/>
  <c r="BW33" i="70"/>
  <c r="BV33" i="70"/>
  <c r="BU33" i="70"/>
  <c r="BT33" i="70"/>
  <c r="BS33" i="70"/>
  <c r="BR33" i="70"/>
  <c r="AH33" i="70"/>
  <c r="AE33" i="70"/>
  <c r="AA33" i="70"/>
  <c r="AB33" i="70" s="1"/>
  <c r="X33" i="70"/>
  <c r="Y33" i="70" s="1"/>
  <c r="W33" i="70"/>
  <c r="CP33" i="70" s="1"/>
  <c r="R33" i="70"/>
  <c r="S33" i="70" s="1"/>
  <c r="I33" i="70"/>
  <c r="X450" i="63" s="1"/>
  <c r="B33" i="70"/>
  <c r="A33" i="70"/>
  <c r="CX32" i="70"/>
  <c r="CW32" i="70"/>
  <c r="CV32" i="70"/>
  <c r="CU32" i="70"/>
  <c r="CT32" i="70"/>
  <c r="CS32" i="70"/>
  <c r="CR32" i="70"/>
  <c r="CQ32" i="70"/>
  <c r="CM32" i="70"/>
  <c r="CN32" i="70" s="1"/>
  <c r="CO32" i="70" s="1"/>
  <c r="Q32" i="70" s="1"/>
  <c r="CK32" i="70"/>
  <c r="CJ32" i="70"/>
  <c r="CI32" i="70"/>
  <c r="CH32" i="70"/>
  <c r="CG32" i="70"/>
  <c r="CF32" i="70"/>
  <c r="CE32" i="70"/>
  <c r="CD32" i="70"/>
  <c r="CC32" i="70"/>
  <c r="CB32" i="70"/>
  <c r="CA32" i="70"/>
  <c r="BZ32" i="70"/>
  <c r="BY32" i="70"/>
  <c r="BX32" i="70"/>
  <c r="BW32" i="70"/>
  <c r="BV32" i="70"/>
  <c r="BU32" i="70"/>
  <c r="BT32" i="70"/>
  <c r="BS32" i="70"/>
  <c r="BR32" i="70"/>
  <c r="AH32" i="70"/>
  <c r="AE32" i="70"/>
  <c r="AA32" i="70"/>
  <c r="AB32" i="70" s="1"/>
  <c r="X32" i="70"/>
  <c r="Y32" i="70" s="1"/>
  <c r="W32" i="70"/>
  <c r="CP32" i="70" s="1"/>
  <c r="R32" i="70"/>
  <c r="S32" i="70" s="1"/>
  <c r="I32" i="70"/>
  <c r="A450" i="63" s="1"/>
  <c r="B32" i="70"/>
  <c r="A32" i="70"/>
  <c r="CX31" i="70"/>
  <c r="CW31" i="70"/>
  <c r="CV31" i="70"/>
  <c r="CU31" i="70"/>
  <c r="CT31" i="70"/>
  <c r="CS31" i="70"/>
  <c r="CR31" i="70"/>
  <c r="CQ31" i="70"/>
  <c r="CM31" i="70"/>
  <c r="CN31" i="70" s="1"/>
  <c r="CK31" i="70"/>
  <c r="CJ31" i="70"/>
  <c r="CI31" i="70"/>
  <c r="CH31" i="70"/>
  <c r="CG31" i="70"/>
  <c r="CF31" i="70"/>
  <c r="CE31" i="70"/>
  <c r="CD31" i="70"/>
  <c r="CC31" i="70"/>
  <c r="CB31" i="70"/>
  <c r="CA31" i="70"/>
  <c r="BZ31" i="70"/>
  <c r="BY31" i="70"/>
  <c r="BX31" i="70"/>
  <c r="BW31" i="70"/>
  <c r="BV31" i="70"/>
  <c r="BU31" i="70"/>
  <c r="BT31" i="70"/>
  <c r="BS31" i="70"/>
  <c r="BR31" i="70"/>
  <c r="AH31" i="70"/>
  <c r="AE31" i="70"/>
  <c r="AA31" i="70"/>
  <c r="AB31" i="70" s="1"/>
  <c r="X31" i="70"/>
  <c r="Y31" i="70" s="1"/>
  <c r="W31" i="70"/>
  <c r="CP31" i="70" s="1"/>
  <c r="R31" i="70"/>
  <c r="S31" i="70" s="1"/>
  <c r="I31" i="70"/>
  <c r="X401" i="63" s="1"/>
  <c r="B31" i="70"/>
  <c r="A31" i="70"/>
  <c r="CX30" i="70"/>
  <c r="CW30" i="70"/>
  <c r="CV30" i="70"/>
  <c r="CU30" i="70"/>
  <c r="CT30" i="70"/>
  <c r="CS30" i="70"/>
  <c r="CR30" i="70"/>
  <c r="CQ30" i="70"/>
  <c r="CM30" i="70"/>
  <c r="CN30" i="70" s="1"/>
  <c r="CO30" i="70" s="1"/>
  <c r="Q30" i="70" s="1"/>
  <c r="CK30" i="70"/>
  <c r="CJ30" i="70"/>
  <c r="CI30" i="70"/>
  <c r="CH30" i="70"/>
  <c r="CG30" i="70"/>
  <c r="CF30" i="70"/>
  <c r="CE30" i="70"/>
  <c r="CD30" i="70"/>
  <c r="CC30" i="70"/>
  <c r="CB30" i="70"/>
  <c r="CA30" i="70"/>
  <c r="BZ30" i="70"/>
  <c r="BY30" i="70"/>
  <c r="BX30" i="70"/>
  <c r="BW30" i="70"/>
  <c r="BV30" i="70"/>
  <c r="BU30" i="70"/>
  <c r="BT30" i="70"/>
  <c r="BS30" i="70"/>
  <c r="BR30" i="70"/>
  <c r="AH30" i="70"/>
  <c r="AE30" i="70"/>
  <c r="AA30" i="70"/>
  <c r="AB30" i="70" s="1"/>
  <c r="X30" i="70"/>
  <c r="Y30" i="70" s="1"/>
  <c r="W30" i="70"/>
  <c r="CP30" i="70" s="1"/>
  <c r="R30" i="70"/>
  <c r="S30" i="70" s="1"/>
  <c r="I30" i="70"/>
  <c r="A401" i="63" s="1"/>
  <c r="B30" i="70"/>
  <c r="A30" i="70"/>
  <c r="CX29" i="70"/>
  <c r="CW29" i="70"/>
  <c r="CV29" i="70"/>
  <c r="CU29" i="70"/>
  <c r="CT29" i="70"/>
  <c r="CS29" i="70"/>
  <c r="CR29" i="70"/>
  <c r="CQ29" i="70"/>
  <c r="CM29" i="70"/>
  <c r="CK29" i="70"/>
  <c r="CJ29" i="70"/>
  <c r="CI29" i="70"/>
  <c r="CH29" i="70"/>
  <c r="CG29" i="70"/>
  <c r="CF29" i="70"/>
  <c r="CE29" i="70"/>
  <c r="CD29" i="70"/>
  <c r="CC29" i="70"/>
  <c r="CB29" i="70"/>
  <c r="CA29" i="70"/>
  <c r="BZ29" i="70"/>
  <c r="BY29" i="70"/>
  <c r="BX29" i="70"/>
  <c r="BW29" i="70"/>
  <c r="BV29" i="70"/>
  <c r="BU29" i="70"/>
  <c r="BT29" i="70"/>
  <c r="BS29" i="70"/>
  <c r="BR29" i="70"/>
  <c r="AH29" i="70"/>
  <c r="AE29" i="70"/>
  <c r="AA29" i="70"/>
  <c r="AB29" i="70" s="1"/>
  <c r="X29" i="70"/>
  <c r="Y29" i="70" s="1"/>
  <c r="W29" i="70"/>
  <c r="CP29" i="70" s="1"/>
  <c r="R29" i="70"/>
  <c r="S29" i="70" s="1"/>
  <c r="I29" i="70"/>
  <c r="X352" i="63" s="1"/>
  <c r="B29" i="70"/>
  <c r="A29" i="70"/>
  <c r="CX28" i="70"/>
  <c r="CW28" i="70"/>
  <c r="CV28" i="70"/>
  <c r="CU28" i="70"/>
  <c r="CT28" i="70"/>
  <c r="CS28" i="70"/>
  <c r="CR28" i="70"/>
  <c r="CQ28" i="70"/>
  <c r="CM28" i="70"/>
  <c r="CK28" i="70"/>
  <c r="CJ28" i="70"/>
  <c r="CI28" i="70"/>
  <c r="CH28" i="70"/>
  <c r="CG28" i="70"/>
  <c r="CF28" i="70"/>
  <c r="CE28" i="70"/>
  <c r="CD28" i="70"/>
  <c r="CC28" i="70"/>
  <c r="CB28" i="70"/>
  <c r="CA28" i="70"/>
  <c r="BZ28" i="70"/>
  <c r="BY28" i="70"/>
  <c r="BX28" i="70"/>
  <c r="BW28" i="70"/>
  <c r="BV28" i="70"/>
  <c r="BU28" i="70"/>
  <c r="BT28" i="70"/>
  <c r="BS28" i="70"/>
  <c r="BR28" i="70"/>
  <c r="AH28" i="70"/>
  <c r="AE28" i="70"/>
  <c r="AA28" i="70"/>
  <c r="AB28" i="70" s="1"/>
  <c r="X28" i="70"/>
  <c r="Y28" i="70" s="1"/>
  <c r="W28" i="70"/>
  <c r="CP28" i="70" s="1"/>
  <c r="R28" i="70"/>
  <c r="S28" i="70" s="1"/>
  <c r="A352" i="63"/>
  <c r="B28" i="70"/>
  <c r="A28" i="70"/>
  <c r="CX27" i="70"/>
  <c r="CW27" i="70"/>
  <c r="CV27" i="70"/>
  <c r="CU27" i="70"/>
  <c r="CT27" i="70"/>
  <c r="CS27" i="70"/>
  <c r="CR27" i="70"/>
  <c r="CQ27" i="70"/>
  <c r="CM27" i="70"/>
  <c r="CK27" i="70"/>
  <c r="CJ27" i="70"/>
  <c r="CI27" i="70"/>
  <c r="CH27" i="70"/>
  <c r="CG27" i="70"/>
  <c r="CF27" i="70"/>
  <c r="CE27" i="70"/>
  <c r="CD27" i="70"/>
  <c r="CC27" i="70"/>
  <c r="CB27" i="70"/>
  <c r="CA27" i="70"/>
  <c r="BZ27" i="70"/>
  <c r="BY27" i="70"/>
  <c r="BX27" i="70"/>
  <c r="BW27" i="70"/>
  <c r="BV27" i="70"/>
  <c r="BU27" i="70"/>
  <c r="BT27" i="70"/>
  <c r="BS27" i="70"/>
  <c r="BR27" i="70"/>
  <c r="AH27" i="70"/>
  <c r="AE27" i="70"/>
  <c r="AA27" i="70"/>
  <c r="AB27" i="70" s="1"/>
  <c r="X27" i="70"/>
  <c r="Y27" i="70" s="1"/>
  <c r="W27" i="70"/>
  <c r="CP27" i="70" s="1"/>
  <c r="R27" i="70"/>
  <c r="S27" i="70" s="1"/>
  <c r="X303" i="63"/>
  <c r="B27" i="70"/>
  <c r="A27" i="70"/>
  <c r="CX26" i="70"/>
  <c r="CW26" i="70"/>
  <c r="CV26" i="70"/>
  <c r="CU26" i="70"/>
  <c r="CT26" i="70"/>
  <c r="CS26" i="70"/>
  <c r="CR26" i="70"/>
  <c r="CQ26" i="70"/>
  <c r="CM26" i="70"/>
  <c r="CK26" i="70"/>
  <c r="CJ26" i="70"/>
  <c r="CI26" i="70"/>
  <c r="CH26" i="70"/>
  <c r="CG26" i="70"/>
  <c r="CF26" i="70"/>
  <c r="CE26" i="70"/>
  <c r="CD26" i="70"/>
  <c r="CC26" i="70"/>
  <c r="CB26" i="70"/>
  <c r="CA26" i="70"/>
  <c r="BZ26" i="70"/>
  <c r="BY26" i="70"/>
  <c r="BX26" i="70"/>
  <c r="BW26" i="70"/>
  <c r="BV26" i="70"/>
  <c r="BU26" i="70"/>
  <c r="BT26" i="70"/>
  <c r="BS26" i="70"/>
  <c r="BR26" i="70"/>
  <c r="AH26" i="70"/>
  <c r="AE26" i="70"/>
  <c r="AA26" i="70"/>
  <c r="AB26" i="70" s="1"/>
  <c r="X26" i="70"/>
  <c r="Y26" i="70" s="1"/>
  <c r="W26" i="70"/>
  <c r="CP26" i="70" s="1"/>
  <c r="R26" i="70"/>
  <c r="S26" i="70" s="1"/>
  <c r="A303" i="63"/>
  <c r="B26" i="70"/>
  <c r="A26" i="70"/>
  <c r="CX25" i="70"/>
  <c r="CW25" i="70"/>
  <c r="CV25" i="70"/>
  <c r="CU25" i="70"/>
  <c r="CT25" i="70"/>
  <c r="CS25" i="70"/>
  <c r="CR25" i="70"/>
  <c r="CQ25" i="70"/>
  <c r="CM25" i="70"/>
  <c r="CK25" i="70"/>
  <c r="CJ25" i="70"/>
  <c r="CI25" i="70"/>
  <c r="CH25" i="70"/>
  <c r="CG25" i="70"/>
  <c r="CF25" i="70"/>
  <c r="CE25" i="70"/>
  <c r="CD25" i="70"/>
  <c r="CC25" i="70"/>
  <c r="CB25" i="70"/>
  <c r="CA25" i="70"/>
  <c r="BZ25" i="70"/>
  <c r="BY25" i="70"/>
  <c r="BX25" i="70"/>
  <c r="BW25" i="70"/>
  <c r="BV25" i="70"/>
  <c r="BU25" i="70"/>
  <c r="BT25" i="70"/>
  <c r="BS25" i="70"/>
  <c r="BR25" i="70"/>
  <c r="AH25" i="70"/>
  <c r="AE25" i="70"/>
  <c r="AA25" i="70"/>
  <c r="AB25" i="70" s="1"/>
  <c r="X25" i="70"/>
  <c r="Y25" i="70" s="1"/>
  <c r="W25" i="70"/>
  <c r="CP25" i="70" s="1"/>
  <c r="R25" i="70"/>
  <c r="S25" i="70" s="1"/>
  <c r="X254" i="63"/>
  <c r="B25" i="70"/>
  <c r="A25" i="70"/>
  <c r="CX24" i="70"/>
  <c r="CW24" i="70"/>
  <c r="CV24" i="70"/>
  <c r="CU24" i="70"/>
  <c r="CT24" i="70"/>
  <c r="CS24" i="70"/>
  <c r="CR24" i="70"/>
  <c r="CQ24" i="70"/>
  <c r="CM24" i="70"/>
  <c r="CK24" i="70"/>
  <c r="CJ24" i="70"/>
  <c r="CI24" i="70"/>
  <c r="CH24" i="70"/>
  <c r="CG24" i="70"/>
  <c r="CF24" i="70"/>
  <c r="CE24" i="70"/>
  <c r="CD24" i="70"/>
  <c r="CC24" i="70"/>
  <c r="CB24" i="70"/>
  <c r="CA24" i="70"/>
  <c r="BZ24" i="70"/>
  <c r="BY24" i="70"/>
  <c r="BX24" i="70"/>
  <c r="BW24" i="70"/>
  <c r="BV24" i="70"/>
  <c r="BU24" i="70"/>
  <c r="BT24" i="70"/>
  <c r="BS24" i="70"/>
  <c r="BR24" i="70"/>
  <c r="AH24" i="70"/>
  <c r="AE24" i="70"/>
  <c r="AA24" i="70"/>
  <c r="AB24" i="70" s="1"/>
  <c r="X24" i="70"/>
  <c r="Y24" i="70" s="1"/>
  <c r="W24" i="70"/>
  <c r="CP24" i="70" s="1"/>
  <c r="R24" i="70"/>
  <c r="S24" i="70" s="1"/>
  <c r="A254" i="63"/>
  <c r="B24" i="70"/>
  <c r="A24" i="70"/>
  <c r="CX23" i="70"/>
  <c r="CW23" i="70"/>
  <c r="CV23" i="70"/>
  <c r="CU23" i="70"/>
  <c r="CT23" i="70"/>
  <c r="CS23" i="70"/>
  <c r="CR23" i="70"/>
  <c r="CQ23" i="70"/>
  <c r="CM23" i="70"/>
  <c r="CK23" i="70"/>
  <c r="CJ23" i="70"/>
  <c r="CI23" i="70"/>
  <c r="CH23" i="70"/>
  <c r="CG23" i="70"/>
  <c r="CF23" i="70"/>
  <c r="CE23" i="70"/>
  <c r="CD23" i="70"/>
  <c r="CC23" i="70"/>
  <c r="CB23" i="70"/>
  <c r="CA23" i="70"/>
  <c r="BZ23" i="70"/>
  <c r="BY23" i="70"/>
  <c r="BX23" i="70"/>
  <c r="BW23" i="70"/>
  <c r="BV23" i="70"/>
  <c r="BU23" i="70"/>
  <c r="BT23" i="70"/>
  <c r="BS23" i="70"/>
  <c r="BR23" i="70"/>
  <c r="AH23" i="70"/>
  <c r="AE23" i="70"/>
  <c r="AA23" i="70"/>
  <c r="AB23" i="70" s="1"/>
  <c r="X23" i="70"/>
  <c r="Y23" i="70" s="1"/>
  <c r="W23" i="70"/>
  <c r="CP23" i="70" s="1"/>
  <c r="R23" i="70"/>
  <c r="S23" i="70" s="1"/>
  <c r="X205" i="63"/>
  <c r="B23" i="70"/>
  <c r="A23" i="70"/>
  <c r="CX22" i="70"/>
  <c r="CW22" i="70"/>
  <c r="CV22" i="70"/>
  <c r="CU22" i="70"/>
  <c r="CT22" i="70"/>
  <c r="CS22" i="70"/>
  <c r="CR22" i="70"/>
  <c r="CQ22" i="70"/>
  <c r="CM22" i="70"/>
  <c r="CK22" i="70"/>
  <c r="CJ22" i="70"/>
  <c r="CI22" i="70"/>
  <c r="CH22" i="70"/>
  <c r="CG22" i="70"/>
  <c r="CF22" i="70"/>
  <c r="CE22" i="70"/>
  <c r="CD22" i="70"/>
  <c r="CC22" i="70"/>
  <c r="CB22" i="70"/>
  <c r="CA22" i="70"/>
  <c r="BZ22" i="70"/>
  <c r="BY22" i="70"/>
  <c r="BX22" i="70"/>
  <c r="BW22" i="70"/>
  <c r="BV22" i="70"/>
  <c r="BU22" i="70"/>
  <c r="BT22" i="70"/>
  <c r="BS22" i="70"/>
  <c r="BR22" i="70"/>
  <c r="AH22" i="70"/>
  <c r="AE22" i="70"/>
  <c r="AA22" i="70"/>
  <c r="AB22" i="70" s="1"/>
  <c r="X22" i="70"/>
  <c r="Y22" i="70" s="1"/>
  <c r="W22" i="70"/>
  <c r="CP22" i="70" s="1"/>
  <c r="R22" i="70"/>
  <c r="S22" i="70" s="1"/>
  <c r="A205" i="63"/>
  <c r="B22" i="70"/>
  <c r="A22" i="70"/>
  <c r="CX21" i="70"/>
  <c r="CW21" i="70"/>
  <c r="CV21" i="70"/>
  <c r="CU21" i="70"/>
  <c r="CT21" i="70"/>
  <c r="CS21" i="70"/>
  <c r="CR21" i="70"/>
  <c r="CQ21" i="70"/>
  <c r="CM21" i="70"/>
  <c r="CK21" i="70"/>
  <c r="CJ21" i="70"/>
  <c r="CI21" i="70"/>
  <c r="CH21" i="70"/>
  <c r="CG21" i="70"/>
  <c r="CF21" i="70"/>
  <c r="CE21" i="70"/>
  <c r="CD21" i="70"/>
  <c r="CC21" i="70"/>
  <c r="CB21" i="70"/>
  <c r="CA21" i="70"/>
  <c r="BZ21" i="70"/>
  <c r="BY21" i="70"/>
  <c r="BX21" i="70"/>
  <c r="BW21" i="70"/>
  <c r="BV21" i="70"/>
  <c r="BU21" i="70"/>
  <c r="BT21" i="70"/>
  <c r="BS21" i="70"/>
  <c r="BR21" i="70"/>
  <c r="AH21" i="70"/>
  <c r="AE21" i="70"/>
  <c r="AA21" i="70"/>
  <c r="AB21" i="70" s="1"/>
  <c r="X21" i="70"/>
  <c r="Y21" i="70" s="1"/>
  <c r="W21" i="70"/>
  <c r="CP21" i="70" s="1"/>
  <c r="R21" i="70"/>
  <c r="S21" i="70" s="1"/>
  <c r="X156" i="63"/>
  <c r="B21" i="70"/>
  <c r="A21" i="70"/>
  <c r="CX20" i="70"/>
  <c r="CW20" i="70"/>
  <c r="CV20" i="70"/>
  <c r="CU20" i="70"/>
  <c r="CT20" i="70"/>
  <c r="CS20" i="70"/>
  <c r="CR20" i="70"/>
  <c r="CQ20" i="70"/>
  <c r="CM20" i="70"/>
  <c r="CK20" i="70"/>
  <c r="CJ20" i="70"/>
  <c r="CI20" i="70"/>
  <c r="CH20" i="70"/>
  <c r="CG20" i="70"/>
  <c r="CF20" i="70"/>
  <c r="CE20" i="70"/>
  <c r="CD20" i="70"/>
  <c r="CC20" i="70"/>
  <c r="CB20" i="70"/>
  <c r="CA20" i="70"/>
  <c r="BZ20" i="70"/>
  <c r="BY20" i="70"/>
  <c r="BX20" i="70"/>
  <c r="BW20" i="70"/>
  <c r="BV20" i="70"/>
  <c r="BU20" i="70"/>
  <c r="BT20" i="70"/>
  <c r="BS20" i="70"/>
  <c r="BR20" i="70"/>
  <c r="AH20" i="70"/>
  <c r="AE20" i="70"/>
  <c r="AA20" i="70"/>
  <c r="AB20" i="70" s="1"/>
  <c r="X20" i="70"/>
  <c r="Y20" i="70" s="1"/>
  <c r="W20" i="70"/>
  <c r="CP20" i="70" s="1"/>
  <c r="R20" i="70"/>
  <c r="S20" i="70" s="1"/>
  <c r="A156" i="63"/>
  <c r="B20" i="70"/>
  <c r="A20" i="70"/>
  <c r="G205" i="68"/>
  <c r="E185" i="68"/>
  <c r="E181" i="68"/>
  <c r="E179" i="68"/>
  <c r="E177" i="68"/>
  <c r="E165" i="68"/>
  <c r="E163" i="68"/>
  <c r="G159" i="68"/>
  <c r="E158" i="68"/>
  <c r="E157" i="68"/>
  <c r="E155" i="68"/>
  <c r="E147" i="68"/>
  <c r="E141" i="68"/>
  <c r="G135" i="68"/>
  <c r="E131" i="68"/>
  <c r="E127" i="68"/>
  <c r="G117" i="68"/>
  <c r="E83" i="68"/>
  <c r="E59" i="68"/>
  <c r="E49" i="68"/>
  <c r="AA205" i="68"/>
  <c r="Z205" i="68"/>
  <c r="Y205" i="68"/>
  <c r="X205" i="68"/>
  <c r="W205" i="68"/>
  <c r="V205" i="68"/>
  <c r="U205" i="68"/>
  <c r="T205" i="68"/>
  <c r="S205" i="68"/>
  <c r="R205" i="68"/>
  <c r="Q205" i="68"/>
  <c r="P205" i="68"/>
  <c r="O205" i="68"/>
  <c r="N205" i="68"/>
  <c r="M205" i="68"/>
  <c r="L205" i="68"/>
  <c r="K205" i="68"/>
  <c r="J205" i="68"/>
  <c r="I205" i="68"/>
  <c r="H205" i="68"/>
  <c r="C205" i="68"/>
  <c r="B205" i="68"/>
  <c r="A205" i="68"/>
  <c r="AA204" i="68"/>
  <c r="Z204" i="68"/>
  <c r="Y204" i="68"/>
  <c r="X204" i="68"/>
  <c r="W204" i="68"/>
  <c r="V204" i="68"/>
  <c r="U204" i="68"/>
  <c r="T204" i="68"/>
  <c r="S204" i="68"/>
  <c r="R204" i="68"/>
  <c r="Q204" i="68"/>
  <c r="P204" i="68"/>
  <c r="O204" i="68"/>
  <c r="N204" i="68"/>
  <c r="M204" i="68"/>
  <c r="L204" i="68"/>
  <c r="K204" i="68"/>
  <c r="J204" i="68"/>
  <c r="I204" i="68"/>
  <c r="H204" i="68"/>
  <c r="C204" i="68"/>
  <c r="B204" i="68"/>
  <c r="A204" i="68"/>
  <c r="AA203" i="68"/>
  <c r="Z203" i="68"/>
  <c r="Y203" i="68"/>
  <c r="X203" i="68"/>
  <c r="W203" i="68"/>
  <c r="V203" i="68"/>
  <c r="U203" i="68"/>
  <c r="T203" i="68"/>
  <c r="S203" i="68"/>
  <c r="R203" i="68"/>
  <c r="Q203" i="68"/>
  <c r="P203" i="68"/>
  <c r="O203" i="68"/>
  <c r="N203" i="68"/>
  <c r="M203" i="68"/>
  <c r="L203" i="68"/>
  <c r="K203" i="68"/>
  <c r="J203" i="68"/>
  <c r="I203" i="68"/>
  <c r="H203" i="68"/>
  <c r="C203" i="68"/>
  <c r="B203" i="68"/>
  <c r="A203" i="68"/>
  <c r="AA202" i="68"/>
  <c r="Z202" i="68"/>
  <c r="Y202" i="68"/>
  <c r="X202" i="68"/>
  <c r="W202" i="68"/>
  <c r="V202" i="68"/>
  <c r="U202" i="68"/>
  <c r="T202" i="68"/>
  <c r="S202" i="68"/>
  <c r="R202" i="68"/>
  <c r="Q202" i="68"/>
  <c r="P202" i="68"/>
  <c r="O202" i="68"/>
  <c r="N202" i="68"/>
  <c r="M202" i="68"/>
  <c r="L202" i="68"/>
  <c r="K202" i="68"/>
  <c r="J202" i="68"/>
  <c r="I202" i="68"/>
  <c r="H202" i="68"/>
  <c r="C202" i="68"/>
  <c r="B202" i="68"/>
  <c r="A202" i="68"/>
  <c r="AA201" i="68"/>
  <c r="Z201" i="68"/>
  <c r="Y201" i="68"/>
  <c r="X201" i="68"/>
  <c r="W201" i="68"/>
  <c r="V201" i="68"/>
  <c r="U201" i="68"/>
  <c r="T201" i="68"/>
  <c r="S201" i="68"/>
  <c r="R201" i="68"/>
  <c r="Q201" i="68"/>
  <c r="P201" i="68"/>
  <c r="O201" i="68"/>
  <c r="N201" i="68"/>
  <c r="M201" i="68"/>
  <c r="L201" i="68"/>
  <c r="K201" i="68"/>
  <c r="J201" i="68"/>
  <c r="I201" i="68"/>
  <c r="H201" i="68"/>
  <c r="C201" i="68"/>
  <c r="B201" i="68"/>
  <c r="A201" i="68"/>
  <c r="AA200" i="68"/>
  <c r="Z200" i="68"/>
  <c r="Y200" i="68"/>
  <c r="X200" i="68"/>
  <c r="W200" i="68"/>
  <c r="V200" i="68"/>
  <c r="U200" i="68"/>
  <c r="T200" i="68"/>
  <c r="S200" i="68"/>
  <c r="R200" i="68"/>
  <c r="Q200" i="68"/>
  <c r="P200" i="68"/>
  <c r="O200" i="68"/>
  <c r="N200" i="68"/>
  <c r="M200" i="68"/>
  <c r="L200" i="68"/>
  <c r="K200" i="68"/>
  <c r="J200" i="68"/>
  <c r="I200" i="68"/>
  <c r="H200" i="68"/>
  <c r="C200" i="68"/>
  <c r="B200" i="68"/>
  <c r="A200" i="68"/>
  <c r="AA199" i="68"/>
  <c r="Z199" i="68"/>
  <c r="Y199" i="68"/>
  <c r="X199" i="68"/>
  <c r="W199" i="68"/>
  <c r="V199" i="68"/>
  <c r="U199" i="68"/>
  <c r="T199" i="68"/>
  <c r="S199" i="68"/>
  <c r="R199" i="68"/>
  <c r="Q199" i="68"/>
  <c r="P199" i="68"/>
  <c r="O199" i="68"/>
  <c r="N199" i="68"/>
  <c r="M199" i="68"/>
  <c r="L199" i="68"/>
  <c r="K199" i="68"/>
  <c r="J199" i="68"/>
  <c r="I199" i="68"/>
  <c r="H199" i="68"/>
  <c r="C199" i="68"/>
  <c r="B199" i="68"/>
  <c r="A199" i="68"/>
  <c r="AA198" i="68"/>
  <c r="Z198" i="68"/>
  <c r="Y198" i="68"/>
  <c r="X198" i="68"/>
  <c r="W198" i="68"/>
  <c r="V198" i="68"/>
  <c r="U198" i="68"/>
  <c r="T198" i="68"/>
  <c r="S198" i="68"/>
  <c r="R198" i="68"/>
  <c r="Q198" i="68"/>
  <c r="P198" i="68"/>
  <c r="O198" i="68"/>
  <c r="N198" i="68"/>
  <c r="M198" i="68"/>
  <c r="L198" i="68"/>
  <c r="K198" i="68"/>
  <c r="J198" i="68"/>
  <c r="I198" i="68"/>
  <c r="H198" i="68"/>
  <c r="C198" i="68"/>
  <c r="B198" i="68"/>
  <c r="A198" i="68"/>
  <c r="AA197" i="68"/>
  <c r="Z197" i="68"/>
  <c r="Y197" i="68"/>
  <c r="X197" i="68"/>
  <c r="W197" i="68"/>
  <c r="V197" i="68"/>
  <c r="U197" i="68"/>
  <c r="T197" i="68"/>
  <c r="S197" i="68"/>
  <c r="R197" i="68"/>
  <c r="Q197" i="68"/>
  <c r="P197" i="68"/>
  <c r="O197" i="68"/>
  <c r="N197" i="68"/>
  <c r="M197" i="68"/>
  <c r="L197" i="68"/>
  <c r="K197" i="68"/>
  <c r="J197" i="68"/>
  <c r="I197" i="68"/>
  <c r="H197" i="68"/>
  <c r="C197" i="68"/>
  <c r="B197" i="68"/>
  <c r="A197" i="68"/>
  <c r="AA196" i="68"/>
  <c r="Z196" i="68"/>
  <c r="Y196" i="68"/>
  <c r="X196" i="68"/>
  <c r="W196" i="68"/>
  <c r="V196" i="68"/>
  <c r="U196" i="68"/>
  <c r="T196" i="68"/>
  <c r="S196" i="68"/>
  <c r="R196" i="68"/>
  <c r="Q196" i="68"/>
  <c r="P196" i="68"/>
  <c r="O196" i="68"/>
  <c r="N196" i="68"/>
  <c r="M196" i="68"/>
  <c r="L196" i="68"/>
  <c r="K196" i="68"/>
  <c r="J196" i="68"/>
  <c r="I196" i="68"/>
  <c r="H196" i="68"/>
  <c r="C196" i="68"/>
  <c r="B196" i="68"/>
  <c r="A196" i="68"/>
  <c r="AA195" i="68"/>
  <c r="Z195" i="68"/>
  <c r="Y195" i="68"/>
  <c r="X195" i="68"/>
  <c r="W195" i="68"/>
  <c r="V195" i="68"/>
  <c r="U195" i="68"/>
  <c r="T195" i="68"/>
  <c r="S195" i="68"/>
  <c r="R195" i="68"/>
  <c r="Q195" i="68"/>
  <c r="P195" i="68"/>
  <c r="O195" i="68"/>
  <c r="N195" i="68"/>
  <c r="M195" i="68"/>
  <c r="L195" i="68"/>
  <c r="K195" i="68"/>
  <c r="J195" i="68"/>
  <c r="I195" i="68"/>
  <c r="H195" i="68"/>
  <c r="C195" i="68"/>
  <c r="B195" i="68"/>
  <c r="A195" i="68"/>
  <c r="AA194" i="68"/>
  <c r="Z194" i="68"/>
  <c r="Y194" i="68"/>
  <c r="X194" i="68"/>
  <c r="W194" i="68"/>
  <c r="V194" i="68"/>
  <c r="U194" i="68"/>
  <c r="T194" i="68"/>
  <c r="S194" i="68"/>
  <c r="R194" i="68"/>
  <c r="Q194" i="68"/>
  <c r="P194" i="68"/>
  <c r="O194" i="68"/>
  <c r="N194" i="68"/>
  <c r="M194" i="68"/>
  <c r="L194" i="68"/>
  <c r="K194" i="68"/>
  <c r="J194" i="68"/>
  <c r="I194" i="68"/>
  <c r="H194" i="68"/>
  <c r="C194" i="68"/>
  <c r="B194" i="68"/>
  <c r="A194" i="68"/>
  <c r="AA193" i="68"/>
  <c r="Z193" i="68"/>
  <c r="Y193" i="68"/>
  <c r="X193" i="68"/>
  <c r="W193" i="68"/>
  <c r="V193" i="68"/>
  <c r="U193" i="68"/>
  <c r="T193" i="68"/>
  <c r="S193" i="68"/>
  <c r="R193" i="68"/>
  <c r="Q193" i="68"/>
  <c r="P193" i="68"/>
  <c r="O193" i="68"/>
  <c r="N193" i="68"/>
  <c r="M193" i="68"/>
  <c r="L193" i="68"/>
  <c r="K193" i="68"/>
  <c r="J193" i="68"/>
  <c r="I193" i="68"/>
  <c r="H193" i="68"/>
  <c r="C193" i="68"/>
  <c r="B193" i="68"/>
  <c r="A193" i="68"/>
  <c r="AA192" i="68"/>
  <c r="Z192" i="68"/>
  <c r="Y192" i="68"/>
  <c r="X192" i="68"/>
  <c r="W192" i="68"/>
  <c r="V192" i="68"/>
  <c r="U192" i="68"/>
  <c r="T192" i="68"/>
  <c r="S192" i="68"/>
  <c r="R192" i="68"/>
  <c r="Q192" i="68"/>
  <c r="P192" i="68"/>
  <c r="O192" i="68"/>
  <c r="N192" i="68"/>
  <c r="M192" i="68"/>
  <c r="L192" i="68"/>
  <c r="K192" i="68"/>
  <c r="J192" i="68"/>
  <c r="I192" i="68"/>
  <c r="H192" i="68"/>
  <c r="C192" i="68"/>
  <c r="B192" i="68"/>
  <c r="A192" i="68"/>
  <c r="AA191" i="68"/>
  <c r="Z191" i="68"/>
  <c r="Y191" i="68"/>
  <c r="X191" i="68"/>
  <c r="W191" i="68"/>
  <c r="V191" i="68"/>
  <c r="U191" i="68"/>
  <c r="T191" i="68"/>
  <c r="S191" i="68"/>
  <c r="R191" i="68"/>
  <c r="Q191" i="68"/>
  <c r="P191" i="68"/>
  <c r="O191" i="68"/>
  <c r="N191" i="68"/>
  <c r="M191" i="68"/>
  <c r="L191" i="68"/>
  <c r="K191" i="68"/>
  <c r="J191" i="68"/>
  <c r="I191" i="68"/>
  <c r="H191" i="68"/>
  <c r="C191" i="68"/>
  <c r="B191" i="68"/>
  <c r="A191" i="68"/>
  <c r="AA190" i="68"/>
  <c r="Z190" i="68"/>
  <c r="Y190" i="68"/>
  <c r="X190" i="68"/>
  <c r="W190" i="68"/>
  <c r="V190" i="68"/>
  <c r="U190" i="68"/>
  <c r="T190" i="68"/>
  <c r="S190" i="68"/>
  <c r="R190" i="68"/>
  <c r="Q190" i="68"/>
  <c r="P190" i="68"/>
  <c r="O190" i="68"/>
  <c r="N190" i="68"/>
  <c r="M190" i="68"/>
  <c r="L190" i="68"/>
  <c r="K190" i="68"/>
  <c r="J190" i="68"/>
  <c r="I190" i="68"/>
  <c r="H190" i="68"/>
  <c r="C190" i="68"/>
  <c r="B190" i="68"/>
  <c r="A190" i="68"/>
  <c r="AA189" i="68"/>
  <c r="Z189" i="68"/>
  <c r="Y189" i="68"/>
  <c r="X189" i="68"/>
  <c r="W189" i="68"/>
  <c r="V189" i="68"/>
  <c r="U189" i="68"/>
  <c r="T189" i="68"/>
  <c r="S189" i="68"/>
  <c r="R189" i="68"/>
  <c r="Q189" i="68"/>
  <c r="P189" i="68"/>
  <c r="O189" i="68"/>
  <c r="N189" i="68"/>
  <c r="M189" i="68"/>
  <c r="L189" i="68"/>
  <c r="K189" i="68"/>
  <c r="J189" i="68"/>
  <c r="I189" i="68"/>
  <c r="H189" i="68"/>
  <c r="C189" i="68"/>
  <c r="B189" i="68"/>
  <c r="A189" i="68"/>
  <c r="AA188" i="68"/>
  <c r="Z188" i="68"/>
  <c r="Y188" i="68"/>
  <c r="X188" i="68"/>
  <c r="W188" i="68"/>
  <c r="V188" i="68"/>
  <c r="U188" i="68"/>
  <c r="T188" i="68"/>
  <c r="S188" i="68"/>
  <c r="R188" i="68"/>
  <c r="Q188" i="68"/>
  <c r="P188" i="68"/>
  <c r="O188" i="68"/>
  <c r="N188" i="68"/>
  <c r="M188" i="68"/>
  <c r="L188" i="68"/>
  <c r="K188" i="68"/>
  <c r="J188" i="68"/>
  <c r="I188" i="68"/>
  <c r="H188" i="68"/>
  <c r="C188" i="68"/>
  <c r="B188" i="68"/>
  <c r="A188" i="68"/>
  <c r="AA187" i="68"/>
  <c r="Z187" i="68"/>
  <c r="Y187" i="68"/>
  <c r="X187" i="68"/>
  <c r="W187" i="68"/>
  <c r="V187" i="68"/>
  <c r="U187" i="68"/>
  <c r="T187" i="68"/>
  <c r="S187" i="68"/>
  <c r="R187" i="68"/>
  <c r="Q187" i="68"/>
  <c r="P187" i="68"/>
  <c r="O187" i="68"/>
  <c r="N187" i="68"/>
  <c r="M187" i="68"/>
  <c r="L187" i="68"/>
  <c r="K187" i="68"/>
  <c r="J187" i="68"/>
  <c r="I187" i="68"/>
  <c r="H187" i="68"/>
  <c r="C187" i="68"/>
  <c r="B187" i="68"/>
  <c r="A187" i="68"/>
  <c r="AA186" i="68"/>
  <c r="Z186" i="68"/>
  <c r="Y186" i="68"/>
  <c r="X186" i="68"/>
  <c r="W186" i="68"/>
  <c r="V186" i="68"/>
  <c r="U186" i="68"/>
  <c r="T186" i="68"/>
  <c r="S186" i="68"/>
  <c r="R186" i="68"/>
  <c r="Q186" i="68"/>
  <c r="P186" i="68"/>
  <c r="O186" i="68"/>
  <c r="N186" i="68"/>
  <c r="M186" i="68"/>
  <c r="L186" i="68"/>
  <c r="K186" i="68"/>
  <c r="J186" i="68"/>
  <c r="I186" i="68"/>
  <c r="H186" i="68"/>
  <c r="C186" i="68"/>
  <c r="B186" i="68"/>
  <c r="A186" i="68"/>
  <c r="AA185" i="68"/>
  <c r="Z185" i="68"/>
  <c r="Y185" i="68"/>
  <c r="X185" i="68"/>
  <c r="W185" i="68"/>
  <c r="V185" i="68"/>
  <c r="U185" i="68"/>
  <c r="T185" i="68"/>
  <c r="S185" i="68"/>
  <c r="R185" i="68"/>
  <c r="Q185" i="68"/>
  <c r="P185" i="68"/>
  <c r="O185" i="68"/>
  <c r="N185" i="68"/>
  <c r="M185" i="68"/>
  <c r="L185" i="68"/>
  <c r="K185" i="68"/>
  <c r="J185" i="68"/>
  <c r="I185" i="68"/>
  <c r="H185" i="68"/>
  <c r="C185" i="68"/>
  <c r="B185" i="68"/>
  <c r="A185" i="68"/>
  <c r="AA184" i="68"/>
  <c r="Z184" i="68"/>
  <c r="Y184" i="68"/>
  <c r="X184" i="68"/>
  <c r="W184" i="68"/>
  <c r="V184" i="68"/>
  <c r="U184" i="68"/>
  <c r="T184" i="68"/>
  <c r="S184" i="68"/>
  <c r="R184" i="68"/>
  <c r="Q184" i="68"/>
  <c r="P184" i="68"/>
  <c r="O184" i="68"/>
  <c r="N184" i="68"/>
  <c r="M184" i="68"/>
  <c r="L184" i="68"/>
  <c r="K184" i="68"/>
  <c r="J184" i="68"/>
  <c r="I184" i="68"/>
  <c r="H184" i="68"/>
  <c r="C184" i="68"/>
  <c r="B184" i="68"/>
  <c r="A184" i="68"/>
  <c r="AA183" i="68"/>
  <c r="Z183" i="68"/>
  <c r="Y183" i="68"/>
  <c r="X183" i="68"/>
  <c r="W183" i="68"/>
  <c r="V183" i="68"/>
  <c r="U183" i="68"/>
  <c r="T183" i="68"/>
  <c r="S183" i="68"/>
  <c r="R183" i="68"/>
  <c r="Q183" i="68"/>
  <c r="P183" i="68"/>
  <c r="O183" i="68"/>
  <c r="N183" i="68"/>
  <c r="M183" i="68"/>
  <c r="L183" i="68"/>
  <c r="K183" i="68"/>
  <c r="J183" i="68"/>
  <c r="I183" i="68"/>
  <c r="H183" i="68"/>
  <c r="C183" i="68"/>
  <c r="B183" i="68"/>
  <c r="A183" i="68"/>
  <c r="AA182" i="68"/>
  <c r="Z182" i="68"/>
  <c r="Y182" i="68"/>
  <c r="X182" i="68"/>
  <c r="W182" i="68"/>
  <c r="V182" i="68"/>
  <c r="U182" i="68"/>
  <c r="T182" i="68"/>
  <c r="S182" i="68"/>
  <c r="R182" i="68"/>
  <c r="Q182" i="68"/>
  <c r="P182" i="68"/>
  <c r="O182" i="68"/>
  <c r="N182" i="68"/>
  <c r="M182" i="68"/>
  <c r="L182" i="68"/>
  <c r="K182" i="68"/>
  <c r="J182" i="68"/>
  <c r="I182" i="68"/>
  <c r="H182" i="68"/>
  <c r="C182" i="68"/>
  <c r="B182" i="68"/>
  <c r="A182" i="68"/>
  <c r="AA181" i="68"/>
  <c r="Z181" i="68"/>
  <c r="Y181" i="68"/>
  <c r="X181" i="68"/>
  <c r="W181" i="68"/>
  <c r="V181" i="68"/>
  <c r="U181" i="68"/>
  <c r="T181" i="68"/>
  <c r="S181" i="68"/>
  <c r="R181" i="68"/>
  <c r="Q181" i="68"/>
  <c r="P181" i="68"/>
  <c r="O181" i="68"/>
  <c r="N181" i="68"/>
  <c r="M181" i="68"/>
  <c r="L181" i="68"/>
  <c r="K181" i="68"/>
  <c r="J181" i="68"/>
  <c r="I181" i="68"/>
  <c r="H181" i="68"/>
  <c r="C181" i="68"/>
  <c r="B181" i="68"/>
  <c r="A181" i="68"/>
  <c r="AA180" i="68"/>
  <c r="Z180" i="68"/>
  <c r="Y180" i="68"/>
  <c r="X180" i="68"/>
  <c r="W180" i="68"/>
  <c r="V180" i="68"/>
  <c r="U180" i="68"/>
  <c r="T180" i="68"/>
  <c r="S180" i="68"/>
  <c r="R180" i="68"/>
  <c r="Q180" i="68"/>
  <c r="P180" i="68"/>
  <c r="O180" i="68"/>
  <c r="N180" i="68"/>
  <c r="M180" i="68"/>
  <c r="L180" i="68"/>
  <c r="K180" i="68"/>
  <c r="J180" i="68"/>
  <c r="I180" i="68"/>
  <c r="H180" i="68"/>
  <c r="C180" i="68"/>
  <c r="B180" i="68"/>
  <c r="A180" i="68"/>
  <c r="AA179" i="68"/>
  <c r="Z179" i="68"/>
  <c r="Y179" i="68"/>
  <c r="X179" i="68"/>
  <c r="W179" i="68"/>
  <c r="V179" i="68"/>
  <c r="U179" i="68"/>
  <c r="T179" i="68"/>
  <c r="S179" i="68"/>
  <c r="R179" i="68"/>
  <c r="Q179" i="68"/>
  <c r="P179" i="68"/>
  <c r="O179" i="68"/>
  <c r="N179" i="68"/>
  <c r="M179" i="68"/>
  <c r="L179" i="68"/>
  <c r="K179" i="68"/>
  <c r="J179" i="68"/>
  <c r="I179" i="68"/>
  <c r="H179" i="68"/>
  <c r="C179" i="68"/>
  <c r="B179" i="68"/>
  <c r="A179" i="68"/>
  <c r="AA178" i="68"/>
  <c r="Z178" i="68"/>
  <c r="Y178" i="68"/>
  <c r="X178" i="68"/>
  <c r="W178" i="68"/>
  <c r="V178" i="68"/>
  <c r="U178" i="68"/>
  <c r="T178" i="68"/>
  <c r="S178" i="68"/>
  <c r="R178" i="68"/>
  <c r="Q178" i="68"/>
  <c r="P178" i="68"/>
  <c r="O178" i="68"/>
  <c r="N178" i="68"/>
  <c r="M178" i="68"/>
  <c r="L178" i="68"/>
  <c r="K178" i="68"/>
  <c r="J178" i="68"/>
  <c r="I178" i="68"/>
  <c r="H178" i="68"/>
  <c r="C178" i="68"/>
  <c r="B178" i="68"/>
  <c r="A178" i="68"/>
  <c r="AA177" i="68"/>
  <c r="Z177" i="68"/>
  <c r="Y177" i="68"/>
  <c r="X177" i="68"/>
  <c r="W177" i="68"/>
  <c r="V177" i="68"/>
  <c r="U177" i="68"/>
  <c r="T177" i="68"/>
  <c r="S177" i="68"/>
  <c r="R177" i="68"/>
  <c r="Q177" i="68"/>
  <c r="P177" i="68"/>
  <c r="O177" i="68"/>
  <c r="N177" i="68"/>
  <c r="M177" i="68"/>
  <c r="L177" i="68"/>
  <c r="K177" i="68"/>
  <c r="J177" i="68"/>
  <c r="I177" i="68"/>
  <c r="H177" i="68"/>
  <c r="C177" i="68"/>
  <c r="B177" i="68"/>
  <c r="A177" i="68"/>
  <c r="AA176" i="68"/>
  <c r="Z176" i="68"/>
  <c r="Y176" i="68"/>
  <c r="X176" i="68"/>
  <c r="W176" i="68"/>
  <c r="V176" i="68"/>
  <c r="U176" i="68"/>
  <c r="T176" i="68"/>
  <c r="S176" i="68"/>
  <c r="R176" i="68"/>
  <c r="Q176" i="68"/>
  <c r="P176" i="68"/>
  <c r="O176" i="68"/>
  <c r="N176" i="68"/>
  <c r="M176" i="68"/>
  <c r="L176" i="68"/>
  <c r="K176" i="68"/>
  <c r="J176" i="68"/>
  <c r="I176" i="68"/>
  <c r="H176" i="68"/>
  <c r="C176" i="68"/>
  <c r="B176" i="68"/>
  <c r="A176" i="68"/>
  <c r="AA175" i="68"/>
  <c r="Z175" i="68"/>
  <c r="Y175" i="68"/>
  <c r="X175" i="68"/>
  <c r="W175" i="68"/>
  <c r="V175" i="68"/>
  <c r="U175" i="68"/>
  <c r="T175" i="68"/>
  <c r="S175" i="68"/>
  <c r="R175" i="68"/>
  <c r="Q175" i="68"/>
  <c r="P175" i="68"/>
  <c r="O175" i="68"/>
  <c r="N175" i="68"/>
  <c r="M175" i="68"/>
  <c r="L175" i="68"/>
  <c r="K175" i="68"/>
  <c r="J175" i="68"/>
  <c r="I175" i="68"/>
  <c r="H175" i="68"/>
  <c r="C175" i="68"/>
  <c r="B175" i="68"/>
  <c r="A175" i="68"/>
  <c r="AA174" i="68"/>
  <c r="Z174" i="68"/>
  <c r="Y174" i="68"/>
  <c r="X174" i="68"/>
  <c r="W174" i="68"/>
  <c r="V174" i="68"/>
  <c r="U174" i="68"/>
  <c r="T174" i="68"/>
  <c r="S174" i="68"/>
  <c r="R174" i="68"/>
  <c r="Q174" i="68"/>
  <c r="P174" i="68"/>
  <c r="O174" i="68"/>
  <c r="N174" i="68"/>
  <c r="M174" i="68"/>
  <c r="L174" i="68"/>
  <c r="K174" i="68"/>
  <c r="J174" i="68"/>
  <c r="I174" i="68"/>
  <c r="H174" i="68"/>
  <c r="C174" i="68"/>
  <c r="B174" i="68"/>
  <c r="A174" i="68"/>
  <c r="AA173" i="68"/>
  <c r="Z173" i="68"/>
  <c r="Y173" i="68"/>
  <c r="X173" i="68"/>
  <c r="W173" i="68"/>
  <c r="V173" i="68"/>
  <c r="U173" i="68"/>
  <c r="T173" i="68"/>
  <c r="S173" i="68"/>
  <c r="R173" i="68"/>
  <c r="Q173" i="68"/>
  <c r="P173" i="68"/>
  <c r="O173" i="68"/>
  <c r="N173" i="68"/>
  <c r="M173" i="68"/>
  <c r="L173" i="68"/>
  <c r="K173" i="68"/>
  <c r="J173" i="68"/>
  <c r="I173" i="68"/>
  <c r="H173" i="68"/>
  <c r="C173" i="68"/>
  <c r="B173" i="68"/>
  <c r="A173" i="68"/>
  <c r="AA172" i="68"/>
  <c r="Z172" i="68"/>
  <c r="Y172" i="68"/>
  <c r="X172" i="68"/>
  <c r="W172" i="68"/>
  <c r="V172" i="68"/>
  <c r="U172" i="68"/>
  <c r="T172" i="68"/>
  <c r="S172" i="68"/>
  <c r="R172" i="68"/>
  <c r="Q172" i="68"/>
  <c r="P172" i="68"/>
  <c r="O172" i="68"/>
  <c r="N172" i="68"/>
  <c r="M172" i="68"/>
  <c r="L172" i="68"/>
  <c r="K172" i="68"/>
  <c r="J172" i="68"/>
  <c r="I172" i="68"/>
  <c r="H172" i="68"/>
  <c r="C172" i="68"/>
  <c r="B172" i="68"/>
  <c r="A172" i="68"/>
  <c r="AA171" i="68"/>
  <c r="Z171" i="68"/>
  <c r="Y171" i="68"/>
  <c r="X171" i="68"/>
  <c r="W171" i="68"/>
  <c r="V171" i="68"/>
  <c r="U171" i="68"/>
  <c r="T171" i="68"/>
  <c r="S171" i="68"/>
  <c r="R171" i="68"/>
  <c r="Q171" i="68"/>
  <c r="P171" i="68"/>
  <c r="O171" i="68"/>
  <c r="N171" i="68"/>
  <c r="M171" i="68"/>
  <c r="L171" i="68"/>
  <c r="K171" i="68"/>
  <c r="J171" i="68"/>
  <c r="I171" i="68"/>
  <c r="H171" i="68"/>
  <c r="C171" i="68"/>
  <c r="B171" i="68"/>
  <c r="A171" i="68"/>
  <c r="AA170" i="68"/>
  <c r="Z170" i="68"/>
  <c r="Y170" i="68"/>
  <c r="X170" i="68"/>
  <c r="W170" i="68"/>
  <c r="V170" i="68"/>
  <c r="U170" i="68"/>
  <c r="T170" i="68"/>
  <c r="S170" i="68"/>
  <c r="R170" i="68"/>
  <c r="Q170" i="68"/>
  <c r="P170" i="68"/>
  <c r="O170" i="68"/>
  <c r="N170" i="68"/>
  <c r="M170" i="68"/>
  <c r="L170" i="68"/>
  <c r="K170" i="68"/>
  <c r="J170" i="68"/>
  <c r="I170" i="68"/>
  <c r="H170" i="68"/>
  <c r="C170" i="68"/>
  <c r="B170" i="68"/>
  <c r="A170" i="68"/>
  <c r="AA169" i="68"/>
  <c r="Z169" i="68"/>
  <c r="Y169" i="68"/>
  <c r="X169" i="68"/>
  <c r="W169" i="68"/>
  <c r="V169" i="68"/>
  <c r="U169" i="68"/>
  <c r="T169" i="68"/>
  <c r="S169" i="68"/>
  <c r="R169" i="68"/>
  <c r="Q169" i="68"/>
  <c r="P169" i="68"/>
  <c r="O169" i="68"/>
  <c r="N169" i="68"/>
  <c r="M169" i="68"/>
  <c r="L169" i="68"/>
  <c r="K169" i="68"/>
  <c r="J169" i="68"/>
  <c r="I169" i="68"/>
  <c r="H169" i="68"/>
  <c r="C169" i="68"/>
  <c r="B169" i="68"/>
  <c r="A169" i="68"/>
  <c r="AA168" i="68"/>
  <c r="Z168" i="68"/>
  <c r="Y168" i="68"/>
  <c r="X168" i="68"/>
  <c r="W168" i="68"/>
  <c r="V168" i="68"/>
  <c r="U168" i="68"/>
  <c r="T168" i="68"/>
  <c r="S168" i="68"/>
  <c r="R168" i="68"/>
  <c r="Q168" i="68"/>
  <c r="P168" i="68"/>
  <c r="O168" i="68"/>
  <c r="N168" i="68"/>
  <c r="M168" i="68"/>
  <c r="L168" i="68"/>
  <c r="K168" i="68"/>
  <c r="J168" i="68"/>
  <c r="I168" i="68"/>
  <c r="H168" i="68"/>
  <c r="C168" i="68"/>
  <c r="B168" i="68"/>
  <c r="A168" i="68"/>
  <c r="AA167" i="68"/>
  <c r="Z167" i="68"/>
  <c r="Y167" i="68"/>
  <c r="X167" i="68"/>
  <c r="W167" i="68"/>
  <c r="V167" i="68"/>
  <c r="U167" i="68"/>
  <c r="T167" i="68"/>
  <c r="S167" i="68"/>
  <c r="R167" i="68"/>
  <c r="Q167" i="68"/>
  <c r="P167" i="68"/>
  <c r="O167" i="68"/>
  <c r="N167" i="68"/>
  <c r="M167" i="68"/>
  <c r="L167" i="68"/>
  <c r="K167" i="68"/>
  <c r="J167" i="68"/>
  <c r="I167" i="68"/>
  <c r="H167" i="68"/>
  <c r="C167" i="68"/>
  <c r="B167" i="68"/>
  <c r="A167" i="68"/>
  <c r="AA166" i="68"/>
  <c r="Z166" i="68"/>
  <c r="Y166" i="68"/>
  <c r="X166" i="68"/>
  <c r="W166" i="68"/>
  <c r="V166" i="68"/>
  <c r="U166" i="68"/>
  <c r="T166" i="68"/>
  <c r="S166" i="68"/>
  <c r="R166" i="68"/>
  <c r="Q166" i="68"/>
  <c r="P166" i="68"/>
  <c r="O166" i="68"/>
  <c r="N166" i="68"/>
  <c r="M166" i="68"/>
  <c r="L166" i="68"/>
  <c r="K166" i="68"/>
  <c r="J166" i="68"/>
  <c r="I166" i="68"/>
  <c r="H166" i="68"/>
  <c r="C166" i="68"/>
  <c r="B166" i="68"/>
  <c r="A166" i="68"/>
  <c r="AA165" i="68"/>
  <c r="Z165" i="68"/>
  <c r="Y165" i="68"/>
  <c r="X165" i="68"/>
  <c r="W165" i="68"/>
  <c r="V165" i="68"/>
  <c r="U165" i="68"/>
  <c r="T165" i="68"/>
  <c r="S165" i="68"/>
  <c r="R165" i="68"/>
  <c r="Q165" i="68"/>
  <c r="P165" i="68"/>
  <c r="O165" i="68"/>
  <c r="N165" i="68"/>
  <c r="M165" i="68"/>
  <c r="L165" i="68"/>
  <c r="K165" i="68"/>
  <c r="J165" i="68"/>
  <c r="I165" i="68"/>
  <c r="H165" i="68"/>
  <c r="C165" i="68"/>
  <c r="B165" i="68"/>
  <c r="A165" i="68"/>
  <c r="AA164" i="68"/>
  <c r="Z164" i="68"/>
  <c r="Y164" i="68"/>
  <c r="X164" i="68"/>
  <c r="W164" i="68"/>
  <c r="V164" i="68"/>
  <c r="U164" i="68"/>
  <c r="T164" i="68"/>
  <c r="S164" i="68"/>
  <c r="R164" i="68"/>
  <c r="Q164" i="68"/>
  <c r="P164" i="68"/>
  <c r="O164" i="68"/>
  <c r="N164" i="68"/>
  <c r="M164" i="68"/>
  <c r="L164" i="68"/>
  <c r="K164" i="68"/>
  <c r="J164" i="68"/>
  <c r="I164" i="68"/>
  <c r="H164" i="68"/>
  <c r="C164" i="68"/>
  <c r="B164" i="68"/>
  <c r="A164" i="68"/>
  <c r="AA163" i="68"/>
  <c r="Z163" i="68"/>
  <c r="Y163" i="68"/>
  <c r="X163" i="68"/>
  <c r="W163" i="68"/>
  <c r="V163" i="68"/>
  <c r="U163" i="68"/>
  <c r="T163" i="68"/>
  <c r="S163" i="68"/>
  <c r="R163" i="68"/>
  <c r="Q163" i="68"/>
  <c r="P163" i="68"/>
  <c r="O163" i="68"/>
  <c r="N163" i="68"/>
  <c r="M163" i="68"/>
  <c r="L163" i="68"/>
  <c r="K163" i="68"/>
  <c r="J163" i="68"/>
  <c r="I163" i="68"/>
  <c r="H163" i="68"/>
  <c r="C163" i="68"/>
  <c r="B163" i="68"/>
  <c r="A163" i="68"/>
  <c r="AA162" i="68"/>
  <c r="Z162" i="68"/>
  <c r="Y162" i="68"/>
  <c r="X162" i="68"/>
  <c r="W162" i="68"/>
  <c r="V162" i="68"/>
  <c r="U162" i="68"/>
  <c r="T162" i="68"/>
  <c r="S162" i="68"/>
  <c r="R162" i="68"/>
  <c r="Q162" i="68"/>
  <c r="P162" i="68"/>
  <c r="O162" i="68"/>
  <c r="N162" i="68"/>
  <c r="M162" i="68"/>
  <c r="L162" i="68"/>
  <c r="K162" i="68"/>
  <c r="J162" i="68"/>
  <c r="I162" i="68"/>
  <c r="H162" i="68"/>
  <c r="C162" i="68"/>
  <c r="B162" i="68"/>
  <c r="A162" i="68"/>
  <c r="AA161" i="68"/>
  <c r="Z161" i="68"/>
  <c r="Y161" i="68"/>
  <c r="X161" i="68"/>
  <c r="W161" i="68"/>
  <c r="V161" i="68"/>
  <c r="U161" i="68"/>
  <c r="T161" i="68"/>
  <c r="S161" i="68"/>
  <c r="R161" i="68"/>
  <c r="Q161" i="68"/>
  <c r="P161" i="68"/>
  <c r="O161" i="68"/>
  <c r="N161" i="68"/>
  <c r="M161" i="68"/>
  <c r="L161" i="68"/>
  <c r="K161" i="68"/>
  <c r="J161" i="68"/>
  <c r="I161" i="68"/>
  <c r="H161" i="68"/>
  <c r="C161" i="68"/>
  <c r="B161" i="68"/>
  <c r="A161" i="68"/>
  <c r="AA160" i="68"/>
  <c r="Z160" i="68"/>
  <c r="Y160" i="68"/>
  <c r="X160" i="68"/>
  <c r="W160" i="68"/>
  <c r="V160" i="68"/>
  <c r="U160" i="68"/>
  <c r="T160" i="68"/>
  <c r="S160" i="68"/>
  <c r="R160" i="68"/>
  <c r="Q160" i="68"/>
  <c r="P160" i="68"/>
  <c r="O160" i="68"/>
  <c r="N160" i="68"/>
  <c r="M160" i="68"/>
  <c r="L160" i="68"/>
  <c r="K160" i="68"/>
  <c r="J160" i="68"/>
  <c r="I160" i="68"/>
  <c r="H160" i="68"/>
  <c r="C160" i="68"/>
  <c r="B160" i="68"/>
  <c r="A160" i="68"/>
  <c r="AA159" i="68"/>
  <c r="Z159" i="68"/>
  <c r="Y159" i="68"/>
  <c r="X159" i="68"/>
  <c r="W159" i="68"/>
  <c r="V159" i="68"/>
  <c r="U159" i="68"/>
  <c r="T159" i="68"/>
  <c r="S159" i="68"/>
  <c r="R159" i="68"/>
  <c r="Q159" i="68"/>
  <c r="P159" i="68"/>
  <c r="O159" i="68"/>
  <c r="N159" i="68"/>
  <c r="M159" i="68"/>
  <c r="L159" i="68"/>
  <c r="K159" i="68"/>
  <c r="J159" i="68"/>
  <c r="I159" i="68"/>
  <c r="H159" i="68"/>
  <c r="C159" i="68"/>
  <c r="B159" i="68"/>
  <c r="A159" i="68"/>
  <c r="AA158" i="68"/>
  <c r="Z158" i="68"/>
  <c r="Y158" i="68"/>
  <c r="X158" i="68"/>
  <c r="W158" i="68"/>
  <c r="V158" i="68"/>
  <c r="U158" i="68"/>
  <c r="T158" i="68"/>
  <c r="S158" i="68"/>
  <c r="R158" i="68"/>
  <c r="Q158" i="68"/>
  <c r="P158" i="68"/>
  <c r="O158" i="68"/>
  <c r="N158" i="68"/>
  <c r="M158" i="68"/>
  <c r="L158" i="68"/>
  <c r="K158" i="68"/>
  <c r="J158" i="68"/>
  <c r="I158" i="68"/>
  <c r="H158" i="68"/>
  <c r="C158" i="68"/>
  <c r="B158" i="68"/>
  <c r="A158" i="68"/>
  <c r="AA157" i="68"/>
  <c r="Z157" i="68"/>
  <c r="Y157" i="68"/>
  <c r="X157" i="68"/>
  <c r="W157" i="68"/>
  <c r="V157" i="68"/>
  <c r="U157" i="68"/>
  <c r="T157" i="68"/>
  <c r="S157" i="68"/>
  <c r="R157" i="68"/>
  <c r="Q157" i="68"/>
  <c r="P157" i="68"/>
  <c r="O157" i="68"/>
  <c r="N157" i="68"/>
  <c r="M157" i="68"/>
  <c r="L157" i="68"/>
  <c r="K157" i="68"/>
  <c r="J157" i="68"/>
  <c r="I157" i="68"/>
  <c r="H157" i="68"/>
  <c r="C157" i="68"/>
  <c r="B157" i="68"/>
  <c r="A157" i="68"/>
  <c r="AA156" i="68"/>
  <c r="Z156" i="68"/>
  <c r="Y156" i="68"/>
  <c r="X156" i="68"/>
  <c r="W156" i="68"/>
  <c r="V156" i="68"/>
  <c r="U156" i="68"/>
  <c r="T156" i="68"/>
  <c r="S156" i="68"/>
  <c r="R156" i="68"/>
  <c r="Q156" i="68"/>
  <c r="P156" i="68"/>
  <c r="O156" i="68"/>
  <c r="N156" i="68"/>
  <c r="M156" i="68"/>
  <c r="L156" i="68"/>
  <c r="K156" i="68"/>
  <c r="J156" i="68"/>
  <c r="I156" i="68"/>
  <c r="H156" i="68"/>
  <c r="C156" i="68"/>
  <c r="B156" i="68"/>
  <c r="A156" i="68"/>
  <c r="AA155" i="68"/>
  <c r="Z155" i="68"/>
  <c r="Y155" i="68"/>
  <c r="X155" i="68"/>
  <c r="W155" i="68"/>
  <c r="V155" i="68"/>
  <c r="U155" i="68"/>
  <c r="T155" i="68"/>
  <c r="S155" i="68"/>
  <c r="R155" i="68"/>
  <c r="Q155" i="68"/>
  <c r="P155" i="68"/>
  <c r="O155" i="68"/>
  <c r="N155" i="68"/>
  <c r="M155" i="68"/>
  <c r="L155" i="68"/>
  <c r="K155" i="68"/>
  <c r="J155" i="68"/>
  <c r="I155" i="68"/>
  <c r="H155" i="68"/>
  <c r="C155" i="68"/>
  <c r="B155" i="68"/>
  <c r="A155" i="68"/>
  <c r="AA154" i="68"/>
  <c r="Z154" i="68"/>
  <c r="Y154" i="68"/>
  <c r="X154" i="68"/>
  <c r="W154" i="68"/>
  <c r="V154" i="68"/>
  <c r="U154" i="68"/>
  <c r="T154" i="68"/>
  <c r="S154" i="68"/>
  <c r="R154" i="68"/>
  <c r="Q154" i="68"/>
  <c r="P154" i="68"/>
  <c r="O154" i="68"/>
  <c r="N154" i="68"/>
  <c r="M154" i="68"/>
  <c r="L154" i="68"/>
  <c r="K154" i="68"/>
  <c r="J154" i="68"/>
  <c r="I154" i="68"/>
  <c r="H154" i="68"/>
  <c r="C154" i="68"/>
  <c r="B154" i="68"/>
  <c r="A154" i="68"/>
  <c r="AA153" i="68"/>
  <c r="Z153" i="68"/>
  <c r="Y153" i="68"/>
  <c r="X153" i="68"/>
  <c r="W153" i="68"/>
  <c r="V153" i="68"/>
  <c r="U153" i="68"/>
  <c r="T153" i="68"/>
  <c r="S153" i="68"/>
  <c r="R153" i="68"/>
  <c r="Q153" i="68"/>
  <c r="P153" i="68"/>
  <c r="O153" i="68"/>
  <c r="N153" i="68"/>
  <c r="M153" i="68"/>
  <c r="L153" i="68"/>
  <c r="K153" i="68"/>
  <c r="J153" i="68"/>
  <c r="I153" i="68"/>
  <c r="H153" i="68"/>
  <c r="C153" i="68"/>
  <c r="B153" i="68"/>
  <c r="A153" i="68"/>
  <c r="AA152" i="68"/>
  <c r="Z152" i="68"/>
  <c r="Y152" i="68"/>
  <c r="X152" i="68"/>
  <c r="W152" i="68"/>
  <c r="V152" i="68"/>
  <c r="U152" i="68"/>
  <c r="T152" i="68"/>
  <c r="S152" i="68"/>
  <c r="R152" i="68"/>
  <c r="Q152" i="68"/>
  <c r="P152" i="68"/>
  <c r="O152" i="68"/>
  <c r="N152" i="68"/>
  <c r="M152" i="68"/>
  <c r="L152" i="68"/>
  <c r="K152" i="68"/>
  <c r="J152" i="68"/>
  <c r="I152" i="68"/>
  <c r="H152" i="68"/>
  <c r="C152" i="68"/>
  <c r="B152" i="68"/>
  <c r="A152" i="68"/>
  <c r="AA151" i="68"/>
  <c r="Z151" i="68"/>
  <c r="Y151" i="68"/>
  <c r="X151" i="68"/>
  <c r="W151" i="68"/>
  <c r="V151" i="68"/>
  <c r="U151" i="68"/>
  <c r="T151" i="68"/>
  <c r="S151" i="68"/>
  <c r="R151" i="68"/>
  <c r="Q151" i="68"/>
  <c r="P151" i="68"/>
  <c r="O151" i="68"/>
  <c r="N151" i="68"/>
  <c r="M151" i="68"/>
  <c r="L151" i="68"/>
  <c r="K151" i="68"/>
  <c r="J151" i="68"/>
  <c r="I151" i="68"/>
  <c r="H151" i="68"/>
  <c r="C151" i="68"/>
  <c r="B151" i="68"/>
  <c r="A151" i="68"/>
  <c r="AA150" i="68"/>
  <c r="Z150" i="68"/>
  <c r="Y150" i="68"/>
  <c r="X150" i="68"/>
  <c r="W150" i="68"/>
  <c r="V150" i="68"/>
  <c r="U150" i="68"/>
  <c r="T150" i="68"/>
  <c r="S150" i="68"/>
  <c r="R150" i="68"/>
  <c r="Q150" i="68"/>
  <c r="P150" i="68"/>
  <c r="O150" i="68"/>
  <c r="N150" i="68"/>
  <c r="M150" i="68"/>
  <c r="L150" i="68"/>
  <c r="K150" i="68"/>
  <c r="J150" i="68"/>
  <c r="I150" i="68"/>
  <c r="H150" i="68"/>
  <c r="C150" i="68"/>
  <c r="B150" i="68"/>
  <c r="A150" i="68"/>
  <c r="AA149" i="68"/>
  <c r="Z149" i="68"/>
  <c r="Y149" i="68"/>
  <c r="X149" i="68"/>
  <c r="W149" i="68"/>
  <c r="V149" i="68"/>
  <c r="U149" i="68"/>
  <c r="T149" i="68"/>
  <c r="S149" i="68"/>
  <c r="R149" i="68"/>
  <c r="Q149" i="68"/>
  <c r="P149" i="68"/>
  <c r="O149" i="68"/>
  <c r="N149" i="68"/>
  <c r="M149" i="68"/>
  <c r="L149" i="68"/>
  <c r="K149" i="68"/>
  <c r="J149" i="68"/>
  <c r="I149" i="68"/>
  <c r="H149" i="68"/>
  <c r="C149" i="68"/>
  <c r="B149" i="68"/>
  <c r="A149" i="68"/>
  <c r="AA148" i="68"/>
  <c r="Z148" i="68"/>
  <c r="Y148" i="68"/>
  <c r="X148" i="68"/>
  <c r="W148" i="68"/>
  <c r="V148" i="68"/>
  <c r="U148" i="68"/>
  <c r="T148" i="68"/>
  <c r="S148" i="68"/>
  <c r="R148" i="68"/>
  <c r="Q148" i="68"/>
  <c r="P148" i="68"/>
  <c r="O148" i="68"/>
  <c r="N148" i="68"/>
  <c r="M148" i="68"/>
  <c r="L148" i="68"/>
  <c r="K148" i="68"/>
  <c r="J148" i="68"/>
  <c r="I148" i="68"/>
  <c r="H148" i="68"/>
  <c r="C148" i="68"/>
  <c r="B148" i="68"/>
  <c r="A148" i="68"/>
  <c r="AA147" i="68"/>
  <c r="Z147" i="68"/>
  <c r="Y147" i="68"/>
  <c r="X147" i="68"/>
  <c r="W147" i="68"/>
  <c r="V147" i="68"/>
  <c r="U147" i="68"/>
  <c r="T147" i="68"/>
  <c r="S147" i="68"/>
  <c r="R147" i="68"/>
  <c r="Q147" i="68"/>
  <c r="P147" i="68"/>
  <c r="O147" i="68"/>
  <c r="N147" i="68"/>
  <c r="M147" i="68"/>
  <c r="L147" i="68"/>
  <c r="K147" i="68"/>
  <c r="J147" i="68"/>
  <c r="I147" i="68"/>
  <c r="H147" i="68"/>
  <c r="C147" i="68"/>
  <c r="B147" i="68"/>
  <c r="A147" i="68"/>
  <c r="AA146" i="68"/>
  <c r="Z146" i="68"/>
  <c r="Y146" i="68"/>
  <c r="X146" i="68"/>
  <c r="W146" i="68"/>
  <c r="V146" i="68"/>
  <c r="U146" i="68"/>
  <c r="T146" i="68"/>
  <c r="S146" i="68"/>
  <c r="R146" i="68"/>
  <c r="Q146" i="68"/>
  <c r="P146" i="68"/>
  <c r="O146" i="68"/>
  <c r="N146" i="68"/>
  <c r="M146" i="68"/>
  <c r="L146" i="68"/>
  <c r="K146" i="68"/>
  <c r="J146" i="68"/>
  <c r="I146" i="68"/>
  <c r="H146" i="68"/>
  <c r="C146" i="68"/>
  <c r="B146" i="68"/>
  <c r="A146" i="68"/>
  <c r="AA145" i="68"/>
  <c r="Z145" i="68"/>
  <c r="Y145" i="68"/>
  <c r="X145" i="68"/>
  <c r="W145" i="68"/>
  <c r="V145" i="68"/>
  <c r="U145" i="68"/>
  <c r="T145" i="68"/>
  <c r="S145" i="68"/>
  <c r="R145" i="68"/>
  <c r="Q145" i="68"/>
  <c r="P145" i="68"/>
  <c r="O145" i="68"/>
  <c r="N145" i="68"/>
  <c r="M145" i="68"/>
  <c r="L145" i="68"/>
  <c r="K145" i="68"/>
  <c r="J145" i="68"/>
  <c r="I145" i="68"/>
  <c r="H145" i="68"/>
  <c r="C145" i="68"/>
  <c r="B145" i="68"/>
  <c r="A145" i="68"/>
  <c r="AA144" i="68"/>
  <c r="Z144" i="68"/>
  <c r="Y144" i="68"/>
  <c r="X144" i="68"/>
  <c r="W144" i="68"/>
  <c r="V144" i="68"/>
  <c r="U144" i="68"/>
  <c r="T144" i="68"/>
  <c r="S144" i="68"/>
  <c r="R144" i="68"/>
  <c r="Q144" i="68"/>
  <c r="P144" i="68"/>
  <c r="O144" i="68"/>
  <c r="N144" i="68"/>
  <c r="M144" i="68"/>
  <c r="L144" i="68"/>
  <c r="K144" i="68"/>
  <c r="J144" i="68"/>
  <c r="I144" i="68"/>
  <c r="H144" i="68"/>
  <c r="C144" i="68"/>
  <c r="B144" i="68"/>
  <c r="A144" i="68"/>
  <c r="AA143" i="68"/>
  <c r="Z143" i="68"/>
  <c r="Y143" i="68"/>
  <c r="X143" i="68"/>
  <c r="W143" i="68"/>
  <c r="V143" i="68"/>
  <c r="U143" i="68"/>
  <c r="T143" i="68"/>
  <c r="S143" i="68"/>
  <c r="R143" i="68"/>
  <c r="Q143" i="68"/>
  <c r="P143" i="68"/>
  <c r="O143" i="68"/>
  <c r="N143" i="68"/>
  <c r="M143" i="68"/>
  <c r="L143" i="68"/>
  <c r="K143" i="68"/>
  <c r="J143" i="68"/>
  <c r="I143" i="68"/>
  <c r="H143" i="68"/>
  <c r="C143" i="68"/>
  <c r="B143" i="68"/>
  <c r="A143" i="68"/>
  <c r="AA142" i="68"/>
  <c r="Z142" i="68"/>
  <c r="Y142" i="68"/>
  <c r="X142" i="68"/>
  <c r="W142" i="68"/>
  <c r="V142" i="68"/>
  <c r="U142" i="68"/>
  <c r="T142" i="68"/>
  <c r="S142" i="68"/>
  <c r="R142" i="68"/>
  <c r="Q142" i="68"/>
  <c r="P142" i="68"/>
  <c r="O142" i="68"/>
  <c r="N142" i="68"/>
  <c r="M142" i="68"/>
  <c r="L142" i="68"/>
  <c r="K142" i="68"/>
  <c r="J142" i="68"/>
  <c r="I142" i="68"/>
  <c r="H142" i="68"/>
  <c r="C142" i="68"/>
  <c r="B142" i="68"/>
  <c r="A142" i="68"/>
  <c r="AA141" i="68"/>
  <c r="Z141" i="68"/>
  <c r="Y141" i="68"/>
  <c r="X141" i="68"/>
  <c r="W141" i="68"/>
  <c r="V141" i="68"/>
  <c r="U141" i="68"/>
  <c r="T141" i="68"/>
  <c r="S141" i="68"/>
  <c r="R141" i="68"/>
  <c r="Q141" i="68"/>
  <c r="P141" i="68"/>
  <c r="O141" i="68"/>
  <c r="N141" i="68"/>
  <c r="M141" i="68"/>
  <c r="L141" i="68"/>
  <c r="K141" i="68"/>
  <c r="J141" i="68"/>
  <c r="I141" i="68"/>
  <c r="H141" i="68"/>
  <c r="C141" i="68"/>
  <c r="B141" i="68"/>
  <c r="A141" i="68"/>
  <c r="AA140" i="68"/>
  <c r="Z140" i="68"/>
  <c r="Y140" i="68"/>
  <c r="X140" i="68"/>
  <c r="W140" i="68"/>
  <c r="V140" i="68"/>
  <c r="U140" i="68"/>
  <c r="T140" i="68"/>
  <c r="S140" i="68"/>
  <c r="R140" i="68"/>
  <c r="Q140" i="68"/>
  <c r="P140" i="68"/>
  <c r="O140" i="68"/>
  <c r="N140" i="68"/>
  <c r="M140" i="68"/>
  <c r="L140" i="68"/>
  <c r="K140" i="68"/>
  <c r="J140" i="68"/>
  <c r="I140" i="68"/>
  <c r="H140" i="68"/>
  <c r="C140" i="68"/>
  <c r="B140" i="68"/>
  <c r="A140" i="68"/>
  <c r="AA139" i="68"/>
  <c r="Z139" i="68"/>
  <c r="Y139" i="68"/>
  <c r="X139" i="68"/>
  <c r="W139" i="68"/>
  <c r="V139" i="68"/>
  <c r="U139" i="68"/>
  <c r="T139" i="68"/>
  <c r="S139" i="68"/>
  <c r="R139" i="68"/>
  <c r="Q139" i="68"/>
  <c r="P139" i="68"/>
  <c r="O139" i="68"/>
  <c r="N139" i="68"/>
  <c r="M139" i="68"/>
  <c r="L139" i="68"/>
  <c r="K139" i="68"/>
  <c r="J139" i="68"/>
  <c r="I139" i="68"/>
  <c r="H139" i="68"/>
  <c r="C139" i="68"/>
  <c r="B139" i="68"/>
  <c r="A139" i="68"/>
  <c r="AA138" i="68"/>
  <c r="Z138" i="68"/>
  <c r="Y138" i="68"/>
  <c r="X138" i="68"/>
  <c r="W138" i="68"/>
  <c r="V138" i="68"/>
  <c r="U138" i="68"/>
  <c r="T138" i="68"/>
  <c r="S138" i="68"/>
  <c r="R138" i="68"/>
  <c r="Q138" i="68"/>
  <c r="P138" i="68"/>
  <c r="O138" i="68"/>
  <c r="N138" i="68"/>
  <c r="M138" i="68"/>
  <c r="L138" i="68"/>
  <c r="K138" i="68"/>
  <c r="J138" i="68"/>
  <c r="I138" i="68"/>
  <c r="H138" i="68"/>
  <c r="C138" i="68"/>
  <c r="B138" i="68"/>
  <c r="A138" i="68"/>
  <c r="AA137" i="68"/>
  <c r="Z137" i="68"/>
  <c r="Y137" i="68"/>
  <c r="X137" i="68"/>
  <c r="W137" i="68"/>
  <c r="V137" i="68"/>
  <c r="U137" i="68"/>
  <c r="T137" i="68"/>
  <c r="S137" i="68"/>
  <c r="R137" i="68"/>
  <c r="Q137" i="68"/>
  <c r="P137" i="68"/>
  <c r="O137" i="68"/>
  <c r="N137" i="68"/>
  <c r="M137" i="68"/>
  <c r="L137" i="68"/>
  <c r="K137" i="68"/>
  <c r="J137" i="68"/>
  <c r="I137" i="68"/>
  <c r="H137" i="68"/>
  <c r="C137" i="68"/>
  <c r="B137" i="68"/>
  <c r="A137" i="68"/>
  <c r="AA136" i="68"/>
  <c r="Z136" i="68"/>
  <c r="Y136" i="68"/>
  <c r="X136" i="68"/>
  <c r="W136" i="68"/>
  <c r="V136" i="68"/>
  <c r="U136" i="68"/>
  <c r="T136" i="68"/>
  <c r="S136" i="68"/>
  <c r="R136" i="68"/>
  <c r="Q136" i="68"/>
  <c r="P136" i="68"/>
  <c r="O136" i="68"/>
  <c r="N136" i="68"/>
  <c r="M136" i="68"/>
  <c r="L136" i="68"/>
  <c r="K136" i="68"/>
  <c r="J136" i="68"/>
  <c r="I136" i="68"/>
  <c r="H136" i="68"/>
  <c r="C136" i="68"/>
  <c r="B136" i="68"/>
  <c r="A136" i="68"/>
  <c r="AA135" i="68"/>
  <c r="Z135" i="68"/>
  <c r="Y135" i="68"/>
  <c r="X135" i="68"/>
  <c r="W135" i="68"/>
  <c r="V135" i="68"/>
  <c r="U135" i="68"/>
  <c r="T135" i="68"/>
  <c r="S135" i="68"/>
  <c r="R135" i="68"/>
  <c r="Q135" i="68"/>
  <c r="P135" i="68"/>
  <c r="O135" i="68"/>
  <c r="N135" i="68"/>
  <c r="M135" i="68"/>
  <c r="L135" i="68"/>
  <c r="K135" i="68"/>
  <c r="J135" i="68"/>
  <c r="I135" i="68"/>
  <c r="H135" i="68"/>
  <c r="C135" i="68"/>
  <c r="B135" i="68"/>
  <c r="A135" i="68"/>
  <c r="AA134" i="68"/>
  <c r="Z134" i="68"/>
  <c r="Y134" i="68"/>
  <c r="X134" i="68"/>
  <c r="W134" i="68"/>
  <c r="V134" i="68"/>
  <c r="U134" i="68"/>
  <c r="T134" i="68"/>
  <c r="S134" i="68"/>
  <c r="R134" i="68"/>
  <c r="Q134" i="68"/>
  <c r="P134" i="68"/>
  <c r="O134" i="68"/>
  <c r="N134" i="68"/>
  <c r="M134" i="68"/>
  <c r="L134" i="68"/>
  <c r="K134" i="68"/>
  <c r="J134" i="68"/>
  <c r="I134" i="68"/>
  <c r="H134" i="68"/>
  <c r="C134" i="68"/>
  <c r="B134" i="68"/>
  <c r="A134" i="68"/>
  <c r="AA133" i="68"/>
  <c r="Z133" i="68"/>
  <c r="Y133" i="68"/>
  <c r="X133" i="68"/>
  <c r="W133" i="68"/>
  <c r="V133" i="68"/>
  <c r="U133" i="68"/>
  <c r="T133" i="68"/>
  <c r="S133" i="68"/>
  <c r="R133" i="68"/>
  <c r="Q133" i="68"/>
  <c r="P133" i="68"/>
  <c r="O133" i="68"/>
  <c r="N133" i="68"/>
  <c r="M133" i="68"/>
  <c r="L133" i="68"/>
  <c r="K133" i="68"/>
  <c r="J133" i="68"/>
  <c r="I133" i="68"/>
  <c r="H133" i="68"/>
  <c r="C133" i="68"/>
  <c r="B133" i="68"/>
  <c r="A133" i="68"/>
  <c r="AA132" i="68"/>
  <c r="Z132" i="68"/>
  <c r="Y132" i="68"/>
  <c r="X132" i="68"/>
  <c r="W132" i="68"/>
  <c r="V132" i="68"/>
  <c r="U132" i="68"/>
  <c r="T132" i="68"/>
  <c r="S132" i="68"/>
  <c r="R132" i="68"/>
  <c r="Q132" i="68"/>
  <c r="P132" i="68"/>
  <c r="O132" i="68"/>
  <c r="N132" i="68"/>
  <c r="M132" i="68"/>
  <c r="L132" i="68"/>
  <c r="K132" i="68"/>
  <c r="J132" i="68"/>
  <c r="I132" i="68"/>
  <c r="H132" i="68"/>
  <c r="C132" i="68"/>
  <c r="B132" i="68"/>
  <c r="A132" i="68"/>
  <c r="AA131" i="68"/>
  <c r="Z131" i="68"/>
  <c r="Y131" i="68"/>
  <c r="X131" i="68"/>
  <c r="W131" i="68"/>
  <c r="V131" i="68"/>
  <c r="U131" i="68"/>
  <c r="T131" i="68"/>
  <c r="S131" i="68"/>
  <c r="R131" i="68"/>
  <c r="Q131" i="68"/>
  <c r="P131" i="68"/>
  <c r="O131" i="68"/>
  <c r="N131" i="68"/>
  <c r="M131" i="68"/>
  <c r="L131" i="68"/>
  <c r="K131" i="68"/>
  <c r="J131" i="68"/>
  <c r="I131" i="68"/>
  <c r="H131" i="68"/>
  <c r="C131" i="68"/>
  <c r="B131" i="68"/>
  <c r="A131" i="68"/>
  <c r="AA130" i="68"/>
  <c r="Z130" i="68"/>
  <c r="Y130" i="68"/>
  <c r="X130" i="68"/>
  <c r="W130" i="68"/>
  <c r="V130" i="68"/>
  <c r="U130" i="68"/>
  <c r="T130" i="68"/>
  <c r="S130" i="68"/>
  <c r="R130" i="68"/>
  <c r="Q130" i="68"/>
  <c r="P130" i="68"/>
  <c r="O130" i="68"/>
  <c r="N130" i="68"/>
  <c r="M130" i="68"/>
  <c r="L130" i="68"/>
  <c r="K130" i="68"/>
  <c r="J130" i="68"/>
  <c r="I130" i="68"/>
  <c r="H130" i="68"/>
  <c r="C130" i="68"/>
  <c r="B130" i="68"/>
  <c r="A130" i="68"/>
  <c r="AA129" i="68"/>
  <c r="Z129" i="68"/>
  <c r="Y129" i="68"/>
  <c r="X129" i="68"/>
  <c r="W129" i="68"/>
  <c r="V129" i="68"/>
  <c r="U129" i="68"/>
  <c r="T129" i="68"/>
  <c r="S129" i="68"/>
  <c r="R129" i="68"/>
  <c r="Q129" i="68"/>
  <c r="P129" i="68"/>
  <c r="O129" i="68"/>
  <c r="N129" i="68"/>
  <c r="M129" i="68"/>
  <c r="L129" i="68"/>
  <c r="K129" i="68"/>
  <c r="J129" i="68"/>
  <c r="I129" i="68"/>
  <c r="H129" i="68"/>
  <c r="C129" i="68"/>
  <c r="B129" i="68"/>
  <c r="A129" i="68"/>
  <c r="AA128" i="68"/>
  <c r="Z128" i="68"/>
  <c r="Y128" i="68"/>
  <c r="X128" i="68"/>
  <c r="W128" i="68"/>
  <c r="V128" i="68"/>
  <c r="U128" i="68"/>
  <c r="T128" i="68"/>
  <c r="S128" i="68"/>
  <c r="R128" i="68"/>
  <c r="Q128" i="68"/>
  <c r="P128" i="68"/>
  <c r="O128" i="68"/>
  <c r="N128" i="68"/>
  <c r="M128" i="68"/>
  <c r="L128" i="68"/>
  <c r="K128" i="68"/>
  <c r="J128" i="68"/>
  <c r="I128" i="68"/>
  <c r="H128" i="68"/>
  <c r="C128" i="68"/>
  <c r="B128" i="68"/>
  <c r="A128" i="68"/>
  <c r="AA127" i="68"/>
  <c r="Z127" i="68"/>
  <c r="Y127" i="68"/>
  <c r="X127" i="68"/>
  <c r="W127" i="68"/>
  <c r="V127" i="68"/>
  <c r="U127" i="68"/>
  <c r="T127" i="68"/>
  <c r="S127" i="68"/>
  <c r="R127" i="68"/>
  <c r="Q127" i="68"/>
  <c r="P127" i="68"/>
  <c r="O127" i="68"/>
  <c r="N127" i="68"/>
  <c r="M127" i="68"/>
  <c r="L127" i="68"/>
  <c r="K127" i="68"/>
  <c r="J127" i="68"/>
  <c r="I127" i="68"/>
  <c r="H127" i="68"/>
  <c r="C127" i="68"/>
  <c r="B127" i="68"/>
  <c r="A127" i="68"/>
  <c r="AA126" i="68"/>
  <c r="Z126" i="68"/>
  <c r="Y126" i="68"/>
  <c r="X126" i="68"/>
  <c r="W126" i="68"/>
  <c r="V126" i="68"/>
  <c r="U126" i="68"/>
  <c r="T126" i="68"/>
  <c r="S126" i="68"/>
  <c r="R126" i="68"/>
  <c r="Q126" i="68"/>
  <c r="P126" i="68"/>
  <c r="O126" i="68"/>
  <c r="N126" i="68"/>
  <c r="M126" i="68"/>
  <c r="L126" i="68"/>
  <c r="K126" i="68"/>
  <c r="J126" i="68"/>
  <c r="I126" i="68"/>
  <c r="H126" i="68"/>
  <c r="C126" i="68"/>
  <c r="B126" i="68"/>
  <c r="A126" i="68"/>
  <c r="AA125" i="68"/>
  <c r="Z125" i="68"/>
  <c r="Y125" i="68"/>
  <c r="X125" i="68"/>
  <c r="W125" i="68"/>
  <c r="V125" i="68"/>
  <c r="U125" i="68"/>
  <c r="T125" i="68"/>
  <c r="S125" i="68"/>
  <c r="R125" i="68"/>
  <c r="Q125" i="68"/>
  <c r="P125" i="68"/>
  <c r="O125" i="68"/>
  <c r="N125" i="68"/>
  <c r="M125" i="68"/>
  <c r="L125" i="68"/>
  <c r="K125" i="68"/>
  <c r="J125" i="68"/>
  <c r="I125" i="68"/>
  <c r="H125" i="68"/>
  <c r="C125" i="68"/>
  <c r="B125" i="68"/>
  <c r="A125" i="68"/>
  <c r="AA124" i="68"/>
  <c r="Z124" i="68"/>
  <c r="Y124" i="68"/>
  <c r="X124" i="68"/>
  <c r="W124" i="68"/>
  <c r="V124" i="68"/>
  <c r="U124" i="68"/>
  <c r="T124" i="68"/>
  <c r="S124" i="68"/>
  <c r="R124" i="68"/>
  <c r="Q124" i="68"/>
  <c r="P124" i="68"/>
  <c r="O124" i="68"/>
  <c r="N124" i="68"/>
  <c r="M124" i="68"/>
  <c r="L124" i="68"/>
  <c r="K124" i="68"/>
  <c r="J124" i="68"/>
  <c r="I124" i="68"/>
  <c r="H124" i="68"/>
  <c r="C124" i="68"/>
  <c r="B124" i="68"/>
  <c r="A124" i="68"/>
  <c r="AA123" i="68"/>
  <c r="Z123" i="68"/>
  <c r="Y123" i="68"/>
  <c r="X123" i="68"/>
  <c r="W123" i="68"/>
  <c r="V123" i="68"/>
  <c r="U123" i="68"/>
  <c r="T123" i="68"/>
  <c r="S123" i="68"/>
  <c r="R123" i="68"/>
  <c r="Q123" i="68"/>
  <c r="P123" i="68"/>
  <c r="O123" i="68"/>
  <c r="N123" i="68"/>
  <c r="M123" i="68"/>
  <c r="L123" i="68"/>
  <c r="K123" i="68"/>
  <c r="J123" i="68"/>
  <c r="I123" i="68"/>
  <c r="H123" i="68"/>
  <c r="C123" i="68"/>
  <c r="B123" i="68"/>
  <c r="A123" i="68"/>
  <c r="AA122" i="68"/>
  <c r="Z122" i="68"/>
  <c r="Y122" i="68"/>
  <c r="X122" i="68"/>
  <c r="W122" i="68"/>
  <c r="V122" i="68"/>
  <c r="U122" i="68"/>
  <c r="T122" i="68"/>
  <c r="S122" i="68"/>
  <c r="R122" i="68"/>
  <c r="Q122" i="68"/>
  <c r="P122" i="68"/>
  <c r="O122" i="68"/>
  <c r="N122" i="68"/>
  <c r="M122" i="68"/>
  <c r="L122" i="68"/>
  <c r="K122" i="68"/>
  <c r="J122" i="68"/>
  <c r="I122" i="68"/>
  <c r="H122" i="68"/>
  <c r="C122" i="68"/>
  <c r="B122" i="68"/>
  <c r="A122" i="68"/>
  <c r="AA121" i="68"/>
  <c r="Z121" i="68"/>
  <c r="Y121" i="68"/>
  <c r="X121" i="68"/>
  <c r="W121" i="68"/>
  <c r="V121" i="68"/>
  <c r="U121" i="68"/>
  <c r="T121" i="68"/>
  <c r="S121" i="68"/>
  <c r="R121" i="68"/>
  <c r="Q121" i="68"/>
  <c r="P121" i="68"/>
  <c r="O121" i="68"/>
  <c r="N121" i="68"/>
  <c r="M121" i="68"/>
  <c r="L121" i="68"/>
  <c r="K121" i="68"/>
  <c r="J121" i="68"/>
  <c r="I121" i="68"/>
  <c r="H121" i="68"/>
  <c r="C121" i="68"/>
  <c r="B121" i="68"/>
  <c r="A121" i="68"/>
  <c r="AA120" i="68"/>
  <c r="Z120" i="68"/>
  <c r="Y120" i="68"/>
  <c r="X120" i="68"/>
  <c r="W120" i="68"/>
  <c r="V120" i="68"/>
  <c r="U120" i="68"/>
  <c r="T120" i="68"/>
  <c r="S120" i="68"/>
  <c r="R120" i="68"/>
  <c r="Q120" i="68"/>
  <c r="P120" i="68"/>
  <c r="O120" i="68"/>
  <c r="N120" i="68"/>
  <c r="M120" i="68"/>
  <c r="L120" i="68"/>
  <c r="K120" i="68"/>
  <c r="J120" i="68"/>
  <c r="I120" i="68"/>
  <c r="H120" i="68"/>
  <c r="C120" i="68"/>
  <c r="B120" i="68"/>
  <c r="A120" i="68"/>
  <c r="AA119" i="68"/>
  <c r="Z119" i="68"/>
  <c r="Y119" i="68"/>
  <c r="X119" i="68"/>
  <c r="W119" i="68"/>
  <c r="V119" i="68"/>
  <c r="U119" i="68"/>
  <c r="T119" i="68"/>
  <c r="S119" i="68"/>
  <c r="R119" i="68"/>
  <c r="Q119" i="68"/>
  <c r="P119" i="68"/>
  <c r="O119" i="68"/>
  <c r="N119" i="68"/>
  <c r="M119" i="68"/>
  <c r="L119" i="68"/>
  <c r="K119" i="68"/>
  <c r="J119" i="68"/>
  <c r="I119" i="68"/>
  <c r="H119" i="68"/>
  <c r="C119" i="68"/>
  <c r="B119" i="68"/>
  <c r="A119" i="68"/>
  <c r="AA118" i="68"/>
  <c r="Z118" i="68"/>
  <c r="Y118" i="68"/>
  <c r="X118" i="68"/>
  <c r="W118" i="68"/>
  <c r="V118" i="68"/>
  <c r="U118" i="68"/>
  <c r="T118" i="68"/>
  <c r="S118" i="68"/>
  <c r="R118" i="68"/>
  <c r="Q118" i="68"/>
  <c r="P118" i="68"/>
  <c r="O118" i="68"/>
  <c r="N118" i="68"/>
  <c r="M118" i="68"/>
  <c r="L118" i="68"/>
  <c r="K118" i="68"/>
  <c r="J118" i="68"/>
  <c r="I118" i="68"/>
  <c r="H118" i="68"/>
  <c r="C118" i="68"/>
  <c r="B118" i="68"/>
  <c r="A118" i="68"/>
  <c r="AA117" i="68"/>
  <c r="Z117" i="68"/>
  <c r="Y117" i="68"/>
  <c r="X117" i="68"/>
  <c r="W117" i="68"/>
  <c r="V117" i="68"/>
  <c r="U117" i="68"/>
  <c r="T117" i="68"/>
  <c r="S117" i="68"/>
  <c r="R117" i="68"/>
  <c r="Q117" i="68"/>
  <c r="P117" i="68"/>
  <c r="O117" i="68"/>
  <c r="N117" i="68"/>
  <c r="M117" i="68"/>
  <c r="L117" i="68"/>
  <c r="K117" i="68"/>
  <c r="J117" i="68"/>
  <c r="I117" i="68"/>
  <c r="H117" i="68"/>
  <c r="C117" i="68"/>
  <c r="B117" i="68"/>
  <c r="A117" i="68"/>
  <c r="AA116" i="68"/>
  <c r="Z116" i="68"/>
  <c r="Y116" i="68"/>
  <c r="X116" i="68"/>
  <c r="W116" i="68"/>
  <c r="V116" i="68"/>
  <c r="U116" i="68"/>
  <c r="T116" i="68"/>
  <c r="S116" i="68"/>
  <c r="R116" i="68"/>
  <c r="Q116" i="68"/>
  <c r="P116" i="68"/>
  <c r="O116" i="68"/>
  <c r="N116" i="68"/>
  <c r="M116" i="68"/>
  <c r="L116" i="68"/>
  <c r="K116" i="68"/>
  <c r="J116" i="68"/>
  <c r="I116" i="68"/>
  <c r="H116" i="68"/>
  <c r="C116" i="68"/>
  <c r="B116" i="68"/>
  <c r="A116" i="68"/>
  <c r="AA115" i="68"/>
  <c r="Z115" i="68"/>
  <c r="Y115" i="68"/>
  <c r="X115" i="68"/>
  <c r="W115" i="68"/>
  <c r="V115" i="68"/>
  <c r="U115" i="68"/>
  <c r="T115" i="68"/>
  <c r="S115" i="68"/>
  <c r="R115" i="68"/>
  <c r="Q115" i="68"/>
  <c r="P115" i="68"/>
  <c r="O115" i="68"/>
  <c r="N115" i="68"/>
  <c r="M115" i="68"/>
  <c r="L115" i="68"/>
  <c r="K115" i="68"/>
  <c r="J115" i="68"/>
  <c r="I115" i="68"/>
  <c r="H115" i="68"/>
  <c r="C115" i="68"/>
  <c r="B115" i="68"/>
  <c r="A115" i="68"/>
  <c r="AA114" i="68"/>
  <c r="Z114" i="68"/>
  <c r="Y114" i="68"/>
  <c r="X114" i="68"/>
  <c r="W114" i="68"/>
  <c r="V114" i="68"/>
  <c r="U114" i="68"/>
  <c r="T114" i="68"/>
  <c r="S114" i="68"/>
  <c r="R114" i="68"/>
  <c r="Q114" i="68"/>
  <c r="P114" i="68"/>
  <c r="O114" i="68"/>
  <c r="N114" i="68"/>
  <c r="M114" i="68"/>
  <c r="L114" i="68"/>
  <c r="K114" i="68"/>
  <c r="J114" i="68"/>
  <c r="I114" i="68"/>
  <c r="H114" i="68"/>
  <c r="C114" i="68"/>
  <c r="B114" i="68"/>
  <c r="A114" i="68"/>
  <c r="AA113" i="68"/>
  <c r="Z113" i="68"/>
  <c r="Y113" i="68"/>
  <c r="X113" i="68"/>
  <c r="W113" i="68"/>
  <c r="V113" i="68"/>
  <c r="U113" i="68"/>
  <c r="T113" i="68"/>
  <c r="S113" i="68"/>
  <c r="R113" i="68"/>
  <c r="Q113" i="68"/>
  <c r="P113" i="68"/>
  <c r="O113" i="68"/>
  <c r="N113" i="68"/>
  <c r="M113" i="68"/>
  <c r="L113" i="68"/>
  <c r="K113" i="68"/>
  <c r="J113" i="68"/>
  <c r="I113" i="68"/>
  <c r="H113" i="68"/>
  <c r="C113" i="68"/>
  <c r="B113" i="68"/>
  <c r="A113" i="68"/>
  <c r="AA112" i="68"/>
  <c r="Z112" i="68"/>
  <c r="Y112" i="68"/>
  <c r="X112" i="68"/>
  <c r="W112" i="68"/>
  <c r="V112" i="68"/>
  <c r="U112" i="68"/>
  <c r="T112" i="68"/>
  <c r="S112" i="68"/>
  <c r="R112" i="68"/>
  <c r="Q112" i="68"/>
  <c r="P112" i="68"/>
  <c r="O112" i="68"/>
  <c r="N112" i="68"/>
  <c r="M112" i="68"/>
  <c r="L112" i="68"/>
  <c r="K112" i="68"/>
  <c r="J112" i="68"/>
  <c r="I112" i="68"/>
  <c r="H112" i="68"/>
  <c r="C112" i="68"/>
  <c r="B112" i="68"/>
  <c r="A112" i="68"/>
  <c r="AA111" i="68"/>
  <c r="Z111" i="68"/>
  <c r="Y111" i="68"/>
  <c r="X111" i="68"/>
  <c r="W111" i="68"/>
  <c r="V111" i="68"/>
  <c r="U111" i="68"/>
  <c r="T111" i="68"/>
  <c r="S111" i="68"/>
  <c r="R111" i="68"/>
  <c r="Q111" i="68"/>
  <c r="P111" i="68"/>
  <c r="O111" i="68"/>
  <c r="N111" i="68"/>
  <c r="M111" i="68"/>
  <c r="L111" i="68"/>
  <c r="K111" i="68"/>
  <c r="J111" i="68"/>
  <c r="I111" i="68"/>
  <c r="H111" i="68"/>
  <c r="C111" i="68"/>
  <c r="B111" i="68"/>
  <c r="A111" i="68"/>
  <c r="AA110" i="68"/>
  <c r="Z110" i="68"/>
  <c r="Y110" i="68"/>
  <c r="X110" i="68"/>
  <c r="W110" i="68"/>
  <c r="V110" i="68"/>
  <c r="U110" i="68"/>
  <c r="T110" i="68"/>
  <c r="S110" i="68"/>
  <c r="R110" i="68"/>
  <c r="Q110" i="68"/>
  <c r="P110" i="68"/>
  <c r="O110" i="68"/>
  <c r="N110" i="68"/>
  <c r="M110" i="68"/>
  <c r="L110" i="68"/>
  <c r="K110" i="68"/>
  <c r="J110" i="68"/>
  <c r="I110" i="68"/>
  <c r="H110" i="68"/>
  <c r="C110" i="68"/>
  <c r="B110" i="68"/>
  <c r="A110" i="68"/>
  <c r="AA109" i="68"/>
  <c r="Z109" i="68"/>
  <c r="Y109" i="68"/>
  <c r="X109" i="68"/>
  <c r="W109" i="68"/>
  <c r="V109" i="68"/>
  <c r="U109" i="68"/>
  <c r="T109" i="68"/>
  <c r="S109" i="68"/>
  <c r="R109" i="68"/>
  <c r="Q109" i="68"/>
  <c r="P109" i="68"/>
  <c r="O109" i="68"/>
  <c r="N109" i="68"/>
  <c r="M109" i="68"/>
  <c r="L109" i="68"/>
  <c r="K109" i="68"/>
  <c r="J109" i="68"/>
  <c r="I109" i="68"/>
  <c r="H109" i="68"/>
  <c r="C109" i="68"/>
  <c r="B109" i="68"/>
  <c r="A109" i="68"/>
  <c r="AA108" i="68"/>
  <c r="Z108" i="68"/>
  <c r="Y108" i="68"/>
  <c r="X108" i="68"/>
  <c r="W108" i="68"/>
  <c r="V108" i="68"/>
  <c r="U108" i="68"/>
  <c r="T108" i="68"/>
  <c r="S108" i="68"/>
  <c r="R108" i="68"/>
  <c r="Q108" i="68"/>
  <c r="P108" i="68"/>
  <c r="O108" i="68"/>
  <c r="N108" i="68"/>
  <c r="M108" i="68"/>
  <c r="L108" i="68"/>
  <c r="K108" i="68"/>
  <c r="J108" i="68"/>
  <c r="I108" i="68"/>
  <c r="H108" i="68"/>
  <c r="C108" i="68"/>
  <c r="B108" i="68"/>
  <c r="A108" i="68"/>
  <c r="AA107" i="68"/>
  <c r="Z107" i="68"/>
  <c r="Y107" i="68"/>
  <c r="X107" i="68"/>
  <c r="W107" i="68"/>
  <c r="V107" i="68"/>
  <c r="U107" i="68"/>
  <c r="T107" i="68"/>
  <c r="S107" i="68"/>
  <c r="R107" i="68"/>
  <c r="Q107" i="68"/>
  <c r="P107" i="68"/>
  <c r="O107" i="68"/>
  <c r="N107" i="68"/>
  <c r="M107" i="68"/>
  <c r="L107" i="68"/>
  <c r="K107" i="68"/>
  <c r="J107" i="68"/>
  <c r="I107" i="68"/>
  <c r="H107" i="68"/>
  <c r="C107" i="68"/>
  <c r="B107" i="68"/>
  <c r="A107" i="68"/>
  <c r="AA106" i="68"/>
  <c r="Z106" i="68"/>
  <c r="Y106" i="68"/>
  <c r="X106" i="68"/>
  <c r="W106" i="68"/>
  <c r="V106" i="68"/>
  <c r="U106" i="68"/>
  <c r="T106" i="68"/>
  <c r="S106" i="68"/>
  <c r="R106" i="68"/>
  <c r="Q106" i="68"/>
  <c r="P106" i="68"/>
  <c r="O106" i="68"/>
  <c r="N106" i="68"/>
  <c r="M106" i="68"/>
  <c r="L106" i="68"/>
  <c r="K106" i="68"/>
  <c r="J106" i="68"/>
  <c r="I106" i="68"/>
  <c r="H106" i="68"/>
  <c r="C106" i="68"/>
  <c r="B106" i="68"/>
  <c r="A106" i="68"/>
  <c r="AA105" i="68"/>
  <c r="Z105" i="68"/>
  <c r="Y105" i="68"/>
  <c r="X105" i="68"/>
  <c r="W105" i="68"/>
  <c r="V105" i="68"/>
  <c r="U105" i="68"/>
  <c r="T105" i="68"/>
  <c r="S105" i="68"/>
  <c r="R105" i="68"/>
  <c r="Q105" i="68"/>
  <c r="P105" i="68"/>
  <c r="O105" i="68"/>
  <c r="N105" i="68"/>
  <c r="M105" i="68"/>
  <c r="L105" i="68"/>
  <c r="K105" i="68"/>
  <c r="J105" i="68"/>
  <c r="I105" i="68"/>
  <c r="H105" i="68"/>
  <c r="C105" i="68"/>
  <c r="B105" i="68"/>
  <c r="A105" i="68"/>
  <c r="AA104" i="68"/>
  <c r="Z104" i="68"/>
  <c r="Y104" i="68"/>
  <c r="X104" i="68"/>
  <c r="W104" i="68"/>
  <c r="V104" i="68"/>
  <c r="U104" i="68"/>
  <c r="T104" i="68"/>
  <c r="S104" i="68"/>
  <c r="R104" i="68"/>
  <c r="Q104" i="68"/>
  <c r="P104" i="68"/>
  <c r="O104" i="68"/>
  <c r="N104" i="68"/>
  <c r="M104" i="68"/>
  <c r="L104" i="68"/>
  <c r="K104" i="68"/>
  <c r="J104" i="68"/>
  <c r="I104" i="68"/>
  <c r="H104" i="68"/>
  <c r="C104" i="68"/>
  <c r="B104" i="68"/>
  <c r="A104" i="68"/>
  <c r="AA103" i="68"/>
  <c r="Z103" i="68"/>
  <c r="Y103" i="68"/>
  <c r="X103" i="68"/>
  <c r="W103" i="68"/>
  <c r="V103" i="68"/>
  <c r="U103" i="68"/>
  <c r="T103" i="68"/>
  <c r="S103" i="68"/>
  <c r="R103" i="68"/>
  <c r="Q103" i="68"/>
  <c r="P103" i="68"/>
  <c r="O103" i="68"/>
  <c r="N103" i="68"/>
  <c r="M103" i="68"/>
  <c r="L103" i="68"/>
  <c r="K103" i="68"/>
  <c r="J103" i="68"/>
  <c r="I103" i="68"/>
  <c r="H103" i="68"/>
  <c r="C103" i="68"/>
  <c r="B103" i="68"/>
  <c r="A103" i="68"/>
  <c r="AA102" i="68"/>
  <c r="Z102" i="68"/>
  <c r="Y102" i="68"/>
  <c r="X102" i="68"/>
  <c r="W102" i="68"/>
  <c r="V102" i="68"/>
  <c r="U102" i="68"/>
  <c r="T102" i="68"/>
  <c r="S102" i="68"/>
  <c r="R102" i="68"/>
  <c r="Q102" i="68"/>
  <c r="P102" i="68"/>
  <c r="O102" i="68"/>
  <c r="N102" i="68"/>
  <c r="M102" i="68"/>
  <c r="L102" i="68"/>
  <c r="K102" i="68"/>
  <c r="J102" i="68"/>
  <c r="I102" i="68"/>
  <c r="H102" i="68"/>
  <c r="C102" i="68"/>
  <c r="B102" i="68"/>
  <c r="A102" i="68"/>
  <c r="AA101" i="68"/>
  <c r="Z101" i="68"/>
  <c r="Y101" i="68"/>
  <c r="X101" i="68"/>
  <c r="W101" i="68"/>
  <c r="V101" i="68"/>
  <c r="U101" i="68"/>
  <c r="T101" i="68"/>
  <c r="S101" i="68"/>
  <c r="R101" i="68"/>
  <c r="Q101" i="68"/>
  <c r="P101" i="68"/>
  <c r="O101" i="68"/>
  <c r="N101" i="68"/>
  <c r="M101" i="68"/>
  <c r="L101" i="68"/>
  <c r="K101" i="68"/>
  <c r="J101" i="68"/>
  <c r="I101" i="68"/>
  <c r="H101" i="68"/>
  <c r="C101" i="68"/>
  <c r="B101" i="68"/>
  <c r="A101" i="68"/>
  <c r="AA100" i="68"/>
  <c r="Z100" i="68"/>
  <c r="Y100" i="68"/>
  <c r="X100" i="68"/>
  <c r="W100" i="68"/>
  <c r="V100" i="68"/>
  <c r="U100" i="68"/>
  <c r="T100" i="68"/>
  <c r="S100" i="68"/>
  <c r="R100" i="68"/>
  <c r="Q100" i="68"/>
  <c r="P100" i="68"/>
  <c r="O100" i="68"/>
  <c r="N100" i="68"/>
  <c r="M100" i="68"/>
  <c r="L100" i="68"/>
  <c r="K100" i="68"/>
  <c r="J100" i="68"/>
  <c r="I100" i="68"/>
  <c r="H100" i="68"/>
  <c r="C100" i="68"/>
  <c r="B100" i="68"/>
  <c r="A100" i="68"/>
  <c r="AA99" i="68"/>
  <c r="Z99" i="68"/>
  <c r="Y99" i="68"/>
  <c r="X99" i="68"/>
  <c r="W99" i="68"/>
  <c r="V99" i="68"/>
  <c r="U99" i="68"/>
  <c r="T99" i="68"/>
  <c r="S99" i="68"/>
  <c r="R99" i="68"/>
  <c r="Q99" i="68"/>
  <c r="P99" i="68"/>
  <c r="O99" i="68"/>
  <c r="N99" i="68"/>
  <c r="M99" i="68"/>
  <c r="L99" i="68"/>
  <c r="K99" i="68"/>
  <c r="J99" i="68"/>
  <c r="I99" i="68"/>
  <c r="H99" i="68"/>
  <c r="C99" i="68"/>
  <c r="B99" i="68"/>
  <c r="A99" i="68"/>
  <c r="AA98" i="68"/>
  <c r="Z98" i="68"/>
  <c r="Y98" i="68"/>
  <c r="X98" i="68"/>
  <c r="W98" i="68"/>
  <c r="V98" i="68"/>
  <c r="U98" i="68"/>
  <c r="T98" i="68"/>
  <c r="S98" i="68"/>
  <c r="R98" i="68"/>
  <c r="Q98" i="68"/>
  <c r="P98" i="68"/>
  <c r="O98" i="68"/>
  <c r="N98" i="68"/>
  <c r="M98" i="68"/>
  <c r="L98" i="68"/>
  <c r="K98" i="68"/>
  <c r="J98" i="68"/>
  <c r="I98" i="68"/>
  <c r="H98" i="68"/>
  <c r="C98" i="68"/>
  <c r="B98" i="68"/>
  <c r="A98" i="68"/>
  <c r="AA97" i="68"/>
  <c r="Z97" i="68"/>
  <c r="Y97" i="68"/>
  <c r="X97" i="68"/>
  <c r="W97" i="68"/>
  <c r="V97" i="68"/>
  <c r="U97" i="68"/>
  <c r="T97" i="68"/>
  <c r="S97" i="68"/>
  <c r="R97" i="68"/>
  <c r="Q97" i="68"/>
  <c r="P97" i="68"/>
  <c r="O97" i="68"/>
  <c r="N97" i="68"/>
  <c r="M97" i="68"/>
  <c r="L97" i="68"/>
  <c r="K97" i="68"/>
  <c r="J97" i="68"/>
  <c r="I97" i="68"/>
  <c r="H97" i="68"/>
  <c r="C97" i="68"/>
  <c r="B97" i="68"/>
  <c r="A97" i="68"/>
  <c r="AA96" i="68"/>
  <c r="Z96" i="68"/>
  <c r="Y96" i="68"/>
  <c r="X96" i="68"/>
  <c r="W96" i="68"/>
  <c r="V96" i="68"/>
  <c r="U96" i="68"/>
  <c r="T96" i="68"/>
  <c r="S96" i="68"/>
  <c r="R96" i="68"/>
  <c r="Q96" i="68"/>
  <c r="P96" i="68"/>
  <c r="O96" i="68"/>
  <c r="N96" i="68"/>
  <c r="M96" i="68"/>
  <c r="L96" i="68"/>
  <c r="K96" i="68"/>
  <c r="J96" i="68"/>
  <c r="I96" i="68"/>
  <c r="H96" i="68"/>
  <c r="C96" i="68"/>
  <c r="B96" i="68"/>
  <c r="A96" i="68"/>
  <c r="AA95" i="68"/>
  <c r="Z95" i="68"/>
  <c r="Y95" i="68"/>
  <c r="X95" i="68"/>
  <c r="W95" i="68"/>
  <c r="V95" i="68"/>
  <c r="U95" i="68"/>
  <c r="T95" i="68"/>
  <c r="S95" i="68"/>
  <c r="R95" i="68"/>
  <c r="Q95" i="68"/>
  <c r="P95" i="68"/>
  <c r="O95" i="68"/>
  <c r="N95" i="68"/>
  <c r="M95" i="68"/>
  <c r="L95" i="68"/>
  <c r="K95" i="68"/>
  <c r="J95" i="68"/>
  <c r="I95" i="68"/>
  <c r="H95" i="68"/>
  <c r="C95" i="68"/>
  <c r="B95" i="68"/>
  <c r="A95" i="68"/>
  <c r="AA94" i="68"/>
  <c r="Z94" i="68"/>
  <c r="Y94" i="68"/>
  <c r="X94" i="68"/>
  <c r="W94" i="68"/>
  <c r="V94" i="68"/>
  <c r="U94" i="68"/>
  <c r="T94" i="68"/>
  <c r="S94" i="68"/>
  <c r="R94" i="68"/>
  <c r="Q94" i="68"/>
  <c r="P94" i="68"/>
  <c r="O94" i="68"/>
  <c r="N94" i="68"/>
  <c r="M94" i="68"/>
  <c r="L94" i="68"/>
  <c r="K94" i="68"/>
  <c r="J94" i="68"/>
  <c r="I94" i="68"/>
  <c r="H94" i="68"/>
  <c r="C94" i="68"/>
  <c r="B94" i="68"/>
  <c r="A94" i="68"/>
  <c r="AA93" i="68"/>
  <c r="Z93" i="68"/>
  <c r="Y93" i="68"/>
  <c r="X93" i="68"/>
  <c r="W93" i="68"/>
  <c r="V93" i="68"/>
  <c r="U93" i="68"/>
  <c r="T93" i="68"/>
  <c r="S93" i="68"/>
  <c r="R93" i="68"/>
  <c r="Q93" i="68"/>
  <c r="P93" i="68"/>
  <c r="O93" i="68"/>
  <c r="N93" i="68"/>
  <c r="M93" i="68"/>
  <c r="L93" i="68"/>
  <c r="K93" i="68"/>
  <c r="J93" i="68"/>
  <c r="I93" i="68"/>
  <c r="H93" i="68"/>
  <c r="C93" i="68"/>
  <c r="B93" i="68"/>
  <c r="A93" i="68"/>
  <c r="AA92" i="68"/>
  <c r="Z92" i="68"/>
  <c r="Y92" i="68"/>
  <c r="X92" i="68"/>
  <c r="W92" i="68"/>
  <c r="V92" i="68"/>
  <c r="U92" i="68"/>
  <c r="T92" i="68"/>
  <c r="S92" i="68"/>
  <c r="R92" i="68"/>
  <c r="Q92" i="68"/>
  <c r="P92" i="68"/>
  <c r="O92" i="68"/>
  <c r="N92" i="68"/>
  <c r="M92" i="68"/>
  <c r="L92" i="68"/>
  <c r="K92" i="68"/>
  <c r="J92" i="68"/>
  <c r="I92" i="68"/>
  <c r="H92" i="68"/>
  <c r="C92" i="68"/>
  <c r="B92" i="68"/>
  <c r="A92" i="68"/>
  <c r="AA91" i="68"/>
  <c r="Z91" i="68"/>
  <c r="Y91" i="68"/>
  <c r="X91" i="68"/>
  <c r="W91" i="68"/>
  <c r="V91" i="68"/>
  <c r="U91" i="68"/>
  <c r="T91" i="68"/>
  <c r="S91" i="68"/>
  <c r="R91" i="68"/>
  <c r="Q91" i="68"/>
  <c r="P91" i="68"/>
  <c r="O91" i="68"/>
  <c r="N91" i="68"/>
  <c r="M91" i="68"/>
  <c r="L91" i="68"/>
  <c r="K91" i="68"/>
  <c r="J91" i="68"/>
  <c r="I91" i="68"/>
  <c r="H91" i="68"/>
  <c r="C91" i="68"/>
  <c r="B91" i="68"/>
  <c r="A91" i="68"/>
  <c r="AA90" i="68"/>
  <c r="Z90" i="68"/>
  <c r="Y90" i="68"/>
  <c r="X90" i="68"/>
  <c r="W90" i="68"/>
  <c r="V90" i="68"/>
  <c r="U90" i="68"/>
  <c r="T90" i="68"/>
  <c r="S90" i="68"/>
  <c r="R90" i="68"/>
  <c r="Q90" i="68"/>
  <c r="P90" i="68"/>
  <c r="O90" i="68"/>
  <c r="N90" i="68"/>
  <c r="M90" i="68"/>
  <c r="L90" i="68"/>
  <c r="K90" i="68"/>
  <c r="J90" i="68"/>
  <c r="I90" i="68"/>
  <c r="H90" i="68"/>
  <c r="C90" i="68"/>
  <c r="B90" i="68"/>
  <c r="A90" i="68"/>
  <c r="AA89" i="68"/>
  <c r="Z89" i="68"/>
  <c r="Y89" i="68"/>
  <c r="X89" i="68"/>
  <c r="W89" i="68"/>
  <c r="V89" i="68"/>
  <c r="U89" i="68"/>
  <c r="T89" i="68"/>
  <c r="S89" i="68"/>
  <c r="R89" i="68"/>
  <c r="Q89" i="68"/>
  <c r="P89" i="68"/>
  <c r="O89" i="68"/>
  <c r="N89" i="68"/>
  <c r="M89" i="68"/>
  <c r="L89" i="68"/>
  <c r="K89" i="68"/>
  <c r="J89" i="68"/>
  <c r="I89" i="68"/>
  <c r="H89" i="68"/>
  <c r="C89" i="68"/>
  <c r="B89" i="68"/>
  <c r="A89" i="68"/>
  <c r="AA88" i="68"/>
  <c r="Z88" i="68"/>
  <c r="Y88" i="68"/>
  <c r="X88" i="68"/>
  <c r="W88" i="68"/>
  <c r="V88" i="68"/>
  <c r="U88" i="68"/>
  <c r="T88" i="68"/>
  <c r="S88" i="68"/>
  <c r="R88" i="68"/>
  <c r="Q88" i="68"/>
  <c r="P88" i="68"/>
  <c r="O88" i="68"/>
  <c r="N88" i="68"/>
  <c r="M88" i="68"/>
  <c r="L88" i="68"/>
  <c r="K88" i="68"/>
  <c r="J88" i="68"/>
  <c r="I88" i="68"/>
  <c r="H88" i="68"/>
  <c r="C88" i="68"/>
  <c r="B88" i="68"/>
  <c r="A88" i="68"/>
  <c r="AA87" i="68"/>
  <c r="Z87" i="68"/>
  <c r="Y87" i="68"/>
  <c r="X87" i="68"/>
  <c r="W87" i="68"/>
  <c r="V87" i="68"/>
  <c r="U87" i="68"/>
  <c r="T87" i="68"/>
  <c r="S87" i="68"/>
  <c r="R87" i="68"/>
  <c r="Q87" i="68"/>
  <c r="P87" i="68"/>
  <c r="O87" i="68"/>
  <c r="N87" i="68"/>
  <c r="M87" i="68"/>
  <c r="L87" i="68"/>
  <c r="K87" i="68"/>
  <c r="J87" i="68"/>
  <c r="I87" i="68"/>
  <c r="H87" i="68"/>
  <c r="C87" i="68"/>
  <c r="B87" i="68"/>
  <c r="A87" i="68"/>
  <c r="AA86" i="68"/>
  <c r="Z86" i="68"/>
  <c r="Y86" i="68"/>
  <c r="X86" i="68"/>
  <c r="W86" i="68"/>
  <c r="V86" i="68"/>
  <c r="U86" i="68"/>
  <c r="T86" i="68"/>
  <c r="S86" i="68"/>
  <c r="R86" i="68"/>
  <c r="Q86" i="68"/>
  <c r="P86" i="68"/>
  <c r="O86" i="68"/>
  <c r="N86" i="68"/>
  <c r="M86" i="68"/>
  <c r="L86" i="68"/>
  <c r="K86" i="68"/>
  <c r="J86" i="68"/>
  <c r="I86" i="68"/>
  <c r="H86" i="68"/>
  <c r="C86" i="68"/>
  <c r="B86" i="68"/>
  <c r="A86" i="68"/>
  <c r="AA85" i="68"/>
  <c r="Z85" i="68"/>
  <c r="Y85" i="68"/>
  <c r="X85" i="68"/>
  <c r="W85" i="68"/>
  <c r="V85" i="68"/>
  <c r="U85" i="68"/>
  <c r="T85" i="68"/>
  <c r="S85" i="68"/>
  <c r="R85" i="68"/>
  <c r="Q85" i="68"/>
  <c r="P85" i="68"/>
  <c r="O85" i="68"/>
  <c r="N85" i="68"/>
  <c r="M85" i="68"/>
  <c r="L85" i="68"/>
  <c r="K85" i="68"/>
  <c r="J85" i="68"/>
  <c r="I85" i="68"/>
  <c r="H85" i="68"/>
  <c r="C85" i="68"/>
  <c r="B85" i="68"/>
  <c r="A85" i="68"/>
  <c r="AA84" i="68"/>
  <c r="Z84" i="68"/>
  <c r="Y84" i="68"/>
  <c r="X84" i="68"/>
  <c r="W84" i="68"/>
  <c r="V84" i="68"/>
  <c r="U84" i="68"/>
  <c r="T84" i="68"/>
  <c r="S84" i="68"/>
  <c r="R84" i="68"/>
  <c r="Q84" i="68"/>
  <c r="P84" i="68"/>
  <c r="O84" i="68"/>
  <c r="N84" i="68"/>
  <c r="M84" i="68"/>
  <c r="L84" i="68"/>
  <c r="K84" i="68"/>
  <c r="J84" i="68"/>
  <c r="I84" i="68"/>
  <c r="H84" i="68"/>
  <c r="C84" i="68"/>
  <c r="B84" i="68"/>
  <c r="A84" i="68"/>
  <c r="AA83" i="68"/>
  <c r="Z83" i="68"/>
  <c r="Y83" i="68"/>
  <c r="X83" i="68"/>
  <c r="W83" i="68"/>
  <c r="V83" i="68"/>
  <c r="U83" i="68"/>
  <c r="T83" i="68"/>
  <c r="S83" i="68"/>
  <c r="R83" i="68"/>
  <c r="Q83" i="68"/>
  <c r="P83" i="68"/>
  <c r="O83" i="68"/>
  <c r="N83" i="68"/>
  <c r="M83" i="68"/>
  <c r="L83" i="68"/>
  <c r="K83" i="68"/>
  <c r="J83" i="68"/>
  <c r="I83" i="68"/>
  <c r="H83" i="68"/>
  <c r="C83" i="68"/>
  <c r="B83" i="68"/>
  <c r="A83" i="68"/>
  <c r="AA82" i="68"/>
  <c r="Z82" i="68"/>
  <c r="Y82" i="68"/>
  <c r="X82" i="68"/>
  <c r="W82" i="68"/>
  <c r="V82" i="68"/>
  <c r="U82" i="68"/>
  <c r="T82" i="68"/>
  <c r="S82" i="68"/>
  <c r="R82" i="68"/>
  <c r="Q82" i="68"/>
  <c r="P82" i="68"/>
  <c r="O82" i="68"/>
  <c r="N82" i="68"/>
  <c r="M82" i="68"/>
  <c r="L82" i="68"/>
  <c r="K82" i="68"/>
  <c r="J82" i="68"/>
  <c r="I82" i="68"/>
  <c r="H82" i="68"/>
  <c r="C82" i="68"/>
  <c r="B82" i="68"/>
  <c r="A82" i="68"/>
  <c r="AA81" i="68"/>
  <c r="Z81" i="68"/>
  <c r="Y81" i="68"/>
  <c r="X81" i="68"/>
  <c r="W81" i="68"/>
  <c r="V81" i="68"/>
  <c r="U81" i="68"/>
  <c r="T81" i="68"/>
  <c r="S81" i="68"/>
  <c r="R81" i="68"/>
  <c r="Q81" i="68"/>
  <c r="P81" i="68"/>
  <c r="O81" i="68"/>
  <c r="N81" i="68"/>
  <c r="M81" i="68"/>
  <c r="L81" i="68"/>
  <c r="K81" i="68"/>
  <c r="J81" i="68"/>
  <c r="I81" i="68"/>
  <c r="H81" i="68"/>
  <c r="C81" i="68"/>
  <c r="B81" i="68"/>
  <c r="A81" i="68"/>
  <c r="AA80" i="68"/>
  <c r="Z80" i="68"/>
  <c r="Y80" i="68"/>
  <c r="X80" i="68"/>
  <c r="W80" i="68"/>
  <c r="V80" i="68"/>
  <c r="U80" i="68"/>
  <c r="T80" i="68"/>
  <c r="S80" i="68"/>
  <c r="R80" i="68"/>
  <c r="Q80" i="68"/>
  <c r="P80" i="68"/>
  <c r="O80" i="68"/>
  <c r="N80" i="68"/>
  <c r="M80" i="68"/>
  <c r="L80" i="68"/>
  <c r="K80" i="68"/>
  <c r="J80" i="68"/>
  <c r="I80" i="68"/>
  <c r="H80" i="68"/>
  <c r="C80" i="68"/>
  <c r="B80" i="68"/>
  <c r="A80" i="68"/>
  <c r="AA79" i="68"/>
  <c r="Z79" i="68"/>
  <c r="Y79" i="68"/>
  <c r="X79" i="68"/>
  <c r="W79" i="68"/>
  <c r="V79" i="68"/>
  <c r="U79" i="68"/>
  <c r="T79" i="68"/>
  <c r="S79" i="68"/>
  <c r="R79" i="68"/>
  <c r="Q79" i="68"/>
  <c r="P79" i="68"/>
  <c r="O79" i="68"/>
  <c r="N79" i="68"/>
  <c r="M79" i="68"/>
  <c r="L79" i="68"/>
  <c r="K79" i="68"/>
  <c r="J79" i="68"/>
  <c r="I79" i="68"/>
  <c r="H79" i="68"/>
  <c r="C79" i="68"/>
  <c r="B79" i="68"/>
  <c r="A79" i="68"/>
  <c r="AA78" i="68"/>
  <c r="Z78" i="68"/>
  <c r="Y78" i="68"/>
  <c r="X78" i="68"/>
  <c r="W78" i="68"/>
  <c r="V78" i="68"/>
  <c r="U78" i="68"/>
  <c r="T78" i="68"/>
  <c r="S78" i="68"/>
  <c r="R78" i="68"/>
  <c r="Q78" i="68"/>
  <c r="P78" i="68"/>
  <c r="O78" i="68"/>
  <c r="N78" i="68"/>
  <c r="M78" i="68"/>
  <c r="L78" i="68"/>
  <c r="K78" i="68"/>
  <c r="J78" i="68"/>
  <c r="I78" i="68"/>
  <c r="H78" i="68"/>
  <c r="C78" i="68"/>
  <c r="B78" i="68"/>
  <c r="A78" i="68"/>
  <c r="AA77" i="68"/>
  <c r="Z77" i="68"/>
  <c r="Y77" i="68"/>
  <c r="X77" i="68"/>
  <c r="W77" i="68"/>
  <c r="V77" i="68"/>
  <c r="U77" i="68"/>
  <c r="T77" i="68"/>
  <c r="S77" i="68"/>
  <c r="R77" i="68"/>
  <c r="Q77" i="68"/>
  <c r="P77" i="68"/>
  <c r="O77" i="68"/>
  <c r="N77" i="68"/>
  <c r="M77" i="68"/>
  <c r="L77" i="68"/>
  <c r="K77" i="68"/>
  <c r="J77" i="68"/>
  <c r="I77" i="68"/>
  <c r="H77" i="68"/>
  <c r="C77" i="68"/>
  <c r="B77" i="68"/>
  <c r="A77" i="68"/>
  <c r="AA76" i="68"/>
  <c r="Z76" i="68"/>
  <c r="Y76" i="68"/>
  <c r="X76" i="68"/>
  <c r="W76" i="68"/>
  <c r="V76" i="68"/>
  <c r="U76" i="68"/>
  <c r="T76" i="68"/>
  <c r="S76" i="68"/>
  <c r="R76" i="68"/>
  <c r="Q76" i="68"/>
  <c r="P76" i="68"/>
  <c r="O76" i="68"/>
  <c r="N76" i="68"/>
  <c r="M76" i="68"/>
  <c r="L76" i="68"/>
  <c r="K76" i="68"/>
  <c r="J76" i="68"/>
  <c r="I76" i="68"/>
  <c r="H76" i="68"/>
  <c r="C76" i="68"/>
  <c r="B76" i="68"/>
  <c r="A76" i="68"/>
  <c r="AA75" i="68"/>
  <c r="Z75" i="68"/>
  <c r="Y75" i="68"/>
  <c r="X75" i="68"/>
  <c r="W75" i="68"/>
  <c r="V75" i="68"/>
  <c r="U75" i="68"/>
  <c r="T75" i="68"/>
  <c r="S75" i="68"/>
  <c r="R75" i="68"/>
  <c r="Q75" i="68"/>
  <c r="P75" i="68"/>
  <c r="O75" i="68"/>
  <c r="N75" i="68"/>
  <c r="M75" i="68"/>
  <c r="L75" i="68"/>
  <c r="K75" i="68"/>
  <c r="J75" i="68"/>
  <c r="I75" i="68"/>
  <c r="H75" i="68"/>
  <c r="C75" i="68"/>
  <c r="B75" i="68"/>
  <c r="A75" i="68"/>
  <c r="AA74" i="68"/>
  <c r="Z74" i="68"/>
  <c r="Y74" i="68"/>
  <c r="X74" i="68"/>
  <c r="W74" i="68"/>
  <c r="V74" i="68"/>
  <c r="U74" i="68"/>
  <c r="T74" i="68"/>
  <c r="S74" i="68"/>
  <c r="R74" i="68"/>
  <c r="Q74" i="68"/>
  <c r="P74" i="68"/>
  <c r="O74" i="68"/>
  <c r="N74" i="68"/>
  <c r="M74" i="68"/>
  <c r="L74" i="68"/>
  <c r="K74" i="68"/>
  <c r="J74" i="68"/>
  <c r="I74" i="68"/>
  <c r="H74" i="68"/>
  <c r="C74" i="68"/>
  <c r="B74" i="68"/>
  <c r="A74" i="68"/>
  <c r="AA73" i="68"/>
  <c r="Z73" i="68"/>
  <c r="Y73" i="68"/>
  <c r="X73" i="68"/>
  <c r="W73" i="68"/>
  <c r="V73" i="68"/>
  <c r="U73" i="68"/>
  <c r="T73" i="68"/>
  <c r="S73" i="68"/>
  <c r="R73" i="68"/>
  <c r="Q73" i="68"/>
  <c r="P73" i="68"/>
  <c r="O73" i="68"/>
  <c r="N73" i="68"/>
  <c r="M73" i="68"/>
  <c r="L73" i="68"/>
  <c r="K73" i="68"/>
  <c r="J73" i="68"/>
  <c r="I73" i="68"/>
  <c r="H73" i="68"/>
  <c r="C73" i="68"/>
  <c r="B73" i="68"/>
  <c r="A73" i="68"/>
  <c r="AA72" i="68"/>
  <c r="Z72" i="68"/>
  <c r="Y72" i="68"/>
  <c r="X72" i="68"/>
  <c r="W72" i="68"/>
  <c r="V72" i="68"/>
  <c r="U72" i="68"/>
  <c r="T72" i="68"/>
  <c r="S72" i="68"/>
  <c r="R72" i="68"/>
  <c r="Q72" i="68"/>
  <c r="P72" i="68"/>
  <c r="O72" i="68"/>
  <c r="N72" i="68"/>
  <c r="M72" i="68"/>
  <c r="L72" i="68"/>
  <c r="K72" i="68"/>
  <c r="J72" i="68"/>
  <c r="I72" i="68"/>
  <c r="H72" i="68"/>
  <c r="C72" i="68"/>
  <c r="B72" i="68"/>
  <c r="A72" i="68"/>
  <c r="AA71" i="68"/>
  <c r="Z71" i="68"/>
  <c r="Y71" i="68"/>
  <c r="X71" i="68"/>
  <c r="W71" i="68"/>
  <c r="V71" i="68"/>
  <c r="U71" i="68"/>
  <c r="T71" i="68"/>
  <c r="S71" i="68"/>
  <c r="R71" i="68"/>
  <c r="Q71" i="68"/>
  <c r="P71" i="68"/>
  <c r="O71" i="68"/>
  <c r="N71" i="68"/>
  <c r="M71" i="68"/>
  <c r="L71" i="68"/>
  <c r="K71" i="68"/>
  <c r="J71" i="68"/>
  <c r="I71" i="68"/>
  <c r="H71" i="68"/>
  <c r="C71" i="68"/>
  <c r="B71" i="68"/>
  <c r="A71" i="68"/>
  <c r="AA70" i="68"/>
  <c r="Z70" i="68"/>
  <c r="Y70" i="68"/>
  <c r="X70" i="68"/>
  <c r="W70" i="68"/>
  <c r="V70" i="68"/>
  <c r="U70" i="68"/>
  <c r="T70" i="68"/>
  <c r="S70" i="68"/>
  <c r="R70" i="68"/>
  <c r="Q70" i="68"/>
  <c r="P70" i="68"/>
  <c r="O70" i="68"/>
  <c r="N70" i="68"/>
  <c r="M70" i="68"/>
  <c r="L70" i="68"/>
  <c r="K70" i="68"/>
  <c r="J70" i="68"/>
  <c r="I70" i="68"/>
  <c r="H70" i="68"/>
  <c r="C70" i="68"/>
  <c r="B70" i="68"/>
  <c r="A70" i="68"/>
  <c r="AA69" i="68"/>
  <c r="Z69" i="68"/>
  <c r="Y69" i="68"/>
  <c r="X69" i="68"/>
  <c r="W69" i="68"/>
  <c r="V69" i="68"/>
  <c r="U69" i="68"/>
  <c r="T69" i="68"/>
  <c r="S69" i="68"/>
  <c r="R69" i="68"/>
  <c r="Q69" i="68"/>
  <c r="P69" i="68"/>
  <c r="O69" i="68"/>
  <c r="N69" i="68"/>
  <c r="M69" i="68"/>
  <c r="L69" i="68"/>
  <c r="K69" i="68"/>
  <c r="J69" i="68"/>
  <c r="I69" i="68"/>
  <c r="H69" i="68"/>
  <c r="C69" i="68"/>
  <c r="B69" i="68"/>
  <c r="A69" i="68"/>
  <c r="AA68" i="68"/>
  <c r="Z68" i="68"/>
  <c r="Y68" i="68"/>
  <c r="X68" i="68"/>
  <c r="W68" i="68"/>
  <c r="V68" i="68"/>
  <c r="U68" i="68"/>
  <c r="T68" i="68"/>
  <c r="S68" i="68"/>
  <c r="R68" i="68"/>
  <c r="Q68" i="68"/>
  <c r="P68" i="68"/>
  <c r="O68" i="68"/>
  <c r="N68" i="68"/>
  <c r="M68" i="68"/>
  <c r="L68" i="68"/>
  <c r="K68" i="68"/>
  <c r="J68" i="68"/>
  <c r="I68" i="68"/>
  <c r="H68" i="68"/>
  <c r="C68" i="68"/>
  <c r="B68" i="68"/>
  <c r="A68" i="68"/>
  <c r="AA67" i="68"/>
  <c r="Z67" i="68"/>
  <c r="Y67" i="68"/>
  <c r="X67" i="68"/>
  <c r="W67" i="68"/>
  <c r="V67" i="68"/>
  <c r="U67" i="68"/>
  <c r="T67" i="68"/>
  <c r="S67" i="68"/>
  <c r="R67" i="68"/>
  <c r="Q67" i="68"/>
  <c r="P67" i="68"/>
  <c r="O67" i="68"/>
  <c r="N67" i="68"/>
  <c r="M67" i="68"/>
  <c r="L67" i="68"/>
  <c r="K67" i="68"/>
  <c r="J67" i="68"/>
  <c r="I67" i="68"/>
  <c r="H67" i="68"/>
  <c r="C67" i="68"/>
  <c r="B67" i="68"/>
  <c r="A67" i="68"/>
  <c r="AA66" i="68"/>
  <c r="Z66" i="68"/>
  <c r="Y66" i="68"/>
  <c r="X66" i="68"/>
  <c r="W66" i="68"/>
  <c r="V66" i="68"/>
  <c r="U66" i="68"/>
  <c r="T66" i="68"/>
  <c r="S66" i="68"/>
  <c r="R66" i="68"/>
  <c r="Q66" i="68"/>
  <c r="P66" i="68"/>
  <c r="O66" i="68"/>
  <c r="N66" i="68"/>
  <c r="M66" i="68"/>
  <c r="L66" i="68"/>
  <c r="K66" i="68"/>
  <c r="J66" i="68"/>
  <c r="I66" i="68"/>
  <c r="H66" i="68"/>
  <c r="C66" i="68"/>
  <c r="B66" i="68"/>
  <c r="A66" i="68"/>
  <c r="AA65" i="68"/>
  <c r="Z65" i="68"/>
  <c r="Y65" i="68"/>
  <c r="X65" i="68"/>
  <c r="W65" i="68"/>
  <c r="V65" i="68"/>
  <c r="U65" i="68"/>
  <c r="T65" i="68"/>
  <c r="S65" i="68"/>
  <c r="R65" i="68"/>
  <c r="Q65" i="68"/>
  <c r="P65" i="68"/>
  <c r="O65" i="68"/>
  <c r="N65" i="68"/>
  <c r="M65" i="68"/>
  <c r="L65" i="68"/>
  <c r="K65" i="68"/>
  <c r="J65" i="68"/>
  <c r="I65" i="68"/>
  <c r="H65" i="68"/>
  <c r="C65" i="68"/>
  <c r="B65" i="68"/>
  <c r="A65" i="68"/>
  <c r="AA64" i="68"/>
  <c r="Z64" i="68"/>
  <c r="Y64" i="68"/>
  <c r="X64" i="68"/>
  <c r="W64" i="68"/>
  <c r="V64" i="68"/>
  <c r="U64" i="68"/>
  <c r="T64" i="68"/>
  <c r="S64" i="68"/>
  <c r="R64" i="68"/>
  <c r="Q64" i="68"/>
  <c r="P64" i="68"/>
  <c r="O64" i="68"/>
  <c r="N64" i="68"/>
  <c r="M64" i="68"/>
  <c r="L64" i="68"/>
  <c r="K64" i="68"/>
  <c r="J64" i="68"/>
  <c r="I64" i="68"/>
  <c r="H64" i="68"/>
  <c r="C64" i="68"/>
  <c r="B64" i="68"/>
  <c r="A64" i="68"/>
  <c r="AA63" i="68"/>
  <c r="Z63" i="68"/>
  <c r="Y63" i="68"/>
  <c r="X63" i="68"/>
  <c r="W63" i="68"/>
  <c r="V63" i="68"/>
  <c r="U63" i="68"/>
  <c r="T63" i="68"/>
  <c r="S63" i="68"/>
  <c r="R63" i="68"/>
  <c r="Q63" i="68"/>
  <c r="P63" i="68"/>
  <c r="O63" i="68"/>
  <c r="N63" i="68"/>
  <c r="M63" i="68"/>
  <c r="L63" i="68"/>
  <c r="K63" i="68"/>
  <c r="J63" i="68"/>
  <c r="I63" i="68"/>
  <c r="H63" i="68"/>
  <c r="C63" i="68"/>
  <c r="B63" i="68"/>
  <c r="A63" i="68"/>
  <c r="AA62" i="68"/>
  <c r="Z62" i="68"/>
  <c r="Y62" i="68"/>
  <c r="X62" i="68"/>
  <c r="W62" i="68"/>
  <c r="V62" i="68"/>
  <c r="U62" i="68"/>
  <c r="T62" i="68"/>
  <c r="S62" i="68"/>
  <c r="R62" i="68"/>
  <c r="Q62" i="68"/>
  <c r="P62" i="68"/>
  <c r="O62" i="68"/>
  <c r="N62" i="68"/>
  <c r="M62" i="68"/>
  <c r="L62" i="68"/>
  <c r="K62" i="68"/>
  <c r="J62" i="68"/>
  <c r="I62" i="68"/>
  <c r="H62" i="68"/>
  <c r="C62" i="68"/>
  <c r="B62" i="68"/>
  <c r="A62" i="68"/>
  <c r="AA61" i="68"/>
  <c r="Z61" i="68"/>
  <c r="Y61" i="68"/>
  <c r="X61" i="68"/>
  <c r="W61" i="68"/>
  <c r="V61" i="68"/>
  <c r="U61" i="68"/>
  <c r="T61" i="68"/>
  <c r="S61" i="68"/>
  <c r="R61" i="68"/>
  <c r="Q61" i="68"/>
  <c r="P61" i="68"/>
  <c r="O61" i="68"/>
  <c r="N61" i="68"/>
  <c r="M61" i="68"/>
  <c r="L61" i="68"/>
  <c r="K61" i="68"/>
  <c r="J61" i="68"/>
  <c r="I61" i="68"/>
  <c r="H61" i="68"/>
  <c r="C61" i="68"/>
  <c r="B61" i="68"/>
  <c r="A61" i="68"/>
  <c r="AA60" i="68"/>
  <c r="Z60" i="68"/>
  <c r="Y60" i="68"/>
  <c r="X60" i="68"/>
  <c r="W60" i="68"/>
  <c r="V60" i="68"/>
  <c r="U60" i="68"/>
  <c r="T60" i="68"/>
  <c r="S60" i="68"/>
  <c r="R60" i="68"/>
  <c r="Q60" i="68"/>
  <c r="P60" i="68"/>
  <c r="O60" i="68"/>
  <c r="N60" i="68"/>
  <c r="M60" i="68"/>
  <c r="L60" i="68"/>
  <c r="K60" i="68"/>
  <c r="J60" i="68"/>
  <c r="I60" i="68"/>
  <c r="H60" i="68"/>
  <c r="C60" i="68"/>
  <c r="B60" i="68"/>
  <c r="A60" i="68"/>
  <c r="AA59" i="68"/>
  <c r="Z59" i="68"/>
  <c r="Y59" i="68"/>
  <c r="X59" i="68"/>
  <c r="W59" i="68"/>
  <c r="V59" i="68"/>
  <c r="U59" i="68"/>
  <c r="T59" i="68"/>
  <c r="S59" i="68"/>
  <c r="R59" i="68"/>
  <c r="Q59" i="68"/>
  <c r="P59" i="68"/>
  <c r="O59" i="68"/>
  <c r="N59" i="68"/>
  <c r="M59" i="68"/>
  <c r="L59" i="68"/>
  <c r="K59" i="68"/>
  <c r="J59" i="68"/>
  <c r="I59" i="68"/>
  <c r="H59" i="68"/>
  <c r="C59" i="68"/>
  <c r="B59" i="68"/>
  <c r="A59" i="68"/>
  <c r="AA58" i="68"/>
  <c r="Z58" i="68"/>
  <c r="Y58" i="68"/>
  <c r="X58" i="68"/>
  <c r="W58" i="68"/>
  <c r="V58" i="68"/>
  <c r="U58" i="68"/>
  <c r="T58" i="68"/>
  <c r="S58" i="68"/>
  <c r="R58" i="68"/>
  <c r="Q58" i="68"/>
  <c r="P58" i="68"/>
  <c r="O58" i="68"/>
  <c r="N58" i="68"/>
  <c r="M58" i="68"/>
  <c r="L58" i="68"/>
  <c r="K58" i="68"/>
  <c r="J58" i="68"/>
  <c r="I58" i="68"/>
  <c r="H58" i="68"/>
  <c r="C58" i="68"/>
  <c r="B58" i="68"/>
  <c r="A58" i="68"/>
  <c r="AA57" i="68"/>
  <c r="Z57" i="68"/>
  <c r="Y57" i="68"/>
  <c r="X57" i="68"/>
  <c r="W57" i="68"/>
  <c r="V57" i="68"/>
  <c r="U57" i="68"/>
  <c r="T57" i="68"/>
  <c r="S57" i="68"/>
  <c r="R57" i="68"/>
  <c r="Q57" i="68"/>
  <c r="P57" i="68"/>
  <c r="O57" i="68"/>
  <c r="N57" i="68"/>
  <c r="M57" i="68"/>
  <c r="L57" i="68"/>
  <c r="K57" i="68"/>
  <c r="J57" i="68"/>
  <c r="I57" i="68"/>
  <c r="H57" i="68"/>
  <c r="C57" i="68"/>
  <c r="B57" i="68"/>
  <c r="A57" i="68"/>
  <c r="AA56" i="68"/>
  <c r="Z56" i="68"/>
  <c r="Y56" i="68"/>
  <c r="X56" i="68"/>
  <c r="W56" i="68"/>
  <c r="V56" i="68"/>
  <c r="U56" i="68"/>
  <c r="T56" i="68"/>
  <c r="S56" i="68"/>
  <c r="R56" i="68"/>
  <c r="Q56" i="68"/>
  <c r="P56" i="68"/>
  <c r="O56" i="68"/>
  <c r="N56" i="68"/>
  <c r="M56" i="68"/>
  <c r="L56" i="68"/>
  <c r="K56" i="68"/>
  <c r="J56" i="68"/>
  <c r="I56" i="68"/>
  <c r="H56" i="68"/>
  <c r="C56" i="68"/>
  <c r="B56" i="68"/>
  <c r="A56" i="68"/>
  <c r="AA55" i="68"/>
  <c r="Z55" i="68"/>
  <c r="Y55" i="68"/>
  <c r="X55" i="68"/>
  <c r="W55" i="68"/>
  <c r="V55" i="68"/>
  <c r="U55" i="68"/>
  <c r="T55" i="68"/>
  <c r="S55" i="68"/>
  <c r="R55" i="68"/>
  <c r="Q55" i="68"/>
  <c r="P55" i="68"/>
  <c r="O55" i="68"/>
  <c r="N55" i="68"/>
  <c r="M55" i="68"/>
  <c r="L55" i="68"/>
  <c r="K55" i="68"/>
  <c r="J55" i="68"/>
  <c r="I55" i="68"/>
  <c r="H55" i="68"/>
  <c r="C55" i="68"/>
  <c r="B55" i="68"/>
  <c r="A55" i="68"/>
  <c r="AA54" i="68"/>
  <c r="Z54" i="68"/>
  <c r="Y54" i="68"/>
  <c r="X54" i="68"/>
  <c r="W54" i="68"/>
  <c r="V54" i="68"/>
  <c r="U54" i="68"/>
  <c r="T54" i="68"/>
  <c r="S54" i="68"/>
  <c r="R54" i="68"/>
  <c r="Q54" i="68"/>
  <c r="P54" i="68"/>
  <c r="O54" i="68"/>
  <c r="N54" i="68"/>
  <c r="M54" i="68"/>
  <c r="L54" i="68"/>
  <c r="K54" i="68"/>
  <c r="J54" i="68"/>
  <c r="I54" i="68"/>
  <c r="H54" i="68"/>
  <c r="C54" i="68"/>
  <c r="B54" i="68"/>
  <c r="A54" i="68"/>
  <c r="AA53" i="68"/>
  <c r="Z53" i="68"/>
  <c r="Y53" i="68"/>
  <c r="X53" i="68"/>
  <c r="W53" i="68"/>
  <c r="V53" i="68"/>
  <c r="U53" i="68"/>
  <c r="T53" i="68"/>
  <c r="S53" i="68"/>
  <c r="R53" i="68"/>
  <c r="Q53" i="68"/>
  <c r="P53" i="68"/>
  <c r="O53" i="68"/>
  <c r="N53" i="68"/>
  <c r="M53" i="68"/>
  <c r="L53" i="68"/>
  <c r="K53" i="68"/>
  <c r="J53" i="68"/>
  <c r="I53" i="68"/>
  <c r="H53" i="68"/>
  <c r="C53" i="68"/>
  <c r="B53" i="68"/>
  <c r="A53" i="68"/>
  <c r="AA52" i="68"/>
  <c r="Z52" i="68"/>
  <c r="Y52" i="68"/>
  <c r="X52" i="68"/>
  <c r="W52" i="68"/>
  <c r="V52" i="68"/>
  <c r="U52" i="68"/>
  <c r="T52" i="68"/>
  <c r="S52" i="68"/>
  <c r="R52" i="68"/>
  <c r="Q52" i="68"/>
  <c r="P52" i="68"/>
  <c r="O52" i="68"/>
  <c r="N52" i="68"/>
  <c r="M52" i="68"/>
  <c r="L52" i="68"/>
  <c r="K52" i="68"/>
  <c r="J52" i="68"/>
  <c r="I52" i="68"/>
  <c r="H52" i="68"/>
  <c r="C52" i="68"/>
  <c r="B52" i="68"/>
  <c r="A52" i="68"/>
  <c r="AA51" i="68"/>
  <c r="Z51" i="68"/>
  <c r="Y51" i="68"/>
  <c r="X51" i="68"/>
  <c r="W51" i="68"/>
  <c r="V51" i="68"/>
  <c r="U51" i="68"/>
  <c r="T51" i="68"/>
  <c r="S51" i="68"/>
  <c r="R51" i="68"/>
  <c r="Q51" i="68"/>
  <c r="P51" i="68"/>
  <c r="O51" i="68"/>
  <c r="N51" i="68"/>
  <c r="M51" i="68"/>
  <c r="L51" i="68"/>
  <c r="K51" i="68"/>
  <c r="J51" i="68"/>
  <c r="I51" i="68"/>
  <c r="H51" i="68"/>
  <c r="C51" i="68"/>
  <c r="B51" i="68"/>
  <c r="A51" i="68"/>
  <c r="AA50" i="68"/>
  <c r="Z50" i="68"/>
  <c r="Y50" i="68"/>
  <c r="X50" i="68"/>
  <c r="W50" i="68"/>
  <c r="V50" i="68"/>
  <c r="U50" i="68"/>
  <c r="T50" i="68"/>
  <c r="S50" i="68"/>
  <c r="R50" i="68"/>
  <c r="Q50" i="68"/>
  <c r="P50" i="68"/>
  <c r="O50" i="68"/>
  <c r="N50" i="68"/>
  <c r="M50" i="68"/>
  <c r="L50" i="68"/>
  <c r="K50" i="68"/>
  <c r="J50" i="68"/>
  <c r="I50" i="68"/>
  <c r="H50" i="68"/>
  <c r="C50" i="68"/>
  <c r="B50" i="68"/>
  <c r="A50" i="68"/>
  <c r="AA49" i="68"/>
  <c r="Z49" i="68"/>
  <c r="Y49" i="68"/>
  <c r="X49" i="68"/>
  <c r="W49" i="68"/>
  <c r="V49" i="68"/>
  <c r="U49" i="68"/>
  <c r="T49" i="68"/>
  <c r="S49" i="68"/>
  <c r="R49" i="68"/>
  <c r="Q49" i="68"/>
  <c r="P49" i="68"/>
  <c r="O49" i="68"/>
  <c r="N49" i="68"/>
  <c r="M49" i="68"/>
  <c r="L49" i="68"/>
  <c r="K49" i="68"/>
  <c r="J49" i="68"/>
  <c r="I49" i="68"/>
  <c r="H49" i="68"/>
  <c r="C49" i="68"/>
  <c r="B49" i="68"/>
  <c r="A49" i="68"/>
  <c r="AA48" i="68"/>
  <c r="Z48" i="68"/>
  <c r="Y48" i="68"/>
  <c r="X48" i="68"/>
  <c r="W48" i="68"/>
  <c r="V48" i="68"/>
  <c r="U48" i="68"/>
  <c r="T48" i="68"/>
  <c r="S48" i="68"/>
  <c r="R48" i="68"/>
  <c r="Q48" i="68"/>
  <c r="P48" i="68"/>
  <c r="O48" i="68"/>
  <c r="N48" i="68"/>
  <c r="M48" i="68"/>
  <c r="L48" i="68"/>
  <c r="K48" i="68"/>
  <c r="J48" i="68"/>
  <c r="I48" i="68"/>
  <c r="H48" i="68"/>
  <c r="C48" i="68"/>
  <c r="B48" i="68"/>
  <c r="A48" i="68"/>
  <c r="AA47" i="68"/>
  <c r="Z47" i="68"/>
  <c r="Y47" i="68"/>
  <c r="X47" i="68"/>
  <c r="W47" i="68"/>
  <c r="V47" i="68"/>
  <c r="U47" i="68"/>
  <c r="T47" i="68"/>
  <c r="S47" i="68"/>
  <c r="R47" i="68"/>
  <c r="Q47" i="68"/>
  <c r="P47" i="68"/>
  <c r="O47" i="68"/>
  <c r="N47" i="68"/>
  <c r="M47" i="68"/>
  <c r="L47" i="68"/>
  <c r="K47" i="68"/>
  <c r="J47" i="68"/>
  <c r="I47" i="68"/>
  <c r="H47" i="68"/>
  <c r="C47" i="68"/>
  <c r="B47" i="68"/>
  <c r="A47" i="68"/>
  <c r="AA46" i="68"/>
  <c r="Z46" i="68"/>
  <c r="Y46" i="68"/>
  <c r="X46" i="68"/>
  <c r="W46" i="68"/>
  <c r="V46" i="68"/>
  <c r="U46" i="68"/>
  <c r="T46" i="68"/>
  <c r="S46" i="68"/>
  <c r="R46" i="68"/>
  <c r="Q46" i="68"/>
  <c r="P46" i="68"/>
  <c r="O46" i="68"/>
  <c r="N46" i="68"/>
  <c r="M46" i="68"/>
  <c r="L46" i="68"/>
  <c r="K46" i="68"/>
  <c r="J46" i="68"/>
  <c r="I46" i="68"/>
  <c r="H46" i="68"/>
  <c r="C46" i="68"/>
  <c r="B46" i="68"/>
  <c r="A46" i="68"/>
  <c r="AA45" i="68"/>
  <c r="Z45" i="68"/>
  <c r="Y45" i="68"/>
  <c r="X45" i="68"/>
  <c r="W45" i="68"/>
  <c r="V45" i="68"/>
  <c r="U45" i="68"/>
  <c r="T45" i="68"/>
  <c r="S45" i="68"/>
  <c r="R45" i="68"/>
  <c r="Q45" i="68"/>
  <c r="P45" i="68"/>
  <c r="O45" i="68"/>
  <c r="N45" i="68"/>
  <c r="M45" i="68"/>
  <c r="L45" i="68"/>
  <c r="K45" i="68"/>
  <c r="J45" i="68"/>
  <c r="I45" i="68"/>
  <c r="H45" i="68"/>
  <c r="C45" i="68"/>
  <c r="B45" i="68"/>
  <c r="A45" i="68"/>
  <c r="AA44" i="68"/>
  <c r="Z44" i="68"/>
  <c r="Y44" i="68"/>
  <c r="X44" i="68"/>
  <c r="W44" i="68"/>
  <c r="V44" i="68"/>
  <c r="U44" i="68"/>
  <c r="T44" i="68"/>
  <c r="S44" i="68"/>
  <c r="R44" i="68"/>
  <c r="Q44" i="68"/>
  <c r="P44" i="68"/>
  <c r="O44" i="68"/>
  <c r="N44" i="68"/>
  <c r="M44" i="68"/>
  <c r="L44" i="68"/>
  <c r="K44" i="68"/>
  <c r="J44" i="68"/>
  <c r="I44" i="68"/>
  <c r="H44" i="68"/>
  <c r="C44" i="68"/>
  <c r="B44" i="68"/>
  <c r="A44" i="68"/>
  <c r="AA43" i="68"/>
  <c r="Z43" i="68"/>
  <c r="Y43" i="68"/>
  <c r="X43" i="68"/>
  <c r="W43" i="68"/>
  <c r="V43" i="68"/>
  <c r="U43" i="68"/>
  <c r="T43" i="68"/>
  <c r="S43" i="68"/>
  <c r="R43" i="68"/>
  <c r="Q43" i="68"/>
  <c r="P43" i="68"/>
  <c r="O43" i="68"/>
  <c r="N43" i="68"/>
  <c r="M43" i="68"/>
  <c r="L43" i="68"/>
  <c r="K43" i="68"/>
  <c r="J43" i="68"/>
  <c r="I43" i="68"/>
  <c r="H43" i="68"/>
  <c r="C43" i="68"/>
  <c r="B43" i="68"/>
  <c r="A43" i="68"/>
  <c r="AA42" i="68"/>
  <c r="Z42" i="68"/>
  <c r="Y42" i="68"/>
  <c r="X42" i="68"/>
  <c r="W42" i="68"/>
  <c r="V42" i="68"/>
  <c r="U42" i="68"/>
  <c r="T42" i="68"/>
  <c r="S42" i="68"/>
  <c r="R42" i="68"/>
  <c r="Q42" i="68"/>
  <c r="P42" i="68"/>
  <c r="O42" i="68"/>
  <c r="N42" i="68"/>
  <c r="M42" i="68"/>
  <c r="L42" i="68"/>
  <c r="K42" i="68"/>
  <c r="J42" i="68"/>
  <c r="I42" i="68"/>
  <c r="H42" i="68"/>
  <c r="C42" i="68"/>
  <c r="B42" i="68"/>
  <c r="A42" i="68"/>
  <c r="AA41" i="68"/>
  <c r="Z41" i="68"/>
  <c r="Y41" i="68"/>
  <c r="X41" i="68"/>
  <c r="W41" i="68"/>
  <c r="V41" i="68"/>
  <c r="U41" i="68"/>
  <c r="T41" i="68"/>
  <c r="S41" i="68"/>
  <c r="R41" i="68"/>
  <c r="Q41" i="68"/>
  <c r="P41" i="68"/>
  <c r="O41" i="68"/>
  <c r="N41" i="68"/>
  <c r="M41" i="68"/>
  <c r="L41" i="68"/>
  <c r="K41" i="68"/>
  <c r="J41" i="68"/>
  <c r="I41" i="68"/>
  <c r="H41" i="68"/>
  <c r="C41" i="68"/>
  <c r="B41" i="68"/>
  <c r="A41" i="68"/>
  <c r="AA40" i="68"/>
  <c r="Z40" i="68"/>
  <c r="Y40" i="68"/>
  <c r="X40" i="68"/>
  <c r="W40" i="68"/>
  <c r="V40" i="68"/>
  <c r="U40" i="68"/>
  <c r="T40" i="68"/>
  <c r="S40" i="68"/>
  <c r="R40" i="68"/>
  <c r="Q40" i="68"/>
  <c r="P40" i="68"/>
  <c r="O40" i="68"/>
  <c r="N40" i="68"/>
  <c r="M40" i="68"/>
  <c r="L40" i="68"/>
  <c r="K40" i="68"/>
  <c r="J40" i="68"/>
  <c r="I40" i="68"/>
  <c r="H40" i="68"/>
  <c r="C40" i="68"/>
  <c r="B40" i="68"/>
  <c r="A40" i="68"/>
  <c r="AA39" i="68"/>
  <c r="Z39" i="68"/>
  <c r="Y39" i="68"/>
  <c r="X39" i="68"/>
  <c r="W39" i="68"/>
  <c r="V39" i="68"/>
  <c r="U39" i="68"/>
  <c r="T39" i="68"/>
  <c r="S39" i="68"/>
  <c r="R39" i="68"/>
  <c r="Q39" i="68"/>
  <c r="P39" i="68"/>
  <c r="O39" i="68"/>
  <c r="N39" i="68"/>
  <c r="M39" i="68"/>
  <c r="L39" i="68"/>
  <c r="K39" i="68"/>
  <c r="J39" i="68"/>
  <c r="I39" i="68"/>
  <c r="H39" i="68"/>
  <c r="C39" i="68"/>
  <c r="B39" i="68"/>
  <c r="A39" i="68"/>
  <c r="AA38" i="68"/>
  <c r="Z38" i="68"/>
  <c r="Y38" i="68"/>
  <c r="X38" i="68"/>
  <c r="W38" i="68"/>
  <c r="V38" i="68"/>
  <c r="U38" i="68"/>
  <c r="T38" i="68"/>
  <c r="S38" i="68"/>
  <c r="R38" i="68"/>
  <c r="Q38" i="68"/>
  <c r="P38" i="68"/>
  <c r="O38" i="68"/>
  <c r="N38" i="68"/>
  <c r="M38" i="68"/>
  <c r="L38" i="68"/>
  <c r="K38" i="68"/>
  <c r="J38" i="68"/>
  <c r="I38" i="68"/>
  <c r="H38" i="68"/>
  <c r="C38" i="68"/>
  <c r="B38" i="68"/>
  <c r="A38" i="68"/>
  <c r="AA37" i="68"/>
  <c r="Z37" i="68"/>
  <c r="Y37" i="68"/>
  <c r="X37" i="68"/>
  <c r="W37" i="68"/>
  <c r="V37" i="68"/>
  <c r="U37" i="68"/>
  <c r="T37" i="68"/>
  <c r="S37" i="68"/>
  <c r="R37" i="68"/>
  <c r="Q37" i="68"/>
  <c r="P37" i="68"/>
  <c r="O37" i="68"/>
  <c r="N37" i="68"/>
  <c r="M37" i="68"/>
  <c r="L37" i="68"/>
  <c r="K37" i="68"/>
  <c r="J37" i="68"/>
  <c r="I37" i="68"/>
  <c r="H37" i="68"/>
  <c r="C37" i="68"/>
  <c r="B37" i="68"/>
  <c r="A37" i="68"/>
  <c r="AA36" i="68"/>
  <c r="Z36" i="68"/>
  <c r="Y36" i="68"/>
  <c r="X36" i="68"/>
  <c r="W36" i="68"/>
  <c r="V36" i="68"/>
  <c r="U36" i="68"/>
  <c r="T36" i="68"/>
  <c r="S36" i="68"/>
  <c r="R36" i="68"/>
  <c r="Q36" i="68"/>
  <c r="P36" i="68"/>
  <c r="O36" i="68"/>
  <c r="N36" i="68"/>
  <c r="M36" i="68"/>
  <c r="L36" i="68"/>
  <c r="K36" i="68"/>
  <c r="J36" i="68"/>
  <c r="I36" i="68"/>
  <c r="H36" i="68"/>
  <c r="C36" i="68"/>
  <c r="B36" i="68"/>
  <c r="A36" i="68"/>
  <c r="AA35" i="68"/>
  <c r="Z35" i="68"/>
  <c r="Y35" i="68"/>
  <c r="X35" i="68"/>
  <c r="W35" i="68"/>
  <c r="V35" i="68"/>
  <c r="U35" i="68"/>
  <c r="T35" i="68"/>
  <c r="S35" i="68"/>
  <c r="R35" i="68"/>
  <c r="Q35" i="68"/>
  <c r="P35" i="68"/>
  <c r="O35" i="68"/>
  <c r="N35" i="68"/>
  <c r="M35" i="68"/>
  <c r="L35" i="68"/>
  <c r="K35" i="68"/>
  <c r="J35" i="68"/>
  <c r="I35" i="68"/>
  <c r="H35" i="68"/>
  <c r="C35" i="68"/>
  <c r="B35" i="68"/>
  <c r="A35" i="68"/>
  <c r="AA34" i="68"/>
  <c r="Z34" i="68"/>
  <c r="Y34" i="68"/>
  <c r="X34" i="68"/>
  <c r="W34" i="68"/>
  <c r="V34" i="68"/>
  <c r="U34" i="68"/>
  <c r="T34" i="68"/>
  <c r="S34" i="68"/>
  <c r="R34" i="68"/>
  <c r="Q34" i="68"/>
  <c r="P34" i="68"/>
  <c r="O34" i="68"/>
  <c r="N34" i="68"/>
  <c r="M34" i="68"/>
  <c r="L34" i="68"/>
  <c r="K34" i="68"/>
  <c r="J34" i="68"/>
  <c r="I34" i="68"/>
  <c r="H34" i="68"/>
  <c r="C34" i="68"/>
  <c r="B34" i="68"/>
  <c r="A34" i="68"/>
  <c r="AA33" i="68"/>
  <c r="Z33" i="68"/>
  <c r="Y33" i="68"/>
  <c r="X33" i="68"/>
  <c r="W33" i="68"/>
  <c r="V33" i="68"/>
  <c r="U33" i="68"/>
  <c r="T33" i="68"/>
  <c r="S33" i="68"/>
  <c r="R33" i="68"/>
  <c r="Q33" i="68"/>
  <c r="P33" i="68"/>
  <c r="O33" i="68"/>
  <c r="N33" i="68"/>
  <c r="M33" i="68"/>
  <c r="L33" i="68"/>
  <c r="K33" i="68"/>
  <c r="J33" i="68"/>
  <c r="I33" i="68"/>
  <c r="H33" i="68"/>
  <c r="C33" i="68"/>
  <c r="B33" i="68"/>
  <c r="A33" i="68"/>
  <c r="AA32" i="68"/>
  <c r="Z32" i="68"/>
  <c r="Y32" i="68"/>
  <c r="X32" i="68"/>
  <c r="W32" i="68"/>
  <c r="V32" i="68"/>
  <c r="U32" i="68"/>
  <c r="T32" i="68"/>
  <c r="S32" i="68"/>
  <c r="R32" i="68"/>
  <c r="Q32" i="68"/>
  <c r="P32" i="68"/>
  <c r="O32" i="68"/>
  <c r="N32" i="68"/>
  <c r="M32" i="68"/>
  <c r="L32" i="68"/>
  <c r="K32" i="68"/>
  <c r="J32" i="68"/>
  <c r="I32" i="68"/>
  <c r="H32" i="68"/>
  <c r="C32" i="68"/>
  <c r="B32" i="68"/>
  <c r="A32" i="68"/>
  <c r="AA31" i="68"/>
  <c r="Z31" i="68"/>
  <c r="Y31" i="68"/>
  <c r="X31" i="68"/>
  <c r="W31" i="68"/>
  <c r="V31" i="68"/>
  <c r="U31" i="68"/>
  <c r="T31" i="68"/>
  <c r="S31" i="68"/>
  <c r="R31" i="68"/>
  <c r="Q31" i="68"/>
  <c r="P31" i="68"/>
  <c r="O31" i="68"/>
  <c r="N31" i="68"/>
  <c r="M31" i="68"/>
  <c r="L31" i="68"/>
  <c r="K31" i="68"/>
  <c r="J31" i="68"/>
  <c r="I31" i="68"/>
  <c r="H31" i="68"/>
  <c r="C31" i="68"/>
  <c r="B31" i="68"/>
  <c r="A31" i="68"/>
  <c r="AA30" i="68"/>
  <c r="Z30" i="68"/>
  <c r="Y30" i="68"/>
  <c r="X30" i="68"/>
  <c r="W30" i="68"/>
  <c r="V30" i="68"/>
  <c r="U30" i="68"/>
  <c r="T30" i="68"/>
  <c r="S30" i="68"/>
  <c r="R30" i="68"/>
  <c r="Q30" i="68"/>
  <c r="P30" i="68"/>
  <c r="O30" i="68"/>
  <c r="N30" i="68"/>
  <c r="M30" i="68"/>
  <c r="L30" i="68"/>
  <c r="K30" i="68"/>
  <c r="J30" i="68"/>
  <c r="I30" i="68"/>
  <c r="H30" i="68"/>
  <c r="C30" i="68"/>
  <c r="B30" i="68"/>
  <c r="A30" i="68"/>
  <c r="AA29" i="68"/>
  <c r="Z29" i="68"/>
  <c r="Y29" i="68"/>
  <c r="X29" i="68"/>
  <c r="W29" i="68"/>
  <c r="V29" i="68"/>
  <c r="U29" i="68"/>
  <c r="T29" i="68"/>
  <c r="S29" i="68"/>
  <c r="R29" i="68"/>
  <c r="Q29" i="68"/>
  <c r="P29" i="68"/>
  <c r="O29" i="68"/>
  <c r="N29" i="68"/>
  <c r="M29" i="68"/>
  <c r="L29" i="68"/>
  <c r="K29" i="68"/>
  <c r="J29" i="68"/>
  <c r="I29" i="68"/>
  <c r="H29" i="68"/>
  <c r="C29" i="68"/>
  <c r="B29" i="68"/>
  <c r="A29" i="68"/>
  <c r="AA28" i="68"/>
  <c r="Z28" i="68"/>
  <c r="Y28" i="68"/>
  <c r="X28" i="68"/>
  <c r="W28" i="68"/>
  <c r="V28" i="68"/>
  <c r="U28" i="68"/>
  <c r="T28" i="68"/>
  <c r="S28" i="68"/>
  <c r="R28" i="68"/>
  <c r="Q28" i="68"/>
  <c r="P28" i="68"/>
  <c r="O28" i="68"/>
  <c r="N28" i="68"/>
  <c r="M28" i="68"/>
  <c r="L28" i="68"/>
  <c r="K28" i="68"/>
  <c r="J28" i="68"/>
  <c r="I28" i="68"/>
  <c r="H28" i="68"/>
  <c r="C28" i="68"/>
  <c r="B28" i="68"/>
  <c r="A28" i="68"/>
  <c r="AA27" i="68"/>
  <c r="Z27" i="68"/>
  <c r="Y27" i="68"/>
  <c r="X27" i="68"/>
  <c r="W27" i="68"/>
  <c r="V27" i="68"/>
  <c r="U27" i="68"/>
  <c r="T27" i="68"/>
  <c r="S27" i="68"/>
  <c r="R27" i="68"/>
  <c r="Q27" i="68"/>
  <c r="P27" i="68"/>
  <c r="O27" i="68"/>
  <c r="N27" i="68"/>
  <c r="M27" i="68"/>
  <c r="L27" i="68"/>
  <c r="K27" i="68"/>
  <c r="J27" i="68"/>
  <c r="I27" i="68"/>
  <c r="H27" i="68"/>
  <c r="C27" i="68"/>
  <c r="B27" i="68"/>
  <c r="A27" i="68"/>
  <c r="AA26" i="68"/>
  <c r="Z26" i="68"/>
  <c r="Y26" i="68"/>
  <c r="X26" i="68"/>
  <c r="W26" i="68"/>
  <c r="V26" i="68"/>
  <c r="U26" i="68"/>
  <c r="T26" i="68"/>
  <c r="S26" i="68"/>
  <c r="R26" i="68"/>
  <c r="Q26" i="68"/>
  <c r="P26" i="68"/>
  <c r="O26" i="68"/>
  <c r="N26" i="68"/>
  <c r="M26" i="68"/>
  <c r="L26" i="68"/>
  <c r="K26" i="68"/>
  <c r="J26" i="68"/>
  <c r="I26" i="68"/>
  <c r="H26" i="68"/>
  <c r="C26" i="68"/>
  <c r="B26" i="68"/>
  <c r="A26" i="68"/>
  <c r="AA25" i="68"/>
  <c r="Z25" i="68"/>
  <c r="Y25" i="68"/>
  <c r="X25" i="68"/>
  <c r="W25" i="68"/>
  <c r="V25" i="68"/>
  <c r="U25" i="68"/>
  <c r="T25" i="68"/>
  <c r="S25" i="68"/>
  <c r="R25" i="68"/>
  <c r="Q25" i="68"/>
  <c r="P25" i="68"/>
  <c r="O25" i="68"/>
  <c r="N25" i="68"/>
  <c r="M25" i="68"/>
  <c r="L25" i="68"/>
  <c r="K25" i="68"/>
  <c r="J25" i="68"/>
  <c r="I25" i="68"/>
  <c r="H25" i="68"/>
  <c r="C25" i="68"/>
  <c r="B25" i="68"/>
  <c r="A25" i="68"/>
  <c r="AA24" i="68"/>
  <c r="Z24" i="68"/>
  <c r="Y24" i="68"/>
  <c r="X24" i="68"/>
  <c r="W24" i="68"/>
  <c r="V24" i="68"/>
  <c r="U24" i="68"/>
  <c r="T24" i="68"/>
  <c r="S24" i="68"/>
  <c r="R24" i="68"/>
  <c r="Q24" i="68"/>
  <c r="P24" i="68"/>
  <c r="O24" i="68"/>
  <c r="N24" i="68"/>
  <c r="M24" i="68"/>
  <c r="L24" i="68"/>
  <c r="K24" i="68"/>
  <c r="J24" i="68"/>
  <c r="I24" i="68"/>
  <c r="H24" i="68"/>
  <c r="C24" i="68"/>
  <c r="B24" i="68"/>
  <c r="A24" i="68"/>
  <c r="AA23" i="68"/>
  <c r="Z23" i="68"/>
  <c r="Y23" i="68"/>
  <c r="X23" i="68"/>
  <c r="W23" i="68"/>
  <c r="V23" i="68"/>
  <c r="U23" i="68"/>
  <c r="T23" i="68"/>
  <c r="S23" i="68"/>
  <c r="R23" i="68"/>
  <c r="Q23" i="68"/>
  <c r="P23" i="68"/>
  <c r="O23" i="68"/>
  <c r="N23" i="68"/>
  <c r="M23" i="68"/>
  <c r="L23" i="68"/>
  <c r="K23" i="68"/>
  <c r="J23" i="68"/>
  <c r="I23" i="68"/>
  <c r="H23" i="68"/>
  <c r="C23" i="68"/>
  <c r="B23" i="68"/>
  <c r="A23" i="68"/>
  <c r="AA22" i="68"/>
  <c r="Z22" i="68"/>
  <c r="Y22" i="68"/>
  <c r="X22" i="68"/>
  <c r="W22" i="68"/>
  <c r="V22" i="68"/>
  <c r="U22" i="68"/>
  <c r="T22" i="68"/>
  <c r="S22" i="68"/>
  <c r="R22" i="68"/>
  <c r="Q22" i="68"/>
  <c r="P22" i="68"/>
  <c r="O22" i="68"/>
  <c r="N22" i="68"/>
  <c r="M22" i="68"/>
  <c r="L22" i="68"/>
  <c r="K22" i="68"/>
  <c r="J22" i="68"/>
  <c r="I22" i="68"/>
  <c r="H22" i="68"/>
  <c r="C22" i="68"/>
  <c r="B22" i="68"/>
  <c r="A22" i="68"/>
  <c r="AA21" i="68"/>
  <c r="Z21" i="68"/>
  <c r="Y21" i="68"/>
  <c r="X21" i="68"/>
  <c r="W21" i="68"/>
  <c r="V21" i="68"/>
  <c r="U21" i="68"/>
  <c r="T21" i="68"/>
  <c r="S21" i="68"/>
  <c r="R21" i="68"/>
  <c r="Q21" i="68"/>
  <c r="P21" i="68"/>
  <c r="O21" i="68"/>
  <c r="N21" i="68"/>
  <c r="M21" i="68"/>
  <c r="L21" i="68"/>
  <c r="K21" i="68"/>
  <c r="J21" i="68"/>
  <c r="I21" i="68"/>
  <c r="H21" i="68"/>
  <c r="C21" i="68"/>
  <c r="B21" i="68"/>
  <c r="A21" i="68"/>
  <c r="AA20" i="68"/>
  <c r="Z20" i="68"/>
  <c r="Y20" i="68"/>
  <c r="X20" i="68"/>
  <c r="W20" i="68"/>
  <c r="V20" i="68"/>
  <c r="U20" i="68"/>
  <c r="T20" i="68"/>
  <c r="S20" i="68"/>
  <c r="R20" i="68"/>
  <c r="Q20" i="68"/>
  <c r="P20" i="68"/>
  <c r="O20" i="68"/>
  <c r="N20" i="68"/>
  <c r="M20" i="68"/>
  <c r="L20" i="68"/>
  <c r="K20" i="68"/>
  <c r="J20" i="68"/>
  <c r="I20" i="68"/>
  <c r="H20" i="68"/>
  <c r="C20" i="68"/>
  <c r="B20" i="68"/>
  <c r="A20" i="68"/>
  <c r="AA19" i="68"/>
  <c r="Z19" i="68"/>
  <c r="Y19" i="68"/>
  <c r="X19" i="68"/>
  <c r="W19" i="68"/>
  <c r="V19" i="68"/>
  <c r="U19" i="68"/>
  <c r="T19" i="68"/>
  <c r="S19" i="68"/>
  <c r="R19" i="68"/>
  <c r="Q19" i="68"/>
  <c r="P19" i="68"/>
  <c r="O19" i="68"/>
  <c r="N19" i="68"/>
  <c r="M19" i="68"/>
  <c r="L19" i="68"/>
  <c r="K19" i="68"/>
  <c r="J19" i="68"/>
  <c r="I19" i="68"/>
  <c r="H19" i="68"/>
  <c r="C19" i="68"/>
  <c r="B19" i="68"/>
  <c r="A19" i="68"/>
  <c r="AA18" i="68"/>
  <c r="Z18" i="68"/>
  <c r="Y18" i="68"/>
  <c r="X18" i="68"/>
  <c r="W18" i="68"/>
  <c r="V18" i="68"/>
  <c r="U18" i="68"/>
  <c r="T18" i="68"/>
  <c r="S18" i="68"/>
  <c r="R18" i="68"/>
  <c r="Q18" i="68"/>
  <c r="P18" i="68"/>
  <c r="O18" i="68"/>
  <c r="N18" i="68"/>
  <c r="M18" i="68"/>
  <c r="L18" i="68"/>
  <c r="K18" i="68"/>
  <c r="J18" i="68"/>
  <c r="I18" i="68"/>
  <c r="H18" i="68"/>
  <c r="C18" i="68"/>
  <c r="B18" i="68"/>
  <c r="A18" i="68"/>
  <c r="AA17" i="68"/>
  <c r="Z17" i="68"/>
  <c r="Y17" i="68"/>
  <c r="X17" i="68"/>
  <c r="W17" i="68"/>
  <c r="V17" i="68"/>
  <c r="U17" i="68"/>
  <c r="T17" i="68"/>
  <c r="S17" i="68"/>
  <c r="R17" i="68"/>
  <c r="Q17" i="68"/>
  <c r="P17" i="68"/>
  <c r="O17" i="68"/>
  <c r="N17" i="68"/>
  <c r="M17" i="68"/>
  <c r="L17" i="68"/>
  <c r="K17" i="68"/>
  <c r="J17" i="68"/>
  <c r="I17" i="68"/>
  <c r="H17" i="68"/>
  <c r="C17" i="68"/>
  <c r="B17" i="68"/>
  <c r="A17" i="68"/>
  <c r="AA16" i="68"/>
  <c r="Z16" i="68"/>
  <c r="Y16" i="68"/>
  <c r="X16" i="68"/>
  <c r="W16" i="68"/>
  <c r="V16" i="68"/>
  <c r="U16" i="68"/>
  <c r="T16" i="68"/>
  <c r="S16" i="68"/>
  <c r="R16" i="68"/>
  <c r="Q16" i="68"/>
  <c r="P16" i="68"/>
  <c r="O16" i="68"/>
  <c r="N16" i="68"/>
  <c r="M16" i="68"/>
  <c r="L16" i="68"/>
  <c r="K16" i="68"/>
  <c r="J16" i="68"/>
  <c r="I16" i="68"/>
  <c r="H16" i="68"/>
  <c r="C16" i="68"/>
  <c r="B16" i="68"/>
  <c r="A16" i="68"/>
  <c r="AA15" i="68"/>
  <c r="Z15" i="68"/>
  <c r="Y15" i="68"/>
  <c r="X15" i="68"/>
  <c r="W15" i="68"/>
  <c r="V15" i="68"/>
  <c r="U15" i="68"/>
  <c r="T15" i="68"/>
  <c r="S15" i="68"/>
  <c r="R15" i="68"/>
  <c r="Q15" i="68"/>
  <c r="P15" i="68"/>
  <c r="O15" i="68"/>
  <c r="N15" i="68"/>
  <c r="M15" i="68"/>
  <c r="L15" i="68"/>
  <c r="K15" i="68"/>
  <c r="J15" i="68"/>
  <c r="I15" i="68"/>
  <c r="H15" i="68"/>
  <c r="C15" i="68"/>
  <c r="B15" i="68"/>
  <c r="A15" i="68"/>
  <c r="AA14" i="68"/>
  <c r="Z14" i="68"/>
  <c r="Y14" i="68"/>
  <c r="X14" i="68"/>
  <c r="W14" i="68"/>
  <c r="V14" i="68"/>
  <c r="U14" i="68"/>
  <c r="T14" i="68"/>
  <c r="S14" i="68"/>
  <c r="R14" i="68"/>
  <c r="Q14" i="68"/>
  <c r="P14" i="68"/>
  <c r="O14" i="68"/>
  <c r="N14" i="68"/>
  <c r="M14" i="68"/>
  <c r="L14" i="68"/>
  <c r="K14" i="68"/>
  <c r="J14" i="68"/>
  <c r="I14" i="68"/>
  <c r="H14" i="68"/>
  <c r="C14" i="68"/>
  <c r="B14" i="68"/>
  <c r="A14" i="68"/>
  <c r="AA13" i="68"/>
  <c r="Z13" i="68"/>
  <c r="Y13" i="68"/>
  <c r="X13" i="68"/>
  <c r="W13" i="68"/>
  <c r="V13" i="68"/>
  <c r="U13" i="68"/>
  <c r="T13" i="68"/>
  <c r="S13" i="68"/>
  <c r="R13" i="68"/>
  <c r="Q13" i="68"/>
  <c r="P13" i="68"/>
  <c r="O13" i="68"/>
  <c r="N13" i="68"/>
  <c r="M13" i="68"/>
  <c r="L13" i="68"/>
  <c r="K13" i="68"/>
  <c r="J13" i="68"/>
  <c r="I13" i="68"/>
  <c r="H13" i="68"/>
  <c r="C13" i="68"/>
  <c r="B13" i="68"/>
  <c r="A13" i="68"/>
  <c r="AA12" i="68"/>
  <c r="Z12" i="68"/>
  <c r="Y12" i="68"/>
  <c r="X12" i="68"/>
  <c r="W12" i="68"/>
  <c r="V12" i="68"/>
  <c r="U12" i="68"/>
  <c r="T12" i="68"/>
  <c r="S12" i="68"/>
  <c r="R12" i="68"/>
  <c r="Q12" i="68"/>
  <c r="P12" i="68"/>
  <c r="O12" i="68"/>
  <c r="N12" i="68"/>
  <c r="M12" i="68"/>
  <c r="L12" i="68"/>
  <c r="K12" i="68"/>
  <c r="J12" i="68"/>
  <c r="I12" i="68"/>
  <c r="H12" i="68"/>
  <c r="C12" i="68"/>
  <c r="B12" i="68"/>
  <c r="A12" i="68"/>
  <c r="AA11" i="68"/>
  <c r="Z11" i="68"/>
  <c r="Y11" i="68"/>
  <c r="X11" i="68"/>
  <c r="W11" i="68"/>
  <c r="V11" i="68"/>
  <c r="U11" i="68"/>
  <c r="T11" i="68"/>
  <c r="S11" i="68"/>
  <c r="R11" i="68"/>
  <c r="Q11" i="68"/>
  <c r="P11" i="68"/>
  <c r="O11" i="68"/>
  <c r="N11" i="68"/>
  <c r="M11" i="68"/>
  <c r="L11" i="68"/>
  <c r="K11" i="68"/>
  <c r="J11" i="68"/>
  <c r="I11" i="68"/>
  <c r="H11" i="68"/>
  <c r="C11" i="68"/>
  <c r="B11" i="68"/>
  <c r="A11" i="68"/>
  <c r="AA10" i="68"/>
  <c r="Z10" i="68"/>
  <c r="Y10" i="68"/>
  <c r="X10" i="68"/>
  <c r="W10" i="68"/>
  <c r="V10" i="68"/>
  <c r="U10" i="68"/>
  <c r="T10" i="68"/>
  <c r="S10" i="68"/>
  <c r="R10" i="68"/>
  <c r="Q10" i="68"/>
  <c r="P10" i="68"/>
  <c r="O10" i="68"/>
  <c r="N10" i="68"/>
  <c r="M10" i="68"/>
  <c r="L10" i="68"/>
  <c r="K10" i="68"/>
  <c r="J10" i="68"/>
  <c r="I10" i="68"/>
  <c r="H10" i="68"/>
  <c r="C10" i="68"/>
  <c r="B10" i="68"/>
  <c r="A10" i="68"/>
  <c r="AA9" i="68"/>
  <c r="Z9" i="68"/>
  <c r="Y9" i="68"/>
  <c r="X9" i="68"/>
  <c r="W9" i="68"/>
  <c r="V9" i="68"/>
  <c r="U9" i="68"/>
  <c r="T9" i="68"/>
  <c r="S9" i="68"/>
  <c r="R9" i="68"/>
  <c r="Q9" i="68"/>
  <c r="P9" i="68"/>
  <c r="O9" i="68"/>
  <c r="N9" i="68"/>
  <c r="M9" i="68"/>
  <c r="L9" i="68"/>
  <c r="K9" i="68"/>
  <c r="J9" i="68"/>
  <c r="I9" i="68"/>
  <c r="H9" i="68"/>
  <c r="C9" i="68"/>
  <c r="B9" i="68"/>
  <c r="A9" i="68"/>
  <c r="AA8" i="68"/>
  <c r="Z8" i="68"/>
  <c r="Y8" i="68"/>
  <c r="X8" i="68"/>
  <c r="W8" i="68"/>
  <c r="V8" i="68"/>
  <c r="U8" i="68"/>
  <c r="T8" i="68"/>
  <c r="S8" i="68"/>
  <c r="R8" i="68"/>
  <c r="Q8" i="68"/>
  <c r="P8" i="68"/>
  <c r="O8" i="68"/>
  <c r="N8" i="68"/>
  <c r="M8" i="68"/>
  <c r="L8" i="68"/>
  <c r="K8" i="68"/>
  <c r="J8" i="68"/>
  <c r="I8" i="68"/>
  <c r="H8" i="68"/>
  <c r="C8" i="68"/>
  <c r="B8" i="68"/>
  <c r="A8" i="68"/>
  <c r="AA7" i="68"/>
  <c r="Z7" i="68"/>
  <c r="Y7" i="68"/>
  <c r="X7" i="68"/>
  <c r="W7" i="68"/>
  <c r="V7" i="68"/>
  <c r="U7" i="68"/>
  <c r="T7" i="68"/>
  <c r="S7" i="68"/>
  <c r="R7" i="68"/>
  <c r="Q7" i="68"/>
  <c r="P7" i="68"/>
  <c r="O7" i="68"/>
  <c r="N7" i="68"/>
  <c r="M7" i="68"/>
  <c r="L7" i="68"/>
  <c r="K7" i="68"/>
  <c r="J7" i="68"/>
  <c r="I7" i="68"/>
  <c r="H7" i="68"/>
  <c r="C7" i="68"/>
  <c r="B7" i="68"/>
  <c r="A7" i="68"/>
  <c r="AA6" i="68"/>
  <c r="Z6" i="68"/>
  <c r="Y6" i="68"/>
  <c r="X6" i="68"/>
  <c r="W6" i="68"/>
  <c r="V6" i="68"/>
  <c r="U6" i="68"/>
  <c r="T6" i="68"/>
  <c r="S6" i="68"/>
  <c r="R6" i="68"/>
  <c r="Q6" i="68"/>
  <c r="P6" i="68"/>
  <c r="O6" i="68"/>
  <c r="N6" i="68"/>
  <c r="M6" i="68"/>
  <c r="L6" i="68"/>
  <c r="K6" i="68"/>
  <c r="J6" i="68"/>
  <c r="I6" i="68"/>
  <c r="H6" i="68"/>
  <c r="C6" i="68"/>
  <c r="B6" i="68"/>
  <c r="A6" i="68"/>
  <c r="B443" i="67"/>
  <c r="B394" i="67"/>
  <c r="B345" i="67"/>
  <c r="B296" i="67"/>
  <c r="B247" i="67"/>
  <c r="B198" i="67"/>
  <c r="B149" i="67"/>
  <c r="B100" i="67"/>
  <c r="B51" i="67"/>
  <c r="B2" i="67"/>
  <c r="X480" i="67"/>
  <c r="A480" i="67"/>
  <c r="X478" i="67"/>
  <c r="A478" i="67"/>
  <c r="X476" i="67"/>
  <c r="A476" i="67"/>
  <c r="X474" i="67"/>
  <c r="A474" i="67"/>
  <c r="X472" i="67"/>
  <c r="A472" i="67"/>
  <c r="X470" i="67"/>
  <c r="A470" i="67"/>
  <c r="X468" i="67"/>
  <c r="A468" i="67"/>
  <c r="X466" i="67"/>
  <c r="A466" i="67"/>
  <c r="X464" i="67"/>
  <c r="A464" i="67"/>
  <c r="X462" i="67"/>
  <c r="A462" i="67"/>
  <c r="X460" i="67"/>
  <c r="A460" i="67"/>
  <c r="AA447" i="67"/>
  <c r="X447" i="67"/>
  <c r="D447" i="67"/>
  <c r="A447" i="67"/>
  <c r="AP445" i="67"/>
  <c r="AC445" i="67"/>
  <c r="X445" i="67"/>
  <c r="S445" i="67"/>
  <c r="F445" i="67"/>
  <c r="A445" i="67"/>
  <c r="Y443" i="67"/>
  <c r="X443" i="67"/>
  <c r="A443" i="67"/>
  <c r="X431" i="67"/>
  <c r="A431" i="67"/>
  <c r="X429" i="67"/>
  <c r="A429" i="67"/>
  <c r="X427" i="67"/>
  <c r="A427" i="67"/>
  <c r="X425" i="67"/>
  <c r="A425" i="67"/>
  <c r="X423" i="67"/>
  <c r="A423" i="67"/>
  <c r="X421" i="67"/>
  <c r="A421" i="67"/>
  <c r="X419" i="67"/>
  <c r="A419" i="67"/>
  <c r="X417" i="67"/>
  <c r="A417" i="67"/>
  <c r="X415" i="67"/>
  <c r="A415" i="67"/>
  <c r="X413" i="67"/>
  <c r="A413" i="67"/>
  <c r="X411" i="67"/>
  <c r="A411" i="67"/>
  <c r="AA398" i="67"/>
  <c r="X398" i="67"/>
  <c r="D398" i="67"/>
  <c r="A398" i="67"/>
  <c r="AP396" i="67"/>
  <c r="AC396" i="67"/>
  <c r="X396" i="67"/>
  <c r="S396" i="67"/>
  <c r="F396" i="67"/>
  <c r="A396" i="67"/>
  <c r="Y394" i="67"/>
  <c r="X394" i="67"/>
  <c r="A394" i="67"/>
  <c r="X382" i="67"/>
  <c r="A382" i="67"/>
  <c r="X380" i="67"/>
  <c r="A380" i="67"/>
  <c r="X378" i="67"/>
  <c r="A378" i="67"/>
  <c r="X376" i="67"/>
  <c r="A376" i="67"/>
  <c r="X374" i="67"/>
  <c r="A374" i="67"/>
  <c r="X372" i="67"/>
  <c r="A372" i="67"/>
  <c r="X370" i="67"/>
  <c r="A370" i="67"/>
  <c r="X368" i="67"/>
  <c r="A368" i="67"/>
  <c r="X366" i="67"/>
  <c r="A366" i="67"/>
  <c r="X364" i="67"/>
  <c r="A364" i="67"/>
  <c r="X362" i="67"/>
  <c r="A362" i="67"/>
  <c r="AA349" i="67"/>
  <c r="X349" i="67"/>
  <c r="D349" i="67"/>
  <c r="A349" i="67"/>
  <c r="AP347" i="67"/>
  <c r="AC347" i="67"/>
  <c r="X347" i="67"/>
  <c r="S347" i="67"/>
  <c r="F347" i="67"/>
  <c r="A347" i="67"/>
  <c r="Y345" i="67"/>
  <c r="X345" i="67"/>
  <c r="A345" i="67"/>
  <c r="X333" i="67"/>
  <c r="A333" i="67"/>
  <c r="X331" i="67"/>
  <c r="A331" i="67"/>
  <c r="X329" i="67"/>
  <c r="A329" i="67"/>
  <c r="X327" i="67"/>
  <c r="A327" i="67"/>
  <c r="X325" i="67"/>
  <c r="A325" i="67"/>
  <c r="X323" i="67"/>
  <c r="A323" i="67"/>
  <c r="X321" i="67"/>
  <c r="A321" i="67"/>
  <c r="X319" i="67"/>
  <c r="A319" i="67"/>
  <c r="X317" i="67"/>
  <c r="A317" i="67"/>
  <c r="X315" i="67"/>
  <c r="A315" i="67"/>
  <c r="X313" i="67"/>
  <c r="A313" i="67"/>
  <c r="AA300" i="67"/>
  <c r="X300" i="67"/>
  <c r="D300" i="67"/>
  <c r="A300" i="67"/>
  <c r="AP298" i="67"/>
  <c r="AC298" i="67"/>
  <c r="X298" i="67"/>
  <c r="S298" i="67"/>
  <c r="F298" i="67"/>
  <c r="A298" i="67"/>
  <c r="Y296" i="67"/>
  <c r="X296" i="67"/>
  <c r="A296" i="67"/>
  <c r="X284" i="67"/>
  <c r="A284" i="67"/>
  <c r="X282" i="67"/>
  <c r="A282" i="67"/>
  <c r="X280" i="67"/>
  <c r="A280" i="67"/>
  <c r="X278" i="67"/>
  <c r="A278" i="67"/>
  <c r="X276" i="67"/>
  <c r="A276" i="67"/>
  <c r="X274" i="67"/>
  <c r="A274" i="67"/>
  <c r="X272" i="67"/>
  <c r="A272" i="67"/>
  <c r="X270" i="67"/>
  <c r="A270" i="67"/>
  <c r="X268" i="67"/>
  <c r="A268" i="67"/>
  <c r="X266" i="67"/>
  <c r="A266" i="67"/>
  <c r="X264" i="67"/>
  <c r="A264" i="67"/>
  <c r="AA251" i="67"/>
  <c r="X251" i="67"/>
  <c r="D251" i="67"/>
  <c r="A251" i="67"/>
  <c r="AP249" i="67"/>
  <c r="AC249" i="67"/>
  <c r="X249" i="67"/>
  <c r="S249" i="67"/>
  <c r="F249" i="67"/>
  <c r="A249" i="67"/>
  <c r="Y247" i="67"/>
  <c r="X247" i="67"/>
  <c r="A247" i="67"/>
  <c r="X235" i="67"/>
  <c r="A235" i="67"/>
  <c r="X233" i="67"/>
  <c r="A233" i="67"/>
  <c r="X231" i="67"/>
  <c r="A231" i="67"/>
  <c r="X229" i="67"/>
  <c r="A229" i="67"/>
  <c r="X227" i="67"/>
  <c r="A227" i="67"/>
  <c r="X225" i="67"/>
  <c r="A225" i="67"/>
  <c r="X223" i="67"/>
  <c r="A223" i="67"/>
  <c r="X221" i="67"/>
  <c r="A221" i="67"/>
  <c r="X219" i="67"/>
  <c r="A219" i="67"/>
  <c r="X217" i="67"/>
  <c r="A217" i="67"/>
  <c r="X215" i="67"/>
  <c r="A215" i="67"/>
  <c r="AA202" i="67"/>
  <c r="X202" i="67"/>
  <c r="D202" i="67"/>
  <c r="A202" i="67"/>
  <c r="AP200" i="67"/>
  <c r="AC200" i="67"/>
  <c r="X200" i="67"/>
  <c r="S200" i="67"/>
  <c r="F200" i="67"/>
  <c r="A200" i="67"/>
  <c r="Y198" i="67"/>
  <c r="X198" i="67"/>
  <c r="A198" i="67"/>
  <c r="X186" i="67"/>
  <c r="A186" i="67"/>
  <c r="X184" i="67"/>
  <c r="A184" i="67"/>
  <c r="X182" i="67"/>
  <c r="A182" i="67"/>
  <c r="X180" i="67"/>
  <c r="A180" i="67"/>
  <c r="X178" i="67"/>
  <c r="A178" i="67"/>
  <c r="X176" i="67"/>
  <c r="A176" i="67"/>
  <c r="X174" i="67"/>
  <c r="A174" i="67"/>
  <c r="X172" i="67"/>
  <c r="A172" i="67"/>
  <c r="X170" i="67"/>
  <c r="A170" i="67"/>
  <c r="X168" i="67"/>
  <c r="A168" i="67"/>
  <c r="X166" i="67"/>
  <c r="A166" i="67"/>
  <c r="AA153" i="67"/>
  <c r="X153" i="67"/>
  <c r="D153" i="67"/>
  <c r="A153" i="67"/>
  <c r="AP151" i="67"/>
  <c r="AC151" i="67"/>
  <c r="X151" i="67"/>
  <c r="S151" i="67"/>
  <c r="F151" i="67"/>
  <c r="A151" i="67"/>
  <c r="Y149" i="67"/>
  <c r="X149" i="67"/>
  <c r="A149" i="67"/>
  <c r="X137" i="67"/>
  <c r="A137" i="67"/>
  <c r="X135" i="67"/>
  <c r="A135" i="67"/>
  <c r="X133" i="67"/>
  <c r="A133" i="67"/>
  <c r="X131" i="67"/>
  <c r="A131" i="67"/>
  <c r="X129" i="67"/>
  <c r="A129" i="67"/>
  <c r="X127" i="67"/>
  <c r="A127" i="67"/>
  <c r="X125" i="67"/>
  <c r="A125" i="67"/>
  <c r="X123" i="67"/>
  <c r="A123" i="67"/>
  <c r="X121" i="67"/>
  <c r="A121" i="67"/>
  <c r="X119" i="67"/>
  <c r="A119" i="67"/>
  <c r="X117" i="67"/>
  <c r="A117" i="67"/>
  <c r="AA104" i="67"/>
  <c r="X104" i="67"/>
  <c r="D104" i="67"/>
  <c r="A104" i="67"/>
  <c r="AP102" i="67"/>
  <c r="AC102" i="67"/>
  <c r="X102" i="67"/>
  <c r="S102" i="67"/>
  <c r="F102" i="67"/>
  <c r="A102" i="67"/>
  <c r="Y100" i="67"/>
  <c r="X100" i="67"/>
  <c r="A100" i="67"/>
  <c r="X88" i="67"/>
  <c r="A88" i="67"/>
  <c r="X86" i="67"/>
  <c r="A86" i="67"/>
  <c r="X84" i="67"/>
  <c r="A84" i="67"/>
  <c r="X82" i="67"/>
  <c r="A82" i="67"/>
  <c r="X80" i="67"/>
  <c r="A80" i="67"/>
  <c r="X78" i="67"/>
  <c r="A78" i="67"/>
  <c r="X76" i="67"/>
  <c r="A76" i="67"/>
  <c r="X74" i="67"/>
  <c r="A74" i="67"/>
  <c r="X72" i="67"/>
  <c r="A72" i="67"/>
  <c r="X70" i="67"/>
  <c r="A70" i="67"/>
  <c r="X68" i="67"/>
  <c r="A68" i="67"/>
  <c r="AA55" i="67"/>
  <c r="X55" i="67"/>
  <c r="D55" i="67"/>
  <c r="A55" i="67"/>
  <c r="AP53" i="67"/>
  <c r="AC53" i="67"/>
  <c r="X53" i="67"/>
  <c r="S53" i="67"/>
  <c r="F53" i="67"/>
  <c r="A53" i="67"/>
  <c r="Y51" i="67"/>
  <c r="X51" i="67"/>
  <c r="A51" i="67"/>
  <c r="X39" i="67"/>
  <c r="A39" i="67"/>
  <c r="X37" i="67"/>
  <c r="A37" i="67"/>
  <c r="X35" i="67"/>
  <c r="A35" i="67"/>
  <c r="X33" i="67"/>
  <c r="A33" i="67"/>
  <c r="X31" i="67"/>
  <c r="A31" i="67"/>
  <c r="X29" i="67"/>
  <c r="A29" i="67"/>
  <c r="X27" i="67"/>
  <c r="A27" i="67"/>
  <c r="X25" i="67"/>
  <c r="A25" i="67"/>
  <c r="X23" i="67"/>
  <c r="A23" i="67"/>
  <c r="X21" i="67"/>
  <c r="A21" i="67"/>
  <c r="X19" i="67"/>
  <c r="A19" i="67"/>
  <c r="AA6" i="67"/>
  <c r="X6" i="67"/>
  <c r="D6" i="67"/>
  <c r="A6" i="67"/>
  <c r="AP4" i="67"/>
  <c r="AC4" i="67"/>
  <c r="X4" i="67"/>
  <c r="S4" i="67"/>
  <c r="F4" i="67"/>
  <c r="A4" i="67"/>
  <c r="Y2" i="67"/>
  <c r="X2" i="67"/>
  <c r="A2" i="67"/>
  <c r="X480" i="66"/>
  <c r="A480" i="66"/>
  <c r="X478" i="66"/>
  <c r="A478" i="66"/>
  <c r="X476" i="66"/>
  <c r="A476" i="66"/>
  <c r="X474" i="66"/>
  <c r="A474" i="66"/>
  <c r="X472" i="66"/>
  <c r="A472" i="66"/>
  <c r="X470" i="66"/>
  <c r="A470" i="66"/>
  <c r="X468" i="66"/>
  <c r="A468" i="66"/>
  <c r="X466" i="66"/>
  <c r="A466" i="66"/>
  <c r="X464" i="66"/>
  <c r="A464" i="66"/>
  <c r="X462" i="66"/>
  <c r="A462" i="66"/>
  <c r="X460" i="66"/>
  <c r="A460" i="66"/>
  <c r="AA447" i="66"/>
  <c r="X447" i="66"/>
  <c r="D447" i="66"/>
  <c r="A447" i="66"/>
  <c r="AP445" i="66"/>
  <c r="AC445" i="66"/>
  <c r="X445" i="66"/>
  <c r="S445" i="66"/>
  <c r="F445" i="66"/>
  <c r="A445" i="66"/>
  <c r="Y443" i="66"/>
  <c r="X443" i="66"/>
  <c r="B443" i="66"/>
  <c r="A443" i="66"/>
  <c r="X431" i="66"/>
  <c r="A431" i="66"/>
  <c r="X429" i="66"/>
  <c r="A429" i="66"/>
  <c r="X427" i="66"/>
  <c r="A427" i="66"/>
  <c r="X425" i="66"/>
  <c r="A425" i="66"/>
  <c r="X423" i="66"/>
  <c r="A423" i="66"/>
  <c r="X421" i="66"/>
  <c r="A421" i="66"/>
  <c r="X419" i="66"/>
  <c r="A419" i="66"/>
  <c r="X417" i="66"/>
  <c r="A417" i="66"/>
  <c r="X415" i="66"/>
  <c r="A415" i="66"/>
  <c r="X413" i="66"/>
  <c r="A413" i="66"/>
  <c r="X411" i="66"/>
  <c r="A411" i="66"/>
  <c r="AA398" i="66"/>
  <c r="X398" i="66"/>
  <c r="D398" i="66"/>
  <c r="A398" i="66"/>
  <c r="AP396" i="66"/>
  <c r="AC396" i="66"/>
  <c r="X396" i="66"/>
  <c r="S396" i="66"/>
  <c r="F396" i="66"/>
  <c r="A396" i="66"/>
  <c r="Y394" i="66"/>
  <c r="X394" i="66"/>
  <c r="B394" i="66"/>
  <c r="A394" i="66"/>
  <c r="X382" i="66"/>
  <c r="A382" i="66"/>
  <c r="X380" i="66"/>
  <c r="A380" i="66"/>
  <c r="X378" i="66"/>
  <c r="A378" i="66"/>
  <c r="X376" i="66"/>
  <c r="A376" i="66"/>
  <c r="X374" i="66"/>
  <c r="A374" i="66"/>
  <c r="X372" i="66"/>
  <c r="A372" i="66"/>
  <c r="X370" i="66"/>
  <c r="A370" i="66"/>
  <c r="X368" i="66"/>
  <c r="A368" i="66"/>
  <c r="X366" i="66"/>
  <c r="A366" i="66"/>
  <c r="X364" i="66"/>
  <c r="A364" i="66"/>
  <c r="X362" i="66"/>
  <c r="A362" i="66"/>
  <c r="AA349" i="66"/>
  <c r="X349" i="66"/>
  <c r="D349" i="66"/>
  <c r="A349" i="66"/>
  <c r="AP347" i="66"/>
  <c r="AC347" i="66"/>
  <c r="X347" i="66"/>
  <c r="S347" i="66"/>
  <c r="F347" i="66"/>
  <c r="A347" i="66"/>
  <c r="Y345" i="66"/>
  <c r="X345" i="66"/>
  <c r="B345" i="66"/>
  <c r="A345" i="66"/>
  <c r="X333" i="66"/>
  <c r="A333" i="66"/>
  <c r="X331" i="66"/>
  <c r="A331" i="66"/>
  <c r="X329" i="66"/>
  <c r="A329" i="66"/>
  <c r="X327" i="66"/>
  <c r="A327" i="66"/>
  <c r="X325" i="66"/>
  <c r="A325" i="66"/>
  <c r="X323" i="66"/>
  <c r="A323" i="66"/>
  <c r="X321" i="66"/>
  <c r="A321" i="66"/>
  <c r="X319" i="66"/>
  <c r="A319" i="66"/>
  <c r="X317" i="66"/>
  <c r="A317" i="66"/>
  <c r="X315" i="66"/>
  <c r="A315" i="66"/>
  <c r="X313" i="66"/>
  <c r="A313" i="66"/>
  <c r="AA300" i="66"/>
  <c r="X300" i="66"/>
  <c r="D300" i="66"/>
  <c r="A300" i="66"/>
  <c r="AP298" i="66"/>
  <c r="AC298" i="66"/>
  <c r="X298" i="66"/>
  <c r="S298" i="66"/>
  <c r="F298" i="66"/>
  <c r="A298" i="66"/>
  <c r="Y296" i="66"/>
  <c r="X296" i="66"/>
  <c r="B296" i="66"/>
  <c r="A296" i="66"/>
  <c r="X284" i="66"/>
  <c r="A284" i="66"/>
  <c r="X282" i="66"/>
  <c r="A282" i="66"/>
  <c r="X280" i="66"/>
  <c r="A280" i="66"/>
  <c r="X278" i="66"/>
  <c r="A278" i="66"/>
  <c r="X276" i="66"/>
  <c r="A276" i="66"/>
  <c r="X274" i="66"/>
  <c r="A274" i="66"/>
  <c r="X272" i="66"/>
  <c r="A272" i="66"/>
  <c r="X270" i="66"/>
  <c r="A270" i="66"/>
  <c r="X268" i="66"/>
  <c r="A268" i="66"/>
  <c r="X266" i="66"/>
  <c r="A266" i="66"/>
  <c r="X264" i="66"/>
  <c r="A264" i="66"/>
  <c r="AA251" i="66"/>
  <c r="X251" i="66"/>
  <c r="D251" i="66"/>
  <c r="A251" i="66"/>
  <c r="AP249" i="66"/>
  <c r="AC249" i="66"/>
  <c r="X249" i="66"/>
  <c r="S249" i="66"/>
  <c r="F249" i="66"/>
  <c r="A249" i="66"/>
  <c r="Y247" i="66"/>
  <c r="X247" i="66"/>
  <c r="B247" i="66"/>
  <c r="A247" i="66"/>
  <c r="X235" i="66"/>
  <c r="A235" i="66"/>
  <c r="X233" i="66"/>
  <c r="A233" i="66"/>
  <c r="X231" i="66"/>
  <c r="A231" i="66"/>
  <c r="X229" i="66"/>
  <c r="A229" i="66"/>
  <c r="X227" i="66"/>
  <c r="A227" i="66"/>
  <c r="X225" i="66"/>
  <c r="A225" i="66"/>
  <c r="X223" i="66"/>
  <c r="A223" i="66"/>
  <c r="X221" i="66"/>
  <c r="A221" i="66"/>
  <c r="X219" i="66"/>
  <c r="A219" i="66"/>
  <c r="X217" i="66"/>
  <c r="A217" i="66"/>
  <c r="X215" i="66"/>
  <c r="A215" i="66"/>
  <c r="AA202" i="66"/>
  <c r="X202" i="66"/>
  <c r="D202" i="66"/>
  <c r="A202" i="66"/>
  <c r="AP200" i="66"/>
  <c r="AC200" i="66"/>
  <c r="X200" i="66"/>
  <c r="S200" i="66"/>
  <c r="F200" i="66"/>
  <c r="A200" i="66"/>
  <c r="Y198" i="66"/>
  <c r="X198" i="66"/>
  <c r="B198" i="66"/>
  <c r="A198" i="66"/>
  <c r="X186" i="66"/>
  <c r="A186" i="66"/>
  <c r="X184" i="66"/>
  <c r="A184" i="66"/>
  <c r="X182" i="66"/>
  <c r="A182" i="66"/>
  <c r="X180" i="66"/>
  <c r="A180" i="66"/>
  <c r="X178" i="66"/>
  <c r="A178" i="66"/>
  <c r="X176" i="66"/>
  <c r="A176" i="66"/>
  <c r="X174" i="66"/>
  <c r="A174" i="66"/>
  <c r="X172" i="66"/>
  <c r="A172" i="66"/>
  <c r="X170" i="66"/>
  <c r="A170" i="66"/>
  <c r="X168" i="66"/>
  <c r="A168" i="66"/>
  <c r="X166" i="66"/>
  <c r="A166" i="66"/>
  <c r="AA153" i="66"/>
  <c r="X153" i="66"/>
  <c r="D153" i="66"/>
  <c r="A153" i="66"/>
  <c r="AP151" i="66"/>
  <c r="AC151" i="66"/>
  <c r="X151" i="66"/>
  <c r="S151" i="66"/>
  <c r="F151" i="66"/>
  <c r="A151" i="66"/>
  <c r="Y149" i="66"/>
  <c r="X149" i="66"/>
  <c r="B149" i="66"/>
  <c r="A149" i="66"/>
  <c r="X137" i="66"/>
  <c r="A137" i="66"/>
  <c r="X135" i="66"/>
  <c r="A135" i="66"/>
  <c r="X133" i="66"/>
  <c r="A133" i="66"/>
  <c r="X131" i="66"/>
  <c r="A131" i="66"/>
  <c r="X129" i="66"/>
  <c r="A129" i="66"/>
  <c r="X127" i="66"/>
  <c r="A127" i="66"/>
  <c r="X125" i="66"/>
  <c r="A125" i="66"/>
  <c r="X123" i="66"/>
  <c r="A123" i="66"/>
  <c r="X121" i="66"/>
  <c r="A121" i="66"/>
  <c r="X119" i="66"/>
  <c r="A119" i="66"/>
  <c r="X117" i="66"/>
  <c r="A117" i="66"/>
  <c r="AA104" i="66"/>
  <c r="X104" i="66"/>
  <c r="D104" i="66"/>
  <c r="A104" i="66"/>
  <c r="AP102" i="66"/>
  <c r="AC102" i="66"/>
  <c r="X102" i="66"/>
  <c r="S102" i="66"/>
  <c r="F102" i="66"/>
  <c r="A102" i="66"/>
  <c r="Y100" i="66"/>
  <c r="X100" i="66"/>
  <c r="B100" i="66"/>
  <c r="A100" i="66"/>
  <c r="X88" i="66"/>
  <c r="A88" i="66"/>
  <c r="X86" i="66"/>
  <c r="A86" i="66"/>
  <c r="X84" i="66"/>
  <c r="A84" i="66"/>
  <c r="X82" i="66"/>
  <c r="A82" i="66"/>
  <c r="X80" i="66"/>
  <c r="A80" i="66"/>
  <c r="X78" i="66"/>
  <c r="A78" i="66"/>
  <c r="X76" i="66"/>
  <c r="A76" i="66"/>
  <c r="X74" i="66"/>
  <c r="A74" i="66"/>
  <c r="X72" i="66"/>
  <c r="A72" i="66"/>
  <c r="X70" i="66"/>
  <c r="A70" i="66"/>
  <c r="X68" i="66"/>
  <c r="A68" i="66"/>
  <c r="AA55" i="66"/>
  <c r="X55" i="66"/>
  <c r="D55" i="66"/>
  <c r="A55" i="66"/>
  <c r="AP53" i="66"/>
  <c r="AC53" i="66"/>
  <c r="X53" i="66"/>
  <c r="S53" i="66"/>
  <c r="F53" i="66"/>
  <c r="A53" i="66"/>
  <c r="Y51" i="66"/>
  <c r="X51" i="66"/>
  <c r="B51" i="66"/>
  <c r="A51" i="66"/>
  <c r="X39" i="66"/>
  <c r="A39" i="66"/>
  <c r="X37" i="66"/>
  <c r="A37" i="66"/>
  <c r="X35" i="66"/>
  <c r="A35" i="66"/>
  <c r="X33" i="66"/>
  <c r="A33" i="66"/>
  <c r="X31" i="66"/>
  <c r="A31" i="66"/>
  <c r="X29" i="66"/>
  <c r="A29" i="66"/>
  <c r="X27" i="66"/>
  <c r="A27" i="66"/>
  <c r="X25" i="66"/>
  <c r="A25" i="66"/>
  <c r="X23" i="66"/>
  <c r="A23" i="66"/>
  <c r="X21" i="66"/>
  <c r="A21" i="66"/>
  <c r="X19" i="66"/>
  <c r="A19" i="66"/>
  <c r="AA6" i="66"/>
  <c r="X6" i="66"/>
  <c r="D6" i="66"/>
  <c r="A6" i="66"/>
  <c r="AP4" i="66"/>
  <c r="AC4" i="66"/>
  <c r="X4" i="66"/>
  <c r="S4" i="66"/>
  <c r="F4" i="66"/>
  <c r="A4" i="66"/>
  <c r="Y2" i="66"/>
  <c r="X2" i="66"/>
  <c r="B2" i="66"/>
  <c r="A2" i="66"/>
  <c r="X480" i="65"/>
  <c r="A480" i="65"/>
  <c r="X478" i="65"/>
  <c r="A478" i="65"/>
  <c r="X476" i="65"/>
  <c r="A476" i="65"/>
  <c r="X474" i="65"/>
  <c r="A474" i="65"/>
  <c r="X472" i="65"/>
  <c r="A472" i="65"/>
  <c r="X470" i="65"/>
  <c r="A470" i="65"/>
  <c r="X468" i="65"/>
  <c r="A468" i="65"/>
  <c r="X466" i="65"/>
  <c r="A466" i="65"/>
  <c r="X464" i="65"/>
  <c r="A464" i="65"/>
  <c r="X462" i="65"/>
  <c r="A462" i="65"/>
  <c r="X460" i="65"/>
  <c r="A460" i="65"/>
  <c r="AA447" i="65"/>
  <c r="X447" i="65"/>
  <c r="D447" i="65"/>
  <c r="A447" i="65"/>
  <c r="AP445" i="65"/>
  <c r="AC445" i="65"/>
  <c r="X445" i="65"/>
  <c r="S445" i="65"/>
  <c r="F445" i="65"/>
  <c r="A445" i="65"/>
  <c r="Y443" i="65"/>
  <c r="X443" i="65"/>
  <c r="B443" i="65"/>
  <c r="A443" i="65"/>
  <c r="X431" i="65"/>
  <c r="A431" i="65"/>
  <c r="X429" i="65"/>
  <c r="A429" i="65"/>
  <c r="X427" i="65"/>
  <c r="A427" i="65"/>
  <c r="X425" i="65"/>
  <c r="A425" i="65"/>
  <c r="X423" i="65"/>
  <c r="A423" i="65"/>
  <c r="X421" i="65"/>
  <c r="A421" i="65"/>
  <c r="X419" i="65"/>
  <c r="A419" i="65"/>
  <c r="X417" i="65"/>
  <c r="A417" i="65"/>
  <c r="X415" i="65"/>
  <c r="A415" i="65"/>
  <c r="X413" i="65"/>
  <c r="A413" i="65"/>
  <c r="X411" i="65"/>
  <c r="A411" i="65"/>
  <c r="AA398" i="65"/>
  <c r="X398" i="65"/>
  <c r="D398" i="65"/>
  <c r="A398" i="65"/>
  <c r="AP396" i="65"/>
  <c r="AC396" i="65"/>
  <c r="X396" i="65"/>
  <c r="S396" i="65"/>
  <c r="F396" i="65"/>
  <c r="A396" i="65"/>
  <c r="Y394" i="65"/>
  <c r="X394" i="65"/>
  <c r="B394" i="65"/>
  <c r="A394" i="65"/>
  <c r="X382" i="65"/>
  <c r="A382" i="65"/>
  <c r="X380" i="65"/>
  <c r="A380" i="65"/>
  <c r="X378" i="65"/>
  <c r="A378" i="65"/>
  <c r="X376" i="65"/>
  <c r="A376" i="65"/>
  <c r="X374" i="65"/>
  <c r="A374" i="65"/>
  <c r="X372" i="65"/>
  <c r="A372" i="65"/>
  <c r="X370" i="65"/>
  <c r="A370" i="65"/>
  <c r="X368" i="65"/>
  <c r="A368" i="65"/>
  <c r="X366" i="65"/>
  <c r="A366" i="65"/>
  <c r="X364" i="65"/>
  <c r="A364" i="65"/>
  <c r="X362" i="65"/>
  <c r="A362" i="65"/>
  <c r="AA349" i="65"/>
  <c r="X349" i="65"/>
  <c r="D349" i="65"/>
  <c r="A349" i="65"/>
  <c r="AP347" i="65"/>
  <c r="AC347" i="65"/>
  <c r="X347" i="65"/>
  <c r="S347" i="65"/>
  <c r="F347" i="65"/>
  <c r="A347" i="65"/>
  <c r="Y345" i="65"/>
  <c r="X345" i="65"/>
  <c r="B345" i="65"/>
  <c r="A345" i="65"/>
  <c r="X333" i="65"/>
  <c r="A333" i="65"/>
  <c r="X331" i="65"/>
  <c r="A331" i="65"/>
  <c r="X329" i="65"/>
  <c r="A329" i="65"/>
  <c r="X327" i="65"/>
  <c r="A327" i="65"/>
  <c r="X325" i="65"/>
  <c r="A325" i="65"/>
  <c r="X323" i="65"/>
  <c r="A323" i="65"/>
  <c r="X321" i="65"/>
  <c r="A321" i="65"/>
  <c r="X319" i="65"/>
  <c r="A319" i="65"/>
  <c r="X317" i="65"/>
  <c r="A317" i="65"/>
  <c r="X315" i="65"/>
  <c r="A315" i="65"/>
  <c r="X313" i="65"/>
  <c r="A313" i="65"/>
  <c r="AA300" i="65"/>
  <c r="X300" i="65"/>
  <c r="D300" i="65"/>
  <c r="A300" i="65"/>
  <c r="AP298" i="65"/>
  <c r="AC298" i="65"/>
  <c r="X298" i="65"/>
  <c r="S298" i="65"/>
  <c r="F298" i="65"/>
  <c r="A298" i="65"/>
  <c r="Y296" i="65"/>
  <c r="X296" i="65"/>
  <c r="B296" i="65"/>
  <c r="A296" i="65"/>
  <c r="X284" i="65"/>
  <c r="A284" i="65"/>
  <c r="X282" i="65"/>
  <c r="A282" i="65"/>
  <c r="X280" i="65"/>
  <c r="A280" i="65"/>
  <c r="X278" i="65"/>
  <c r="A278" i="65"/>
  <c r="X276" i="65"/>
  <c r="A276" i="65"/>
  <c r="X274" i="65"/>
  <c r="A274" i="65"/>
  <c r="X272" i="65"/>
  <c r="A272" i="65"/>
  <c r="X270" i="65"/>
  <c r="A270" i="65"/>
  <c r="X268" i="65"/>
  <c r="A268" i="65"/>
  <c r="X266" i="65"/>
  <c r="A266" i="65"/>
  <c r="X264" i="65"/>
  <c r="A264" i="65"/>
  <c r="AA251" i="65"/>
  <c r="X251" i="65"/>
  <c r="D251" i="65"/>
  <c r="A251" i="65"/>
  <c r="AP249" i="65"/>
  <c r="AC249" i="65"/>
  <c r="X249" i="65"/>
  <c r="S249" i="65"/>
  <c r="F249" i="65"/>
  <c r="A249" i="65"/>
  <c r="Y247" i="65"/>
  <c r="X247" i="65"/>
  <c r="B247" i="65"/>
  <c r="A247" i="65"/>
  <c r="X235" i="65"/>
  <c r="A235" i="65"/>
  <c r="X233" i="65"/>
  <c r="A233" i="65"/>
  <c r="X231" i="65"/>
  <c r="A231" i="65"/>
  <c r="X229" i="65"/>
  <c r="A229" i="65"/>
  <c r="X227" i="65"/>
  <c r="A227" i="65"/>
  <c r="X225" i="65"/>
  <c r="A225" i="65"/>
  <c r="X223" i="65"/>
  <c r="A223" i="65"/>
  <c r="X221" i="65"/>
  <c r="A221" i="65"/>
  <c r="X219" i="65"/>
  <c r="A219" i="65"/>
  <c r="X217" i="65"/>
  <c r="A217" i="65"/>
  <c r="X215" i="65"/>
  <c r="A215" i="65"/>
  <c r="AA202" i="65"/>
  <c r="X202" i="65"/>
  <c r="D202" i="65"/>
  <c r="A202" i="65"/>
  <c r="AP200" i="65"/>
  <c r="AC200" i="65"/>
  <c r="X200" i="65"/>
  <c r="S200" i="65"/>
  <c r="F200" i="65"/>
  <c r="A200" i="65"/>
  <c r="Y198" i="65"/>
  <c r="X198" i="65"/>
  <c r="B198" i="65"/>
  <c r="A198" i="65"/>
  <c r="X186" i="65"/>
  <c r="A186" i="65"/>
  <c r="X184" i="65"/>
  <c r="A184" i="65"/>
  <c r="X182" i="65"/>
  <c r="A182" i="65"/>
  <c r="X180" i="65"/>
  <c r="A180" i="65"/>
  <c r="X178" i="65"/>
  <c r="A178" i="65"/>
  <c r="X176" i="65"/>
  <c r="A176" i="65"/>
  <c r="X174" i="65"/>
  <c r="A174" i="65"/>
  <c r="X172" i="65"/>
  <c r="A172" i="65"/>
  <c r="X170" i="65"/>
  <c r="A170" i="65"/>
  <c r="X168" i="65"/>
  <c r="A168" i="65"/>
  <c r="X166" i="65"/>
  <c r="A166" i="65"/>
  <c r="AA153" i="65"/>
  <c r="X153" i="65"/>
  <c r="D153" i="65"/>
  <c r="A153" i="65"/>
  <c r="AP151" i="65"/>
  <c r="AC151" i="65"/>
  <c r="X151" i="65"/>
  <c r="S151" i="65"/>
  <c r="F151" i="65"/>
  <c r="A151" i="65"/>
  <c r="Y149" i="65"/>
  <c r="X149" i="65"/>
  <c r="B149" i="65"/>
  <c r="A149" i="65"/>
  <c r="X137" i="65"/>
  <c r="A137" i="65"/>
  <c r="X135" i="65"/>
  <c r="A135" i="65"/>
  <c r="X133" i="65"/>
  <c r="A133" i="65"/>
  <c r="X131" i="65"/>
  <c r="A131" i="65"/>
  <c r="X129" i="65"/>
  <c r="A129" i="65"/>
  <c r="X127" i="65"/>
  <c r="A127" i="65"/>
  <c r="X125" i="65"/>
  <c r="A125" i="65"/>
  <c r="X123" i="65"/>
  <c r="A123" i="65"/>
  <c r="X121" i="65"/>
  <c r="A121" i="65"/>
  <c r="X119" i="65"/>
  <c r="A119" i="65"/>
  <c r="X117" i="65"/>
  <c r="A117" i="65"/>
  <c r="AA104" i="65"/>
  <c r="X104" i="65"/>
  <c r="D104" i="65"/>
  <c r="A104" i="65"/>
  <c r="AP102" i="65"/>
  <c r="AC102" i="65"/>
  <c r="X102" i="65"/>
  <c r="S102" i="65"/>
  <c r="F102" i="65"/>
  <c r="A102" i="65"/>
  <c r="Y100" i="65"/>
  <c r="X100" i="65"/>
  <c r="B100" i="65"/>
  <c r="A100" i="65"/>
  <c r="X88" i="65"/>
  <c r="A88" i="65"/>
  <c r="X86" i="65"/>
  <c r="A86" i="65"/>
  <c r="X84" i="65"/>
  <c r="A84" i="65"/>
  <c r="X82" i="65"/>
  <c r="A82" i="65"/>
  <c r="X80" i="65"/>
  <c r="A80" i="65"/>
  <c r="X78" i="65"/>
  <c r="A78" i="65"/>
  <c r="X76" i="65"/>
  <c r="A76" i="65"/>
  <c r="X74" i="65"/>
  <c r="A74" i="65"/>
  <c r="X72" i="65"/>
  <c r="A72" i="65"/>
  <c r="X70" i="65"/>
  <c r="A70" i="65"/>
  <c r="X68" i="65"/>
  <c r="A68" i="65"/>
  <c r="AA55" i="65"/>
  <c r="X55" i="65"/>
  <c r="D55" i="65"/>
  <c r="A55" i="65"/>
  <c r="AP53" i="65"/>
  <c r="AC53" i="65"/>
  <c r="X53" i="65"/>
  <c r="S53" i="65"/>
  <c r="F53" i="65"/>
  <c r="A53" i="65"/>
  <c r="Y51" i="65"/>
  <c r="X51" i="65"/>
  <c r="B51" i="65"/>
  <c r="A51" i="65"/>
  <c r="X39" i="65"/>
  <c r="A39" i="65"/>
  <c r="X37" i="65"/>
  <c r="A37" i="65"/>
  <c r="X35" i="65"/>
  <c r="A35" i="65"/>
  <c r="X33" i="65"/>
  <c r="A33" i="65"/>
  <c r="X31" i="65"/>
  <c r="A31" i="65"/>
  <c r="X29" i="65"/>
  <c r="A29" i="65"/>
  <c r="X27" i="65"/>
  <c r="A27" i="65"/>
  <c r="X25" i="65"/>
  <c r="A25" i="65"/>
  <c r="X23" i="65"/>
  <c r="A23" i="65"/>
  <c r="X21" i="65"/>
  <c r="A21" i="65"/>
  <c r="X19" i="65"/>
  <c r="A19" i="65"/>
  <c r="AA6" i="65"/>
  <c r="X6" i="65"/>
  <c r="D6" i="65"/>
  <c r="A6" i="65"/>
  <c r="AP4" i="65"/>
  <c r="AC4" i="65"/>
  <c r="X4" i="65"/>
  <c r="S4" i="65"/>
  <c r="F4" i="65"/>
  <c r="A4" i="65"/>
  <c r="Y2" i="65"/>
  <c r="X2" i="65"/>
  <c r="B2" i="65"/>
  <c r="A2" i="65"/>
  <c r="BC1" i="71"/>
  <c r="BB1" i="71"/>
  <c r="BA1" i="71"/>
  <c r="AZ1" i="71"/>
  <c r="AY1" i="71"/>
  <c r="AX1" i="71"/>
  <c r="AW1" i="71"/>
  <c r="AV1" i="71"/>
  <c r="AU1" i="71"/>
  <c r="AT1" i="71"/>
  <c r="AS1" i="71"/>
  <c r="AR1" i="71"/>
  <c r="AQ1" i="71"/>
  <c r="AP1" i="71"/>
  <c r="AO1" i="71"/>
  <c r="AN1" i="71"/>
  <c r="AM1" i="71"/>
  <c r="AL1" i="71"/>
  <c r="AK1" i="71"/>
  <c r="AJ1" i="71"/>
  <c r="E171" i="68"/>
  <c r="E159" i="68"/>
  <c r="E151" i="68"/>
  <c r="E143" i="68"/>
  <c r="E47" i="68"/>
  <c r="AF64" i="66"/>
  <c r="X480" i="64"/>
  <c r="A480" i="64"/>
  <c r="X478" i="64"/>
  <c r="A478" i="64"/>
  <c r="X476" i="64"/>
  <c r="A476" i="64"/>
  <c r="X474" i="64"/>
  <c r="A474" i="64"/>
  <c r="X472" i="64"/>
  <c r="A472" i="64"/>
  <c r="X470" i="64"/>
  <c r="A470" i="64"/>
  <c r="X468" i="64"/>
  <c r="A468" i="64"/>
  <c r="X466" i="64"/>
  <c r="A466" i="64"/>
  <c r="X464" i="64"/>
  <c r="A464" i="64"/>
  <c r="X462" i="64"/>
  <c r="A462" i="64"/>
  <c r="X460" i="64"/>
  <c r="A460" i="64"/>
  <c r="AA447" i="64"/>
  <c r="X447" i="64"/>
  <c r="D447" i="64"/>
  <c r="A447" i="64"/>
  <c r="AP445" i="64"/>
  <c r="AC445" i="64"/>
  <c r="X445" i="64"/>
  <c r="S445" i="64"/>
  <c r="F445" i="64"/>
  <c r="A445" i="64"/>
  <c r="Y443" i="64"/>
  <c r="X443" i="64"/>
  <c r="B443" i="64"/>
  <c r="A443" i="64"/>
  <c r="X431" i="64"/>
  <c r="A431" i="64"/>
  <c r="X429" i="64"/>
  <c r="A429" i="64"/>
  <c r="X427" i="64"/>
  <c r="A427" i="64"/>
  <c r="X425" i="64"/>
  <c r="A425" i="64"/>
  <c r="X423" i="64"/>
  <c r="A423" i="64"/>
  <c r="X421" i="64"/>
  <c r="A421" i="64"/>
  <c r="X419" i="64"/>
  <c r="A419" i="64"/>
  <c r="X417" i="64"/>
  <c r="A417" i="64"/>
  <c r="X415" i="64"/>
  <c r="A415" i="64"/>
  <c r="X413" i="64"/>
  <c r="A413" i="64"/>
  <c r="X411" i="64"/>
  <c r="A411" i="64"/>
  <c r="AA398" i="64"/>
  <c r="X398" i="64"/>
  <c r="D398" i="64"/>
  <c r="A398" i="64"/>
  <c r="AP396" i="64"/>
  <c r="AC396" i="64"/>
  <c r="X396" i="64"/>
  <c r="S396" i="64"/>
  <c r="F396" i="64"/>
  <c r="A396" i="64"/>
  <c r="Y394" i="64"/>
  <c r="X394" i="64"/>
  <c r="B394" i="64"/>
  <c r="A394" i="64"/>
  <c r="X382" i="64"/>
  <c r="A382" i="64"/>
  <c r="X380" i="64"/>
  <c r="A380" i="64"/>
  <c r="X378" i="64"/>
  <c r="A378" i="64"/>
  <c r="X376" i="64"/>
  <c r="A376" i="64"/>
  <c r="X374" i="64"/>
  <c r="A374" i="64"/>
  <c r="X372" i="64"/>
  <c r="A372" i="64"/>
  <c r="X370" i="64"/>
  <c r="A370" i="64"/>
  <c r="X368" i="64"/>
  <c r="A368" i="64"/>
  <c r="X366" i="64"/>
  <c r="A366" i="64"/>
  <c r="X364" i="64"/>
  <c r="A364" i="64"/>
  <c r="X362" i="64"/>
  <c r="A362" i="64"/>
  <c r="AA349" i="64"/>
  <c r="X349" i="64"/>
  <c r="D349" i="64"/>
  <c r="A349" i="64"/>
  <c r="AP347" i="64"/>
  <c r="AC347" i="64"/>
  <c r="X347" i="64"/>
  <c r="S347" i="64"/>
  <c r="F347" i="64"/>
  <c r="A347" i="64"/>
  <c r="Y345" i="64"/>
  <c r="X345" i="64"/>
  <c r="B345" i="64"/>
  <c r="A345" i="64"/>
  <c r="X333" i="64"/>
  <c r="A333" i="64"/>
  <c r="X331" i="64"/>
  <c r="A331" i="64"/>
  <c r="X329" i="64"/>
  <c r="A329" i="64"/>
  <c r="X327" i="64"/>
  <c r="A327" i="64"/>
  <c r="X325" i="64"/>
  <c r="A325" i="64"/>
  <c r="X323" i="64"/>
  <c r="A323" i="64"/>
  <c r="X321" i="64"/>
  <c r="A321" i="64"/>
  <c r="X319" i="64"/>
  <c r="A319" i="64"/>
  <c r="X317" i="64"/>
  <c r="A317" i="64"/>
  <c r="X315" i="64"/>
  <c r="A315" i="64"/>
  <c r="X313" i="64"/>
  <c r="A313" i="64"/>
  <c r="AA300" i="64"/>
  <c r="X300" i="64"/>
  <c r="D300" i="64"/>
  <c r="A300" i="64"/>
  <c r="AP298" i="64"/>
  <c r="AC298" i="64"/>
  <c r="X298" i="64"/>
  <c r="S298" i="64"/>
  <c r="F298" i="64"/>
  <c r="A298" i="64"/>
  <c r="Y296" i="64"/>
  <c r="X296" i="64"/>
  <c r="B296" i="64"/>
  <c r="A296" i="64"/>
  <c r="X284" i="64"/>
  <c r="A284" i="64"/>
  <c r="X282" i="64"/>
  <c r="A282" i="64"/>
  <c r="X280" i="64"/>
  <c r="A280" i="64"/>
  <c r="X278" i="64"/>
  <c r="A278" i="64"/>
  <c r="X276" i="64"/>
  <c r="A276" i="64"/>
  <c r="X274" i="64"/>
  <c r="A274" i="64"/>
  <c r="X272" i="64"/>
  <c r="A272" i="64"/>
  <c r="X270" i="64"/>
  <c r="A270" i="64"/>
  <c r="X268" i="64"/>
  <c r="A268" i="64"/>
  <c r="X266" i="64"/>
  <c r="A266" i="64"/>
  <c r="X264" i="64"/>
  <c r="A264" i="64"/>
  <c r="AA251" i="64"/>
  <c r="X251" i="64"/>
  <c r="D251" i="64"/>
  <c r="A251" i="64"/>
  <c r="AP249" i="64"/>
  <c r="AC249" i="64"/>
  <c r="X249" i="64"/>
  <c r="S249" i="64"/>
  <c r="F249" i="64"/>
  <c r="A249" i="64"/>
  <c r="Y247" i="64"/>
  <c r="X247" i="64"/>
  <c r="B247" i="64"/>
  <c r="A247" i="64"/>
  <c r="X235" i="64"/>
  <c r="A235" i="64"/>
  <c r="X233" i="64"/>
  <c r="A233" i="64"/>
  <c r="X231" i="64"/>
  <c r="A231" i="64"/>
  <c r="X229" i="64"/>
  <c r="A229" i="64"/>
  <c r="X227" i="64"/>
  <c r="A227" i="64"/>
  <c r="X225" i="64"/>
  <c r="A225" i="64"/>
  <c r="X223" i="64"/>
  <c r="A223" i="64"/>
  <c r="X221" i="64"/>
  <c r="A221" i="64"/>
  <c r="X219" i="64"/>
  <c r="A219" i="64"/>
  <c r="X217" i="64"/>
  <c r="A217" i="64"/>
  <c r="X215" i="64"/>
  <c r="A215" i="64"/>
  <c r="AA202" i="64"/>
  <c r="X202" i="64"/>
  <c r="D202" i="64"/>
  <c r="A202" i="64"/>
  <c r="AP200" i="64"/>
  <c r="AC200" i="64"/>
  <c r="X200" i="64"/>
  <c r="S200" i="64"/>
  <c r="F200" i="64"/>
  <c r="A200" i="64"/>
  <c r="Y198" i="64"/>
  <c r="X198" i="64"/>
  <c r="B198" i="64"/>
  <c r="A198" i="64"/>
  <c r="X186" i="64"/>
  <c r="A186" i="64"/>
  <c r="X184" i="64"/>
  <c r="A184" i="64"/>
  <c r="X182" i="64"/>
  <c r="A182" i="64"/>
  <c r="X180" i="64"/>
  <c r="A180" i="64"/>
  <c r="X178" i="64"/>
  <c r="A178" i="64"/>
  <c r="X176" i="64"/>
  <c r="A176" i="64"/>
  <c r="X174" i="64"/>
  <c r="A174" i="64"/>
  <c r="X172" i="64"/>
  <c r="A172" i="64"/>
  <c r="X170" i="64"/>
  <c r="A170" i="64"/>
  <c r="X168" i="64"/>
  <c r="A168" i="64"/>
  <c r="X166" i="64"/>
  <c r="A166" i="64"/>
  <c r="AA153" i="64"/>
  <c r="X153" i="64"/>
  <c r="D153" i="64"/>
  <c r="A153" i="64"/>
  <c r="AP151" i="64"/>
  <c r="AC151" i="64"/>
  <c r="X151" i="64"/>
  <c r="S151" i="64"/>
  <c r="F151" i="64"/>
  <c r="A151" i="64"/>
  <c r="Y149" i="64"/>
  <c r="X149" i="64"/>
  <c r="B149" i="64"/>
  <c r="A149" i="64"/>
  <c r="X137" i="64"/>
  <c r="A137" i="64"/>
  <c r="X135" i="64"/>
  <c r="A135" i="64"/>
  <c r="X133" i="64"/>
  <c r="A133" i="64"/>
  <c r="X131" i="64"/>
  <c r="A131" i="64"/>
  <c r="X129" i="64"/>
  <c r="A129" i="64"/>
  <c r="X127" i="64"/>
  <c r="A127" i="64"/>
  <c r="X125" i="64"/>
  <c r="A125" i="64"/>
  <c r="X123" i="64"/>
  <c r="A123" i="64"/>
  <c r="X121" i="64"/>
  <c r="A121" i="64"/>
  <c r="X119" i="64"/>
  <c r="A119" i="64"/>
  <c r="X117" i="64"/>
  <c r="A117" i="64"/>
  <c r="AA104" i="64"/>
  <c r="X104" i="64"/>
  <c r="D104" i="64"/>
  <c r="A104" i="64"/>
  <c r="AP102" i="64"/>
  <c r="AC102" i="64"/>
  <c r="X102" i="64"/>
  <c r="S102" i="64"/>
  <c r="F102" i="64"/>
  <c r="A102" i="64"/>
  <c r="Y100" i="64"/>
  <c r="X100" i="64"/>
  <c r="B100" i="64"/>
  <c r="A100" i="64"/>
  <c r="X88" i="64"/>
  <c r="A88" i="64"/>
  <c r="X86" i="64"/>
  <c r="A86" i="64"/>
  <c r="X84" i="64"/>
  <c r="A84" i="64"/>
  <c r="X82" i="64"/>
  <c r="A82" i="64"/>
  <c r="X80" i="64"/>
  <c r="A80" i="64"/>
  <c r="X78" i="64"/>
  <c r="A78" i="64"/>
  <c r="X76" i="64"/>
  <c r="A76" i="64"/>
  <c r="X74" i="64"/>
  <c r="A74" i="64"/>
  <c r="X72" i="64"/>
  <c r="A72" i="64"/>
  <c r="X70" i="64"/>
  <c r="A70" i="64"/>
  <c r="X68" i="64"/>
  <c r="A68" i="64"/>
  <c r="AA55" i="64"/>
  <c r="X55" i="64"/>
  <c r="D55" i="64"/>
  <c r="A55" i="64"/>
  <c r="AP53" i="64"/>
  <c r="AC53" i="64"/>
  <c r="X53" i="64"/>
  <c r="S53" i="64"/>
  <c r="F53" i="64"/>
  <c r="A53" i="64"/>
  <c r="Y51" i="64"/>
  <c r="X51" i="64"/>
  <c r="B51" i="64"/>
  <c r="A51" i="64"/>
  <c r="X39" i="64"/>
  <c r="A39" i="64"/>
  <c r="X37" i="64"/>
  <c r="A37" i="64"/>
  <c r="X35" i="64"/>
  <c r="A35" i="64"/>
  <c r="X33" i="64"/>
  <c r="A33" i="64"/>
  <c r="X31" i="64"/>
  <c r="A31" i="64"/>
  <c r="X29" i="64"/>
  <c r="A29" i="64"/>
  <c r="X27" i="64"/>
  <c r="A27" i="64"/>
  <c r="X25" i="64"/>
  <c r="A25" i="64"/>
  <c r="X23" i="64"/>
  <c r="A23" i="64"/>
  <c r="X21" i="64"/>
  <c r="A21" i="64"/>
  <c r="X19" i="64"/>
  <c r="A19" i="64"/>
  <c r="AA6" i="64"/>
  <c r="X6" i="64"/>
  <c r="D6" i="64"/>
  <c r="A6" i="64"/>
  <c r="AP4" i="64"/>
  <c r="AC4" i="64"/>
  <c r="X4" i="64"/>
  <c r="S4" i="64"/>
  <c r="F4" i="64"/>
  <c r="A4" i="64"/>
  <c r="Y2" i="64"/>
  <c r="X2" i="64"/>
  <c r="B2" i="64"/>
  <c r="A2" i="64"/>
  <c r="B2" i="63"/>
  <c r="X480" i="63"/>
  <c r="A480" i="63"/>
  <c r="X478" i="63"/>
  <c r="A478" i="63"/>
  <c r="X476" i="63"/>
  <c r="A476" i="63"/>
  <c r="X474" i="63"/>
  <c r="A474" i="63"/>
  <c r="X472" i="63"/>
  <c r="A472" i="63"/>
  <c r="X470" i="63"/>
  <c r="A470" i="63"/>
  <c r="X468" i="63"/>
  <c r="A468" i="63"/>
  <c r="X466" i="63"/>
  <c r="A466" i="63"/>
  <c r="X464" i="63"/>
  <c r="A464" i="63"/>
  <c r="X462" i="63"/>
  <c r="A462" i="63"/>
  <c r="X460" i="63"/>
  <c r="A460" i="63"/>
  <c r="AA447" i="63"/>
  <c r="X447" i="63"/>
  <c r="D447" i="63"/>
  <c r="A447" i="63"/>
  <c r="AP445" i="63"/>
  <c r="AC445" i="63"/>
  <c r="X445" i="63"/>
  <c r="S445" i="63"/>
  <c r="F445" i="63"/>
  <c r="A445" i="63"/>
  <c r="Y443" i="63"/>
  <c r="X443" i="63"/>
  <c r="B443" i="63"/>
  <c r="A443" i="63"/>
  <c r="X431" i="63"/>
  <c r="A431" i="63"/>
  <c r="X429" i="63"/>
  <c r="A429" i="63"/>
  <c r="X427" i="63"/>
  <c r="A427" i="63"/>
  <c r="X425" i="63"/>
  <c r="A425" i="63"/>
  <c r="X423" i="63"/>
  <c r="A423" i="63"/>
  <c r="X421" i="63"/>
  <c r="A421" i="63"/>
  <c r="X419" i="63"/>
  <c r="A419" i="63"/>
  <c r="X417" i="63"/>
  <c r="A417" i="63"/>
  <c r="X415" i="63"/>
  <c r="A415" i="63"/>
  <c r="X413" i="63"/>
  <c r="A413" i="63"/>
  <c r="X411" i="63"/>
  <c r="A411" i="63"/>
  <c r="AA398" i="63"/>
  <c r="X398" i="63"/>
  <c r="D398" i="63"/>
  <c r="A398" i="63"/>
  <c r="AP396" i="63"/>
  <c r="AC396" i="63"/>
  <c r="X396" i="63"/>
  <c r="S396" i="63"/>
  <c r="F396" i="63"/>
  <c r="A396" i="63"/>
  <c r="Y394" i="63"/>
  <c r="X394" i="63"/>
  <c r="B394" i="63"/>
  <c r="A394" i="63"/>
  <c r="X382" i="63"/>
  <c r="A382" i="63"/>
  <c r="X380" i="63"/>
  <c r="A380" i="63"/>
  <c r="X378" i="63"/>
  <c r="A378" i="63"/>
  <c r="X376" i="63"/>
  <c r="A376" i="63"/>
  <c r="X374" i="63"/>
  <c r="A374" i="63"/>
  <c r="X372" i="63"/>
  <c r="A372" i="63"/>
  <c r="X370" i="63"/>
  <c r="A370" i="63"/>
  <c r="X368" i="63"/>
  <c r="A368" i="63"/>
  <c r="X366" i="63"/>
  <c r="A366" i="63"/>
  <c r="X364" i="63"/>
  <c r="A364" i="63"/>
  <c r="X362" i="63"/>
  <c r="A362" i="63"/>
  <c r="AA349" i="63"/>
  <c r="X349" i="63"/>
  <c r="D349" i="63"/>
  <c r="A349" i="63"/>
  <c r="AP347" i="63"/>
  <c r="AC347" i="63"/>
  <c r="X347" i="63"/>
  <c r="S347" i="63"/>
  <c r="F347" i="63"/>
  <c r="A347" i="63"/>
  <c r="Y345" i="63"/>
  <c r="X345" i="63"/>
  <c r="B345" i="63"/>
  <c r="A345" i="63"/>
  <c r="X333" i="63"/>
  <c r="A333" i="63"/>
  <c r="X331" i="63"/>
  <c r="A331" i="63"/>
  <c r="X329" i="63"/>
  <c r="A329" i="63"/>
  <c r="X327" i="63"/>
  <c r="A327" i="63"/>
  <c r="X325" i="63"/>
  <c r="A325" i="63"/>
  <c r="X323" i="63"/>
  <c r="A323" i="63"/>
  <c r="X321" i="63"/>
  <c r="A321" i="63"/>
  <c r="X319" i="63"/>
  <c r="A319" i="63"/>
  <c r="X317" i="63"/>
  <c r="A317" i="63"/>
  <c r="X315" i="63"/>
  <c r="A315" i="63"/>
  <c r="X313" i="63"/>
  <c r="A313" i="63"/>
  <c r="AA300" i="63"/>
  <c r="X300" i="63"/>
  <c r="D300" i="63"/>
  <c r="A300" i="63"/>
  <c r="AP298" i="63"/>
  <c r="AC298" i="63"/>
  <c r="X298" i="63"/>
  <c r="S298" i="63"/>
  <c r="F298" i="63"/>
  <c r="A298" i="63"/>
  <c r="Y296" i="63"/>
  <c r="X296" i="63"/>
  <c r="B296" i="63"/>
  <c r="A296" i="63"/>
  <c r="X284" i="63"/>
  <c r="A284" i="63"/>
  <c r="X282" i="63"/>
  <c r="A282" i="63"/>
  <c r="X280" i="63"/>
  <c r="A280" i="63"/>
  <c r="X278" i="63"/>
  <c r="A278" i="63"/>
  <c r="X276" i="63"/>
  <c r="A276" i="63"/>
  <c r="X274" i="63"/>
  <c r="A274" i="63"/>
  <c r="X272" i="63"/>
  <c r="A272" i="63"/>
  <c r="X270" i="63"/>
  <c r="A270" i="63"/>
  <c r="X268" i="63"/>
  <c r="A268" i="63"/>
  <c r="X266" i="63"/>
  <c r="A266" i="63"/>
  <c r="X264" i="63"/>
  <c r="A264" i="63"/>
  <c r="AA251" i="63"/>
  <c r="X251" i="63"/>
  <c r="D251" i="63"/>
  <c r="A251" i="63"/>
  <c r="AP249" i="63"/>
  <c r="AC249" i="63"/>
  <c r="X249" i="63"/>
  <c r="S249" i="63"/>
  <c r="F249" i="63"/>
  <c r="A249" i="63"/>
  <c r="Y247" i="63"/>
  <c r="X247" i="63"/>
  <c r="B247" i="63"/>
  <c r="A247" i="63"/>
  <c r="X235" i="63"/>
  <c r="A235" i="63"/>
  <c r="X233" i="63"/>
  <c r="A233" i="63"/>
  <c r="X231" i="63"/>
  <c r="A231" i="63"/>
  <c r="X229" i="63"/>
  <c r="A229" i="63"/>
  <c r="X227" i="63"/>
  <c r="A227" i="63"/>
  <c r="X225" i="63"/>
  <c r="A225" i="63"/>
  <c r="X223" i="63"/>
  <c r="A223" i="63"/>
  <c r="X221" i="63"/>
  <c r="A221" i="63"/>
  <c r="X219" i="63"/>
  <c r="A219" i="63"/>
  <c r="X217" i="63"/>
  <c r="A217" i="63"/>
  <c r="X215" i="63"/>
  <c r="A215" i="63"/>
  <c r="AA202" i="63"/>
  <c r="X202" i="63"/>
  <c r="D202" i="63"/>
  <c r="A202" i="63"/>
  <c r="AP200" i="63"/>
  <c r="AC200" i="63"/>
  <c r="X200" i="63"/>
  <c r="S200" i="63"/>
  <c r="F200" i="63"/>
  <c r="A200" i="63"/>
  <c r="Y198" i="63"/>
  <c r="X198" i="63"/>
  <c r="B198" i="63"/>
  <c r="A198" i="63"/>
  <c r="X186" i="63"/>
  <c r="A186" i="63"/>
  <c r="X184" i="63"/>
  <c r="A184" i="63"/>
  <c r="X182" i="63"/>
  <c r="A182" i="63"/>
  <c r="X180" i="63"/>
  <c r="A180" i="63"/>
  <c r="X178" i="63"/>
  <c r="A178" i="63"/>
  <c r="X176" i="63"/>
  <c r="A176" i="63"/>
  <c r="X174" i="63"/>
  <c r="A174" i="63"/>
  <c r="X172" i="63"/>
  <c r="A172" i="63"/>
  <c r="X170" i="63"/>
  <c r="A170" i="63"/>
  <c r="X168" i="63"/>
  <c r="A168" i="63"/>
  <c r="X166" i="63"/>
  <c r="A166" i="63"/>
  <c r="AA153" i="63"/>
  <c r="X153" i="63"/>
  <c r="D153" i="63"/>
  <c r="A153" i="63"/>
  <c r="AP151" i="63"/>
  <c r="AC151" i="63"/>
  <c r="X151" i="63"/>
  <c r="S151" i="63"/>
  <c r="F151" i="63"/>
  <c r="A151" i="63"/>
  <c r="Y149" i="63"/>
  <c r="X149" i="63"/>
  <c r="B149" i="63"/>
  <c r="A149" i="63"/>
  <c r="X137" i="63"/>
  <c r="A137" i="63"/>
  <c r="X135" i="63"/>
  <c r="A135" i="63"/>
  <c r="X133" i="63"/>
  <c r="A133" i="63"/>
  <c r="X131" i="63"/>
  <c r="A131" i="63"/>
  <c r="X129" i="63"/>
  <c r="A129" i="63"/>
  <c r="X127" i="63"/>
  <c r="A127" i="63"/>
  <c r="X125" i="63"/>
  <c r="A125" i="63"/>
  <c r="X123" i="63"/>
  <c r="A123" i="63"/>
  <c r="X121" i="63"/>
  <c r="A121" i="63"/>
  <c r="X119" i="63"/>
  <c r="A119" i="63"/>
  <c r="X117" i="63"/>
  <c r="A117" i="63"/>
  <c r="AA104" i="63"/>
  <c r="X104" i="63"/>
  <c r="D104" i="63"/>
  <c r="A104" i="63"/>
  <c r="AP102" i="63"/>
  <c r="AC102" i="63"/>
  <c r="X102" i="63"/>
  <c r="S102" i="63"/>
  <c r="F102" i="63"/>
  <c r="A102" i="63"/>
  <c r="Y100" i="63"/>
  <c r="X100" i="63"/>
  <c r="B100" i="63"/>
  <c r="A100" i="63"/>
  <c r="X88" i="63"/>
  <c r="A88" i="63"/>
  <c r="X86" i="63"/>
  <c r="A86" i="63"/>
  <c r="X84" i="63"/>
  <c r="A84" i="63"/>
  <c r="X82" i="63"/>
  <c r="A82" i="63"/>
  <c r="X80" i="63"/>
  <c r="A80" i="63"/>
  <c r="X78" i="63"/>
  <c r="A78" i="63"/>
  <c r="X76" i="63"/>
  <c r="A76" i="63"/>
  <c r="X74" i="63"/>
  <c r="A74" i="63"/>
  <c r="X72" i="63"/>
  <c r="A72" i="63"/>
  <c r="X70" i="63"/>
  <c r="A70" i="63"/>
  <c r="X68" i="63"/>
  <c r="A68" i="63"/>
  <c r="AA55" i="63"/>
  <c r="X55" i="63"/>
  <c r="D55" i="63"/>
  <c r="A55" i="63"/>
  <c r="AP53" i="63"/>
  <c r="AC53" i="63"/>
  <c r="X53" i="63"/>
  <c r="S53" i="63"/>
  <c r="F53" i="63"/>
  <c r="A53" i="63"/>
  <c r="Y51" i="63"/>
  <c r="X51" i="63"/>
  <c r="B51" i="63"/>
  <c r="A51" i="63"/>
  <c r="X39" i="63"/>
  <c r="A39" i="63"/>
  <c r="X37" i="63"/>
  <c r="A37" i="63"/>
  <c r="X35" i="63"/>
  <c r="A35" i="63"/>
  <c r="X33" i="63"/>
  <c r="A33" i="63"/>
  <c r="X31" i="63"/>
  <c r="A31" i="63"/>
  <c r="X29" i="63"/>
  <c r="A29" i="63"/>
  <c r="X27" i="63"/>
  <c r="A27" i="63"/>
  <c r="X25" i="63"/>
  <c r="A25" i="63"/>
  <c r="X23" i="63"/>
  <c r="A23" i="63"/>
  <c r="X21" i="63"/>
  <c r="A21" i="63"/>
  <c r="X19" i="63"/>
  <c r="A19" i="63"/>
  <c r="AA6" i="63"/>
  <c r="X6" i="63"/>
  <c r="D6" i="63"/>
  <c r="A6" i="63"/>
  <c r="AP4" i="63"/>
  <c r="AC4" i="63"/>
  <c r="X4" i="63"/>
  <c r="S4" i="63"/>
  <c r="F4" i="63"/>
  <c r="Y2" i="63"/>
  <c r="X2" i="63"/>
  <c r="A2" i="63"/>
  <c r="A4" i="63"/>
  <c r="I56" i="60"/>
  <c r="BC1" i="70"/>
  <c r="BB1" i="70"/>
  <c r="BA1" i="70"/>
  <c r="AZ1" i="70"/>
  <c r="AY1" i="70"/>
  <c r="AX1" i="70"/>
  <c r="AW1" i="70"/>
  <c r="AV1" i="70"/>
  <c r="AU1" i="70"/>
  <c r="AT1" i="70"/>
  <c r="AS1" i="70"/>
  <c r="AR1" i="70"/>
  <c r="AQ1" i="70"/>
  <c r="AP1" i="70"/>
  <c r="AO1" i="70"/>
  <c r="AN1" i="70"/>
  <c r="AM1" i="70"/>
  <c r="AL1" i="70"/>
  <c r="AK1" i="70"/>
  <c r="AJ1" i="70"/>
  <c r="CU14" i="60" l="1"/>
  <c r="CT14" i="60"/>
  <c r="CP14" i="60"/>
  <c r="CP15" i="60"/>
  <c r="AA14" i="60"/>
  <c r="AB14" i="60" s="1"/>
  <c r="G127" i="68"/>
  <c r="G187" i="68"/>
  <c r="CL16" i="60"/>
  <c r="CL15" i="60"/>
  <c r="CL14" i="60"/>
  <c r="Z14" i="60"/>
  <c r="Z15" i="60"/>
  <c r="Z16" i="60"/>
  <c r="CN16" i="60"/>
  <c r="CO16" i="60" s="1"/>
  <c r="Q16" i="60" s="1"/>
  <c r="T14" i="60"/>
  <c r="S14" i="60" s="1"/>
  <c r="T15" i="60"/>
  <c r="S15" i="60" s="1"/>
  <c r="T16" i="60"/>
  <c r="S16" i="60" s="1"/>
  <c r="CL17" i="70"/>
  <c r="T16" i="70"/>
  <c r="CN17" i="70"/>
  <c r="CO17" i="70" s="1"/>
  <c r="Q17" i="70" s="1"/>
  <c r="CN16" i="70"/>
  <c r="CO16" i="70" s="1"/>
  <c r="Q16" i="70" s="1"/>
  <c r="CN18" i="70"/>
  <c r="CO18" i="70" s="1"/>
  <c r="Q18" i="70" s="1"/>
  <c r="G136" i="68"/>
  <c r="CN15" i="70"/>
  <c r="CO15" i="70" s="1"/>
  <c r="Q15" i="70" s="1"/>
  <c r="T17" i="70"/>
  <c r="CL18" i="70"/>
  <c r="G20" i="68"/>
  <c r="CL15" i="70"/>
  <c r="AQ46" i="63" s="1"/>
  <c r="Z44" i="63" s="1"/>
  <c r="T18" i="70"/>
  <c r="CL19" i="70"/>
  <c r="AQ144" i="63" s="1"/>
  <c r="I456" i="66"/>
  <c r="T15" i="70"/>
  <c r="CL16" i="70"/>
  <c r="T95" i="63" s="1"/>
  <c r="C93" i="63" s="1"/>
  <c r="T19" i="70"/>
  <c r="Z15" i="70"/>
  <c r="Z16" i="70"/>
  <c r="Z17" i="70"/>
  <c r="Z18" i="70"/>
  <c r="Z19" i="70"/>
  <c r="G48" i="68"/>
  <c r="G28" i="68"/>
  <c r="G120" i="68"/>
  <c r="I358" i="66"/>
  <c r="G8" i="68"/>
  <c r="G92" i="68"/>
  <c r="G18" i="68"/>
  <c r="G26" i="68"/>
  <c r="I407" i="66"/>
  <c r="G194" i="68"/>
  <c r="G30" i="68"/>
  <c r="G134" i="68"/>
  <c r="G22" i="68"/>
  <c r="G133" i="68"/>
  <c r="G137" i="68"/>
  <c r="G41" i="68"/>
  <c r="AF64" i="67"/>
  <c r="Z76" i="70"/>
  <c r="Z58" i="70"/>
  <c r="Z168" i="71"/>
  <c r="CO39" i="70"/>
  <c r="Q39" i="70" s="1"/>
  <c r="T179" i="71"/>
  <c r="Z75" i="70"/>
  <c r="I64" i="67"/>
  <c r="Z77" i="70"/>
  <c r="Z105" i="70"/>
  <c r="Z113" i="71"/>
  <c r="Z184" i="71"/>
  <c r="Z70" i="71"/>
  <c r="Z129" i="71"/>
  <c r="Z157" i="71"/>
  <c r="Z170" i="71"/>
  <c r="Z29" i="71"/>
  <c r="Z33" i="71"/>
  <c r="G27" i="68"/>
  <c r="Z151" i="71"/>
  <c r="G23" i="68"/>
  <c r="Z66" i="70"/>
  <c r="T39" i="71"/>
  <c r="Z55" i="71"/>
  <c r="Z150" i="71"/>
  <c r="CO151" i="71"/>
  <c r="Q151" i="71" s="1"/>
  <c r="T184" i="71"/>
  <c r="Z71" i="71"/>
  <c r="CO77" i="71"/>
  <c r="Q77" i="71" s="1"/>
  <c r="CO78" i="71"/>
  <c r="Q78" i="71" s="1"/>
  <c r="Z148" i="71"/>
  <c r="Z158" i="71"/>
  <c r="Z172" i="71"/>
  <c r="Z57" i="71"/>
  <c r="T136" i="71"/>
  <c r="Z188" i="71"/>
  <c r="CP37" i="70"/>
  <c r="Z113" i="70"/>
  <c r="CP36" i="70"/>
  <c r="O62" i="64" s="1"/>
  <c r="T181" i="71"/>
  <c r="T186" i="71"/>
  <c r="Z107" i="70"/>
  <c r="Z25" i="71"/>
  <c r="CO73" i="71"/>
  <c r="Q73" i="71" s="1"/>
  <c r="Z163" i="71"/>
  <c r="T172" i="71"/>
  <c r="Z186" i="71"/>
  <c r="CP43" i="70"/>
  <c r="AL209" i="64" s="1"/>
  <c r="Z95" i="70"/>
  <c r="Z106" i="70"/>
  <c r="T27" i="71"/>
  <c r="T97" i="71"/>
  <c r="CO118" i="71"/>
  <c r="Q118" i="71" s="1"/>
  <c r="Z146" i="71"/>
  <c r="T161" i="71"/>
  <c r="T176" i="71"/>
  <c r="Z181" i="71"/>
  <c r="T174" i="71"/>
  <c r="CL172" i="71"/>
  <c r="Z176" i="71"/>
  <c r="Z45" i="70"/>
  <c r="Z41" i="71"/>
  <c r="Z56" i="71"/>
  <c r="CO74" i="71"/>
  <c r="Q74" i="71" s="1"/>
  <c r="Z114" i="71"/>
  <c r="CO148" i="71"/>
  <c r="Q148" i="71" s="1"/>
  <c r="T170" i="71"/>
  <c r="Z174" i="71"/>
  <c r="Z179" i="71"/>
  <c r="Z100" i="71"/>
  <c r="T168" i="71"/>
  <c r="T188" i="71"/>
  <c r="Z60" i="70"/>
  <c r="CO45" i="70"/>
  <c r="Q45" i="70" s="1"/>
  <c r="Z64" i="70"/>
  <c r="T105" i="70"/>
  <c r="Z69" i="71"/>
  <c r="CN85" i="71"/>
  <c r="CO85" i="71" s="1"/>
  <c r="Q85" i="71" s="1"/>
  <c r="Z94" i="71"/>
  <c r="CL96" i="71"/>
  <c r="T135" i="71"/>
  <c r="T148" i="71"/>
  <c r="T178" i="71"/>
  <c r="CO182" i="71"/>
  <c r="Q182" i="71" s="1"/>
  <c r="T211" i="71"/>
  <c r="Z21" i="70"/>
  <c r="Z94" i="70"/>
  <c r="CL24" i="71"/>
  <c r="CO31" i="71"/>
  <c r="Q31" i="71" s="1"/>
  <c r="CN32" i="71"/>
  <c r="CO32" i="71" s="1"/>
  <c r="Q32" i="71" s="1"/>
  <c r="CO37" i="71"/>
  <c r="Q37" i="71" s="1"/>
  <c r="T70" i="71"/>
  <c r="T91" i="71"/>
  <c r="CL93" i="71"/>
  <c r="Z101" i="71"/>
  <c r="Z118" i="71"/>
  <c r="T150" i="71"/>
  <c r="Z175" i="71"/>
  <c r="T177" i="71"/>
  <c r="CL195" i="71"/>
  <c r="Z211" i="71"/>
  <c r="CL108" i="70"/>
  <c r="T389" i="67" s="1"/>
  <c r="T71" i="71"/>
  <c r="CL73" i="71"/>
  <c r="Z76" i="71"/>
  <c r="Z84" i="71"/>
  <c r="CL145" i="71"/>
  <c r="T158" i="71"/>
  <c r="T159" i="71"/>
  <c r="Z55" i="70"/>
  <c r="Z108" i="70"/>
  <c r="Z23" i="71"/>
  <c r="T47" i="71"/>
  <c r="CL50" i="71"/>
  <c r="Z78" i="71"/>
  <c r="T93" i="71"/>
  <c r="T99" i="71"/>
  <c r="CL104" i="71"/>
  <c r="T108" i="71"/>
  <c r="T114" i="71"/>
  <c r="CL117" i="71"/>
  <c r="CL123" i="71"/>
  <c r="CL132" i="71"/>
  <c r="CL144" i="71"/>
  <c r="T171" i="71"/>
  <c r="Z177" i="71"/>
  <c r="T180" i="71"/>
  <c r="CL197" i="71"/>
  <c r="CL205" i="71"/>
  <c r="Z134" i="71"/>
  <c r="CL143" i="71"/>
  <c r="CP92" i="70"/>
  <c r="O454" i="66" s="1"/>
  <c r="Z111" i="70"/>
  <c r="CO25" i="71"/>
  <c r="Q25" i="71" s="1"/>
  <c r="CL34" i="71"/>
  <c r="CN44" i="71"/>
  <c r="CO44" i="71" s="1"/>
  <c r="Q44" i="71" s="1"/>
  <c r="CO72" i="71"/>
  <c r="Q72" i="71" s="1"/>
  <c r="Z75" i="71"/>
  <c r="CO76" i="71"/>
  <c r="Q76" i="71" s="1"/>
  <c r="Z79" i="71"/>
  <c r="CN84" i="71"/>
  <c r="CO84" i="71" s="1"/>
  <c r="Q84" i="71" s="1"/>
  <c r="CN91" i="71"/>
  <c r="CO91" i="71" s="1"/>
  <c r="Q91" i="71" s="1"/>
  <c r="Z93" i="71"/>
  <c r="Z99" i="71"/>
  <c r="T103" i="71"/>
  <c r="T104" i="71"/>
  <c r="Z108" i="71"/>
  <c r="CL122" i="71"/>
  <c r="CL142" i="71"/>
  <c r="CO150" i="71"/>
  <c r="Q150" i="71" s="1"/>
  <c r="T164" i="71"/>
  <c r="CO168" i="71"/>
  <c r="Q168" i="71" s="1"/>
  <c r="Z171" i="71"/>
  <c r="T173" i="71"/>
  <c r="Z180" i="71"/>
  <c r="CL199" i="71"/>
  <c r="CL207" i="71"/>
  <c r="T20" i="70"/>
  <c r="T21" i="70"/>
  <c r="T33" i="70"/>
  <c r="T108" i="70"/>
  <c r="Z49" i="71"/>
  <c r="CN51" i="71"/>
  <c r="CO51" i="71" s="1"/>
  <c r="Q51" i="71" s="1"/>
  <c r="Z103" i="71"/>
  <c r="Z104" i="71"/>
  <c r="CL124" i="71"/>
  <c r="CN136" i="71"/>
  <c r="CO136" i="71" s="1"/>
  <c r="Q136" i="71" s="1"/>
  <c r="CN137" i="71"/>
  <c r="CO137" i="71" s="1"/>
  <c r="Q137" i="71" s="1"/>
  <c r="CL139" i="71"/>
  <c r="Z173" i="71"/>
  <c r="T175" i="71"/>
  <c r="CL201" i="71"/>
  <c r="CL209" i="71"/>
  <c r="CL213" i="71"/>
  <c r="CO35" i="71"/>
  <c r="Q35" i="71" s="1"/>
  <c r="Z121" i="71"/>
  <c r="CL121" i="71"/>
  <c r="CN138" i="71"/>
  <c r="CO138" i="71" s="1"/>
  <c r="Q138" i="71" s="1"/>
  <c r="CL146" i="71"/>
  <c r="CL176" i="71"/>
  <c r="CL186" i="71"/>
  <c r="Z72" i="71"/>
  <c r="Z57" i="70"/>
  <c r="CO91" i="70"/>
  <c r="Q91" i="70" s="1"/>
  <c r="CL18" i="71"/>
  <c r="CO24" i="71"/>
  <c r="Q24" i="71" s="1"/>
  <c r="CL26" i="71"/>
  <c r="CN27" i="71"/>
  <c r="CO27" i="71" s="1"/>
  <c r="Q27" i="71" s="1"/>
  <c r="Z28" i="71"/>
  <c r="CO29" i="71"/>
  <c r="Q29" i="71" s="1"/>
  <c r="Z37" i="71"/>
  <c r="CL38" i="71"/>
  <c r="CN39" i="71"/>
  <c r="CO39" i="71" s="1"/>
  <c r="Q39" i="71" s="1"/>
  <c r="Z40" i="71"/>
  <c r="CN41" i="71"/>
  <c r="CO41" i="71" s="1"/>
  <c r="Q41" i="71" s="1"/>
  <c r="CP43" i="71"/>
  <c r="F35" i="68" s="1"/>
  <c r="Z47" i="71"/>
  <c r="CN48" i="71"/>
  <c r="CO48" i="71" s="1"/>
  <c r="Q48" i="71" s="1"/>
  <c r="CL57" i="71"/>
  <c r="CN69" i="71"/>
  <c r="CO69" i="71" s="1"/>
  <c r="Q69" i="71" s="1"/>
  <c r="CN71" i="71"/>
  <c r="CO71" i="71" s="1"/>
  <c r="Q71" i="71" s="1"/>
  <c r="T72" i="71"/>
  <c r="CP75" i="71"/>
  <c r="F67" i="68" s="1"/>
  <c r="CL76" i="71"/>
  <c r="CL80" i="71"/>
  <c r="CO83" i="71"/>
  <c r="Q83" i="71" s="1"/>
  <c r="CO90" i="71"/>
  <c r="Q90" i="71" s="1"/>
  <c r="Z91" i="71"/>
  <c r="CL92" i="71"/>
  <c r="T31" i="70"/>
  <c r="T53" i="70"/>
  <c r="CL17" i="71"/>
  <c r="Z31" i="71"/>
  <c r="CL36" i="71"/>
  <c r="CL52" i="71"/>
  <c r="Z53" i="71"/>
  <c r="CL54" i="71"/>
  <c r="CL58" i="71"/>
  <c r="CL59" i="71"/>
  <c r="CL60" i="71"/>
  <c r="CL61" i="71"/>
  <c r="CL62" i="71"/>
  <c r="CL63" i="71"/>
  <c r="CL64" i="71"/>
  <c r="CL65" i="71"/>
  <c r="CL66" i="71"/>
  <c r="CL67" i="71"/>
  <c r="CL68" i="71"/>
  <c r="CL74" i="71"/>
  <c r="Z82" i="71"/>
  <c r="Z87" i="71"/>
  <c r="Z89" i="71"/>
  <c r="T92" i="71"/>
  <c r="CP107" i="71"/>
  <c r="F99" i="68" s="1"/>
  <c r="T107" i="71"/>
  <c r="CL16" i="71"/>
  <c r="Z36" i="71"/>
  <c r="Z43" i="71"/>
  <c r="Z59" i="71"/>
  <c r="Z60" i="71"/>
  <c r="Z61" i="71"/>
  <c r="Z62" i="71"/>
  <c r="Z63" i="71"/>
  <c r="Z64" i="71"/>
  <c r="Z65" i="71"/>
  <c r="Z66" i="71"/>
  <c r="Z67" i="71"/>
  <c r="Z68" i="71"/>
  <c r="Z80" i="71"/>
  <c r="Z85" i="71"/>
  <c r="CL60" i="70"/>
  <c r="T193" i="65" s="1"/>
  <c r="T62" i="70"/>
  <c r="Z79" i="70"/>
  <c r="CO98" i="70"/>
  <c r="Q98" i="70" s="1"/>
  <c r="CL15" i="71"/>
  <c r="CN23" i="71"/>
  <c r="CO23" i="71" s="1"/>
  <c r="Q23" i="71" s="1"/>
  <c r="Z24" i="71"/>
  <c r="CL48" i="71"/>
  <c r="CL70" i="71"/>
  <c r="CP78" i="71"/>
  <c r="F70" i="68" s="1"/>
  <c r="CL81" i="71"/>
  <c r="CL82" i="71"/>
  <c r="CL87" i="71"/>
  <c r="CL89" i="71"/>
  <c r="Z92" i="71"/>
  <c r="CL95" i="71"/>
  <c r="CP98" i="71"/>
  <c r="F90" i="68" s="1"/>
  <c r="T98" i="71"/>
  <c r="CN106" i="71"/>
  <c r="CO106" i="71" s="1"/>
  <c r="Q106" i="71" s="1"/>
  <c r="Z28" i="70"/>
  <c r="Z78" i="70"/>
  <c r="T103" i="70"/>
  <c r="CL14" i="71"/>
  <c r="CL22" i="71"/>
  <c r="Z27" i="71"/>
  <c r="CL32" i="71"/>
  <c r="CP35" i="71"/>
  <c r="Z39" i="71"/>
  <c r="Z45" i="71"/>
  <c r="CL46" i="71"/>
  <c r="Z48" i="71"/>
  <c r="CP51" i="71"/>
  <c r="F43" i="68" s="1"/>
  <c r="Z54" i="71"/>
  <c r="CL55" i="71"/>
  <c r="CN57" i="71"/>
  <c r="CO57" i="71" s="1"/>
  <c r="Q57" i="71" s="1"/>
  <c r="T69" i="71"/>
  <c r="CL72" i="71"/>
  <c r="Z73" i="71"/>
  <c r="Z83" i="71"/>
  <c r="Z90" i="71"/>
  <c r="T94" i="71"/>
  <c r="T95" i="71"/>
  <c r="CL23" i="70"/>
  <c r="CL58" i="70"/>
  <c r="T144" i="65" s="1"/>
  <c r="Z74" i="70"/>
  <c r="CL21" i="71"/>
  <c r="CP23" i="71"/>
  <c r="F15" i="68" s="1"/>
  <c r="CL30" i="71"/>
  <c r="Z32" i="71"/>
  <c r="CL44" i="71"/>
  <c r="T53" i="71"/>
  <c r="Z86" i="71"/>
  <c r="Z88" i="71"/>
  <c r="CL91" i="71"/>
  <c r="Z96" i="70"/>
  <c r="CL20" i="71"/>
  <c r="Z35" i="71"/>
  <c r="CL42" i="71"/>
  <c r="Z44" i="71"/>
  <c r="Z51" i="71"/>
  <c r="CL75" i="71"/>
  <c r="CL90" i="71"/>
  <c r="CN94" i="71"/>
  <c r="CO94" i="71" s="1"/>
  <c r="Q94" i="71" s="1"/>
  <c r="Z24" i="70"/>
  <c r="CL32" i="70"/>
  <c r="T487" i="63" s="1"/>
  <c r="CO46" i="70"/>
  <c r="Q46" i="70" s="1"/>
  <c r="T55" i="70"/>
  <c r="Z56" i="70"/>
  <c r="Z65" i="70"/>
  <c r="CL19" i="71"/>
  <c r="CL28" i="71"/>
  <c r="CP31" i="71"/>
  <c r="F23" i="68" s="1"/>
  <c r="CL40" i="71"/>
  <c r="CL69" i="71"/>
  <c r="CL71" i="71"/>
  <c r="CO75" i="71"/>
  <c r="Q75" i="71" s="1"/>
  <c r="CP80" i="71"/>
  <c r="F72" i="68" s="1"/>
  <c r="CL86" i="71"/>
  <c r="CL88" i="71"/>
  <c r="CN93" i="71"/>
  <c r="CO93" i="71" s="1"/>
  <c r="Q93" i="71" s="1"/>
  <c r="CN95" i="71"/>
  <c r="CO95" i="71" s="1"/>
  <c r="Q95" i="71" s="1"/>
  <c r="CL100" i="71"/>
  <c r="T102" i="71"/>
  <c r="T105" i="71"/>
  <c r="T109" i="71"/>
  <c r="CO112" i="71"/>
  <c r="Q112" i="71" s="1"/>
  <c r="CL113" i="71"/>
  <c r="Z124" i="71"/>
  <c r="CL127" i="71"/>
  <c r="Z132" i="71"/>
  <c r="Z133" i="71"/>
  <c r="CL135" i="71"/>
  <c r="CL140" i="71"/>
  <c r="T149" i="71"/>
  <c r="T160" i="71"/>
  <c r="CL160" i="71"/>
  <c r="CO174" i="71"/>
  <c r="Q174" i="71" s="1"/>
  <c r="CO178" i="71"/>
  <c r="Q178" i="71" s="1"/>
  <c r="T182" i="71"/>
  <c r="Z185" i="71"/>
  <c r="CL185" i="71"/>
  <c r="T189" i="71"/>
  <c r="CL211" i="71"/>
  <c r="CL110" i="71"/>
  <c r="CL115" i="71"/>
  <c r="CL119" i="71"/>
  <c r="CL128" i="71"/>
  <c r="CL99" i="71"/>
  <c r="Z102" i="71"/>
  <c r="CL103" i="71"/>
  <c r="Z105" i="71"/>
  <c r="T106" i="71"/>
  <c r="CL106" i="71"/>
  <c r="CN108" i="71"/>
  <c r="CO108" i="71" s="1"/>
  <c r="Q108" i="71" s="1"/>
  <c r="Z109" i="71"/>
  <c r="T110" i="71"/>
  <c r="T113" i="71"/>
  <c r="CN115" i="71"/>
  <c r="CO115" i="71" s="1"/>
  <c r="Q115" i="71" s="1"/>
  <c r="Z116" i="71"/>
  <c r="CN119" i="71"/>
  <c r="CO119" i="71" s="1"/>
  <c r="Q119" i="71" s="1"/>
  <c r="Z120" i="71"/>
  <c r="Z126" i="71"/>
  <c r="CL129" i="71"/>
  <c r="CL138" i="71"/>
  <c r="T151" i="71"/>
  <c r="Z159" i="71"/>
  <c r="T162" i="71"/>
  <c r="T163" i="71"/>
  <c r="CL163" i="71"/>
  <c r="T169" i="71"/>
  <c r="CL169" i="71"/>
  <c r="CO175" i="71"/>
  <c r="Q175" i="71" s="1"/>
  <c r="CO180" i="71"/>
  <c r="Q180" i="71" s="1"/>
  <c r="T183" i="71"/>
  <c r="Z187" i="71"/>
  <c r="CL187" i="71"/>
  <c r="T190" i="71"/>
  <c r="Z191" i="71"/>
  <c r="CL191" i="71"/>
  <c r="T192" i="71"/>
  <c r="Z193" i="71"/>
  <c r="CL193" i="71"/>
  <c r="T194" i="71"/>
  <c r="Z195" i="71"/>
  <c r="T196" i="71"/>
  <c r="Z197" i="71"/>
  <c r="T198" i="71"/>
  <c r="Z199" i="71"/>
  <c r="T200" i="71"/>
  <c r="Z201" i="71"/>
  <c r="T202" i="71"/>
  <c r="Z203" i="71"/>
  <c r="CL203" i="71"/>
  <c r="T204" i="71"/>
  <c r="Z205" i="71"/>
  <c r="T206" i="71"/>
  <c r="Z207" i="71"/>
  <c r="T208" i="71"/>
  <c r="Z209" i="71"/>
  <c r="T210" i="71"/>
  <c r="CN211" i="71"/>
  <c r="CO211" i="71" s="1"/>
  <c r="Q211" i="71" s="1"/>
  <c r="T212" i="71"/>
  <c r="CL98" i="71"/>
  <c r="CL111" i="71"/>
  <c r="CL116" i="71"/>
  <c r="CL120" i="71"/>
  <c r="CL130" i="71"/>
  <c r="CL141" i="71"/>
  <c r="Z149" i="71"/>
  <c r="CL152" i="71"/>
  <c r="Z160" i="71"/>
  <c r="CL164" i="71"/>
  <c r="CL173" i="71"/>
  <c r="CL177" i="71"/>
  <c r="CL181" i="71"/>
  <c r="CL188" i="71"/>
  <c r="CL212" i="71"/>
  <c r="Z95" i="71"/>
  <c r="CL97" i="71"/>
  <c r="Z106" i="71"/>
  <c r="CL107" i="71"/>
  <c r="CN109" i="71"/>
  <c r="CO109" i="71" s="1"/>
  <c r="Q109" i="71" s="1"/>
  <c r="Z110" i="71"/>
  <c r="T111" i="71"/>
  <c r="CL112" i="71"/>
  <c r="T129" i="71"/>
  <c r="CL131" i="71"/>
  <c r="CL136" i="71"/>
  <c r="T146" i="71"/>
  <c r="T152" i="71"/>
  <c r="T153" i="71"/>
  <c r="T154" i="71"/>
  <c r="T155" i="71"/>
  <c r="T156" i="71"/>
  <c r="Z161" i="71"/>
  <c r="Z162" i="71"/>
  <c r="T165" i="71"/>
  <c r="Z169" i="71"/>
  <c r="CO172" i="71"/>
  <c r="Q172" i="71" s="1"/>
  <c r="CO176" i="71"/>
  <c r="Q176" i="71" s="1"/>
  <c r="Z182" i="71"/>
  <c r="CL182" i="71"/>
  <c r="T185" i="71"/>
  <c r="Z189" i="71"/>
  <c r="CL189" i="71"/>
  <c r="Z212" i="71"/>
  <c r="T213" i="71"/>
  <c r="CL170" i="71"/>
  <c r="CL174" i="71"/>
  <c r="CL178" i="71"/>
  <c r="CL179" i="71"/>
  <c r="CL196" i="71"/>
  <c r="CL198" i="71"/>
  <c r="CL200" i="71"/>
  <c r="CL202" i="71"/>
  <c r="CL204" i="71"/>
  <c r="CL206" i="71"/>
  <c r="CL208" i="71"/>
  <c r="Z98" i="71"/>
  <c r="CL101" i="71"/>
  <c r="Z107" i="71"/>
  <c r="CL108" i="71"/>
  <c r="CN110" i="71"/>
  <c r="CO110" i="71" s="1"/>
  <c r="Q110" i="71" s="1"/>
  <c r="Z111" i="71"/>
  <c r="CN117" i="71"/>
  <c r="CO117" i="71" s="1"/>
  <c r="Q117" i="71" s="1"/>
  <c r="CN121" i="71"/>
  <c r="CO121" i="71" s="1"/>
  <c r="Q121" i="71" s="1"/>
  <c r="Z122" i="71"/>
  <c r="Z123" i="71"/>
  <c r="CL125" i="71"/>
  <c r="Z130" i="71"/>
  <c r="CL133" i="71"/>
  <c r="CN139" i="71"/>
  <c r="CO139" i="71" s="1"/>
  <c r="Q139" i="71" s="1"/>
  <c r="T147" i="71"/>
  <c r="Z152" i="71"/>
  <c r="Z153" i="71"/>
  <c r="Z154" i="71"/>
  <c r="Z155" i="71"/>
  <c r="Z156" i="71"/>
  <c r="T157" i="71"/>
  <c r="CL157" i="71"/>
  <c r="CL158" i="71"/>
  <c r="Z164" i="71"/>
  <c r="CN169" i="71"/>
  <c r="CO169" i="71" s="1"/>
  <c r="Q169" i="71" s="1"/>
  <c r="CO173" i="71"/>
  <c r="Q173" i="71" s="1"/>
  <c r="CO177" i="71"/>
  <c r="Q177" i="71" s="1"/>
  <c r="CN179" i="71"/>
  <c r="CO179" i="71" s="1"/>
  <c r="Q179" i="71" s="1"/>
  <c r="Z183" i="71"/>
  <c r="CL183" i="71"/>
  <c r="T187" i="71"/>
  <c r="Z190" i="71"/>
  <c r="CL190" i="71"/>
  <c r="T191" i="71"/>
  <c r="Z192" i="71"/>
  <c r="CL192" i="71"/>
  <c r="T193" i="71"/>
  <c r="Z194" i="71"/>
  <c r="CL194" i="71"/>
  <c r="T195" i="71"/>
  <c r="Z196" i="71"/>
  <c r="T197" i="71"/>
  <c r="Z198" i="71"/>
  <c r="T199" i="71"/>
  <c r="Z200" i="71"/>
  <c r="T201" i="71"/>
  <c r="Z202" i="71"/>
  <c r="T203" i="71"/>
  <c r="Z204" i="71"/>
  <c r="T205" i="71"/>
  <c r="Z206" i="71"/>
  <c r="T207" i="71"/>
  <c r="Z208" i="71"/>
  <c r="T209" i="71"/>
  <c r="Z210" i="71"/>
  <c r="CL210" i="71"/>
  <c r="Z213" i="71"/>
  <c r="CL94" i="71"/>
  <c r="Z97" i="71"/>
  <c r="CL102" i="71"/>
  <c r="CL105" i="71"/>
  <c r="CO107" i="71"/>
  <c r="Q107" i="71" s="1"/>
  <c r="CL109" i="71"/>
  <c r="CO111" i="71"/>
  <c r="Q111" i="71" s="1"/>
  <c r="Z112" i="71"/>
  <c r="CL114" i="71"/>
  <c r="CL118" i="71"/>
  <c r="CN123" i="71"/>
  <c r="CO123" i="71" s="1"/>
  <c r="Q123" i="71" s="1"/>
  <c r="T124" i="71"/>
  <c r="CL126" i="71"/>
  <c r="Z131" i="71"/>
  <c r="T132" i="71"/>
  <c r="CL134" i="71"/>
  <c r="CL137" i="71"/>
  <c r="CO146" i="71"/>
  <c r="Q146" i="71" s="1"/>
  <c r="CL159" i="71"/>
  <c r="Z165" i="71"/>
  <c r="Z166" i="71"/>
  <c r="Z167" i="71"/>
  <c r="CL168" i="71"/>
  <c r="CL171" i="71"/>
  <c r="CL175" i="71"/>
  <c r="CL184" i="71"/>
  <c r="CP14" i="71"/>
  <c r="F6" i="68" s="1"/>
  <c r="CP18" i="71"/>
  <c r="F10" i="68" s="1"/>
  <c r="CL24" i="70"/>
  <c r="T291" i="63" s="1"/>
  <c r="Z29" i="70"/>
  <c r="CL30" i="70"/>
  <c r="T438" i="63" s="1"/>
  <c r="T32" i="70"/>
  <c r="CL36" i="70"/>
  <c r="T95" i="64" s="1"/>
  <c r="CO40" i="70"/>
  <c r="Q40" i="70" s="1"/>
  <c r="CO53" i="70"/>
  <c r="Q53" i="70" s="1"/>
  <c r="Z54" i="70"/>
  <c r="CL55" i="70"/>
  <c r="AQ46" i="65" s="1"/>
  <c r="Z44" i="65" s="1"/>
  <c r="Z59" i="70"/>
  <c r="CL59" i="70"/>
  <c r="AQ144" i="65" s="1"/>
  <c r="T60" i="70"/>
  <c r="Z67" i="70"/>
  <c r="CL67" i="70"/>
  <c r="AQ340" i="65" s="1"/>
  <c r="CL68" i="70"/>
  <c r="T389" i="65" s="1"/>
  <c r="Z72" i="70"/>
  <c r="Z73" i="70"/>
  <c r="CL94" i="70"/>
  <c r="T46" i="67" s="1"/>
  <c r="C44" i="67" s="1"/>
  <c r="Z103" i="70"/>
  <c r="CL103" i="70"/>
  <c r="AQ242" i="67" s="1"/>
  <c r="T106" i="70"/>
  <c r="T111" i="70"/>
  <c r="T25" i="71"/>
  <c r="T29" i="71"/>
  <c r="T33" i="71"/>
  <c r="T37" i="71"/>
  <c r="T41" i="71"/>
  <c r="T45" i="71"/>
  <c r="T49" i="71"/>
  <c r="CL53" i="71"/>
  <c r="CP20" i="71"/>
  <c r="F12" i="68" s="1"/>
  <c r="Z22" i="70"/>
  <c r="CL25" i="70"/>
  <c r="AQ291" i="63" s="1"/>
  <c r="Z35" i="70"/>
  <c r="CL39" i="70"/>
  <c r="AQ144" i="64" s="1"/>
  <c r="CL51" i="70"/>
  <c r="AQ438" i="64" s="1"/>
  <c r="CL61" i="70"/>
  <c r="AQ193" i="65" s="1"/>
  <c r="CL64" i="70"/>
  <c r="T291" i="65" s="1"/>
  <c r="Z68" i="70"/>
  <c r="CO68" i="70"/>
  <c r="Q68" i="70" s="1"/>
  <c r="CL95" i="70"/>
  <c r="AQ46" i="67" s="1"/>
  <c r="Z44" i="67" s="1"/>
  <c r="Z100" i="70"/>
  <c r="Z104" i="70"/>
  <c r="CL104" i="70"/>
  <c r="T291" i="67" s="1"/>
  <c r="Z109" i="70"/>
  <c r="CL109" i="70"/>
  <c r="AQ389" i="67" s="1"/>
  <c r="T112" i="70"/>
  <c r="CL25" i="71"/>
  <c r="CL29" i="71"/>
  <c r="CL33" i="71"/>
  <c r="CL37" i="71"/>
  <c r="CL41" i="71"/>
  <c r="CL45" i="71"/>
  <c r="CL49" i="71"/>
  <c r="CL56" i="71"/>
  <c r="CP17" i="71"/>
  <c r="F9" i="68" s="1"/>
  <c r="AF358" i="66"/>
  <c r="CL20" i="70"/>
  <c r="T193" i="63" s="1"/>
  <c r="Z23" i="70"/>
  <c r="CL26" i="70"/>
  <c r="T340" i="63" s="1"/>
  <c r="CL31" i="70"/>
  <c r="AQ438" i="63" s="1"/>
  <c r="Z34" i="70"/>
  <c r="Z36" i="70"/>
  <c r="CO49" i="70"/>
  <c r="Q49" i="70" s="1"/>
  <c r="Z51" i="70"/>
  <c r="T56" i="70"/>
  <c r="CL62" i="70"/>
  <c r="T242" i="65" s="1"/>
  <c r="CP72" i="70"/>
  <c r="O454" i="65" s="1"/>
  <c r="Z93" i="70"/>
  <c r="Z101" i="70"/>
  <c r="T102" i="70"/>
  <c r="T107" i="70"/>
  <c r="Z110" i="70"/>
  <c r="CL110" i="70"/>
  <c r="T438" i="67" s="1"/>
  <c r="Z14" i="71"/>
  <c r="Z15" i="71"/>
  <c r="Z16" i="71"/>
  <c r="Z17" i="71"/>
  <c r="Z18" i="71"/>
  <c r="Z19" i="71"/>
  <c r="Z20" i="71"/>
  <c r="Z21" i="71"/>
  <c r="Z22" i="71"/>
  <c r="T24" i="71"/>
  <c r="CP24" i="71"/>
  <c r="F16" i="68" s="1"/>
  <c r="Z26" i="71"/>
  <c r="T28" i="71"/>
  <c r="CP28" i="71"/>
  <c r="F20" i="68" s="1"/>
  <c r="Z30" i="71"/>
  <c r="T32" i="71"/>
  <c r="CP32" i="71"/>
  <c r="F24" i="68" s="1"/>
  <c r="Z34" i="71"/>
  <c r="T36" i="71"/>
  <c r="CP36" i="71"/>
  <c r="F28" i="68" s="1"/>
  <c r="Z38" i="71"/>
  <c r="T40" i="71"/>
  <c r="CP40" i="71"/>
  <c r="F32" i="68" s="1"/>
  <c r="Z42" i="71"/>
  <c r="T44" i="71"/>
  <c r="CP44" i="71"/>
  <c r="F36" i="68" s="1"/>
  <c r="Z46" i="71"/>
  <c r="T48" i="71"/>
  <c r="CP48" i="71"/>
  <c r="F40" i="68" s="1"/>
  <c r="Z50" i="71"/>
  <c r="T52" i="71"/>
  <c r="CP15" i="71"/>
  <c r="F7" i="68" s="1"/>
  <c r="CP16" i="71"/>
  <c r="F8" i="68" s="1"/>
  <c r="CL27" i="70"/>
  <c r="AQ340" i="63" s="1"/>
  <c r="Z39" i="70"/>
  <c r="CL47" i="70"/>
  <c r="AQ340" i="64" s="1"/>
  <c r="Z52" i="70"/>
  <c r="CL56" i="70"/>
  <c r="T95" i="65" s="1"/>
  <c r="C93" i="65" s="1"/>
  <c r="CL98" i="70"/>
  <c r="T144" i="67" s="1"/>
  <c r="CL105" i="70"/>
  <c r="AQ291" i="67" s="1"/>
  <c r="CP19" i="71"/>
  <c r="F11" i="68" s="1"/>
  <c r="CP21" i="71"/>
  <c r="F13" i="68" s="1"/>
  <c r="AQ95" i="63"/>
  <c r="Z93" i="63" s="1"/>
  <c r="CL21" i="70"/>
  <c r="AQ193" i="63" s="1"/>
  <c r="Z25" i="70"/>
  <c r="CL28" i="70"/>
  <c r="T389" i="63" s="1"/>
  <c r="CO35" i="70"/>
  <c r="Q35" i="70" s="1"/>
  <c r="Z38" i="70"/>
  <c r="Z40" i="70"/>
  <c r="CP45" i="70"/>
  <c r="AL258" i="64" s="1"/>
  <c r="Z47" i="70"/>
  <c r="CO50" i="70"/>
  <c r="Q50" i="70" s="1"/>
  <c r="CN55" i="70"/>
  <c r="CO55" i="70" s="1"/>
  <c r="Q55" i="70" s="1"/>
  <c r="CL63" i="70"/>
  <c r="AQ242" i="65" s="1"/>
  <c r="CL65" i="70"/>
  <c r="AQ291" i="65" s="1"/>
  <c r="CL77" i="70"/>
  <c r="AQ95" i="66" s="1"/>
  <c r="Z93" i="66" s="1"/>
  <c r="CN93" i="70"/>
  <c r="CO93" i="70" s="1"/>
  <c r="Q93" i="70" s="1"/>
  <c r="CP96" i="70"/>
  <c r="O62" i="67" s="1"/>
  <c r="CN100" i="70"/>
  <c r="CO100" i="70" s="1"/>
  <c r="Q100" i="70" s="1"/>
  <c r="CL106" i="70"/>
  <c r="T340" i="67" s="1"/>
  <c r="CL111" i="70"/>
  <c r="AQ438" i="67" s="1"/>
  <c r="CN22" i="71"/>
  <c r="CO22" i="71" s="1"/>
  <c r="Q22" i="71" s="1"/>
  <c r="Z58" i="71"/>
  <c r="CP58" i="71"/>
  <c r="F50" i="68" s="1"/>
  <c r="T58" i="71"/>
  <c r="Z20" i="70"/>
  <c r="T22" i="70"/>
  <c r="Z26" i="70"/>
  <c r="CL29" i="70"/>
  <c r="AQ389" i="63" s="1"/>
  <c r="CO36" i="70"/>
  <c r="Q36" i="70" s="1"/>
  <c r="Z41" i="70"/>
  <c r="Z42" i="70"/>
  <c r="CL44" i="70"/>
  <c r="T291" i="64" s="1"/>
  <c r="Z48" i="70"/>
  <c r="Z62" i="70"/>
  <c r="CL66" i="70"/>
  <c r="T340" i="65" s="1"/>
  <c r="T104" i="70"/>
  <c r="T109" i="70"/>
  <c r="Z112" i="70"/>
  <c r="CL112" i="70"/>
  <c r="T487" i="67" s="1"/>
  <c r="CN20" i="71"/>
  <c r="CO20" i="71" s="1"/>
  <c r="Q20" i="71" s="1"/>
  <c r="CN21" i="71"/>
  <c r="CO21" i="71" s="1"/>
  <c r="Q21" i="71" s="1"/>
  <c r="CL23" i="71"/>
  <c r="CL27" i="71"/>
  <c r="CL31" i="71"/>
  <c r="CL35" i="71"/>
  <c r="CL39" i="71"/>
  <c r="CL43" i="71"/>
  <c r="CL47" i="71"/>
  <c r="CL51" i="71"/>
  <c r="T46" i="63"/>
  <c r="T144" i="63"/>
  <c r="CL22" i="70"/>
  <c r="T242" i="63" s="1"/>
  <c r="Z27" i="70"/>
  <c r="Z44" i="70"/>
  <c r="T45" i="70"/>
  <c r="CL45" i="70"/>
  <c r="AQ291" i="64" s="1"/>
  <c r="Z49" i="70"/>
  <c r="T54" i="70"/>
  <c r="CL54" i="70"/>
  <c r="T46" i="65" s="1"/>
  <c r="C44" i="65" s="1"/>
  <c r="CL71" i="70"/>
  <c r="AQ438" i="65" s="1"/>
  <c r="T96" i="70"/>
  <c r="Z102" i="70"/>
  <c r="CL102" i="70"/>
  <c r="T242" i="67" s="1"/>
  <c r="CL107" i="70"/>
  <c r="AQ340" i="67" s="1"/>
  <c r="T110" i="70"/>
  <c r="T22" i="71"/>
  <c r="T26" i="71"/>
  <c r="T30" i="71"/>
  <c r="T34" i="71"/>
  <c r="T38" i="71"/>
  <c r="T42" i="71"/>
  <c r="T46" i="71"/>
  <c r="T50" i="71"/>
  <c r="Z52" i="71"/>
  <c r="T57" i="71"/>
  <c r="CN58" i="71"/>
  <c r="CO58" i="71" s="1"/>
  <c r="Q58" i="71" s="1"/>
  <c r="CN59" i="71"/>
  <c r="CO59" i="71" s="1"/>
  <c r="Q59" i="71" s="1"/>
  <c r="CN60" i="71"/>
  <c r="CO60" i="71" s="1"/>
  <c r="Q60" i="71" s="1"/>
  <c r="CN61" i="71"/>
  <c r="CO61" i="71" s="1"/>
  <c r="Q61" i="71" s="1"/>
  <c r="CN62" i="71"/>
  <c r="CO62" i="71" s="1"/>
  <c r="Q62" i="71" s="1"/>
  <c r="CN63" i="71"/>
  <c r="CO63" i="71" s="1"/>
  <c r="Q63" i="71" s="1"/>
  <c r="CN64" i="71"/>
  <c r="CO64" i="71" s="1"/>
  <c r="Q64" i="71" s="1"/>
  <c r="CN65" i="71"/>
  <c r="CO65" i="71" s="1"/>
  <c r="Q65" i="71" s="1"/>
  <c r="CN66" i="71"/>
  <c r="CO66" i="71" s="1"/>
  <c r="Q66" i="71" s="1"/>
  <c r="CN67" i="71"/>
  <c r="CO67" i="71" s="1"/>
  <c r="Q67" i="71" s="1"/>
  <c r="CN68" i="71"/>
  <c r="CO68" i="71" s="1"/>
  <c r="Q68" i="71" s="1"/>
  <c r="T73" i="71"/>
  <c r="T76" i="71"/>
  <c r="Z77" i="71"/>
  <c r="T78" i="71"/>
  <c r="CL78" i="71"/>
  <c r="CP79" i="71"/>
  <c r="F71" i="68" s="1"/>
  <c r="T80" i="71"/>
  <c r="Z115" i="71"/>
  <c r="Z119" i="71"/>
  <c r="CP57" i="71"/>
  <c r="F49" i="68" s="1"/>
  <c r="T59" i="71"/>
  <c r="T60" i="71"/>
  <c r="T61" i="71"/>
  <c r="T62" i="71"/>
  <c r="T63" i="71"/>
  <c r="T64" i="71"/>
  <c r="T65" i="71"/>
  <c r="T66" i="71"/>
  <c r="T67" i="71"/>
  <c r="T68" i="71"/>
  <c r="Z74" i="71"/>
  <c r="CL83" i="71"/>
  <c r="Z125" i="71"/>
  <c r="CP59" i="71"/>
  <c r="F51" i="68" s="1"/>
  <c r="CP60" i="71"/>
  <c r="F52" i="68" s="1"/>
  <c r="CP61" i="71"/>
  <c r="F53" i="68" s="1"/>
  <c r="CP62" i="71"/>
  <c r="F54" i="68" s="1"/>
  <c r="CP63" i="71"/>
  <c r="F55" i="68" s="1"/>
  <c r="CP64" i="71"/>
  <c r="F56" i="68" s="1"/>
  <c r="CP65" i="71"/>
  <c r="F57" i="68" s="1"/>
  <c r="CP66" i="71"/>
  <c r="F58" i="68" s="1"/>
  <c r="CP67" i="71"/>
  <c r="F59" i="68" s="1"/>
  <c r="CP68" i="71"/>
  <c r="F60" i="68" s="1"/>
  <c r="CP77" i="71"/>
  <c r="F69" i="68" s="1"/>
  <c r="CL79" i="71"/>
  <c r="Z127" i="71"/>
  <c r="CL84" i="71"/>
  <c r="Z117" i="71"/>
  <c r="Z128" i="71"/>
  <c r="CP74" i="71"/>
  <c r="F66" i="68" s="1"/>
  <c r="CL77" i="71"/>
  <c r="T54" i="71"/>
  <c r="T55" i="71"/>
  <c r="T56" i="71"/>
  <c r="CN79" i="71"/>
  <c r="CO79" i="71" s="1"/>
  <c r="Q79" i="71" s="1"/>
  <c r="Z81" i="71"/>
  <c r="CP81" i="71"/>
  <c r="F73" i="68" s="1"/>
  <c r="CL85" i="71"/>
  <c r="Z96" i="71"/>
  <c r="CP112" i="71"/>
  <c r="F104" i="68" s="1"/>
  <c r="CP146" i="71"/>
  <c r="F138" i="68" s="1"/>
  <c r="CL147" i="71"/>
  <c r="CL162" i="71"/>
  <c r="CL180" i="71"/>
  <c r="T115" i="71"/>
  <c r="T116" i="71"/>
  <c r="T117" i="71"/>
  <c r="T118" i="71"/>
  <c r="T119" i="71"/>
  <c r="T120" i="71"/>
  <c r="T121" i="71"/>
  <c r="T122" i="71"/>
  <c r="T123" i="71"/>
  <c r="Z135" i="71"/>
  <c r="Z136" i="71"/>
  <c r="Z137" i="71"/>
  <c r="Z138" i="71"/>
  <c r="Z139" i="71"/>
  <c r="Z140" i="71"/>
  <c r="Z141" i="71"/>
  <c r="Z142" i="71"/>
  <c r="Z143" i="71"/>
  <c r="Z144" i="71"/>
  <c r="Z145" i="71"/>
  <c r="CL149" i="71"/>
  <c r="T90" i="71"/>
  <c r="CP113" i="71"/>
  <c r="F105" i="68" s="1"/>
  <c r="CP114" i="71"/>
  <c r="F106" i="68" s="1"/>
  <c r="CP115" i="71"/>
  <c r="F107" i="68" s="1"/>
  <c r="CP116" i="71"/>
  <c r="F108" i="68" s="1"/>
  <c r="CP117" i="71"/>
  <c r="F109" i="68" s="1"/>
  <c r="CP118" i="71"/>
  <c r="F110" i="68" s="1"/>
  <c r="CP119" i="71"/>
  <c r="F111" i="68" s="1"/>
  <c r="CP120" i="71"/>
  <c r="F112" i="68" s="1"/>
  <c r="CP82" i="71"/>
  <c r="F74" i="68" s="1"/>
  <c r="CP83" i="71"/>
  <c r="F75" i="68" s="1"/>
  <c r="CP84" i="71"/>
  <c r="F76" i="68" s="1"/>
  <c r="CP85" i="71"/>
  <c r="F77" i="68" s="1"/>
  <c r="CP86" i="71"/>
  <c r="F78" i="68" s="1"/>
  <c r="CP87" i="71"/>
  <c r="F79" i="68" s="1"/>
  <c r="CP88" i="71"/>
  <c r="F80" i="68" s="1"/>
  <c r="CP89" i="71"/>
  <c r="F81" i="68" s="1"/>
  <c r="CP90" i="71"/>
  <c r="F82" i="68" s="1"/>
  <c r="CN96" i="71"/>
  <c r="CO96" i="71" s="1"/>
  <c r="Q96" i="71" s="1"/>
  <c r="T133" i="71"/>
  <c r="T134" i="71"/>
  <c r="Z147" i="71"/>
  <c r="CO152" i="71"/>
  <c r="Q152" i="71" s="1"/>
  <c r="CN153" i="71"/>
  <c r="CO153" i="71" s="1"/>
  <c r="Q153" i="71" s="1"/>
  <c r="CN154" i="71"/>
  <c r="CO154" i="71" s="1"/>
  <c r="Q154" i="71" s="1"/>
  <c r="CN155" i="71"/>
  <c r="CO155" i="71" s="1"/>
  <c r="Q155" i="71" s="1"/>
  <c r="CN156" i="71"/>
  <c r="CO156" i="71" s="1"/>
  <c r="Q156" i="71" s="1"/>
  <c r="CL165" i="71"/>
  <c r="CL166" i="71"/>
  <c r="CL167" i="71"/>
  <c r="T96" i="71"/>
  <c r="CN101" i="71"/>
  <c r="CO101" i="71" s="1"/>
  <c r="Q101" i="71" s="1"/>
  <c r="CP124" i="71"/>
  <c r="F116" i="68" s="1"/>
  <c r="CP125" i="71"/>
  <c r="F117" i="68" s="1"/>
  <c r="CP126" i="71"/>
  <c r="F118" i="68" s="1"/>
  <c r="CP127" i="71"/>
  <c r="F119" i="68" s="1"/>
  <c r="CP128" i="71"/>
  <c r="F120" i="68" s="1"/>
  <c r="CP129" i="71"/>
  <c r="F121" i="68" s="1"/>
  <c r="CP130" i="71"/>
  <c r="F122" i="68" s="1"/>
  <c r="CP131" i="71"/>
  <c r="F123" i="68" s="1"/>
  <c r="CP132" i="71"/>
  <c r="F124" i="68" s="1"/>
  <c r="CP133" i="71"/>
  <c r="F125" i="68" s="1"/>
  <c r="CP134" i="71"/>
  <c r="F126" i="68" s="1"/>
  <c r="CL150" i="71"/>
  <c r="T100" i="71"/>
  <c r="T101" i="71"/>
  <c r="T137" i="71"/>
  <c r="T138" i="71"/>
  <c r="T139" i="71"/>
  <c r="T140" i="71"/>
  <c r="T141" i="71"/>
  <c r="T142" i="71"/>
  <c r="T143" i="71"/>
  <c r="T144" i="71"/>
  <c r="T145" i="71"/>
  <c r="CL148" i="71"/>
  <c r="CO149" i="71"/>
  <c r="Q149" i="71" s="1"/>
  <c r="CL151" i="71"/>
  <c r="CL153" i="71"/>
  <c r="CL154" i="71"/>
  <c r="CL155" i="71"/>
  <c r="CL156" i="71"/>
  <c r="CL161" i="71"/>
  <c r="Z178" i="71"/>
  <c r="CN165" i="71"/>
  <c r="CO165" i="71" s="1"/>
  <c r="Q165" i="71" s="1"/>
  <c r="CN166" i="71"/>
  <c r="CO166" i="71" s="1"/>
  <c r="Q166" i="71" s="1"/>
  <c r="CN167" i="71"/>
  <c r="CO167" i="71" s="1"/>
  <c r="Q167" i="71" s="1"/>
  <c r="T166" i="71"/>
  <c r="T167" i="71"/>
  <c r="CO31" i="70"/>
  <c r="Q31" i="70" s="1"/>
  <c r="Z32" i="70"/>
  <c r="T35" i="70"/>
  <c r="T39" i="70"/>
  <c r="CP40" i="70"/>
  <c r="O160" i="64" s="1"/>
  <c r="T42" i="70"/>
  <c r="CL42" i="70"/>
  <c r="T242" i="64" s="1"/>
  <c r="CL48" i="70"/>
  <c r="T389" i="64" s="1"/>
  <c r="CL52" i="70"/>
  <c r="T487" i="64" s="1"/>
  <c r="Z61" i="70"/>
  <c r="CP61" i="70"/>
  <c r="AL160" i="65" s="1"/>
  <c r="T61" i="70"/>
  <c r="CL35" i="70"/>
  <c r="AQ46" i="64" s="1"/>
  <c r="CN57" i="70"/>
  <c r="CO57" i="70" s="1"/>
  <c r="Q57" i="70" s="1"/>
  <c r="CN20" i="70"/>
  <c r="CO20" i="70" s="1"/>
  <c r="Q20" i="70" s="1"/>
  <c r="CN21" i="70"/>
  <c r="CO21" i="70" s="1"/>
  <c r="Q21" i="70" s="1"/>
  <c r="CN22" i="70"/>
  <c r="CO22" i="70" s="1"/>
  <c r="Q22" i="70" s="1"/>
  <c r="CN23" i="70"/>
  <c r="CO23" i="70" s="1"/>
  <c r="Q23" i="70" s="1"/>
  <c r="CN24" i="70"/>
  <c r="CO24" i="70" s="1"/>
  <c r="Q24" i="70" s="1"/>
  <c r="CN25" i="70"/>
  <c r="CO25" i="70" s="1"/>
  <c r="Q25" i="70" s="1"/>
  <c r="CN26" i="70"/>
  <c r="CO26" i="70" s="1"/>
  <c r="Q26" i="70" s="1"/>
  <c r="CN27" i="70"/>
  <c r="CO27" i="70" s="1"/>
  <c r="Q27" i="70" s="1"/>
  <c r="CN28" i="70"/>
  <c r="CO28" i="70" s="1"/>
  <c r="Q28" i="70" s="1"/>
  <c r="CN29" i="70"/>
  <c r="CO29" i="70" s="1"/>
  <c r="Q29" i="70" s="1"/>
  <c r="CL40" i="70"/>
  <c r="T193" i="64" s="1"/>
  <c r="CL49" i="70"/>
  <c r="AQ389" i="64" s="1"/>
  <c r="CL53" i="70"/>
  <c r="AQ487" i="64" s="1"/>
  <c r="T23" i="70"/>
  <c r="T24" i="70"/>
  <c r="T25" i="70"/>
  <c r="T26" i="70"/>
  <c r="T27" i="70"/>
  <c r="T28" i="70"/>
  <c r="T29" i="70"/>
  <c r="T30" i="70"/>
  <c r="Z31" i="70"/>
  <c r="CL33" i="70"/>
  <c r="AQ487" i="63" s="1"/>
  <c r="CP34" i="70"/>
  <c r="O13" i="64" s="1"/>
  <c r="CL37" i="70"/>
  <c r="AQ95" i="64" s="1"/>
  <c r="CP38" i="70"/>
  <c r="O111" i="64" s="1"/>
  <c r="CP41" i="70"/>
  <c r="AL160" i="64" s="1"/>
  <c r="CL43" i="70"/>
  <c r="AQ242" i="64" s="1"/>
  <c r="Z30" i="70"/>
  <c r="Z43" i="70"/>
  <c r="CP44" i="70"/>
  <c r="O258" i="64" s="1"/>
  <c r="CL46" i="70"/>
  <c r="T340" i="64" s="1"/>
  <c r="CL50" i="70"/>
  <c r="T438" i="64" s="1"/>
  <c r="Z33" i="70"/>
  <c r="CL34" i="70"/>
  <c r="T46" i="64" s="1"/>
  <c r="CP35" i="70"/>
  <c r="AL13" i="64" s="1"/>
  <c r="Z37" i="70"/>
  <c r="CL38" i="70"/>
  <c r="T144" i="64" s="1"/>
  <c r="CP39" i="70"/>
  <c r="AL111" i="64" s="1"/>
  <c r="T41" i="70"/>
  <c r="CL41" i="70"/>
  <c r="AQ193" i="64" s="1"/>
  <c r="Z46" i="70"/>
  <c r="Z50" i="70"/>
  <c r="CL57" i="70"/>
  <c r="AQ95" i="65" s="1"/>
  <c r="Z93" i="65" s="1"/>
  <c r="CN56" i="70"/>
  <c r="CO56" i="70" s="1"/>
  <c r="Q56" i="70" s="1"/>
  <c r="T34" i="70"/>
  <c r="T38" i="70"/>
  <c r="CP42" i="70"/>
  <c r="O209" i="64" s="1"/>
  <c r="T44" i="70"/>
  <c r="T71" i="70"/>
  <c r="Z71" i="70"/>
  <c r="CP71" i="70"/>
  <c r="AL405" i="65" s="1"/>
  <c r="CL69" i="70"/>
  <c r="AQ389" i="65" s="1"/>
  <c r="CL73" i="70"/>
  <c r="AQ487" i="65" s="1"/>
  <c r="T80" i="70"/>
  <c r="Z80" i="70"/>
  <c r="T81" i="70"/>
  <c r="Z81" i="70"/>
  <c r="T82" i="70"/>
  <c r="Z82" i="70"/>
  <c r="T83" i="70"/>
  <c r="Z83" i="70"/>
  <c r="T84" i="70"/>
  <c r="Z84" i="70"/>
  <c r="T85" i="70"/>
  <c r="Z85" i="70"/>
  <c r="T86" i="70"/>
  <c r="Z86" i="70"/>
  <c r="T87" i="70"/>
  <c r="Z87" i="70"/>
  <c r="T88" i="70"/>
  <c r="Z88" i="70"/>
  <c r="T89" i="70"/>
  <c r="Z89" i="70"/>
  <c r="T90" i="70"/>
  <c r="Z90" i="70"/>
  <c r="CL91" i="70"/>
  <c r="AQ438" i="66" s="1"/>
  <c r="T93" i="70"/>
  <c r="CP94" i="70"/>
  <c r="O13" i="67" s="1"/>
  <c r="Z97" i="70"/>
  <c r="CL100" i="70"/>
  <c r="T193" i="67" s="1"/>
  <c r="CN103" i="70"/>
  <c r="CO103" i="70" s="1"/>
  <c r="Q103" i="70" s="1"/>
  <c r="CN105" i="70"/>
  <c r="CO105" i="70" s="1"/>
  <c r="Q105" i="70" s="1"/>
  <c r="CN107" i="70"/>
  <c r="CO107" i="70" s="1"/>
  <c r="Q107" i="70" s="1"/>
  <c r="CN109" i="70"/>
  <c r="CO109" i="70" s="1"/>
  <c r="Q109" i="70" s="1"/>
  <c r="CN111" i="70"/>
  <c r="CO111" i="70" s="1"/>
  <c r="Q111" i="70" s="1"/>
  <c r="CL74" i="70"/>
  <c r="T46" i="66" s="1"/>
  <c r="C44" i="66" s="1"/>
  <c r="CP46" i="70"/>
  <c r="O307" i="64" s="1"/>
  <c r="CP47" i="70"/>
  <c r="AL307" i="64" s="1"/>
  <c r="CP48" i="70"/>
  <c r="O356" i="64" s="1"/>
  <c r="CP49" i="70"/>
  <c r="AL356" i="64" s="1"/>
  <c r="CP50" i="70"/>
  <c r="O405" i="64" s="1"/>
  <c r="CP51" i="70"/>
  <c r="AL405" i="64" s="1"/>
  <c r="CP52" i="70"/>
  <c r="O454" i="64" s="1"/>
  <c r="CL70" i="70"/>
  <c r="T438" i="65" s="1"/>
  <c r="CL75" i="70"/>
  <c r="AQ46" i="66" s="1"/>
  <c r="Z44" i="66" s="1"/>
  <c r="CL96" i="70"/>
  <c r="T95" i="67" s="1"/>
  <c r="C93" i="67" s="1"/>
  <c r="Z63" i="70"/>
  <c r="Z69" i="70"/>
  <c r="CL76" i="70"/>
  <c r="T95" i="66" s="1"/>
  <c r="C93" i="66" s="1"/>
  <c r="CP80" i="70"/>
  <c r="O160" i="66" s="1"/>
  <c r="CP81" i="70"/>
  <c r="AL160" i="66" s="1"/>
  <c r="CP82" i="70"/>
  <c r="O209" i="66" s="1"/>
  <c r="CP83" i="70"/>
  <c r="AL209" i="66" s="1"/>
  <c r="CP84" i="70"/>
  <c r="O258" i="66" s="1"/>
  <c r="CP85" i="70"/>
  <c r="AL258" i="66" s="1"/>
  <c r="Z91" i="70"/>
  <c r="CL92" i="70"/>
  <c r="T487" i="66" s="1"/>
  <c r="T94" i="70"/>
  <c r="CP95" i="70"/>
  <c r="AL13" i="67" s="1"/>
  <c r="Z98" i="70"/>
  <c r="CL101" i="70"/>
  <c r="AQ193" i="67" s="1"/>
  <c r="CL113" i="70"/>
  <c r="AQ487" i="67" s="1"/>
  <c r="CN102" i="70"/>
  <c r="CO102" i="70" s="1"/>
  <c r="Q102" i="70" s="1"/>
  <c r="CN104" i="70"/>
  <c r="CO104" i="70" s="1"/>
  <c r="Q104" i="70" s="1"/>
  <c r="CN106" i="70"/>
  <c r="CO106" i="70" s="1"/>
  <c r="Q106" i="70" s="1"/>
  <c r="CN108" i="70"/>
  <c r="CO108" i="70" s="1"/>
  <c r="Q108" i="70" s="1"/>
  <c r="CN110" i="70"/>
  <c r="CO110" i="70" s="1"/>
  <c r="Q110" i="70" s="1"/>
  <c r="CN112" i="70"/>
  <c r="CO112" i="70" s="1"/>
  <c r="Q112" i="70" s="1"/>
  <c r="Z53" i="70"/>
  <c r="T59" i="70"/>
  <c r="CP69" i="70"/>
  <c r="AL356" i="65" s="1"/>
  <c r="Z70" i="70"/>
  <c r="CL78" i="70"/>
  <c r="T144" i="66" s="1"/>
  <c r="CP93" i="70"/>
  <c r="AL454" i="66" s="1"/>
  <c r="CL99" i="70"/>
  <c r="AQ144" i="67" s="1"/>
  <c r="T57" i="70"/>
  <c r="T58" i="70"/>
  <c r="CP63" i="70"/>
  <c r="AL209" i="65" s="1"/>
  <c r="CL72" i="70"/>
  <c r="T487" i="65" s="1"/>
  <c r="CL79" i="70"/>
  <c r="AQ144" i="66" s="1"/>
  <c r="CL80" i="70"/>
  <c r="T193" i="66" s="1"/>
  <c r="CL81" i="70"/>
  <c r="AQ193" i="66" s="1"/>
  <c r="CL82" i="70"/>
  <c r="T242" i="66" s="1"/>
  <c r="CL83" i="70"/>
  <c r="AQ242" i="66" s="1"/>
  <c r="CL84" i="70"/>
  <c r="T291" i="66" s="1"/>
  <c r="CL85" i="70"/>
  <c r="AQ291" i="66" s="1"/>
  <c r="CL86" i="70"/>
  <c r="T340" i="66" s="1"/>
  <c r="CL87" i="70"/>
  <c r="AQ340" i="66" s="1"/>
  <c r="CL88" i="70"/>
  <c r="T389" i="66" s="1"/>
  <c r="CL89" i="70"/>
  <c r="AQ389" i="66" s="1"/>
  <c r="CL90" i="70"/>
  <c r="T438" i="66" s="1"/>
  <c r="Z92" i="70"/>
  <c r="CL93" i="70"/>
  <c r="AQ487" i="66" s="1"/>
  <c r="T95" i="70"/>
  <c r="Z99" i="70"/>
  <c r="CP70" i="70"/>
  <c r="O405" i="65" s="1"/>
  <c r="CP91" i="70"/>
  <c r="AL405" i="66" s="1"/>
  <c r="CL97" i="70"/>
  <c r="AQ95" i="67" s="1"/>
  <c r="Z93" i="67" s="1"/>
  <c r="CP97" i="70"/>
  <c r="AL62" i="67" s="1"/>
  <c r="CP98" i="70"/>
  <c r="O111" i="67" s="1"/>
  <c r="CP99" i="70"/>
  <c r="AL111" i="67" s="1"/>
  <c r="CP100" i="70"/>
  <c r="O160" i="67" s="1"/>
  <c r="CP101" i="70"/>
  <c r="AL160" i="67" s="1"/>
  <c r="T64" i="70"/>
  <c r="T65" i="70"/>
  <c r="T66" i="70"/>
  <c r="T67" i="70"/>
  <c r="T68" i="70"/>
  <c r="CN69" i="70"/>
  <c r="CO69" i="70" s="1"/>
  <c r="Q69" i="70" s="1"/>
  <c r="CN70" i="70"/>
  <c r="CO70" i="70" s="1"/>
  <c r="Q70" i="70" s="1"/>
  <c r="CN71" i="70"/>
  <c r="CO71" i="70" s="1"/>
  <c r="Q71" i="70" s="1"/>
  <c r="CN72" i="70"/>
  <c r="CO72" i="70" s="1"/>
  <c r="Q72" i="70" s="1"/>
  <c r="CN73" i="70"/>
  <c r="CO73" i="70" s="1"/>
  <c r="Q73" i="70" s="1"/>
  <c r="CN74" i="70"/>
  <c r="CO74" i="70" s="1"/>
  <c r="Q74" i="70" s="1"/>
  <c r="CN75" i="70"/>
  <c r="CO75" i="70" s="1"/>
  <c r="Q75" i="70" s="1"/>
  <c r="CN76" i="70"/>
  <c r="CO76" i="70" s="1"/>
  <c r="Q76" i="70" s="1"/>
  <c r="CN77" i="70"/>
  <c r="CO77" i="70" s="1"/>
  <c r="Q77" i="70" s="1"/>
  <c r="CN78" i="70"/>
  <c r="CO78" i="70" s="1"/>
  <c r="Q78" i="70" s="1"/>
  <c r="CN79" i="70"/>
  <c r="CO79" i="70" s="1"/>
  <c r="Q79" i="70" s="1"/>
  <c r="CN113" i="70"/>
  <c r="CO113" i="70" s="1"/>
  <c r="Q113" i="70" s="1"/>
  <c r="T73" i="70"/>
  <c r="T74" i="70"/>
  <c r="T75" i="70"/>
  <c r="T76" i="70"/>
  <c r="T77" i="70"/>
  <c r="T78" i="70"/>
  <c r="T79" i="70"/>
  <c r="T113" i="70"/>
  <c r="G182" i="68"/>
  <c r="G190" i="68"/>
  <c r="G200" i="68"/>
  <c r="G168" i="68"/>
  <c r="G82" i="68"/>
  <c r="G93" i="68"/>
  <c r="G69" i="68"/>
  <c r="G197" i="68"/>
  <c r="G173" i="68"/>
  <c r="G46" i="68"/>
  <c r="G148" i="68"/>
  <c r="G71" i="68"/>
  <c r="G195" i="68"/>
  <c r="G105" i="68"/>
  <c r="G43" i="68"/>
  <c r="G81" i="68"/>
  <c r="G169" i="68"/>
  <c r="G114" i="68"/>
  <c r="G45" i="68"/>
  <c r="E105" i="68"/>
  <c r="E197" i="68"/>
  <c r="G29" i="68"/>
  <c r="G191" i="68"/>
  <c r="G13" i="68"/>
  <c r="G21" i="68"/>
  <c r="E114" i="68"/>
  <c r="G185" i="68"/>
  <c r="E124" i="68"/>
  <c r="G47" i="68"/>
  <c r="G19" i="68"/>
  <c r="G198" i="68"/>
  <c r="E111" i="68"/>
  <c r="E120" i="68"/>
  <c r="F176" i="68"/>
  <c r="F91" i="68"/>
  <c r="F135" i="68"/>
  <c r="E201" i="68"/>
  <c r="F34" i="68"/>
  <c r="F152" i="68"/>
  <c r="F181" i="68"/>
  <c r="F197" i="68"/>
  <c r="G188" i="68"/>
  <c r="E10" i="68"/>
  <c r="E14" i="68"/>
  <c r="E18" i="68"/>
  <c r="E196" i="68"/>
  <c r="F202" i="68"/>
  <c r="E170" i="68"/>
  <c r="F198" i="68"/>
  <c r="E17" i="68"/>
  <c r="F154" i="68"/>
  <c r="E13" i="68"/>
  <c r="E19" i="68"/>
  <c r="F100" i="68"/>
  <c r="F115" i="68"/>
  <c r="F199" i="68"/>
  <c r="F18" i="68"/>
  <c r="F33" i="68"/>
  <c r="E99" i="68"/>
  <c r="E107" i="68"/>
  <c r="G44" i="68"/>
  <c r="G181" i="68"/>
  <c r="G184" i="68"/>
  <c r="G192" i="68"/>
  <c r="F64" i="68"/>
  <c r="E198" i="68"/>
  <c r="F86" i="68"/>
  <c r="F96" i="68"/>
  <c r="F128" i="68"/>
  <c r="F163" i="68"/>
  <c r="F165" i="68"/>
  <c r="F196" i="68"/>
  <c r="E118" i="68"/>
  <c r="F131" i="68"/>
  <c r="E166" i="68"/>
  <c r="F175" i="68"/>
  <c r="E97" i="68"/>
  <c r="F147" i="68"/>
  <c r="E202" i="68"/>
  <c r="F114" i="68"/>
  <c r="G125" i="68"/>
  <c r="F31" i="68"/>
  <c r="F68" i="68"/>
  <c r="F146" i="68"/>
  <c r="F195" i="68"/>
  <c r="E199" i="68"/>
  <c r="E15" i="68"/>
  <c r="E16" i="68"/>
  <c r="E35" i="68"/>
  <c r="F85" i="68"/>
  <c r="E104" i="68"/>
  <c r="G70" i="68"/>
  <c r="F19" i="68"/>
  <c r="F21" i="68"/>
  <c r="F22" i="68"/>
  <c r="F25" i="68"/>
  <c r="F26" i="68"/>
  <c r="F27" i="68"/>
  <c r="F29" i="68"/>
  <c r="F46" i="68"/>
  <c r="F47" i="68"/>
  <c r="F48" i="68"/>
  <c r="F65" i="68"/>
  <c r="G15" i="68"/>
  <c r="F84" i="68"/>
  <c r="E98" i="68"/>
  <c r="E102" i="68"/>
  <c r="F14" i="68"/>
  <c r="F63" i="68"/>
  <c r="F83" i="68"/>
  <c r="E94" i="68"/>
  <c r="E113" i="68"/>
  <c r="E123" i="68"/>
  <c r="E11" i="68"/>
  <c r="E12" i="68"/>
  <c r="F30" i="68"/>
  <c r="G42" i="68"/>
  <c r="F17" i="68"/>
  <c r="E88" i="68"/>
  <c r="E119" i="68"/>
  <c r="F62" i="68"/>
  <c r="E125" i="68"/>
  <c r="F162" i="68"/>
  <c r="F129" i="68"/>
  <c r="E167" i="68"/>
  <c r="F150" i="68"/>
  <c r="F158" i="68"/>
  <c r="F173" i="68"/>
  <c r="F174" i="68"/>
  <c r="F190" i="68"/>
  <c r="F191" i="68"/>
  <c r="F192" i="68"/>
  <c r="F193" i="68"/>
  <c r="F194" i="68"/>
  <c r="F94" i="68"/>
  <c r="F98" i="68"/>
  <c r="E101" i="68"/>
  <c r="F102" i="68"/>
  <c r="F113" i="68"/>
  <c r="E117" i="68"/>
  <c r="F130" i="68"/>
  <c r="F177" i="68"/>
  <c r="F178" i="68"/>
  <c r="F201" i="68"/>
  <c r="E87" i="68"/>
  <c r="F93" i="68"/>
  <c r="E116" i="68"/>
  <c r="F156" i="68"/>
  <c r="E169" i="68"/>
  <c r="F205" i="68"/>
  <c r="F137" i="68"/>
  <c r="F167" i="68"/>
  <c r="E7" i="68"/>
  <c r="E8" i="68"/>
  <c r="E20" i="68"/>
  <c r="E21" i="68"/>
  <c r="E22" i="68"/>
  <c r="E23" i="68"/>
  <c r="E24" i="68"/>
  <c r="E25" i="68"/>
  <c r="E26" i="68"/>
  <c r="E27" i="68"/>
  <c r="E28" i="68"/>
  <c r="E29" i="68"/>
  <c r="E43" i="68"/>
  <c r="E9" i="68"/>
  <c r="E33" i="68"/>
  <c r="E31" i="68"/>
  <c r="E37" i="68"/>
  <c r="E42" i="68"/>
  <c r="F37" i="68"/>
  <c r="E38" i="68"/>
  <c r="E39" i="68"/>
  <c r="E40" i="68"/>
  <c r="E41" i="68"/>
  <c r="E45" i="68"/>
  <c r="E36" i="68"/>
  <c r="E86" i="68"/>
  <c r="E44" i="68"/>
  <c r="F61" i="68"/>
  <c r="F160" i="68"/>
  <c r="F38" i="68"/>
  <c r="F39" i="68"/>
  <c r="F41" i="68"/>
  <c r="F42" i="68"/>
  <c r="F44" i="68"/>
  <c r="F45" i="68"/>
  <c r="F89" i="68"/>
  <c r="F103" i="68"/>
  <c r="F92" i="68"/>
  <c r="F95" i="68"/>
  <c r="F97" i="68"/>
  <c r="F101" i="68"/>
  <c r="F136" i="68"/>
  <c r="F87" i="68"/>
  <c r="F164" i="68"/>
  <c r="F88" i="68"/>
  <c r="F132" i="68"/>
  <c r="F140" i="68"/>
  <c r="F142" i="68"/>
  <c r="F127" i="68"/>
  <c r="F145" i="68"/>
  <c r="F168" i="68"/>
  <c r="F133" i="68"/>
  <c r="F149" i="68"/>
  <c r="F151" i="68"/>
  <c r="F153" i="68"/>
  <c r="F155" i="68"/>
  <c r="F157" i="68"/>
  <c r="F159" i="68"/>
  <c r="F139" i="68"/>
  <c r="F141" i="68"/>
  <c r="F143" i="68"/>
  <c r="F183" i="68"/>
  <c r="F184" i="68"/>
  <c r="F185" i="68"/>
  <c r="F186" i="68"/>
  <c r="F187" i="68"/>
  <c r="F188" i="68"/>
  <c r="F189" i="68"/>
  <c r="F161" i="68"/>
  <c r="E168" i="68"/>
  <c r="F172" i="68"/>
  <c r="F182" i="68"/>
  <c r="F134" i="68"/>
  <c r="F180" i="68"/>
  <c r="F169" i="68"/>
  <c r="F171" i="68"/>
  <c r="F179" i="68"/>
  <c r="F204" i="68"/>
  <c r="F166" i="68"/>
  <c r="F170" i="68"/>
  <c r="F203" i="68"/>
  <c r="F200" i="68"/>
  <c r="G31" i="68"/>
  <c r="G7" i="68"/>
  <c r="G88" i="68"/>
  <c r="G96" i="68"/>
  <c r="G112" i="68"/>
  <c r="G176" i="68"/>
  <c r="G91" i="68"/>
  <c r="G99" i="68"/>
  <c r="G107" i="68"/>
  <c r="G115" i="68"/>
  <c r="G123" i="68"/>
  <c r="G143" i="68"/>
  <c r="G151" i="68"/>
  <c r="G171" i="68"/>
  <c r="G179" i="68"/>
  <c r="G203" i="68"/>
  <c r="G10" i="68"/>
  <c r="G34" i="68"/>
  <c r="G37" i="68"/>
  <c r="G53" i="68"/>
  <c r="G85" i="68"/>
  <c r="G101" i="68"/>
  <c r="G38" i="68"/>
  <c r="G86" i="68"/>
  <c r="G94" i="68"/>
  <c r="G102" i="68"/>
  <c r="G110" i="68"/>
  <c r="G118" i="68"/>
  <c r="G166" i="68"/>
  <c r="G174" i="68"/>
  <c r="G39" i="68"/>
  <c r="G87" i="68"/>
  <c r="G103" i="68"/>
  <c r="G119" i="68"/>
  <c r="G138" i="68"/>
  <c r="G154" i="68"/>
  <c r="G49" i="68"/>
  <c r="G65" i="68"/>
  <c r="G73" i="68"/>
  <c r="G89" i="68"/>
  <c r="G97" i="68"/>
  <c r="G113" i="68"/>
  <c r="G121" i="68"/>
  <c r="G145" i="68"/>
  <c r="G153" i="68"/>
  <c r="G161" i="68"/>
  <c r="G177" i="68"/>
  <c r="G193" i="68"/>
  <c r="G201" i="68"/>
  <c r="G16" i="68"/>
  <c r="G32" i="68"/>
  <c r="G76" i="68"/>
  <c r="G108" i="68"/>
  <c r="G124" i="68"/>
  <c r="G156" i="68"/>
  <c r="G172" i="68"/>
  <c r="G204" i="68"/>
  <c r="G54" i="68"/>
  <c r="G62" i="68"/>
  <c r="G78" i="68"/>
  <c r="G126" i="68"/>
  <c r="G142" i="68"/>
  <c r="G150" i="68"/>
  <c r="G11" i="68"/>
  <c r="G35" i="68"/>
  <c r="G50" i="68"/>
  <c r="G51" i="68"/>
  <c r="G67" i="68"/>
  <c r="G75" i="68"/>
  <c r="G83" i="68"/>
  <c r="G131" i="68"/>
  <c r="G139" i="68"/>
  <c r="G147" i="68"/>
  <c r="G155" i="68"/>
  <c r="G163" i="68"/>
  <c r="G167" i="68"/>
  <c r="G175" i="68"/>
  <c r="G183" i="68"/>
  <c r="G199" i="68"/>
  <c r="G6" i="68"/>
  <c r="G61" i="68"/>
  <c r="G77" i="68"/>
  <c r="G109" i="68"/>
  <c r="G132" i="68"/>
  <c r="G140" i="68"/>
  <c r="G66" i="68"/>
  <c r="G74" i="68"/>
  <c r="G104" i="68"/>
  <c r="G162" i="68"/>
  <c r="G64" i="68"/>
  <c r="G72" i="68"/>
  <c r="G80" i="68"/>
  <c r="G90" i="68"/>
  <c r="G98" i="68"/>
  <c r="G106" i="68"/>
  <c r="G122" i="68"/>
  <c r="G144" i="68"/>
  <c r="G152" i="68"/>
  <c r="G160" i="68"/>
  <c r="G170" i="68"/>
  <c r="G178" i="68"/>
  <c r="G186" i="68"/>
  <c r="G202" i="68"/>
  <c r="G9" i="68"/>
  <c r="G17" i="68"/>
  <c r="G25" i="68"/>
  <c r="G33" i="68"/>
  <c r="G63" i="68"/>
  <c r="G79" i="68"/>
  <c r="G95" i="68"/>
  <c r="G111" i="68"/>
  <c r="G141" i="68"/>
  <c r="G149" i="68"/>
  <c r="G130" i="68"/>
  <c r="G146" i="68"/>
  <c r="G157" i="68"/>
  <c r="G165" i="68"/>
  <c r="G189" i="68"/>
  <c r="G36" i="68"/>
  <c r="G52" i="68"/>
  <c r="G68" i="68"/>
  <c r="G84" i="68"/>
  <c r="G100" i="68"/>
  <c r="G116" i="68"/>
  <c r="G164" i="68"/>
  <c r="G180" i="68"/>
  <c r="G196" i="68"/>
  <c r="AA160" i="67"/>
  <c r="D307" i="67"/>
  <c r="AA356" i="67"/>
  <c r="I15" i="67"/>
  <c r="AA111" i="67"/>
  <c r="I162" i="67"/>
  <c r="D258" i="67"/>
  <c r="D454" i="67"/>
  <c r="AF15" i="67"/>
  <c r="AF162" i="67"/>
  <c r="I113" i="67"/>
  <c r="D405" i="67"/>
  <c r="AA454" i="67"/>
  <c r="AF113" i="67"/>
  <c r="D160" i="67"/>
  <c r="AA209" i="67"/>
  <c r="AA405" i="67"/>
  <c r="AF456" i="67"/>
  <c r="I15" i="66"/>
  <c r="D111" i="66"/>
  <c r="AA160" i="66"/>
  <c r="I211" i="66"/>
  <c r="D307" i="66"/>
  <c r="AA356" i="66"/>
  <c r="AF211" i="66"/>
  <c r="AF407" i="66"/>
  <c r="D62" i="66"/>
  <c r="AA111" i="66"/>
  <c r="I162" i="66"/>
  <c r="D258" i="66"/>
  <c r="AA307" i="66"/>
  <c r="D454" i="66"/>
  <c r="AF162" i="66"/>
  <c r="D13" i="66"/>
  <c r="AA62" i="66"/>
  <c r="D209" i="66"/>
  <c r="AA258" i="66"/>
  <c r="I309" i="66"/>
  <c r="D405" i="66"/>
  <c r="AA454" i="66"/>
  <c r="AF309" i="66"/>
  <c r="AA13" i="66"/>
  <c r="D160" i="66"/>
  <c r="AA209" i="66"/>
  <c r="I260" i="66"/>
  <c r="D356" i="66"/>
  <c r="AA405" i="66"/>
  <c r="AF260" i="66"/>
  <c r="AF456" i="66"/>
  <c r="I15" i="65"/>
  <c r="D111" i="65"/>
  <c r="AA160" i="65"/>
  <c r="I211" i="65"/>
  <c r="D307" i="65"/>
  <c r="AA356" i="65"/>
  <c r="AF15" i="65"/>
  <c r="AF211" i="65"/>
  <c r="AF407" i="65"/>
  <c r="D62" i="65"/>
  <c r="AA111" i="65"/>
  <c r="I162" i="65"/>
  <c r="D258" i="65"/>
  <c r="AA307" i="65"/>
  <c r="I358" i="65"/>
  <c r="D454" i="65"/>
  <c r="AF162" i="65"/>
  <c r="AF358" i="65"/>
  <c r="D13" i="65"/>
  <c r="AA62" i="65"/>
  <c r="I113" i="65"/>
  <c r="D209" i="65"/>
  <c r="AA258" i="65"/>
  <c r="I309" i="65"/>
  <c r="D405" i="65"/>
  <c r="AA454" i="65"/>
  <c r="AF113" i="65"/>
  <c r="AF309" i="65"/>
  <c r="AA13" i="65"/>
  <c r="I64" i="65"/>
  <c r="D160" i="65"/>
  <c r="AA209" i="65"/>
  <c r="I260" i="65"/>
  <c r="D356" i="65"/>
  <c r="AA405" i="65"/>
  <c r="I456" i="65"/>
  <c r="AF64" i="65"/>
  <c r="AF260" i="65"/>
  <c r="AF456" i="65"/>
  <c r="E100" i="68"/>
  <c r="E121" i="68"/>
  <c r="E34" i="68"/>
  <c r="F144" i="68"/>
  <c r="E204" i="68"/>
  <c r="CV4" i="71"/>
  <c r="E89" i="68"/>
  <c r="CU4" i="71"/>
  <c r="CW4" i="71"/>
  <c r="CR2" i="71"/>
  <c r="E92" i="68"/>
  <c r="CS2" i="71"/>
  <c r="CZ10" i="71"/>
  <c r="DC10" i="71"/>
  <c r="DC6" i="71"/>
  <c r="DC9" i="71"/>
  <c r="DC5" i="71"/>
  <c r="DC3" i="71"/>
  <c r="DC8" i="71"/>
  <c r="DC4" i="71"/>
  <c r="DC2" i="71"/>
  <c r="DC1" i="71"/>
  <c r="DC7" i="71"/>
  <c r="CT4" i="71"/>
  <c r="CV2" i="71"/>
  <c r="CZ7" i="71"/>
  <c r="O258" i="67"/>
  <c r="E122" i="68"/>
  <c r="CW2" i="71"/>
  <c r="E95" i="68"/>
  <c r="CZ1" i="71"/>
  <c r="CZ2" i="71"/>
  <c r="CZ4" i="71"/>
  <c r="CZ8" i="71"/>
  <c r="E90" i="68"/>
  <c r="E203" i="68"/>
  <c r="CZ3" i="71"/>
  <c r="CZ5" i="71"/>
  <c r="CZ9" i="71"/>
  <c r="CT2" i="71"/>
  <c r="CZ6" i="71"/>
  <c r="CU2" i="71"/>
  <c r="O356" i="63"/>
  <c r="AL13" i="65"/>
  <c r="E93" i="68"/>
  <c r="E103" i="68"/>
  <c r="E187" i="68"/>
  <c r="O160" i="65"/>
  <c r="E91" i="68"/>
  <c r="F148" i="68"/>
  <c r="AL13" i="66"/>
  <c r="AL209" i="67"/>
  <c r="AL258" i="67"/>
  <c r="AL258" i="63"/>
  <c r="AL405" i="63"/>
  <c r="E109" i="68"/>
  <c r="E30" i="68"/>
  <c r="E108" i="68"/>
  <c r="E106" i="68"/>
  <c r="E115" i="68"/>
  <c r="E112" i="68"/>
  <c r="E110" i="68"/>
  <c r="E188" i="68"/>
  <c r="E189" i="68"/>
  <c r="E190" i="68"/>
  <c r="E191" i="68"/>
  <c r="E192" i="68"/>
  <c r="E193" i="68"/>
  <c r="E194" i="68"/>
  <c r="E195" i="68"/>
  <c r="AL62" i="63"/>
  <c r="O160" i="63"/>
  <c r="O13" i="66"/>
  <c r="AL209" i="63"/>
  <c r="O454" i="67"/>
  <c r="O209" i="65"/>
  <c r="AL356" i="67"/>
  <c r="AF358" i="64"/>
  <c r="AL454" i="63"/>
  <c r="AL111" i="66"/>
  <c r="AL356" i="66"/>
  <c r="O356" i="67"/>
  <c r="O307" i="67"/>
  <c r="O111" i="65"/>
  <c r="O13" i="63"/>
  <c r="O258" i="65"/>
  <c r="O209" i="63"/>
  <c r="O209" i="67"/>
  <c r="O405" i="63"/>
  <c r="AL13" i="63"/>
  <c r="O13" i="65"/>
  <c r="O62" i="63"/>
  <c r="AQ242" i="63"/>
  <c r="O258" i="63"/>
  <c r="O454" i="63"/>
  <c r="AL454" i="64"/>
  <c r="O307" i="65"/>
  <c r="AL307" i="66"/>
  <c r="AL307" i="67"/>
  <c r="O111" i="63"/>
  <c r="O307" i="63"/>
  <c r="O405" i="67"/>
  <c r="AL111" i="63"/>
  <c r="AL307" i="63"/>
  <c r="O307" i="66"/>
  <c r="AL405" i="67"/>
  <c r="AL160" i="63"/>
  <c r="AL356" i="63"/>
  <c r="O62" i="65"/>
  <c r="O405" i="66"/>
  <c r="AL111" i="65"/>
  <c r="AL258" i="65"/>
  <c r="O111" i="66"/>
  <c r="AL62" i="64"/>
  <c r="AL307" i="65"/>
  <c r="AL62" i="65"/>
  <c r="O356" i="65"/>
  <c r="O62" i="66"/>
  <c r="AL454" i="65"/>
  <c r="AL62" i="66"/>
  <c r="O356" i="66"/>
  <c r="AL454" i="67"/>
  <c r="AF64" i="63"/>
  <c r="I15" i="63"/>
  <c r="I64" i="63"/>
  <c r="AA356" i="64"/>
  <c r="I15" i="64"/>
  <c r="D307" i="64"/>
  <c r="I211" i="64"/>
  <c r="AA160" i="64"/>
  <c r="D111" i="64"/>
  <c r="I407" i="64"/>
  <c r="AF15" i="64"/>
  <c r="AF211" i="64"/>
  <c r="AF407" i="64"/>
  <c r="D62" i="64"/>
  <c r="I162" i="64"/>
  <c r="I358" i="64"/>
  <c r="AF162" i="64"/>
  <c r="D13" i="64"/>
  <c r="I113" i="64"/>
  <c r="I309" i="64"/>
  <c r="AA454" i="64"/>
  <c r="AF113" i="64"/>
  <c r="AF309" i="64"/>
  <c r="I64" i="64"/>
  <c r="I260" i="64"/>
  <c r="D356" i="64"/>
  <c r="I456" i="64"/>
  <c r="AF64" i="64"/>
  <c r="AF260" i="64"/>
  <c r="AF456" i="64"/>
  <c r="I407" i="63"/>
  <c r="I211" i="63"/>
  <c r="AA356" i="63"/>
  <c r="AA160" i="63"/>
  <c r="I358" i="63"/>
  <c r="I162" i="63"/>
  <c r="D307" i="63"/>
  <c r="D111" i="63"/>
  <c r="AA307" i="63"/>
  <c r="AF15" i="63"/>
  <c r="AF211" i="63"/>
  <c r="AF407" i="63"/>
  <c r="D454" i="63"/>
  <c r="AF162" i="63"/>
  <c r="AF358" i="63"/>
  <c r="I113" i="63"/>
  <c r="I309" i="63"/>
  <c r="D258" i="63"/>
  <c r="AF113" i="63"/>
  <c r="AF309" i="63"/>
  <c r="D62" i="63"/>
  <c r="I260" i="63"/>
  <c r="I456" i="63"/>
  <c r="AF260" i="63"/>
  <c r="AF456" i="63"/>
  <c r="CT2" i="70"/>
  <c r="CW4" i="70"/>
  <c r="DC2" i="70"/>
  <c r="CS2" i="70"/>
  <c r="CT4" i="70"/>
  <c r="CU2" i="70"/>
  <c r="CW2" i="70"/>
  <c r="CR2" i="70"/>
  <c r="CU4" i="70"/>
  <c r="CV4" i="70"/>
  <c r="CV2" i="70"/>
  <c r="CX57" i="60"/>
  <c r="CW57" i="60" s="1"/>
  <c r="CU57" i="60"/>
  <c r="CT57" i="60"/>
  <c r="CS57" i="60"/>
  <c r="CR57" i="60"/>
  <c r="CQ57" i="60"/>
  <c r="CM57" i="60"/>
  <c r="CK57" i="60"/>
  <c r="CJ57" i="60"/>
  <c r="CI57" i="60"/>
  <c r="CH57" i="60"/>
  <c r="CG57" i="60"/>
  <c r="CF57" i="60"/>
  <c r="CE57" i="60"/>
  <c r="CD57" i="60"/>
  <c r="CC57" i="60"/>
  <c r="CB57" i="60"/>
  <c r="CA57" i="60"/>
  <c r="BZ57" i="60"/>
  <c r="BY57" i="60"/>
  <c r="BX57" i="60"/>
  <c r="BW57" i="60"/>
  <c r="BV57" i="60"/>
  <c r="BU57" i="60"/>
  <c r="BT57" i="60"/>
  <c r="BS57" i="60"/>
  <c r="BR57" i="60"/>
  <c r="AH57" i="60"/>
  <c r="AE57" i="60"/>
  <c r="AA57" i="60"/>
  <c r="AB57" i="60" s="1"/>
  <c r="X57" i="60"/>
  <c r="Y57" i="60" s="1"/>
  <c r="W57" i="60"/>
  <c r="R57" i="60"/>
  <c r="I57" i="60"/>
  <c r="B57" i="60"/>
  <c r="A57" i="60"/>
  <c r="CX178" i="60"/>
  <c r="CV178" i="60" s="1"/>
  <c r="CU178" i="60"/>
  <c r="CS178" i="60"/>
  <c r="CR178" i="60"/>
  <c r="CQ178" i="60"/>
  <c r="CM178" i="60"/>
  <c r="CK178" i="60"/>
  <c r="CJ178" i="60"/>
  <c r="CI178" i="60"/>
  <c r="CH178" i="60"/>
  <c r="CG178" i="60"/>
  <c r="CF178" i="60"/>
  <c r="CE178" i="60"/>
  <c r="CD178" i="60"/>
  <c r="CC178" i="60"/>
  <c r="CB178" i="60"/>
  <c r="CA178" i="60"/>
  <c r="BZ178" i="60"/>
  <c r="BY178" i="60"/>
  <c r="BX178" i="60"/>
  <c r="BW178" i="60"/>
  <c r="BV178" i="60"/>
  <c r="BU178" i="60"/>
  <c r="BT178" i="60"/>
  <c r="BS178" i="60"/>
  <c r="BR178" i="60"/>
  <c r="AH178" i="60"/>
  <c r="AE178" i="60"/>
  <c r="AA178" i="60" s="1"/>
  <c r="AB178" i="60" s="1"/>
  <c r="X178" i="60"/>
  <c r="Y178" i="60" s="1"/>
  <c r="W178" i="60"/>
  <c r="T178" i="60" s="1"/>
  <c r="R178" i="60"/>
  <c r="I178" i="60"/>
  <c r="A178" i="60"/>
  <c r="CX167" i="60"/>
  <c r="CW167" i="60" s="1"/>
  <c r="CV167" i="60"/>
  <c r="CU167" i="60"/>
  <c r="CT167" i="60"/>
  <c r="CS167" i="60"/>
  <c r="CR167" i="60"/>
  <c r="CQ167" i="60"/>
  <c r="CM167" i="60"/>
  <c r="CK167" i="60"/>
  <c r="CJ167" i="60"/>
  <c r="CI167" i="60"/>
  <c r="CH167" i="60"/>
  <c r="CG167" i="60"/>
  <c r="CF167" i="60"/>
  <c r="CE167" i="60"/>
  <c r="CD167" i="60"/>
  <c r="CC167" i="60"/>
  <c r="CB167" i="60"/>
  <c r="CA167" i="60"/>
  <c r="BZ167" i="60"/>
  <c r="BY167" i="60"/>
  <c r="BX167" i="60"/>
  <c r="BW167" i="60"/>
  <c r="BV167" i="60"/>
  <c r="BU167" i="60"/>
  <c r="BT167" i="60"/>
  <c r="BS167" i="60"/>
  <c r="BR167" i="60"/>
  <c r="AH167" i="60"/>
  <c r="AE167" i="60"/>
  <c r="AA167" i="60"/>
  <c r="AB167" i="60" s="1"/>
  <c r="X167" i="60"/>
  <c r="Y167" i="60" s="1"/>
  <c r="W167" i="60"/>
  <c r="T167" i="60" s="1"/>
  <c r="R167" i="60"/>
  <c r="I167" i="60"/>
  <c r="B167" i="60"/>
  <c r="A167" i="60"/>
  <c r="CX156" i="60"/>
  <c r="CW156" i="60" s="1"/>
  <c r="CU156" i="60"/>
  <c r="CT156" i="60"/>
  <c r="CS156" i="60"/>
  <c r="CR156" i="60"/>
  <c r="CQ156" i="60"/>
  <c r="CM156" i="60"/>
  <c r="CK156" i="60"/>
  <c r="CJ156" i="60"/>
  <c r="CI156" i="60"/>
  <c r="CH156" i="60"/>
  <c r="CG156" i="60"/>
  <c r="CF156" i="60"/>
  <c r="CE156" i="60"/>
  <c r="CD156" i="60"/>
  <c r="CC156" i="60"/>
  <c r="CB156" i="60"/>
  <c r="CA156" i="60"/>
  <c r="BZ156" i="60"/>
  <c r="BY156" i="60"/>
  <c r="BX156" i="60"/>
  <c r="BW156" i="60"/>
  <c r="BV156" i="60"/>
  <c r="BU156" i="60"/>
  <c r="BT156" i="60"/>
  <c r="BS156" i="60"/>
  <c r="BR156" i="60"/>
  <c r="AH156" i="60"/>
  <c r="AE156" i="60"/>
  <c r="AA156" i="60"/>
  <c r="AB156" i="60" s="1"/>
  <c r="X156" i="60"/>
  <c r="Y156" i="60" s="1"/>
  <c r="W156" i="60"/>
  <c r="R156" i="60"/>
  <c r="I156" i="60"/>
  <c r="B156" i="60"/>
  <c r="A156" i="60"/>
  <c r="CX145" i="60"/>
  <c r="CT145" i="60" s="1"/>
  <c r="CU145" i="60"/>
  <c r="CS145" i="60"/>
  <c r="CR145" i="60"/>
  <c r="CQ145" i="60"/>
  <c r="CM145" i="60"/>
  <c r="CN145" i="60" s="1"/>
  <c r="CO145" i="60" s="1"/>
  <c r="Q145" i="60" s="1"/>
  <c r="CK145" i="60"/>
  <c r="CJ145" i="60"/>
  <c r="CI145" i="60"/>
  <c r="CH145" i="60"/>
  <c r="CG145" i="60"/>
  <c r="CF145" i="60"/>
  <c r="CE145" i="60"/>
  <c r="CD145" i="60"/>
  <c r="CC145" i="60"/>
  <c r="CB145" i="60"/>
  <c r="CA145" i="60"/>
  <c r="BZ145" i="60"/>
  <c r="BY145" i="60"/>
  <c r="BX145" i="60"/>
  <c r="BW145" i="60"/>
  <c r="BV145" i="60"/>
  <c r="BU145" i="60"/>
  <c r="BT145" i="60"/>
  <c r="BS145" i="60"/>
  <c r="BR145" i="60"/>
  <c r="AH145" i="60"/>
  <c r="AE145" i="60"/>
  <c r="AA145" i="60" s="1"/>
  <c r="AB145" i="60" s="1"/>
  <c r="X145" i="60"/>
  <c r="Y145" i="60" s="1"/>
  <c r="W145" i="60"/>
  <c r="T145" i="60" s="1"/>
  <c r="R145" i="60"/>
  <c r="I145" i="60"/>
  <c r="A145" i="60"/>
  <c r="CX134" i="60"/>
  <c r="CW134" i="60" s="1"/>
  <c r="CU134" i="60"/>
  <c r="CS134" i="60"/>
  <c r="CR134" i="60"/>
  <c r="CQ134" i="60"/>
  <c r="CM134" i="60"/>
  <c r="CN134" i="60" s="1"/>
  <c r="CO134" i="60" s="1"/>
  <c r="Q134" i="60" s="1"/>
  <c r="CK134" i="60"/>
  <c r="CJ134" i="60"/>
  <c r="CI134" i="60"/>
  <c r="CH134" i="60"/>
  <c r="CG134" i="60"/>
  <c r="CF134" i="60"/>
  <c r="CE134" i="60"/>
  <c r="CD134" i="60"/>
  <c r="CC134" i="60"/>
  <c r="CB134" i="60"/>
  <c r="CA134" i="60"/>
  <c r="BZ134" i="60"/>
  <c r="BY134" i="60"/>
  <c r="BX134" i="60"/>
  <c r="BW134" i="60"/>
  <c r="BV134" i="60"/>
  <c r="BU134" i="60"/>
  <c r="BT134" i="60"/>
  <c r="BS134" i="60"/>
  <c r="BR134" i="60"/>
  <c r="AH134" i="60"/>
  <c r="AE134" i="60"/>
  <c r="B134" i="60" s="1"/>
  <c r="X134" i="60"/>
  <c r="Y134" i="60" s="1"/>
  <c r="W134" i="60"/>
  <c r="R134" i="60"/>
  <c r="I134" i="60"/>
  <c r="A134" i="60"/>
  <c r="CX123" i="60"/>
  <c r="CV123" i="60" s="1"/>
  <c r="CS123" i="60"/>
  <c r="CR123" i="60"/>
  <c r="CQ123" i="60"/>
  <c r="CM123" i="60"/>
  <c r="CN123" i="60" s="1"/>
  <c r="CO123" i="60" s="1"/>
  <c r="Q123" i="60" s="1"/>
  <c r="CK123" i="60"/>
  <c r="CJ123" i="60"/>
  <c r="CI123" i="60"/>
  <c r="CH123" i="60"/>
  <c r="CG123" i="60"/>
  <c r="CF123" i="60"/>
  <c r="CE123" i="60"/>
  <c r="CD123" i="60"/>
  <c r="CC123" i="60"/>
  <c r="CB123" i="60"/>
  <c r="CA123" i="60"/>
  <c r="BZ123" i="60"/>
  <c r="BY123" i="60"/>
  <c r="BX123" i="60"/>
  <c r="BW123" i="60"/>
  <c r="BV123" i="60"/>
  <c r="BU123" i="60"/>
  <c r="BT123" i="60"/>
  <c r="BS123" i="60"/>
  <c r="BR123" i="60"/>
  <c r="AH123" i="60"/>
  <c r="AE123" i="60"/>
  <c r="B123" i="60" s="1"/>
  <c r="X123" i="60"/>
  <c r="Y123" i="60" s="1"/>
  <c r="W123" i="60"/>
  <c r="R123" i="60"/>
  <c r="I123" i="60"/>
  <c r="A123" i="60"/>
  <c r="CX112" i="60"/>
  <c r="CV112" i="60" s="1"/>
  <c r="CU112" i="60"/>
  <c r="CS112" i="60"/>
  <c r="CR112" i="60"/>
  <c r="CQ112" i="60"/>
  <c r="CM112" i="60"/>
  <c r="CN112" i="60" s="1"/>
  <c r="CO112" i="60" s="1"/>
  <c r="Q112" i="60" s="1"/>
  <c r="CK112" i="60"/>
  <c r="CJ112" i="60"/>
  <c r="CI112" i="60"/>
  <c r="CH112" i="60"/>
  <c r="CG112" i="60"/>
  <c r="CF112" i="60"/>
  <c r="CE112" i="60"/>
  <c r="CD112" i="60"/>
  <c r="CC112" i="60"/>
  <c r="CB112" i="60"/>
  <c r="CA112" i="60"/>
  <c r="BZ112" i="60"/>
  <c r="BY112" i="60"/>
  <c r="BX112" i="60"/>
  <c r="BW112" i="60"/>
  <c r="BV112" i="60"/>
  <c r="BU112" i="60"/>
  <c r="BT112" i="60"/>
  <c r="BS112" i="60"/>
  <c r="BR112" i="60"/>
  <c r="AH112" i="60"/>
  <c r="AE112" i="60"/>
  <c r="B112" i="60" s="1"/>
  <c r="X112" i="60"/>
  <c r="Y112" i="60" s="1"/>
  <c r="W112" i="60"/>
  <c r="R112" i="60"/>
  <c r="I112" i="60"/>
  <c r="A112" i="60"/>
  <c r="CX101" i="60"/>
  <c r="CV101" i="60" s="1"/>
  <c r="CZ101" i="60" s="1"/>
  <c r="CU101" i="60"/>
  <c r="CS101" i="60"/>
  <c r="CR101" i="60"/>
  <c r="CQ101" i="60"/>
  <c r="CM101" i="60"/>
  <c r="CN101" i="60" s="1"/>
  <c r="CO101" i="60" s="1"/>
  <c r="Q101" i="60" s="1"/>
  <c r="CK101" i="60"/>
  <c r="CJ101" i="60"/>
  <c r="CI101" i="60"/>
  <c r="CH101" i="60"/>
  <c r="CG101" i="60"/>
  <c r="CF101" i="60"/>
  <c r="CE101" i="60"/>
  <c r="CD101" i="60"/>
  <c r="CC101" i="60"/>
  <c r="CB101" i="60"/>
  <c r="CA101" i="60"/>
  <c r="BZ101" i="60"/>
  <c r="BY101" i="60"/>
  <c r="BX101" i="60"/>
  <c r="BW101" i="60"/>
  <c r="BV101" i="60"/>
  <c r="BU101" i="60"/>
  <c r="BT101" i="60"/>
  <c r="BS101" i="60"/>
  <c r="BR101" i="60"/>
  <c r="AH101" i="60"/>
  <c r="AE101" i="60"/>
  <c r="B101" i="60" s="1"/>
  <c r="X101" i="60"/>
  <c r="Y101" i="60" s="1"/>
  <c r="W101" i="60"/>
  <c r="R101" i="60"/>
  <c r="I101" i="60"/>
  <c r="A101" i="60"/>
  <c r="CX56" i="60"/>
  <c r="CT56" i="60" s="1"/>
  <c r="CU56" i="60"/>
  <c r="CS56" i="60"/>
  <c r="CR56" i="60"/>
  <c r="CQ56" i="60"/>
  <c r="CM56" i="60"/>
  <c r="CN56" i="60" s="1"/>
  <c r="CO56" i="60" s="1"/>
  <c r="Q56" i="60" s="1"/>
  <c r="CK56" i="60"/>
  <c r="CJ56" i="60"/>
  <c r="CI56" i="60"/>
  <c r="CH56" i="60"/>
  <c r="CG56" i="60"/>
  <c r="CF56" i="60"/>
  <c r="CE56" i="60"/>
  <c r="CD56" i="60"/>
  <c r="CC56" i="60"/>
  <c r="CB56" i="60"/>
  <c r="CA56" i="60"/>
  <c r="BZ56" i="60"/>
  <c r="BY56" i="60"/>
  <c r="BX56" i="60"/>
  <c r="BW56" i="60"/>
  <c r="BV56" i="60"/>
  <c r="BU56" i="60"/>
  <c r="BT56" i="60"/>
  <c r="BS56" i="60"/>
  <c r="BR56" i="60"/>
  <c r="AH56" i="60"/>
  <c r="AE56" i="60"/>
  <c r="B56" i="60" s="1"/>
  <c r="X56" i="60"/>
  <c r="Y56" i="60" s="1"/>
  <c r="W56" i="60"/>
  <c r="R56" i="60"/>
  <c r="A56" i="60"/>
  <c r="I213" i="60"/>
  <c r="I212" i="60"/>
  <c r="I211" i="60"/>
  <c r="I210" i="60"/>
  <c r="I209" i="60"/>
  <c r="I208" i="60"/>
  <c r="I207" i="60"/>
  <c r="I206" i="60"/>
  <c r="I205" i="60"/>
  <c r="I204" i="60"/>
  <c r="I203" i="60"/>
  <c r="I202" i="60"/>
  <c r="I201" i="60"/>
  <c r="I200" i="60"/>
  <c r="I199" i="60"/>
  <c r="I198" i="60"/>
  <c r="I197" i="60"/>
  <c r="I196" i="60"/>
  <c r="I195" i="60"/>
  <c r="I194" i="60"/>
  <c r="I193" i="60"/>
  <c r="I192" i="60"/>
  <c r="I191" i="60"/>
  <c r="I190" i="60"/>
  <c r="I189"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94" i="60"/>
  <c r="I93" i="60"/>
  <c r="I92" i="60"/>
  <c r="I91" i="60"/>
  <c r="I89" i="60"/>
  <c r="I88" i="60"/>
  <c r="I87" i="60"/>
  <c r="I86" i="60"/>
  <c r="I85" i="60"/>
  <c r="I84" i="60"/>
  <c r="I83" i="60"/>
  <c r="I82" i="60"/>
  <c r="I81" i="60"/>
  <c r="I80" i="60"/>
  <c r="I78" i="60"/>
  <c r="I77" i="60"/>
  <c r="I76" i="60"/>
  <c r="I75" i="60"/>
  <c r="I74" i="60"/>
  <c r="I73" i="60"/>
  <c r="I72" i="60"/>
  <c r="I71" i="60"/>
  <c r="I70" i="60"/>
  <c r="I69" i="60"/>
  <c r="I67" i="60"/>
  <c r="I66" i="60"/>
  <c r="I65" i="60"/>
  <c r="I64" i="60"/>
  <c r="I63" i="60"/>
  <c r="I62" i="60"/>
  <c r="I61" i="60"/>
  <c r="I60" i="60"/>
  <c r="I59" i="60"/>
  <c r="I58" i="60"/>
  <c r="I188" i="60"/>
  <c r="I187" i="60"/>
  <c r="I186" i="60"/>
  <c r="I185" i="60"/>
  <c r="I184" i="60"/>
  <c r="I183" i="60"/>
  <c r="I182" i="60"/>
  <c r="I181" i="60"/>
  <c r="I180" i="60"/>
  <c r="I179" i="60"/>
  <c r="I177" i="60"/>
  <c r="I176" i="60"/>
  <c r="I175" i="60"/>
  <c r="I174" i="60"/>
  <c r="I173" i="60"/>
  <c r="I172" i="60"/>
  <c r="I171" i="60"/>
  <c r="I170" i="60"/>
  <c r="I169" i="60"/>
  <c r="I168" i="60"/>
  <c r="I166" i="60"/>
  <c r="I165" i="60"/>
  <c r="I164" i="60"/>
  <c r="I163" i="60"/>
  <c r="I162" i="60"/>
  <c r="I161" i="60"/>
  <c r="I160" i="60"/>
  <c r="I159" i="60"/>
  <c r="I158" i="60"/>
  <c r="I157" i="60"/>
  <c r="I155" i="60"/>
  <c r="I154" i="60"/>
  <c r="I153" i="60"/>
  <c r="I152" i="60"/>
  <c r="I151" i="60"/>
  <c r="I150" i="60"/>
  <c r="I149" i="60"/>
  <c r="I148" i="60"/>
  <c r="I147" i="60"/>
  <c r="I146" i="60"/>
  <c r="I144" i="60"/>
  <c r="I143" i="60"/>
  <c r="I142" i="60"/>
  <c r="I141" i="60"/>
  <c r="I140" i="60"/>
  <c r="I139" i="60"/>
  <c r="I138" i="60"/>
  <c r="I137" i="60"/>
  <c r="I136" i="60"/>
  <c r="I135" i="60"/>
  <c r="I133" i="60"/>
  <c r="I132" i="60"/>
  <c r="I131" i="60"/>
  <c r="I130" i="60"/>
  <c r="I129" i="60"/>
  <c r="I128" i="60"/>
  <c r="I127" i="60"/>
  <c r="I126" i="60"/>
  <c r="I125" i="60"/>
  <c r="I124" i="60"/>
  <c r="I122" i="60"/>
  <c r="I121" i="60"/>
  <c r="I120" i="60"/>
  <c r="I119" i="60"/>
  <c r="I118" i="60"/>
  <c r="I117" i="60"/>
  <c r="I116" i="60"/>
  <c r="I115" i="60"/>
  <c r="I114" i="60"/>
  <c r="I113" i="60"/>
  <c r="I111" i="60"/>
  <c r="I110" i="60"/>
  <c r="I109" i="60"/>
  <c r="I108" i="60"/>
  <c r="I107" i="60"/>
  <c r="I106" i="60"/>
  <c r="I105" i="60"/>
  <c r="I104" i="60"/>
  <c r="I103" i="60"/>
  <c r="I102" i="60"/>
  <c r="I100" i="60"/>
  <c r="I99" i="60"/>
  <c r="I98" i="60"/>
  <c r="I97" i="60"/>
  <c r="I96" i="60"/>
  <c r="I95" i="60"/>
  <c r="I90" i="60"/>
  <c r="I79" i="60"/>
  <c r="I68" i="60"/>
  <c r="D356" i="63" l="1"/>
  <c r="AA111" i="63"/>
  <c r="AA307" i="64"/>
  <c r="AA209" i="63"/>
  <c r="D258" i="64"/>
  <c r="AA62" i="64"/>
  <c r="AA111" i="64"/>
  <c r="D160" i="64"/>
  <c r="AA209" i="64"/>
  <c r="AA405" i="64"/>
  <c r="AA454" i="63"/>
  <c r="D111" i="67"/>
  <c r="AA258" i="67"/>
  <c r="D356" i="67"/>
  <c r="D13" i="67"/>
  <c r="D62" i="67"/>
  <c r="D209" i="67"/>
  <c r="AA13" i="67"/>
  <c r="D405" i="64"/>
  <c r="AA62" i="67"/>
  <c r="D13" i="63"/>
  <c r="AA307" i="67"/>
  <c r="D454" i="64"/>
  <c r="AA258" i="63"/>
  <c r="D209" i="63"/>
  <c r="D160" i="63"/>
  <c r="AA258" i="64"/>
  <c r="AA13" i="63"/>
  <c r="AA405" i="63"/>
  <c r="D209" i="64"/>
  <c r="D405" i="63"/>
  <c r="AA62" i="63"/>
  <c r="AA13" i="64"/>
  <c r="CV134" i="60"/>
  <c r="CT178" i="60"/>
  <c r="B178" i="60"/>
  <c r="CU123" i="60"/>
  <c r="CV145" i="60"/>
  <c r="CV56" i="60"/>
  <c r="CV57" i="60"/>
  <c r="C44" i="63"/>
  <c r="E44" i="63"/>
  <c r="CP57" i="60"/>
  <c r="CP134" i="60"/>
  <c r="CW178" i="60"/>
  <c r="CW145" i="60"/>
  <c r="DC4" i="70"/>
  <c r="DC8" i="70"/>
  <c r="DC6" i="70"/>
  <c r="DC10" i="70"/>
  <c r="DC5" i="70"/>
  <c r="DC9" i="70"/>
  <c r="DC7" i="70"/>
  <c r="DC3" i="70"/>
  <c r="DC1" i="70"/>
  <c r="CW112" i="60"/>
  <c r="CP123" i="60"/>
  <c r="CW123" i="60"/>
  <c r="CP101" i="60"/>
  <c r="CZ7" i="70"/>
  <c r="CZ9" i="70"/>
  <c r="CZ5" i="70"/>
  <c r="CZ3" i="70"/>
  <c r="CZ1" i="70"/>
  <c r="CZ10" i="70"/>
  <c r="CZ8" i="70"/>
  <c r="CZ2" i="70"/>
  <c r="CZ6" i="70"/>
  <c r="CZ4" i="70"/>
  <c r="CW101" i="60"/>
  <c r="DC101" i="60" s="1"/>
  <c r="CP56" i="60"/>
  <c r="CL167" i="60"/>
  <c r="CW56" i="60"/>
  <c r="CL112" i="60"/>
  <c r="CL123" i="60"/>
  <c r="CL57" i="60"/>
  <c r="CL56" i="60"/>
  <c r="CL156" i="60"/>
  <c r="CL134" i="60"/>
  <c r="CL178" i="60"/>
  <c r="CL101" i="60"/>
  <c r="CL145" i="60"/>
  <c r="B145" i="60"/>
  <c r="AA56" i="60"/>
  <c r="AB56" i="60" s="1"/>
  <c r="AA101" i="60"/>
  <c r="AB101" i="60" s="1"/>
  <c r="AA134" i="60"/>
  <c r="AB134" i="60" s="1"/>
  <c r="AA123" i="60"/>
  <c r="AB123" i="60" s="1"/>
  <c r="CT123" i="60"/>
  <c r="CT112" i="60"/>
  <c r="CT101" i="60"/>
  <c r="CT134" i="60"/>
  <c r="AA112" i="60"/>
  <c r="AB112" i="60" s="1"/>
  <c r="CP112" i="60"/>
  <c r="CV156" i="60"/>
  <c r="Z134" i="60"/>
  <c r="T134" i="60"/>
  <c r="S134" i="60" s="1"/>
  <c r="Z178" i="60"/>
  <c r="S178" i="60"/>
  <c r="Z57" i="60"/>
  <c r="S167" i="60"/>
  <c r="Z167" i="60"/>
  <c r="CP156" i="60"/>
  <c r="Z156" i="60"/>
  <c r="S145" i="60"/>
  <c r="Z145" i="60"/>
  <c r="T123" i="60"/>
  <c r="S123" i="60" s="1"/>
  <c r="Z123" i="60"/>
  <c r="T112" i="60"/>
  <c r="S112" i="60" s="1"/>
  <c r="Z112" i="60"/>
  <c r="T101" i="60"/>
  <c r="S101" i="60" s="1"/>
  <c r="Z101" i="60"/>
  <c r="T56" i="60"/>
  <c r="S56" i="60" s="1"/>
  <c r="Z56" i="60"/>
  <c r="CP167" i="60"/>
  <c r="CP178" i="60"/>
  <c r="CP145" i="60"/>
  <c r="CN156" i="60"/>
  <c r="CO156" i="60" s="1"/>
  <c r="Q156" i="60" s="1"/>
  <c r="CN167" i="60"/>
  <c r="CO167" i="60" s="1"/>
  <c r="Q167" i="60" s="1"/>
  <c r="CN178" i="60"/>
  <c r="CO178" i="60" s="1"/>
  <c r="Q178" i="60" s="1"/>
  <c r="CN57" i="60"/>
  <c r="CO57" i="60" s="1"/>
  <c r="Q57" i="60" s="1"/>
  <c r="T156" i="60"/>
  <c r="S156" i="60" s="1"/>
  <c r="T57" i="60"/>
  <c r="S57" i="60" s="1"/>
  <c r="CX213" i="60" l="1"/>
  <c r="CU213" i="60" s="1"/>
  <c r="CW213" i="60"/>
  <c r="CV213" i="60"/>
  <c r="CT213" i="60"/>
  <c r="CS213" i="60"/>
  <c r="CR213" i="60"/>
  <c r="CX212" i="60"/>
  <c r="CU212" i="60" s="1"/>
  <c r="CW212" i="60"/>
  <c r="CV212" i="60"/>
  <c r="CT212" i="60"/>
  <c r="CS212" i="60"/>
  <c r="CR212" i="60"/>
  <c r="CX211" i="60"/>
  <c r="CU211" i="60" s="1"/>
  <c r="CW211" i="60"/>
  <c r="CV211" i="60"/>
  <c r="CT211" i="60"/>
  <c r="CS211" i="60"/>
  <c r="CR211" i="60"/>
  <c r="CX210" i="60"/>
  <c r="CU210" i="60" s="1"/>
  <c r="CW210" i="60"/>
  <c r="CV210" i="60"/>
  <c r="CT210" i="60"/>
  <c r="CS210" i="60"/>
  <c r="CR210" i="60"/>
  <c r="CX209" i="60"/>
  <c r="CU209" i="60" s="1"/>
  <c r="CW209" i="60"/>
  <c r="CV209" i="60"/>
  <c r="CT209" i="60"/>
  <c r="CS209" i="60"/>
  <c r="CR209" i="60"/>
  <c r="CX208" i="60"/>
  <c r="CU208" i="60" s="1"/>
  <c r="CW208" i="60"/>
  <c r="CV208" i="60"/>
  <c r="CT208" i="60"/>
  <c r="CS208" i="60"/>
  <c r="CR208" i="60"/>
  <c r="CX207" i="60"/>
  <c r="CU207" i="60" s="1"/>
  <c r="CW207" i="60"/>
  <c r="CV207" i="60"/>
  <c r="CT207" i="60"/>
  <c r="CS207" i="60"/>
  <c r="CR207" i="60"/>
  <c r="CX206" i="60"/>
  <c r="CU206" i="60" s="1"/>
  <c r="CW206" i="60"/>
  <c r="CV206" i="60"/>
  <c r="CT206" i="60"/>
  <c r="CS206" i="60"/>
  <c r="CR206" i="60"/>
  <c r="CX205" i="60"/>
  <c r="CU205" i="60" s="1"/>
  <c r="CW205" i="60"/>
  <c r="CV205" i="60"/>
  <c r="CT205" i="60"/>
  <c r="CS205" i="60"/>
  <c r="CR205" i="60"/>
  <c r="CX204" i="60"/>
  <c r="CU204" i="60" s="1"/>
  <c r="CW204" i="60"/>
  <c r="CV204" i="60"/>
  <c r="CT204" i="60"/>
  <c r="CS204" i="60"/>
  <c r="CR204" i="60"/>
  <c r="CX203" i="60"/>
  <c r="CU203" i="60" s="1"/>
  <c r="CW203" i="60"/>
  <c r="CV203" i="60"/>
  <c r="CT203" i="60"/>
  <c r="CS203" i="60"/>
  <c r="CR203" i="60"/>
  <c r="CX202" i="60"/>
  <c r="CU202" i="60" s="1"/>
  <c r="CW202" i="60"/>
  <c r="CV202" i="60"/>
  <c r="CT202" i="60"/>
  <c r="CS202" i="60"/>
  <c r="CR202" i="60"/>
  <c r="CX201" i="60"/>
  <c r="CU201" i="60" s="1"/>
  <c r="CW201" i="60"/>
  <c r="CV201" i="60"/>
  <c r="CT201" i="60"/>
  <c r="CS201" i="60"/>
  <c r="CR201" i="60"/>
  <c r="CX200" i="60"/>
  <c r="CU200" i="60" s="1"/>
  <c r="CW200" i="60"/>
  <c r="CV200" i="60"/>
  <c r="CT200" i="60"/>
  <c r="CS200" i="60"/>
  <c r="CR200" i="60"/>
  <c r="CX199" i="60"/>
  <c r="CU199" i="60" s="1"/>
  <c r="CW199" i="60"/>
  <c r="CV199" i="60"/>
  <c r="CT199" i="60"/>
  <c r="CS199" i="60"/>
  <c r="CR199" i="60"/>
  <c r="CX198" i="60"/>
  <c r="CU198" i="60" s="1"/>
  <c r="CW198" i="60"/>
  <c r="CV198" i="60"/>
  <c r="CT198" i="60"/>
  <c r="CS198" i="60"/>
  <c r="CR198" i="60"/>
  <c r="CX197" i="60"/>
  <c r="CU197" i="60" s="1"/>
  <c r="CW197" i="60"/>
  <c r="CV197" i="60"/>
  <c r="CT197" i="60"/>
  <c r="CS197" i="60"/>
  <c r="CR197" i="60"/>
  <c r="CX196" i="60"/>
  <c r="CU196" i="60" s="1"/>
  <c r="CW196" i="60"/>
  <c r="CV196" i="60"/>
  <c r="CT196" i="60"/>
  <c r="CS196" i="60"/>
  <c r="CR196" i="60"/>
  <c r="CX195" i="60"/>
  <c r="CU195" i="60" s="1"/>
  <c r="CW195" i="60"/>
  <c r="CV195" i="60"/>
  <c r="CT195" i="60"/>
  <c r="CS195" i="60"/>
  <c r="CR195" i="60"/>
  <c r="CX194" i="60"/>
  <c r="CU194" i="60" s="1"/>
  <c r="CW194" i="60"/>
  <c r="CV194" i="60"/>
  <c r="CT194" i="60"/>
  <c r="CS194" i="60"/>
  <c r="CR194" i="60"/>
  <c r="CX193" i="60"/>
  <c r="CT193" i="60" s="1"/>
  <c r="CW193" i="60"/>
  <c r="CV193" i="60"/>
  <c r="CU193" i="60"/>
  <c r="CS193" i="60"/>
  <c r="CR193" i="60"/>
  <c r="CX192" i="60"/>
  <c r="CT192" i="60" s="1"/>
  <c r="CW192" i="60"/>
  <c r="CV192" i="60"/>
  <c r="CU192" i="60"/>
  <c r="CS192" i="60"/>
  <c r="CR192" i="60"/>
  <c r="CX191" i="60"/>
  <c r="CT191" i="60" s="1"/>
  <c r="CW191" i="60"/>
  <c r="CV191" i="60"/>
  <c r="CU191" i="60"/>
  <c r="CS191" i="60"/>
  <c r="CR191" i="60"/>
  <c r="CX190" i="60"/>
  <c r="CT190" i="60" s="1"/>
  <c r="CW190" i="60"/>
  <c r="CV190" i="60"/>
  <c r="CU190" i="60"/>
  <c r="CS190" i="60"/>
  <c r="CR190" i="60"/>
  <c r="CX189" i="60"/>
  <c r="CT189" i="60" s="1"/>
  <c r="CW189" i="60"/>
  <c r="CV189" i="60"/>
  <c r="CU189" i="60"/>
  <c r="CS189" i="60"/>
  <c r="CR189" i="60"/>
  <c r="CX55" i="60"/>
  <c r="CV55" i="60" s="1"/>
  <c r="CW55" i="60"/>
  <c r="CU55" i="60"/>
  <c r="CT55" i="60"/>
  <c r="CS55" i="60"/>
  <c r="CR55" i="60"/>
  <c r="CX54" i="60"/>
  <c r="CV54" i="60" s="1"/>
  <c r="CW54" i="60"/>
  <c r="CU54" i="60"/>
  <c r="CT54" i="60"/>
  <c r="CS54" i="60"/>
  <c r="CR54" i="60"/>
  <c r="CX53" i="60"/>
  <c r="CU53" i="60" s="1"/>
  <c r="CW53" i="60"/>
  <c r="CV53" i="60"/>
  <c r="CT53" i="60"/>
  <c r="CS53" i="60"/>
  <c r="CR53" i="60"/>
  <c r="CX52" i="60"/>
  <c r="CU52" i="60" s="1"/>
  <c r="CW52" i="60"/>
  <c r="CV52" i="60"/>
  <c r="CT52" i="60"/>
  <c r="CS52" i="60"/>
  <c r="CR52" i="60"/>
  <c r="CX51" i="60"/>
  <c r="CU51" i="60" s="1"/>
  <c r="CW51" i="60"/>
  <c r="CV51" i="60"/>
  <c r="CT51" i="60"/>
  <c r="CS51" i="60"/>
  <c r="CR51" i="60"/>
  <c r="CX50" i="60"/>
  <c r="CU50" i="60" s="1"/>
  <c r="CW50" i="60"/>
  <c r="CV50" i="60"/>
  <c r="CT50" i="60"/>
  <c r="CS50" i="60"/>
  <c r="CR50" i="60"/>
  <c r="CX49" i="60"/>
  <c r="CU49" i="60" s="1"/>
  <c r="CW49" i="60"/>
  <c r="CV49" i="60"/>
  <c r="CT49" i="60"/>
  <c r="CS49" i="60"/>
  <c r="CR49" i="60"/>
  <c r="CX48" i="60"/>
  <c r="CU48" i="60" s="1"/>
  <c r="CW48" i="60"/>
  <c r="CV48" i="60"/>
  <c r="CT48" i="60"/>
  <c r="CS48" i="60"/>
  <c r="CR48" i="60"/>
  <c r="CX47" i="60"/>
  <c r="CU47" i="60" s="1"/>
  <c r="CW47" i="60"/>
  <c r="CV47" i="60"/>
  <c r="CT47" i="60"/>
  <c r="CS47" i="60"/>
  <c r="CR47" i="60"/>
  <c r="CX46" i="60"/>
  <c r="CU46" i="60" s="1"/>
  <c r="CW46" i="60"/>
  <c r="CV46" i="60"/>
  <c r="CT46" i="60"/>
  <c r="CS46" i="60"/>
  <c r="CR46" i="60"/>
  <c r="CX45" i="60"/>
  <c r="CU45" i="60" s="1"/>
  <c r="CW45" i="60"/>
  <c r="CV45" i="60"/>
  <c r="CT45" i="60"/>
  <c r="CS45" i="60"/>
  <c r="CR45" i="60"/>
  <c r="CX44" i="60"/>
  <c r="CU44" i="60" s="1"/>
  <c r="CW44" i="60"/>
  <c r="CV44" i="60"/>
  <c r="CT44" i="60"/>
  <c r="CS44" i="60"/>
  <c r="CR44" i="60"/>
  <c r="CX43" i="60"/>
  <c r="CU43" i="60" s="1"/>
  <c r="CW43" i="60"/>
  <c r="CV43" i="60"/>
  <c r="CT43" i="60"/>
  <c r="CS43" i="60"/>
  <c r="CR43" i="60"/>
  <c r="CX42" i="60"/>
  <c r="CU42" i="60" s="1"/>
  <c r="CW42" i="60"/>
  <c r="CV42" i="60"/>
  <c r="CT42" i="60"/>
  <c r="CS42" i="60"/>
  <c r="CR42" i="60"/>
  <c r="CX41" i="60"/>
  <c r="CU41" i="60" s="1"/>
  <c r="CW41" i="60"/>
  <c r="CV41" i="60"/>
  <c r="CT41" i="60"/>
  <c r="CS41" i="60"/>
  <c r="CR41" i="60"/>
  <c r="CX40" i="60"/>
  <c r="CU40" i="60" s="1"/>
  <c r="CW40" i="60"/>
  <c r="CV40" i="60"/>
  <c r="CT40" i="60"/>
  <c r="CS40" i="60"/>
  <c r="CR40" i="60"/>
  <c r="CX39" i="60"/>
  <c r="CU39" i="60" s="1"/>
  <c r="CW39" i="60"/>
  <c r="CV39" i="60"/>
  <c r="CT39" i="60"/>
  <c r="CS39" i="60"/>
  <c r="CR39" i="60"/>
  <c r="CX38" i="60"/>
  <c r="CU38" i="60" s="1"/>
  <c r="CW38" i="60"/>
  <c r="CV38" i="60"/>
  <c r="CT38" i="60"/>
  <c r="CS38" i="60"/>
  <c r="CR38" i="60"/>
  <c r="CX37" i="60"/>
  <c r="CU37" i="60" s="1"/>
  <c r="CW37" i="60"/>
  <c r="CV37" i="60"/>
  <c r="CT37" i="60"/>
  <c r="CS37" i="60"/>
  <c r="CR37" i="60"/>
  <c r="CX36" i="60"/>
  <c r="CU36" i="60" s="1"/>
  <c r="CW36" i="60"/>
  <c r="CV36" i="60"/>
  <c r="CT36" i="60"/>
  <c r="CS36" i="60"/>
  <c r="CR36" i="60"/>
  <c r="CX35" i="60"/>
  <c r="CU35" i="60" s="1"/>
  <c r="CW35" i="60"/>
  <c r="CV35" i="60"/>
  <c r="CT35" i="60"/>
  <c r="CS35" i="60"/>
  <c r="CR35" i="60"/>
  <c r="CX34" i="60"/>
  <c r="CU34" i="60" s="1"/>
  <c r="CW34" i="60"/>
  <c r="CV34" i="60"/>
  <c r="CT34" i="60"/>
  <c r="CS34" i="60"/>
  <c r="CR34" i="60"/>
  <c r="CX33" i="60"/>
  <c r="CT33" i="60" s="1"/>
  <c r="CW33" i="60"/>
  <c r="CV33" i="60"/>
  <c r="CU33" i="60"/>
  <c r="CS33" i="60"/>
  <c r="CR33" i="60"/>
  <c r="CX32" i="60"/>
  <c r="CT32" i="60" s="1"/>
  <c r="CW32" i="60"/>
  <c r="CV32" i="60"/>
  <c r="CU32" i="60"/>
  <c r="CS32" i="60"/>
  <c r="CR32" i="60"/>
  <c r="CX31" i="60"/>
  <c r="CT31" i="60" s="1"/>
  <c r="CW31" i="60"/>
  <c r="CV31" i="60"/>
  <c r="CU31" i="60"/>
  <c r="CS31" i="60"/>
  <c r="CR31" i="60"/>
  <c r="CX30" i="60"/>
  <c r="CT30" i="60" s="1"/>
  <c r="CW30" i="60"/>
  <c r="CV30" i="60"/>
  <c r="CU30" i="60"/>
  <c r="CS30" i="60"/>
  <c r="CR30" i="60"/>
  <c r="CX29" i="60"/>
  <c r="CT29" i="60" s="1"/>
  <c r="CW29" i="60"/>
  <c r="CV29" i="60"/>
  <c r="CU29" i="60"/>
  <c r="CS29" i="60"/>
  <c r="CR29" i="60"/>
  <c r="CX28" i="60"/>
  <c r="CT28" i="60" s="1"/>
  <c r="CW28" i="60"/>
  <c r="CV28" i="60"/>
  <c r="CU28" i="60"/>
  <c r="CS28" i="60"/>
  <c r="CR28" i="60"/>
  <c r="CX27" i="60"/>
  <c r="CT27" i="60" s="1"/>
  <c r="CW27" i="60"/>
  <c r="CV27" i="60"/>
  <c r="CU27" i="60"/>
  <c r="CS27" i="60"/>
  <c r="CR27" i="60"/>
  <c r="CX26" i="60"/>
  <c r="CT26" i="60" s="1"/>
  <c r="CW26" i="60"/>
  <c r="CV26" i="60"/>
  <c r="CU26" i="60"/>
  <c r="CS26" i="60"/>
  <c r="CR26" i="60"/>
  <c r="CX25" i="60"/>
  <c r="CT25" i="60" s="1"/>
  <c r="CW25" i="60"/>
  <c r="CV25" i="60"/>
  <c r="CU25" i="60"/>
  <c r="CS25" i="60"/>
  <c r="CR25" i="60"/>
  <c r="CX24" i="60"/>
  <c r="CT24" i="60" s="1"/>
  <c r="CW24" i="60"/>
  <c r="CV24" i="60"/>
  <c r="CU24" i="60"/>
  <c r="CS24" i="60"/>
  <c r="CR24" i="60"/>
  <c r="CX23" i="60"/>
  <c r="CT23" i="60" s="1"/>
  <c r="CW23" i="60"/>
  <c r="CV23" i="60"/>
  <c r="CU23" i="60"/>
  <c r="CS23" i="60"/>
  <c r="CR23" i="60"/>
  <c r="CX22" i="60"/>
  <c r="CT22" i="60" s="1"/>
  <c r="CW22" i="60"/>
  <c r="CV22" i="60"/>
  <c r="CU22" i="60"/>
  <c r="CS22" i="60"/>
  <c r="CR22" i="60"/>
  <c r="CX21" i="60"/>
  <c r="CT21" i="60" s="1"/>
  <c r="CW21" i="60"/>
  <c r="CV21" i="60"/>
  <c r="CU21" i="60"/>
  <c r="CS21" i="60"/>
  <c r="CR21" i="60"/>
  <c r="CX20" i="60"/>
  <c r="CT20" i="60" s="1"/>
  <c r="CW20" i="60"/>
  <c r="DC20" i="60" s="1"/>
  <c r="CV20" i="60"/>
  <c r="CZ20" i="60" s="1"/>
  <c r="CU20" i="60"/>
  <c r="CS20" i="60"/>
  <c r="CR20" i="60"/>
  <c r="CX19" i="60"/>
  <c r="CT19" i="60" s="1"/>
  <c r="CW19" i="60"/>
  <c r="DC19" i="60" s="1"/>
  <c r="CV19" i="60"/>
  <c r="CZ19" i="60" s="1"/>
  <c r="CU19" i="60"/>
  <c r="CS19" i="60"/>
  <c r="CR19" i="60"/>
  <c r="CX18" i="60"/>
  <c r="CT18" i="60" s="1"/>
  <c r="CV18" i="60"/>
  <c r="CZ18" i="60" s="1"/>
  <c r="CU18" i="60"/>
  <c r="CS18" i="60"/>
  <c r="CR18" i="60"/>
  <c r="CX17" i="60"/>
  <c r="CT17" i="60" s="1"/>
  <c r="CW17" i="60"/>
  <c r="DC17" i="60" s="1"/>
  <c r="CU17" i="60"/>
  <c r="CS17" i="60"/>
  <c r="CR17" i="60"/>
  <c r="CX94" i="60"/>
  <c r="CW94" i="60" s="1"/>
  <c r="CV94" i="60"/>
  <c r="CU94" i="60"/>
  <c r="CS94" i="60"/>
  <c r="CR94" i="60"/>
  <c r="CX93" i="60"/>
  <c r="CW93" i="60" s="1"/>
  <c r="CV93" i="60"/>
  <c r="CU93" i="60"/>
  <c r="CT93" i="60"/>
  <c r="CS93" i="60"/>
  <c r="CR93" i="60"/>
  <c r="CX92" i="60"/>
  <c r="CW92" i="60" s="1"/>
  <c r="CV92" i="60"/>
  <c r="CU92" i="60"/>
  <c r="CT92" i="60"/>
  <c r="CS92" i="60"/>
  <c r="CR92" i="60"/>
  <c r="CX91" i="60"/>
  <c r="CW91" i="60" s="1"/>
  <c r="CV91" i="60"/>
  <c r="CU91" i="60"/>
  <c r="CT91" i="60"/>
  <c r="CS91" i="60"/>
  <c r="CR91" i="60"/>
  <c r="CX89" i="60"/>
  <c r="CW89" i="60" s="1"/>
  <c r="CV89" i="60"/>
  <c r="CU89" i="60"/>
  <c r="CT89" i="60"/>
  <c r="CS89" i="60"/>
  <c r="CR89" i="60"/>
  <c r="CX88" i="60"/>
  <c r="CW88" i="60" s="1"/>
  <c r="CV88" i="60"/>
  <c r="CU88" i="60"/>
  <c r="CT88" i="60"/>
  <c r="CS88" i="60"/>
  <c r="CR88" i="60"/>
  <c r="CX87" i="60"/>
  <c r="CW87" i="60" s="1"/>
  <c r="CV87" i="60"/>
  <c r="CU87" i="60"/>
  <c r="CT87" i="60"/>
  <c r="CS87" i="60"/>
  <c r="CR87" i="60"/>
  <c r="CX86" i="60"/>
  <c r="CW86" i="60" s="1"/>
  <c r="CV86" i="60"/>
  <c r="CU86" i="60"/>
  <c r="CT86" i="60"/>
  <c r="CS86" i="60"/>
  <c r="CR86" i="60"/>
  <c r="CX85" i="60"/>
  <c r="CW85" i="60" s="1"/>
  <c r="CV85" i="60"/>
  <c r="CU85" i="60"/>
  <c r="CT85" i="60"/>
  <c r="CS85" i="60"/>
  <c r="CR85" i="60"/>
  <c r="CX84" i="60"/>
  <c r="CW84" i="60" s="1"/>
  <c r="CV84" i="60"/>
  <c r="CU84" i="60"/>
  <c r="CT84" i="60"/>
  <c r="CS84" i="60"/>
  <c r="CR84" i="60"/>
  <c r="CX83" i="60"/>
  <c r="CW83" i="60" s="1"/>
  <c r="CV83" i="60"/>
  <c r="CU83" i="60"/>
  <c r="CT83" i="60"/>
  <c r="CS83" i="60"/>
  <c r="CR83" i="60"/>
  <c r="CX82" i="60"/>
  <c r="CW82" i="60" s="1"/>
  <c r="CV82" i="60"/>
  <c r="CU82" i="60"/>
  <c r="CT82" i="60"/>
  <c r="CS82" i="60"/>
  <c r="CR82" i="60"/>
  <c r="CX81" i="60"/>
  <c r="CW81" i="60" s="1"/>
  <c r="CV81" i="60"/>
  <c r="CU81" i="60"/>
  <c r="CT81" i="60"/>
  <c r="CS81" i="60"/>
  <c r="CR81" i="60"/>
  <c r="CX80" i="60"/>
  <c r="CW80" i="60" s="1"/>
  <c r="CV80" i="60"/>
  <c r="CU80" i="60"/>
  <c r="CT80" i="60"/>
  <c r="CS80" i="60"/>
  <c r="CR80" i="60"/>
  <c r="CX78" i="60"/>
  <c r="CW78" i="60" s="1"/>
  <c r="CV78" i="60"/>
  <c r="CU78" i="60"/>
  <c r="CT78" i="60"/>
  <c r="CS78" i="60"/>
  <c r="CR78" i="60"/>
  <c r="CX77" i="60"/>
  <c r="CW77" i="60" s="1"/>
  <c r="CV77" i="60"/>
  <c r="CU77" i="60"/>
  <c r="CT77" i="60"/>
  <c r="CS77" i="60"/>
  <c r="CR77" i="60"/>
  <c r="CX76" i="60"/>
  <c r="CW76" i="60" s="1"/>
  <c r="CV76" i="60"/>
  <c r="CU76" i="60"/>
  <c r="CT76" i="60"/>
  <c r="CS76" i="60"/>
  <c r="CR76" i="60"/>
  <c r="CX75" i="60"/>
  <c r="CW75" i="60" s="1"/>
  <c r="CV75" i="60"/>
  <c r="CU75" i="60"/>
  <c r="CT75" i="60"/>
  <c r="CS75" i="60"/>
  <c r="CR75" i="60"/>
  <c r="CX74" i="60"/>
  <c r="CW74" i="60" s="1"/>
  <c r="CV74" i="60"/>
  <c r="CU74" i="60"/>
  <c r="CT74" i="60"/>
  <c r="CS74" i="60"/>
  <c r="CR74" i="60"/>
  <c r="CX73" i="60"/>
  <c r="CW73" i="60" s="1"/>
  <c r="CU73" i="60"/>
  <c r="CT73" i="60"/>
  <c r="CS73" i="60"/>
  <c r="CR73" i="60"/>
  <c r="CX72" i="60"/>
  <c r="CW72" i="60" s="1"/>
  <c r="CU72" i="60"/>
  <c r="CT72" i="60"/>
  <c r="CS72" i="60"/>
  <c r="CR72" i="60"/>
  <c r="CX71" i="60"/>
  <c r="CW71" i="60" s="1"/>
  <c r="CU71" i="60"/>
  <c r="CT71" i="60"/>
  <c r="CS71" i="60"/>
  <c r="CR71" i="60"/>
  <c r="CX70" i="60"/>
  <c r="CW70" i="60" s="1"/>
  <c r="CU70" i="60"/>
  <c r="CT70" i="60"/>
  <c r="CS70" i="60"/>
  <c r="CR70" i="60"/>
  <c r="CX69" i="60"/>
  <c r="CW69" i="60" s="1"/>
  <c r="CU69" i="60"/>
  <c r="CT69" i="60"/>
  <c r="CS69" i="60"/>
  <c r="CR69" i="60"/>
  <c r="CX67" i="60"/>
  <c r="CW67" i="60" s="1"/>
  <c r="CU67" i="60"/>
  <c r="CT67" i="60"/>
  <c r="CS67" i="60"/>
  <c r="CR67" i="60"/>
  <c r="CX66" i="60"/>
  <c r="CW66" i="60" s="1"/>
  <c r="CU66" i="60"/>
  <c r="CT66" i="60"/>
  <c r="CS66" i="60"/>
  <c r="CR66" i="60"/>
  <c r="CX65" i="60"/>
  <c r="CW65" i="60" s="1"/>
  <c r="CU65" i="60"/>
  <c r="CT65" i="60"/>
  <c r="CS65" i="60"/>
  <c r="CR65" i="60"/>
  <c r="CX64" i="60"/>
  <c r="CW64" i="60" s="1"/>
  <c r="CU64" i="60"/>
  <c r="CT64" i="60"/>
  <c r="CS64" i="60"/>
  <c r="CR64" i="60"/>
  <c r="CX63" i="60"/>
  <c r="CW63" i="60" s="1"/>
  <c r="CU63" i="60"/>
  <c r="CT63" i="60"/>
  <c r="CS63" i="60"/>
  <c r="CR63" i="60"/>
  <c r="CX62" i="60"/>
  <c r="CW62" i="60" s="1"/>
  <c r="CU62" i="60"/>
  <c r="CT62" i="60"/>
  <c r="CS62" i="60"/>
  <c r="CR62" i="60"/>
  <c r="CX61" i="60"/>
  <c r="CW61" i="60" s="1"/>
  <c r="CU61" i="60"/>
  <c r="CT61" i="60"/>
  <c r="CS61" i="60"/>
  <c r="CR61" i="60"/>
  <c r="CX60" i="60"/>
  <c r="CW60" i="60" s="1"/>
  <c r="CU60" i="60"/>
  <c r="CT60" i="60"/>
  <c r="CS60" i="60"/>
  <c r="CR60" i="60"/>
  <c r="CX59" i="60"/>
  <c r="CW59" i="60" s="1"/>
  <c r="CU59" i="60"/>
  <c r="CT59" i="60"/>
  <c r="CS59" i="60"/>
  <c r="CR59" i="60"/>
  <c r="CX58" i="60"/>
  <c r="CW58" i="60" s="1"/>
  <c r="CU58" i="60"/>
  <c r="CT58" i="60"/>
  <c r="CS58" i="60"/>
  <c r="CR58" i="60"/>
  <c r="CX188" i="60"/>
  <c r="CW188" i="60" s="1"/>
  <c r="CV188" i="60"/>
  <c r="CU188" i="60"/>
  <c r="CS188" i="60"/>
  <c r="CR188" i="60"/>
  <c r="CX187" i="60"/>
  <c r="CW187" i="60" s="1"/>
  <c r="CV187" i="60"/>
  <c r="CU187" i="60"/>
  <c r="CS187" i="60"/>
  <c r="CR187" i="60"/>
  <c r="CX186" i="60"/>
  <c r="CW186" i="60" s="1"/>
  <c r="CV186" i="60"/>
  <c r="CU186" i="60"/>
  <c r="CS186" i="60"/>
  <c r="CR186" i="60"/>
  <c r="CX185" i="60"/>
  <c r="CW185" i="60" s="1"/>
  <c r="CV185" i="60"/>
  <c r="CU185" i="60"/>
  <c r="CS185" i="60"/>
  <c r="CR185" i="60"/>
  <c r="CX184" i="60"/>
  <c r="CW184" i="60" s="1"/>
  <c r="CV184" i="60"/>
  <c r="CU184" i="60"/>
  <c r="CS184" i="60"/>
  <c r="CR184" i="60"/>
  <c r="CX183" i="60"/>
  <c r="CW183" i="60" s="1"/>
  <c r="CV183" i="60"/>
  <c r="CU183" i="60"/>
  <c r="CS183" i="60"/>
  <c r="CR183" i="60"/>
  <c r="CX182" i="60"/>
  <c r="CW182" i="60" s="1"/>
  <c r="CV182" i="60"/>
  <c r="CU182" i="60"/>
  <c r="CS182" i="60"/>
  <c r="CR182" i="60"/>
  <c r="CX181" i="60"/>
  <c r="CW181" i="60" s="1"/>
  <c r="CV181" i="60"/>
  <c r="CU181" i="60"/>
  <c r="CS181" i="60"/>
  <c r="CR181" i="60"/>
  <c r="CX180" i="60"/>
  <c r="CW180" i="60" s="1"/>
  <c r="CV180" i="60"/>
  <c r="CU180" i="60"/>
  <c r="CS180" i="60"/>
  <c r="CR180" i="60"/>
  <c r="CX179" i="60"/>
  <c r="CW179" i="60" s="1"/>
  <c r="CV179" i="60"/>
  <c r="CU179" i="60"/>
  <c r="CS179" i="60"/>
  <c r="CR179" i="60"/>
  <c r="CX177" i="60"/>
  <c r="CW177" i="60" s="1"/>
  <c r="CV177" i="60"/>
  <c r="CU177" i="60"/>
  <c r="CS177" i="60"/>
  <c r="CR177" i="60"/>
  <c r="CX176" i="60"/>
  <c r="CW176" i="60" s="1"/>
  <c r="CV176" i="60"/>
  <c r="CU176" i="60"/>
  <c r="CS176" i="60"/>
  <c r="CR176" i="60"/>
  <c r="CX175" i="60"/>
  <c r="CW175" i="60" s="1"/>
  <c r="CV175" i="60"/>
  <c r="CU175" i="60"/>
  <c r="CS175" i="60"/>
  <c r="CR175" i="60"/>
  <c r="CX174" i="60"/>
  <c r="CW174" i="60" s="1"/>
  <c r="CV174" i="60"/>
  <c r="CU174" i="60"/>
  <c r="CS174" i="60"/>
  <c r="CR174" i="60"/>
  <c r="CX173" i="60"/>
  <c r="CW173" i="60" s="1"/>
  <c r="CV173" i="60"/>
  <c r="CU173" i="60"/>
  <c r="CT173" i="60"/>
  <c r="CS173" i="60"/>
  <c r="CR173" i="60"/>
  <c r="CX172" i="60"/>
  <c r="CW172" i="60" s="1"/>
  <c r="CV172" i="60"/>
  <c r="CU172" i="60"/>
  <c r="CT172" i="60"/>
  <c r="CS172" i="60"/>
  <c r="CR172" i="60"/>
  <c r="CX171" i="60"/>
  <c r="CW171" i="60" s="1"/>
  <c r="CV171" i="60"/>
  <c r="CU171" i="60"/>
  <c r="CT171" i="60"/>
  <c r="CS171" i="60"/>
  <c r="CR171" i="60"/>
  <c r="CX170" i="60"/>
  <c r="CW170" i="60" s="1"/>
  <c r="CV170" i="60"/>
  <c r="CU170" i="60"/>
  <c r="CT170" i="60"/>
  <c r="CS170" i="60"/>
  <c r="CR170" i="60"/>
  <c r="CX169" i="60"/>
  <c r="CW169" i="60" s="1"/>
  <c r="CV169" i="60"/>
  <c r="CU169" i="60"/>
  <c r="CT169" i="60"/>
  <c r="CS169" i="60"/>
  <c r="CR169" i="60"/>
  <c r="CX168" i="60"/>
  <c r="CW168" i="60" s="1"/>
  <c r="CV168" i="60"/>
  <c r="CU168" i="60"/>
  <c r="CT168" i="60"/>
  <c r="CS168" i="60"/>
  <c r="CR168" i="60"/>
  <c r="CX166" i="60"/>
  <c r="CW166" i="60" s="1"/>
  <c r="CV166" i="60"/>
  <c r="CU166" i="60"/>
  <c r="CT166" i="60"/>
  <c r="CS166" i="60"/>
  <c r="CR166" i="60"/>
  <c r="CX165" i="60"/>
  <c r="CW165" i="60" s="1"/>
  <c r="CV165" i="60"/>
  <c r="CU165" i="60"/>
  <c r="CT165" i="60"/>
  <c r="CS165" i="60"/>
  <c r="CR165" i="60"/>
  <c r="CX164" i="60"/>
  <c r="CW164" i="60" s="1"/>
  <c r="CV164" i="60"/>
  <c r="CU164" i="60"/>
  <c r="CT164" i="60"/>
  <c r="CS164" i="60"/>
  <c r="CR164" i="60"/>
  <c r="CX163" i="60"/>
  <c r="CW163" i="60" s="1"/>
  <c r="CV163" i="60"/>
  <c r="CU163" i="60"/>
  <c r="CT163" i="60"/>
  <c r="CS163" i="60"/>
  <c r="CR163" i="60"/>
  <c r="CX162" i="60"/>
  <c r="CW162" i="60" s="1"/>
  <c r="CV162" i="60"/>
  <c r="CU162" i="60"/>
  <c r="CT162" i="60"/>
  <c r="CS162" i="60"/>
  <c r="CR162" i="60"/>
  <c r="CX161" i="60"/>
  <c r="CW161" i="60" s="1"/>
  <c r="CV161" i="60"/>
  <c r="CU161" i="60"/>
  <c r="CT161" i="60"/>
  <c r="CS161" i="60"/>
  <c r="CR161" i="60"/>
  <c r="CX160" i="60"/>
  <c r="CW160" i="60" s="1"/>
  <c r="CV160" i="60"/>
  <c r="CU160" i="60"/>
  <c r="CT160" i="60"/>
  <c r="CS160" i="60"/>
  <c r="CR160" i="60"/>
  <c r="CX159" i="60"/>
  <c r="CW159" i="60" s="1"/>
  <c r="CV159" i="60"/>
  <c r="CU159" i="60"/>
  <c r="CT159" i="60"/>
  <c r="CS159" i="60"/>
  <c r="CR159" i="60"/>
  <c r="CX158" i="60"/>
  <c r="CW158" i="60" s="1"/>
  <c r="CV158" i="60"/>
  <c r="CU158" i="60"/>
  <c r="CT158" i="60"/>
  <c r="CS158" i="60"/>
  <c r="CR158" i="60"/>
  <c r="CX157" i="60"/>
  <c r="CW157" i="60" s="1"/>
  <c r="CV157" i="60"/>
  <c r="CU157" i="60"/>
  <c r="CT157" i="60"/>
  <c r="CS157" i="60"/>
  <c r="CR157" i="60"/>
  <c r="CX155" i="60"/>
  <c r="CW155" i="60" s="1"/>
  <c r="CV155" i="60"/>
  <c r="CU155" i="60"/>
  <c r="CT155" i="60"/>
  <c r="CS155" i="60"/>
  <c r="CR155" i="60"/>
  <c r="CX154" i="60"/>
  <c r="CW154" i="60" s="1"/>
  <c r="CV154" i="60"/>
  <c r="CU154" i="60"/>
  <c r="CT154" i="60"/>
  <c r="CS154" i="60"/>
  <c r="CR154" i="60"/>
  <c r="CX153" i="60"/>
  <c r="CW153" i="60" s="1"/>
  <c r="CU153" i="60"/>
  <c r="CT153" i="60"/>
  <c r="CS153" i="60"/>
  <c r="CR153" i="60"/>
  <c r="CX152" i="60"/>
  <c r="CW152" i="60" s="1"/>
  <c r="CU152" i="60"/>
  <c r="CT152" i="60"/>
  <c r="CS152" i="60"/>
  <c r="CR152" i="60"/>
  <c r="CX151" i="60"/>
  <c r="CW151" i="60" s="1"/>
  <c r="CU151" i="60"/>
  <c r="CT151" i="60"/>
  <c r="CS151" i="60"/>
  <c r="CR151" i="60"/>
  <c r="CX150" i="60"/>
  <c r="CW150" i="60" s="1"/>
  <c r="CU150" i="60"/>
  <c r="CT150" i="60"/>
  <c r="CS150" i="60"/>
  <c r="CR150" i="60"/>
  <c r="CX149" i="60"/>
  <c r="CW149" i="60" s="1"/>
  <c r="CU149" i="60"/>
  <c r="CT149" i="60"/>
  <c r="CS149" i="60"/>
  <c r="CR149" i="60"/>
  <c r="CX148" i="60"/>
  <c r="CW148" i="60" s="1"/>
  <c r="CU148" i="60"/>
  <c r="CT148" i="60"/>
  <c r="CS148" i="60"/>
  <c r="CR148" i="60"/>
  <c r="CX147" i="60"/>
  <c r="CW147" i="60" s="1"/>
  <c r="CU147" i="60"/>
  <c r="CT147" i="60"/>
  <c r="CS147" i="60"/>
  <c r="CR147" i="60"/>
  <c r="CX146" i="60"/>
  <c r="CW146" i="60" s="1"/>
  <c r="CU146" i="60"/>
  <c r="CT146" i="60"/>
  <c r="CS146" i="60"/>
  <c r="CR146" i="60"/>
  <c r="CX144" i="60"/>
  <c r="CW144" i="60" s="1"/>
  <c r="CU144" i="60"/>
  <c r="CT144" i="60"/>
  <c r="CS144" i="60"/>
  <c r="CR144" i="60"/>
  <c r="CX143" i="60"/>
  <c r="CW143" i="60" s="1"/>
  <c r="CU143" i="60"/>
  <c r="CT143" i="60"/>
  <c r="CS143" i="60"/>
  <c r="CR143" i="60"/>
  <c r="CX142" i="60"/>
  <c r="CW142" i="60" s="1"/>
  <c r="CU142" i="60"/>
  <c r="CT142" i="60"/>
  <c r="CS142" i="60"/>
  <c r="CR142" i="60"/>
  <c r="CX141" i="60"/>
  <c r="CW141" i="60" s="1"/>
  <c r="CU141" i="60"/>
  <c r="CT141" i="60"/>
  <c r="CS141" i="60"/>
  <c r="CR141" i="60"/>
  <c r="CX140" i="60"/>
  <c r="CW140" i="60" s="1"/>
  <c r="CU140" i="60"/>
  <c r="CT140" i="60"/>
  <c r="CS140" i="60"/>
  <c r="CR140" i="60"/>
  <c r="CX139" i="60"/>
  <c r="CW139" i="60" s="1"/>
  <c r="CU139" i="60"/>
  <c r="CT139" i="60"/>
  <c r="CS139" i="60"/>
  <c r="CR139" i="60"/>
  <c r="CX138" i="60"/>
  <c r="CW138" i="60" s="1"/>
  <c r="CU138" i="60"/>
  <c r="CT138" i="60"/>
  <c r="CS138" i="60"/>
  <c r="CR138" i="60"/>
  <c r="CX137" i="60"/>
  <c r="CW137" i="60" s="1"/>
  <c r="CU137" i="60"/>
  <c r="CT137" i="60"/>
  <c r="CS137" i="60"/>
  <c r="CR137" i="60"/>
  <c r="CX136" i="60"/>
  <c r="CW136" i="60" s="1"/>
  <c r="CU136" i="60"/>
  <c r="CT136" i="60"/>
  <c r="CS136" i="60"/>
  <c r="CR136" i="60"/>
  <c r="CX135" i="60"/>
  <c r="CW135" i="60" s="1"/>
  <c r="CU135" i="60"/>
  <c r="CT135" i="60"/>
  <c r="CS135" i="60"/>
  <c r="CR135" i="60"/>
  <c r="CX133" i="60"/>
  <c r="CW133" i="60" s="1"/>
  <c r="CV133" i="60"/>
  <c r="CT133" i="60"/>
  <c r="CS133" i="60"/>
  <c r="CR133" i="60"/>
  <c r="CX132" i="60"/>
  <c r="CW132" i="60" s="1"/>
  <c r="CV132" i="60"/>
  <c r="CT132" i="60"/>
  <c r="CS132" i="60"/>
  <c r="CR132" i="60"/>
  <c r="CX131" i="60"/>
  <c r="CW131" i="60" s="1"/>
  <c r="CV131" i="60"/>
  <c r="CT131" i="60"/>
  <c r="CS131" i="60"/>
  <c r="CR131" i="60"/>
  <c r="CX130" i="60"/>
  <c r="CW130" i="60" s="1"/>
  <c r="CV130" i="60"/>
  <c r="CT130" i="60"/>
  <c r="CS130" i="60"/>
  <c r="CR130" i="60"/>
  <c r="CX129" i="60"/>
  <c r="CW129" i="60" s="1"/>
  <c r="CV129" i="60"/>
  <c r="CT129" i="60"/>
  <c r="CS129" i="60"/>
  <c r="CR129" i="60"/>
  <c r="CX128" i="60"/>
  <c r="CW128" i="60" s="1"/>
  <c r="CV128" i="60"/>
  <c r="CT128" i="60"/>
  <c r="CS128" i="60"/>
  <c r="CR128" i="60"/>
  <c r="CX127" i="60"/>
  <c r="CW127" i="60" s="1"/>
  <c r="CV127" i="60"/>
  <c r="CT127" i="60"/>
  <c r="CS127" i="60"/>
  <c r="CR127" i="60"/>
  <c r="CX126" i="60"/>
  <c r="CW126" i="60" s="1"/>
  <c r="CV126" i="60"/>
  <c r="CT126" i="60"/>
  <c r="CS126" i="60"/>
  <c r="CR126" i="60"/>
  <c r="CX125" i="60"/>
  <c r="CW125" i="60" s="1"/>
  <c r="CV125" i="60"/>
  <c r="CT125" i="60"/>
  <c r="CS125" i="60"/>
  <c r="CR125" i="60"/>
  <c r="CX124" i="60"/>
  <c r="CW124" i="60" s="1"/>
  <c r="CV124" i="60"/>
  <c r="CT124" i="60"/>
  <c r="CS124" i="60"/>
  <c r="CR124" i="60"/>
  <c r="CX122" i="60"/>
  <c r="CW122" i="60" s="1"/>
  <c r="CV122" i="60"/>
  <c r="CT122" i="60"/>
  <c r="CS122" i="60"/>
  <c r="CR122" i="60"/>
  <c r="CX121" i="60"/>
  <c r="CW121" i="60" s="1"/>
  <c r="CV121" i="60"/>
  <c r="CT121" i="60"/>
  <c r="CS121" i="60"/>
  <c r="CR121" i="60"/>
  <c r="CX120" i="60"/>
  <c r="CW120" i="60" s="1"/>
  <c r="CV120" i="60"/>
  <c r="CT120" i="60"/>
  <c r="CS120" i="60"/>
  <c r="CR120" i="60"/>
  <c r="CX119" i="60"/>
  <c r="CW119" i="60" s="1"/>
  <c r="CV119" i="60"/>
  <c r="CT119" i="60"/>
  <c r="CS119" i="60"/>
  <c r="CR119" i="60"/>
  <c r="CX118" i="60"/>
  <c r="CW118" i="60" s="1"/>
  <c r="CV118" i="60"/>
  <c r="CT118" i="60"/>
  <c r="CS118" i="60"/>
  <c r="CR118" i="60"/>
  <c r="CX117" i="60"/>
  <c r="CW117" i="60" s="1"/>
  <c r="CV117" i="60"/>
  <c r="CT117" i="60"/>
  <c r="CS117" i="60"/>
  <c r="CR117" i="60"/>
  <c r="CX116" i="60"/>
  <c r="CW116" i="60" s="1"/>
  <c r="CV116" i="60"/>
  <c r="CT116" i="60"/>
  <c r="CS116" i="60"/>
  <c r="CR116" i="60"/>
  <c r="CX115" i="60"/>
  <c r="CW115" i="60" s="1"/>
  <c r="CV115" i="60"/>
  <c r="CT115" i="60"/>
  <c r="CS115" i="60"/>
  <c r="CR115" i="60"/>
  <c r="CX114" i="60"/>
  <c r="CW114" i="60" s="1"/>
  <c r="CV114" i="60"/>
  <c r="CT114" i="60"/>
  <c r="CS114" i="60"/>
  <c r="CR114" i="60"/>
  <c r="CX113" i="60"/>
  <c r="CW113" i="60" s="1"/>
  <c r="CV113" i="60"/>
  <c r="CU113" i="60"/>
  <c r="CS113" i="60"/>
  <c r="CR113" i="60"/>
  <c r="CX111" i="60"/>
  <c r="CW111" i="60" s="1"/>
  <c r="CV111" i="60"/>
  <c r="CU111" i="60"/>
  <c r="CS111" i="60"/>
  <c r="CR111" i="60"/>
  <c r="CX110" i="60"/>
  <c r="CW110" i="60" s="1"/>
  <c r="CV110" i="60"/>
  <c r="CU110" i="60"/>
  <c r="CS110" i="60"/>
  <c r="CR110" i="60"/>
  <c r="CX109" i="60"/>
  <c r="CW109" i="60" s="1"/>
  <c r="CV109" i="60"/>
  <c r="CU109" i="60"/>
  <c r="CS109" i="60"/>
  <c r="CR109" i="60"/>
  <c r="CX108" i="60"/>
  <c r="CW108" i="60" s="1"/>
  <c r="CV108" i="60"/>
  <c r="CU108" i="60"/>
  <c r="CS108" i="60"/>
  <c r="CR108" i="60"/>
  <c r="CX107" i="60"/>
  <c r="CW107" i="60" s="1"/>
  <c r="CV107" i="60"/>
  <c r="CU107" i="60"/>
  <c r="CS107" i="60"/>
  <c r="CR107" i="60"/>
  <c r="CX106" i="60"/>
  <c r="CW106" i="60" s="1"/>
  <c r="CV106" i="60"/>
  <c r="CU106" i="60"/>
  <c r="CS106" i="60"/>
  <c r="CR106" i="60"/>
  <c r="CX105" i="60"/>
  <c r="CW105" i="60" s="1"/>
  <c r="CV105" i="60"/>
  <c r="CU105" i="60"/>
  <c r="CS105" i="60"/>
  <c r="CR105" i="60"/>
  <c r="CX104" i="60"/>
  <c r="CW104" i="60" s="1"/>
  <c r="CV104" i="60"/>
  <c r="CU104" i="60"/>
  <c r="CS104" i="60"/>
  <c r="CR104" i="60"/>
  <c r="CX103" i="60"/>
  <c r="CW103" i="60" s="1"/>
  <c r="CV103" i="60"/>
  <c r="CU103" i="60"/>
  <c r="CS103" i="60"/>
  <c r="CR103" i="60"/>
  <c r="CX102" i="60"/>
  <c r="CW102" i="60" s="1"/>
  <c r="CV102" i="60"/>
  <c r="CU102" i="60"/>
  <c r="CS102" i="60"/>
  <c r="CR102" i="60"/>
  <c r="CX100" i="60"/>
  <c r="CW100" i="60" s="1"/>
  <c r="CV100" i="60"/>
  <c r="CU100" i="60"/>
  <c r="CS100" i="60"/>
  <c r="CR100" i="60"/>
  <c r="CX99" i="60"/>
  <c r="CW99" i="60" s="1"/>
  <c r="CV99" i="60"/>
  <c r="CU99" i="60"/>
  <c r="CS99" i="60"/>
  <c r="CR99" i="60"/>
  <c r="CX98" i="60"/>
  <c r="CW98" i="60" s="1"/>
  <c r="CV98" i="60"/>
  <c r="CU98" i="60"/>
  <c r="CS98" i="60"/>
  <c r="CR98" i="60"/>
  <c r="CX97" i="60"/>
  <c r="CW97" i="60" s="1"/>
  <c r="CV97" i="60"/>
  <c r="CU97" i="60"/>
  <c r="CS97" i="60"/>
  <c r="CR97" i="60"/>
  <c r="CX96" i="60"/>
  <c r="CW96" i="60" s="1"/>
  <c r="CV96" i="60"/>
  <c r="CU96" i="60"/>
  <c r="CS96" i="60"/>
  <c r="CR96" i="60"/>
  <c r="CX95" i="60"/>
  <c r="CV95" i="60" s="1"/>
  <c r="CU95" i="60"/>
  <c r="CS95" i="60"/>
  <c r="CR95" i="60"/>
  <c r="CX90" i="60"/>
  <c r="CV90" i="60" s="1"/>
  <c r="CU90" i="60"/>
  <c r="CT90" i="60"/>
  <c r="CS90" i="60"/>
  <c r="CR90" i="60"/>
  <c r="CX79" i="60"/>
  <c r="CV79" i="60" s="1"/>
  <c r="CU79" i="60"/>
  <c r="CT79" i="60"/>
  <c r="CS79" i="60"/>
  <c r="CR79" i="60"/>
  <c r="CX68" i="60"/>
  <c r="CW68" i="60" s="1"/>
  <c r="CU68" i="60"/>
  <c r="CT68" i="60"/>
  <c r="CS68" i="60"/>
  <c r="CR68" i="60"/>
  <c r="AL44" i="67"/>
  <c r="E44" i="67"/>
  <c r="E93" i="67"/>
  <c r="AB142" i="67"/>
  <c r="Q142" i="67"/>
  <c r="AH191" i="67"/>
  <c r="I191" i="67"/>
  <c r="AP240" i="67"/>
  <c r="I240" i="67"/>
  <c r="K289" i="67"/>
  <c r="AN338" i="67"/>
  <c r="O338" i="67"/>
  <c r="AF387" i="67"/>
  <c r="O387" i="67"/>
  <c r="AJ436" i="67"/>
  <c r="M436" i="67"/>
  <c r="G485" i="67"/>
  <c r="AB44" i="66"/>
  <c r="S44" i="66"/>
  <c r="AD93" i="66"/>
  <c r="E93" i="66"/>
  <c r="AR142" i="66"/>
  <c r="S142" i="66"/>
  <c r="G191" i="66"/>
  <c r="AN240" i="66"/>
  <c r="K240" i="66"/>
  <c r="AN289" i="66"/>
  <c r="E289" i="66"/>
  <c r="AF338" i="66"/>
  <c r="O338" i="66"/>
  <c r="Q387" i="66"/>
  <c r="AF436" i="66"/>
  <c r="Q436" i="66"/>
  <c r="AB485" i="66"/>
  <c r="G485" i="66"/>
  <c r="AN44" i="65"/>
  <c r="K44" i="65"/>
  <c r="U93" i="65"/>
  <c r="AP142" i="65"/>
  <c r="U142" i="65"/>
  <c r="AB191" i="65"/>
  <c r="I191" i="65"/>
  <c r="AJ240" i="65"/>
  <c r="M240" i="65"/>
  <c r="C289" i="65"/>
  <c r="AB338" i="65"/>
  <c r="G338" i="65"/>
  <c r="AN387" i="65"/>
  <c r="K387" i="65"/>
  <c r="AD436" i="65"/>
  <c r="O436" i="65"/>
  <c r="M485" i="65"/>
  <c r="C93" i="64"/>
  <c r="AL142" i="64"/>
  <c r="U142" i="64"/>
  <c r="U191" i="64"/>
  <c r="AD240" i="64"/>
  <c r="K240" i="64"/>
  <c r="AD289" i="64"/>
  <c r="AF338" i="64"/>
  <c r="U338" i="64"/>
  <c r="C387" i="64"/>
  <c r="AB436" i="64"/>
  <c r="Q436" i="64"/>
  <c r="AR485" i="64"/>
  <c r="AL93" i="63"/>
  <c r="CQ213" i="60"/>
  <c r="CM213" i="60"/>
  <c r="CQ212" i="60"/>
  <c r="CM212" i="60"/>
  <c r="CN212" i="60" s="1"/>
  <c r="CQ211" i="60"/>
  <c r="CM211" i="60"/>
  <c r="CN211" i="60" s="1"/>
  <c r="CO211" i="60" s="1"/>
  <c r="Q211" i="60" s="1"/>
  <c r="CQ210" i="60"/>
  <c r="CM210" i="60"/>
  <c r="CN210" i="60" s="1"/>
  <c r="CQ209" i="60"/>
  <c r="CM209" i="60"/>
  <c r="CQ208" i="60"/>
  <c r="CM208" i="60"/>
  <c r="CN208" i="60" s="1"/>
  <c r="CO208" i="60" s="1"/>
  <c r="Q208" i="60" s="1"/>
  <c r="CQ207" i="60"/>
  <c r="CM207" i="60"/>
  <c r="CN207" i="60" s="1"/>
  <c r="CO207" i="60" s="1"/>
  <c r="Q207" i="60" s="1"/>
  <c r="CQ206" i="60"/>
  <c r="CM206" i="60"/>
  <c r="CQ205" i="60"/>
  <c r="CM205" i="60"/>
  <c r="CN205" i="60" s="1"/>
  <c r="CQ204" i="60"/>
  <c r="CM204" i="60"/>
  <c r="CN204" i="60" s="1"/>
  <c r="CQ203" i="60"/>
  <c r="CM203" i="60"/>
  <c r="CN203" i="60" s="1"/>
  <c r="CQ202" i="60"/>
  <c r="CM202" i="60"/>
  <c r="CQ201" i="60"/>
  <c r="CM201" i="60"/>
  <c r="CQ200" i="60"/>
  <c r="CM200" i="60"/>
  <c r="CN200" i="60" s="1"/>
  <c r="CO200" i="60" s="1"/>
  <c r="Q200" i="60" s="1"/>
  <c r="CQ199" i="60"/>
  <c r="CM199" i="60"/>
  <c r="CN199" i="60" s="1"/>
  <c r="CO199" i="60" s="1"/>
  <c r="Q199" i="60" s="1"/>
  <c r="CQ198" i="60"/>
  <c r="CM198" i="60"/>
  <c r="CQ197" i="60"/>
  <c r="CM197" i="60"/>
  <c r="CN197" i="60" s="1"/>
  <c r="CQ196" i="60"/>
  <c r="CM196" i="60"/>
  <c r="CN196" i="60" s="1"/>
  <c r="CQ195" i="60"/>
  <c r="CM195" i="60"/>
  <c r="CN195" i="60" s="1"/>
  <c r="CO195" i="60" s="1"/>
  <c r="Q195" i="60" s="1"/>
  <c r="CQ194" i="60"/>
  <c r="CM194" i="60"/>
  <c r="CN194" i="60" s="1"/>
  <c r="CQ193" i="60"/>
  <c r="CM193" i="60"/>
  <c r="CQ192" i="60"/>
  <c r="CM192" i="60"/>
  <c r="CN192" i="60" s="1"/>
  <c r="CO192" i="60" s="1"/>
  <c r="Q192" i="60" s="1"/>
  <c r="CQ191" i="60"/>
  <c r="CM191" i="60"/>
  <c r="CQ190" i="60"/>
  <c r="CM190" i="60"/>
  <c r="CN190" i="60" s="1"/>
  <c r="CQ189" i="60"/>
  <c r="CM189" i="60"/>
  <c r="CN189" i="60" s="1"/>
  <c r="CQ55" i="60"/>
  <c r="CM55" i="60"/>
  <c r="CN55" i="60" s="1"/>
  <c r="CO55" i="60" s="1"/>
  <c r="Q55" i="60" s="1"/>
  <c r="CQ54" i="60"/>
  <c r="CM54" i="60"/>
  <c r="CQ53" i="60"/>
  <c r="CM53" i="60"/>
  <c r="CN53" i="60" s="1"/>
  <c r="CQ52" i="60"/>
  <c r="CM52" i="60"/>
  <c r="CN52" i="60" s="1"/>
  <c r="CQ51" i="60"/>
  <c r="CM51" i="60"/>
  <c r="CQ50" i="60"/>
  <c r="CM50" i="60"/>
  <c r="CN50" i="60" s="1"/>
  <c r="CO50" i="60" s="1"/>
  <c r="Q50" i="60" s="1"/>
  <c r="CQ49" i="60"/>
  <c r="CM49" i="60"/>
  <c r="CN49" i="60" s="1"/>
  <c r="CO49" i="60" s="1"/>
  <c r="Q49" i="60" s="1"/>
  <c r="CQ48" i="60"/>
  <c r="CM48" i="60"/>
  <c r="CN48" i="60" s="1"/>
  <c r="CQ47" i="60"/>
  <c r="CM47" i="60"/>
  <c r="CN47" i="60" s="1"/>
  <c r="CQ46" i="60"/>
  <c r="CM46" i="60"/>
  <c r="CN46" i="60" s="1"/>
  <c r="CO46" i="60" s="1"/>
  <c r="Q46" i="60" s="1"/>
  <c r="CQ45" i="60"/>
  <c r="CM45" i="60"/>
  <c r="CN45" i="60" s="1"/>
  <c r="CQ44" i="60"/>
  <c r="CM44" i="60"/>
  <c r="CN44" i="60" s="1"/>
  <c r="CQ43" i="60"/>
  <c r="CM43" i="60"/>
  <c r="CQ42" i="60"/>
  <c r="CM42" i="60"/>
  <c r="CN42" i="60" s="1"/>
  <c r="CQ41" i="60"/>
  <c r="CM41" i="60"/>
  <c r="CN41" i="60" s="1"/>
  <c r="CQ40" i="60"/>
  <c r="CM40" i="60"/>
  <c r="CN40" i="60" s="1"/>
  <c r="CQ39" i="60"/>
  <c r="CM39" i="60"/>
  <c r="CQ38" i="60"/>
  <c r="CM38" i="60"/>
  <c r="CQ37" i="60"/>
  <c r="CM37" i="60"/>
  <c r="CQ36" i="60"/>
  <c r="CM36" i="60"/>
  <c r="CN36" i="60" s="1"/>
  <c r="CO36" i="60" s="1"/>
  <c r="Q36" i="60" s="1"/>
  <c r="CQ35" i="60"/>
  <c r="CM35" i="60"/>
  <c r="CQ34" i="60"/>
  <c r="CM34" i="60"/>
  <c r="CN34" i="60" s="1"/>
  <c r="CO34" i="60" s="1"/>
  <c r="Q34" i="60" s="1"/>
  <c r="CQ33" i="60"/>
  <c r="CM33" i="60"/>
  <c r="CQ32" i="60"/>
  <c r="CM32" i="60"/>
  <c r="CN32" i="60" s="1"/>
  <c r="CO32" i="60" s="1"/>
  <c r="Q32" i="60" s="1"/>
  <c r="CQ31" i="60"/>
  <c r="CM31" i="60"/>
  <c r="CN31" i="60" s="1"/>
  <c r="CQ30" i="60"/>
  <c r="CM30" i="60"/>
  <c r="CQ29" i="60"/>
  <c r="CM29" i="60"/>
  <c r="CN29" i="60" s="1"/>
  <c r="CO29" i="60" s="1"/>
  <c r="Q29" i="60" s="1"/>
  <c r="CQ28" i="60"/>
  <c r="CM28" i="60"/>
  <c r="CN28" i="60" s="1"/>
  <c r="CQ27" i="60"/>
  <c r="CM27" i="60"/>
  <c r="CQ26" i="60"/>
  <c r="CM26" i="60"/>
  <c r="CN26" i="60" s="1"/>
  <c r="CQ25" i="60"/>
  <c r="CM25" i="60"/>
  <c r="CN25" i="60" s="1"/>
  <c r="CO25" i="60" s="1"/>
  <c r="Q25" i="60" s="1"/>
  <c r="CQ24" i="60"/>
  <c r="CM24" i="60"/>
  <c r="CN24" i="60" s="1"/>
  <c r="CQ23" i="60"/>
  <c r="CM23" i="60"/>
  <c r="CQ22" i="60"/>
  <c r="CM22" i="60"/>
  <c r="CQ21" i="60"/>
  <c r="CM21" i="60"/>
  <c r="CQ20" i="60"/>
  <c r="CM20" i="60"/>
  <c r="CN20" i="60" s="1"/>
  <c r="CO20" i="60" s="1"/>
  <c r="Q20" i="60" s="1"/>
  <c r="CQ19" i="60"/>
  <c r="CM19" i="60"/>
  <c r="CN19" i="60" s="1"/>
  <c r="CQ18" i="60"/>
  <c r="CM18" i="60"/>
  <c r="CN18" i="60" s="1"/>
  <c r="CO18" i="60" s="1"/>
  <c r="Q18" i="60" s="1"/>
  <c r="CQ17" i="60"/>
  <c r="CM17" i="60"/>
  <c r="CQ94" i="60"/>
  <c r="CM94" i="60"/>
  <c r="CN94" i="60" s="1"/>
  <c r="CQ93" i="60"/>
  <c r="CM93" i="60"/>
  <c r="CQ92" i="60"/>
  <c r="CM92" i="60"/>
  <c r="CN92" i="60" s="1"/>
  <c r="CO92" i="60" s="1"/>
  <c r="Q92" i="60" s="1"/>
  <c r="CQ91" i="60"/>
  <c r="CM91" i="60"/>
  <c r="CN91" i="60" s="1"/>
  <c r="CQ89" i="60"/>
  <c r="CM89" i="60"/>
  <c r="CQ88" i="60"/>
  <c r="CM88" i="60"/>
  <c r="CQ87" i="60"/>
  <c r="CM87" i="60"/>
  <c r="CN87" i="60" s="1"/>
  <c r="CQ86" i="60"/>
  <c r="CM86" i="60"/>
  <c r="CQ85" i="60"/>
  <c r="CM85" i="60"/>
  <c r="CN85" i="60" s="1"/>
  <c r="CO85" i="60" s="1"/>
  <c r="Q85" i="60" s="1"/>
  <c r="CQ84" i="60"/>
  <c r="CM84" i="60"/>
  <c r="CN84" i="60" s="1"/>
  <c r="CO84" i="60" s="1"/>
  <c r="Q84" i="60" s="1"/>
  <c r="CQ83" i="60"/>
  <c r="CM83" i="60"/>
  <c r="CN83" i="60" s="1"/>
  <c r="CQ82" i="60"/>
  <c r="CM82" i="60"/>
  <c r="CQ81" i="60"/>
  <c r="CM81" i="60"/>
  <c r="CN81" i="60" s="1"/>
  <c r="CO81" i="60" s="1"/>
  <c r="Q81" i="60" s="1"/>
  <c r="CQ80" i="60"/>
  <c r="CM80" i="60"/>
  <c r="CN80" i="60" s="1"/>
  <c r="CO80" i="60" s="1"/>
  <c r="Q80" i="60" s="1"/>
  <c r="CQ78" i="60"/>
  <c r="CM78" i="60"/>
  <c r="CN78" i="60" s="1"/>
  <c r="CQ77" i="60"/>
  <c r="CM77" i="60"/>
  <c r="CQ76" i="60"/>
  <c r="CM76" i="60"/>
  <c r="CQ75" i="60"/>
  <c r="CM75" i="60"/>
  <c r="CN75" i="60" s="1"/>
  <c r="CO75" i="60" s="1"/>
  <c r="Q75" i="60" s="1"/>
  <c r="CQ74" i="60"/>
  <c r="CM74" i="60"/>
  <c r="CN74" i="60" s="1"/>
  <c r="CO74" i="60" s="1"/>
  <c r="Q74" i="60" s="1"/>
  <c r="CQ73" i="60"/>
  <c r="CM73" i="60"/>
  <c r="CN73" i="60" s="1"/>
  <c r="CO73" i="60" s="1"/>
  <c r="Q73" i="60" s="1"/>
  <c r="CQ72" i="60"/>
  <c r="CM72" i="60"/>
  <c r="CQ71" i="60"/>
  <c r="CM71" i="60"/>
  <c r="CN71" i="60" s="1"/>
  <c r="CO71" i="60" s="1"/>
  <c r="Q71" i="60" s="1"/>
  <c r="CQ70" i="60"/>
  <c r="CM70" i="60"/>
  <c r="CN70" i="60" s="1"/>
  <c r="CQ69" i="60"/>
  <c r="CM69" i="60"/>
  <c r="CQ67" i="60"/>
  <c r="CM67" i="60"/>
  <c r="CN67" i="60" s="1"/>
  <c r="CQ66" i="60"/>
  <c r="CM66" i="60"/>
  <c r="CQ65" i="60"/>
  <c r="CM65" i="60"/>
  <c r="CQ64" i="60"/>
  <c r="CM64" i="60"/>
  <c r="CN64" i="60" s="1"/>
  <c r="CQ63" i="60"/>
  <c r="CM63" i="60"/>
  <c r="CN63" i="60" s="1"/>
  <c r="CQ62" i="60"/>
  <c r="CM62" i="60"/>
  <c r="CQ61" i="60"/>
  <c r="CM61" i="60"/>
  <c r="CQ60" i="60"/>
  <c r="CM60" i="60"/>
  <c r="CQ59" i="60"/>
  <c r="CM59" i="60"/>
  <c r="CQ58" i="60"/>
  <c r="CM58" i="60"/>
  <c r="CQ188" i="60"/>
  <c r="CM188" i="60"/>
  <c r="CQ187" i="60"/>
  <c r="CM187" i="60"/>
  <c r="CN187" i="60" s="1"/>
  <c r="CO187" i="60" s="1"/>
  <c r="Q187" i="60" s="1"/>
  <c r="CQ186" i="60"/>
  <c r="CM186" i="60"/>
  <c r="CN186" i="60" s="1"/>
  <c r="CQ185" i="60"/>
  <c r="CM185" i="60"/>
  <c r="CN185" i="60" s="1"/>
  <c r="CO185" i="60" s="1"/>
  <c r="Q185" i="60" s="1"/>
  <c r="CQ184" i="60"/>
  <c r="CM184" i="60"/>
  <c r="CN184" i="60" s="1"/>
  <c r="CQ183" i="60"/>
  <c r="CM183" i="60"/>
  <c r="CN183" i="60" s="1"/>
  <c r="CO183" i="60" s="1"/>
  <c r="Q183" i="60" s="1"/>
  <c r="CQ182" i="60"/>
  <c r="CM182" i="60"/>
  <c r="CN182" i="60" s="1"/>
  <c r="CQ181" i="60"/>
  <c r="CM181" i="60"/>
  <c r="CN181" i="60" s="1"/>
  <c r="CQ180" i="60"/>
  <c r="CM180" i="60"/>
  <c r="CN180" i="60" s="1"/>
  <c r="CQ179" i="60"/>
  <c r="CM179" i="60"/>
  <c r="CQ177" i="60"/>
  <c r="CM177" i="60"/>
  <c r="CN177" i="60" s="1"/>
  <c r="CQ176" i="60"/>
  <c r="CM176" i="60"/>
  <c r="CN176" i="60" s="1"/>
  <c r="CQ175" i="60"/>
  <c r="CM175" i="60"/>
  <c r="CN175" i="60" s="1"/>
  <c r="CQ174" i="60"/>
  <c r="CM174" i="60"/>
  <c r="CQ173" i="60"/>
  <c r="CM173" i="60"/>
  <c r="CQ172" i="60"/>
  <c r="CM172" i="60"/>
  <c r="CN172" i="60" s="1"/>
  <c r="CQ171" i="60"/>
  <c r="CM171" i="60"/>
  <c r="CQ170" i="60"/>
  <c r="CM170" i="60"/>
  <c r="CN170" i="60" s="1"/>
  <c r="CQ169" i="60"/>
  <c r="CM169" i="60"/>
  <c r="CN169" i="60" s="1"/>
  <c r="CQ168" i="60"/>
  <c r="CM168" i="60"/>
  <c r="CN168" i="60" s="1"/>
  <c r="CO168" i="60" s="1"/>
  <c r="Q168" i="60" s="1"/>
  <c r="CQ166" i="60"/>
  <c r="CM166" i="60"/>
  <c r="CN166" i="60" s="1"/>
  <c r="CQ165" i="60"/>
  <c r="CM165" i="60"/>
  <c r="CQ164" i="60"/>
  <c r="CM164" i="60"/>
  <c r="CQ163" i="60"/>
  <c r="CM163" i="60"/>
  <c r="CN163" i="60" s="1"/>
  <c r="CQ162" i="60"/>
  <c r="CM162" i="60"/>
  <c r="CN162" i="60" s="1"/>
  <c r="CQ161" i="60"/>
  <c r="CM161" i="60"/>
  <c r="CN161" i="60" s="1"/>
  <c r="CQ160" i="60"/>
  <c r="CM160" i="60"/>
  <c r="CQ159" i="60"/>
  <c r="CM159" i="60"/>
  <c r="CN159" i="60" s="1"/>
  <c r="CQ158" i="60"/>
  <c r="CM158" i="60"/>
  <c r="CQ157" i="60"/>
  <c r="CM157" i="60"/>
  <c r="CQ155" i="60"/>
  <c r="CM155" i="60"/>
  <c r="CN155" i="60" s="1"/>
  <c r="CQ154" i="60"/>
  <c r="CM154" i="60"/>
  <c r="CN154" i="60" s="1"/>
  <c r="CQ153" i="60"/>
  <c r="CM153" i="60"/>
  <c r="CN153" i="60" s="1"/>
  <c r="CO153" i="60" s="1"/>
  <c r="Q153" i="60" s="1"/>
  <c r="CQ152" i="60"/>
  <c r="CM152" i="60"/>
  <c r="CN152" i="60" s="1"/>
  <c r="CQ151" i="60"/>
  <c r="CM151" i="60"/>
  <c r="CN151" i="60" s="1"/>
  <c r="CO151" i="60" s="1"/>
  <c r="Q151" i="60" s="1"/>
  <c r="CQ150" i="60"/>
  <c r="CM150" i="60"/>
  <c r="CN150" i="60" s="1"/>
  <c r="CO150" i="60" s="1"/>
  <c r="Q150" i="60" s="1"/>
  <c r="CQ149" i="60"/>
  <c r="CM149" i="60"/>
  <c r="CN149" i="60" s="1"/>
  <c r="CQ148" i="60"/>
  <c r="CM148" i="60"/>
  <c r="CQ147" i="60"/>
  <c r="CM147" i="60"/>
  <c r="CQ146" i="60"/>
  <c r="CM146" i="60"/>
  <c r="CQ144" i="60"/>
  <c r="CM144" i="60"/>
  <c r="CQ143" i="60"/>
  <c r="CM143" i="60"/>
  <c r="CQ142" i="60"/>
  <c r="CM142" i="60"/>
  <c r="CQ141" i="60"/>
  <c r="CM141" i="60"/>
  <c r="CQ140" i="60"/>
  <c r="CM140" i="60"/>
  <c r="CN140" i="60" s="1"/>
  <c r="CQ139" i="60"/>
  <c r="CM139" i="60"/>
  <c r="CQ138" i="60"/>
  <c r="CM138" i="60"/>
  <c r="CN138" i="60" s="1"/>
  <c r="CO138" i="60" s="1"/>
  <c r="Q138" i="60" s="1"/>
  <c r="CQ137" i="60"/>
  <c r="CM137" i="60"/>
  <c r="CN137" i="60" s="1"/>
  <c r="CQ136" i="60"/>
  <c r="CM136" i="60"/>
  <c r="CN136" i="60" s="1"/>
  <c r="CQ135" i="60"/>
  <c r="CM135" i="60"/>
  <c r="CN135" i="60" s="1"/>
  <c r="CQ133" i="60"/>
  <c r="CM133" i="60"/>
  <c r="CN133" i="60" s="1"/>
  <c r="CO133" i="60" s="1"/>
  <c r="Q133" i="60" s="1"/>
  <c r="CQ132" i="60"/>
  <c r="CM132" i="60"/>
  <c r="CQ131" i="60"/>
  <c r="CM131" i="60"/>
  <c r="CQ130" i="60"/>
  <c r="CM130" i="60"/>
  <c r="CQ129" i="60"/>
  <c r="CM129" i="60"/>
  <c r="CQ128" i="60"/>
  <c r="CM128" i="60"/>
  <c r="CQ127" i="60"/>
  <c r="CM127" i="60"/>
  <c r="CN127" i="60" s="1"/>
  <c r="CQ126" i="60"/>
  <c r="CM126" i="60"/>
  <c r="CQ125" i="60"/>
  <c r="CM125" i="60"/>
  <c r="CN125" i="60" s="1"/>
  <c r="CQ124" i="60"/>
  <c r="CM124" i="60"/>
  <c r="CQ122" i="60"/>
  <c r="CM122" i="60"/>
  <c r="CQ121" i="60"/>
  <c r="CM121" i="60"/>
  <c r="CQ120" i="60"/>
  <c r="CM120" i="60"/>
  <c r="CQ119" i="60"/>
  <c r="CM119" i="60"/>
  <c r="CQ118" i="60"/>
  <c r="CM118" i="60"/>
  <c r="CQ117" i="60"/>
  <c r="CM117" i="60"/>
  <c r="CN117" i="60" s="1"/>
  <c r="CQ116" i="60"/>
  <c r="CM116" i="60"/>
  <c r="CQ115" i="60"/>
  <c r="CM115" i="60"/>
  <c r="CQ114" i="60"/>
  <c r="CM114" i="60"/>
  <c r="CN114" i="60" s="1"/>
  <c r="CQ113" i="60"/>
  <c r="CM113" i="60"/>
  <c r="CQ111" i="60"/>
  <c r="CM111" i="60"/>
  <c r="CN111" i="60" s="1"/>
  <c r="CO111" i="60" s="1"/>
  <c r="Q111" i="60" s="1"/>
  <c r="CQ110" i="60"/>
  <c r="CM110" i="60"/>
  <c r="CQ109" i="60"/>
  <c r="CM109" i="60"/>
  <c r="CQ108" i="60"/>
  <c r="CM108" i="60"/>
  <c r="CN108" i="60" s="1"/>
  <c r="CQ107" i="60"/>
  <c r="CM107" i="60"/>
  <c r="CQ106" i="60"/>
  <c r="CM106" i="60"/>
  <c r="CQ105" i="60"/>
  <c r="CM105" i="60"/>
  <c r="CN105" i="60" s="1"/>
  <c r="CO105" i="60" s="1"/>
  <c r="Q105" i="60" s="1"/>
  <c r="CQ104" i="60"/>
  <c r="CM104" i="60"/>
  <c r="CQ103" i="60"/>
  <c r="CM103" i="60"/>
  <c r="CN103" i="60" s="1"/>
  <c r="CQ102" i="60"/>
  <c r="CM102" i="60"/>
  <c r="CQ100" i="60"/>
  <c r="CM100" i="60"/>
  <c r="CN100" i="60" s="1"/>
  <c r="CQ99" i="60"/>
  <c r="CM99" i="60"/>
  <c r="CN99" i="60" s="1"/>
  <c r="CQ98" i="60"/>
  <c r="CM98" i="60"/>
  <c r="CQ97" i="60"/>
  <c r="CM97" i="60"/>
  <c r="CQ96" i="60"/>
  <c r="CM96" i="60"/>
  <c r="CN96" i="60" s="1"/>
  <c r="CQ95" i="60"/>
  <c r="CM95" i="60"/>
  <c r="CQ90" i="60"/>
  <c r="CM90" i="60"/>
  <c r="CN90" i="60" s="1"/>
  <c r="CQ79" i="60"/>
  <c r="CM79" i="60"/>
  <c r="CQ68" i="60"/>
  <c r="CM68" i="60"/>
  <c r="CN68" i="60" s="1"/>
  <c r="R213" i="60"/>
  <c r="R212" i="60"/>
  <c r="R211" i="60"/>
  <c r="R210" i="60"/>
  <c r="R209" i="60"/>
  <c r="R208" i="60"/>
  <c r="R207" i="60"/>
  <c r="R206" i="60"/>
  <c r="R205" i="60"/>
  <c r="R204" i="60"/>
  <c r="R203" i="60"/>
  <c r="R202" i="60"/>
  <c r="R201" i="60"/>
  <c r="R200" i="60"/>
  <c r="R199" i="60"/>
  <c r="R198" i="60"/>
  <c r="R197" i="60"/>
  <c r="R196" i="60"/>
  <c r="R195" i="60"/>
  <c r="R194" i="60"/>
  <c r="R193" i="60"/>
  <c r="R192" i="60"/>
  <c r="R191" i="60"/>
  <c r="R190" i="60"/>
  <c r="R189" i="60"/>
  <c r="R55" i="60"/>
  <c r="R54" i="60"/>
  <c r="R53" i="60"/>
  <c r="R52" i="60"/>
  <c r="R51" i="60"/>
  <c r="R50" i="60"/>
  <c r="R49" i="60"/>
  <c r="R48" i="60"/>
  <c r="R47" i="60"/>
  <c r="R46" i="60"/>
  <c r="R45" i="60"/>
  <c r="R44" i="60"/>
  <c r="R43" i="60"/>
  <c r="R42" i="60"/>
  <c r="R41" i="60"/>
  <c r="R40" i="60"/>
  <c r="R39" i="60"/>
  <c r="R38" i="60"/>
  <c r="R37" i="60"/>
  <c r="R36" i="60"/>
  <c r="R35" i="60"/>
  <c r="R34" i="60"/>
  <c r="R33" i="60"/>
  <c r="R32" i="60"/>
  <c r="R31" i="60"/>
  <c r="R30" i="60"/>
  <c r="R29" i="60"/>
  <c r="R28" i="60"/>
  <c r="R27" i="60"/>
  <c r="R26" i="60"/>
  <c r="R25" i="60"/>
  <c r="R24" i="60"/>
  <c r="R23" i="60"/>
  <c r="R22" i="60"/>
  <c r="R21" i="60"/>
  <c r="R20" i="60"/>
  <c r="R19" i="60"/>
  <c r="R18" i="60"/>
  <c r="R17" i="60"/>
  <c r="R94" i="60"/>
  <c r="R93" i="60"/>
  <c r="R92" i="60"/>
  <c r="R91" i="60"/>
  <c r="R89" i="60"/>
  <c r="R88" i="60"/>
  <c r="R87" i="60"/>
  <c r="R86" i="60"/>
  <c r="R85" i="60"/>
  <c r="R84" i="60"/>
  <c r="R83" i="60"/>
  <c r="R82" i="60"/>
  <c r="R81" i="60"/>
  <c r="R80" i="60"/>
  <c r="R78" i="60"/>
  <c r="R77" i="60"/>
  <c r="R76" i="60"/>
  <c r="R75" i="60"/>
  <c r="R74" i="60"/>
  <c r="R73" i="60"/>
  <c r="R72" i="60"/>
  <c r="R71" i="60"/>
  <c r="R70" i="60"/>
  <c r="R69" i="60"/>
  <c r="R67" i="60"/>
  <c r="R66" i="60"/>
  <c r="R65" i="60"/>
  <c r="R64" i="60"/>
  <c r="R63" i="60"/>
  <c r="R62" i="60"/>
  <c r="R61" i="60"/>
  <c r="R60" i="60"/>
  <c r="R59" i="60"/>
  <c r="R58" i="60"/>
  <c r="R188" i="60"/>
  <c r="R187" i="60"/>
  <c r="R186" i="60"/>
  <c r="R185" i="60"/>
  <c r="R184" i="60"/>
  <c r="R183" i="60"/>
  <c r="R182" i="60"/>
  <c r="R181" i="60"/>
  <c r="R180" i="60"/>
  <c r="R179" i="60"/>
  <c r="R177" i="60"/>
  <c r="R176" i="60"/>
  <c r="R175" i="60"/>
  <c r="R174" i="60"/>
  <c r="R173" i="60"/>
  <c r="R172" i="60"/>
  <c r="R171" i="60"/>
  <c r="R170" i="60"/>
  <c r="R169" i="60"/>
  <c r="R168" i="60"/>
  <c r="R166" i="60"/>
  <c r="R165" i="60"/>
  <c r="R164" i="60"/>
  <c r="R163" i="60"/>
  <c r="R162" i="60"/>
  <c r="R161" i="60"/>
  <c r="R160" i="60"/>
  <c r="R159" i="60"/>
  <c r="R158" i="60"/>
  <c r="R157" i="60"/>
  <c r="R155" i="60"/>
  <c r="R154" i="60"/>
  <c r="R153" i="60"/>
  <c r="R152" i="60"/>
  <c r="R151" i="60"/>
  <c r="R150" i="60"/>
  <c r="R149" i="60"/>
  <c r="R148" i="60"/>
  <c r="R147" i="60"/>
  <c r="R146" i="60"/>
  <c r="R144" i="60"/>
  <c r="R143" i="60"/>
  <c r="R142" i="60"/>
  <c r="R141" i="60"/>
  <c r="R140" i="60"/>
  <c r="R139" i="60"/>
  <c r="R138" i="60"/>
  <c r="R137" i="60"/>
  <c r="R136" i="60"/>
  <c r="R135" i="60"/>
  <c r="R133" i="60"/>
  <c r="R132" i="60"/>
  <c r="R131" i="60"/>
  <c r="R130" i="60"/>
  <c r="R129" i="60"/>
  <c r="R128" i="60"/>
  <c r="R127" i="60"/>
  <c r="R126" i="60"/>
  <c r="R125" i="60"/>
  <c r="R124" i="60"/>
  <c r="R122" i="60"/>
  <c r="R121" i="60"/>
  <c r="R120" i="60"/>
  <c r="R119" i="60"/>
  <c r="R118" i="60"/>
  <c r="R117" i="60"/>
  <c r="R116" i="60"/>
  <c r="R115" i="60"/>
  <c r="R114" i="60"/>
  <c r="R113" i="60"/>
  <c r="R111" i="60"/>
  <c r="R110" i="60"/>
  <c r="R109" i="60"/>
  <c r="R108" i="60"/>
  <c r="R107" i="60"/>
  <c r="R106" i="60"/>
  <c r="R105" i="60"/>
  <c r="R104" i="60"/>
  <c r="R103" i="60"/>
  <c r="R102" i="60"/>
  <c r="R100" i="60"/>
  <c r="R99" i="60"/>
  <c r="R98" i="60"/>
  <c r="R97" i="60"/>
  <c r="R96" i="60"/>
  <c r="R95" i="60"/>
  <c r="R90" i="60"/>
  <c r="R79" i="60"/>
  <c r="R68" i="60"/>
  <c r="X213" i="60"/>
  <c r="Y213" i="60" s="1"/>
  <c r="W213" i="60"/>
  <c r="T213" i="60" s="1"/>
  <c r="X212" i="60"/>
  <c r="Y212" i="60" s="1"/>
  <c r="W212" i="60"/>
  <c r="T212" i="60" s="1"/>
  <c r="X211" i="60"/>
  <c r="Y211" i="60" s="1"/>
  <c r="W211" i="60"/>
  <c r="X210" i="60"/>
  <c r="Y210" i="60" s="1"/>
  <c r="W210" i="60"/>
  <c r="X209" i="60"/>
  <c r="Y209" i="60" s="1"/>
  <c r="W209" i="60"/>
  <c r="X208" i="60"/>
  <c r="Y208" i="60" s="1"/>
  <c r="W208" i="60"/>
  <c r="X207" i="60"/>
  <c r="Y207" i="60" s="1"/>
  <c r="W207" i="60"/>
  <c r="T207" i="60" s="1"/>
  <c r="X206" i="60"/>
  <c r="Y206" i="60" s="1"/>
  <c r="W206" i="60"/>
  <c r="X205" i="60"/>
  <c r="Y205" i="60" s="1"/>
  <c r="W205" i="60"/>
  <c r="T205" i="60" s="1"/>
  <c r="X204" i="60"/>
  <c r="Y204" i="60" s="1"/>
  <c r="W204" i="60"/>
  <c r="T204" i="60" s="1"/>
  <c r="X203" i="60"/>
  <c r="Y203" i="60" s="1"/>
  <c r="W203" i="60"/>
  <c r="X202" i="60"/>
  <c r="Y202" i="60" s="1"/>
  <c r="W202" i="60"/>
  <c r="X201" i="60"/>
  <c r="Y201" i="60" s="1"/>
  <c r="W201" i="60"/>
  <c r="X200" i="60"/>
  <c r="Y200" i="60" s="1"/>
  <c r="W200" i="60"/>
  <c r="X199" i="60"/>
  <c r="Y199" i="60" s="1"/>
  <c r="W199" i="60"/>
  <c r="X198" i="60"/>
  <c r="Y198" i="60" s="1"/>
  <c r="W198" i="60"/>
  <c r="T198" i="60" s="1"/>
  <c r="X197" i="60"/>
  <c r="Y197" i="60" s="1"/>
  <c r="W197" i="60"/>
  <c r="X196" i="60"/>
  <c r="Y196" i="60" s="1"/>
  <c r="W196" i="60"/>
  <c r="X195" i="60"/>
  <c r="Y195" i="60" s="1"/>
  <c r="W195" i="60"/>
  <c r="X194" i="60"/>
  <c r="Y194" i="60" s="1"/>
  <c r="W194" i="60"/>
  <c r="X193" i="60"/>
  <c r="Y193" i="60" s="1"/>
  <c r="W193" i="60"/>
  <c r="T193" i="60" s="1"/>
  <c r="X192" i="60"/>
  <c r="Y192" i="60" s="1"/>
  <c r="W192" i="60"/>
  <c r="X191" i="60"/>
  <c r="Y191" i="60" s="1"/>
  <c r="W191" i="60"/>
  <c r="T191" i="60" s="1"/>
  <c r="X190" i="60"/>
  <c r="Y190" i="60" s="1"/>
  <c r="W190" i="60"/>
  <c r="T190" i="60" s="1"/>
  <c r="X189" i="60"/>
  <c r="Y189" i="60" s="1"/>
  <c r="W189" i="60"/>
  <c r="X55" i="60"/>
  <c r="Y55" i="60" s="1"/>
  <c r="W55" i="60"/>
  <c r="X54" i="60"/>
  <c r="Y54" i="60" s="1"/>
  <c r="W54" i="60"/>
  <c r="T54" i="60" s="1"/>
  <c r="X53" i="60"/>
  <c r="Y53" i="60" s="1"/>
  <c r="W53" i="60"/>
  <c r="T53" i="60" s="1"/>
  <c r="X52" i="60"/>
  <c r="Y52" i="60" s="1"/>
  <c r="W52" i="60"/>
  <c r="T52" i="60" s="1"/>
  <c r="X51" i="60"/>
  <c r="Y51" i="60" s="1"/>
  <c r="W51" i="60"/>
  <c r="X50" i="60"/>
  <c r="Y50" i="60" s="1"/>
  <c r="W50" i="60"/>
  <c r="X49" i="60"/>
  <c r="Y49" i="60" s="1"/>
  <c r="W49" i="60"/>
  <c r="T49" i="60" s="1"/>
  <c r="X48" i="60"/>
  <c r="Y48" i="60" s="1"/>
  <c r="W48" i="60"/>
  <c r="T48" i="60" s="1"/>
  <c r="X47" i="60"/>
  <c r="Y47" i="60" s="1"/>
  <c r="W47" i="60"/>
  <c r="T47" i="60" s="1"/>
  <c r="X46" i="60"/>
  <c r="Y46" i="60" s="1"/>
  <c r="W46" i="60"/>
  <c r="X45" i="60"/>
  <c r="Y45" i="60" s="1"/>
  <c r="W45" i="60"/>
  <c r="X44" i="60"/>
  <c r="Y44" i="60" s="1"/>
  <c r="W44" i="60"/>
  <c r="X43" i="60"/>
  <c r="Y43" i="60" s="1"/>
  <c r="W43" i="60"/>
  <c r="T43" i="60" s="1"/>
  <c r="X42" i="60"/>
  <c r="Y42" i="60" s="1"/>
  <c r="W42" i="60"/>
  <c r="X41" i="60"/>
  <c r="Y41" i="60" s="1"/>
  <c r="W41" i="60"/>
  <c r="X40" i="60"/>
  <c r="Y40" i="60" s="1"/>
  <c r="W40" i="60"/>
  <c r="T40" i="60" s="1"/>
  <c r="X39" i="60"/>
  <c r="Y39" i="60" s="1"/>
  <c r="W39" i="60"/>
  <c r="X38" i="60"/>
  <c r="Y38" i="60" s="1"/>
  <c r="W38" i="60"/>
  <c r="X37" i="60"/>
  <c r="Y37" i="60" s="1"/>
  <c r="W37" i="60"/>
  <c r="X36" i="60"/>
  <c r="Y36" i="60" s="1"/>
  <c r="W36" i="60"/>
  <c r="T36" i="60" s="1"/>
  <c r="X35" i="60"/>
  <c r="Y35" i="60" s="1"/>
  <c r="W35" i="60"/>
  <c r="X34" i="60"/>
  <c r="Y34" i="60" s="1"/>
  <c r="W34" i="60"/>
  <c r="T34" i="60" s="1"/>
  <c r="X33" i="60"/>
  <c r="Y33" i="60" s="1"/>
  <c r="W33" i="60"/>
  <c r="X32" i="60"/>
  <c r="Y32" i="60" s="1"/>
  <c r="W32" i="60"/>
  <c r="T32" i="60" s="1"/>
  <c r="X31" i="60"/>
  <c r="Y31" i="60" s="1"/>
  <c r="W31" i="60"/>
  <c r="X30" i="60"/>
  <c r="Y30" i="60" s="1"/>
  <c r="W30" i="60"/>
  <c r="X29" i="60"/>
  <c r="Y29" i="60" s="1"/>
  <c r="W29" i="60"/>
  <c r="T29" i="60" s="1"/>
  <c r="X28" i="60"/>
  <c r="Y28" i="60" s="1"/>
  <c r="W28" i="60"/>
  <c r="X27" i="60"/>
  <c r="Y27" i="60" s="1"/>
  <c r="W27" i="60"/>
  <c r="X26" i="60"/>
  <c r="Y26" i="60" s="1"/>
  <c r="W26" i="60"/>
  <c r="X25" i="60"/>
  <c r="Y25" i="60" s="1"/>
  <c r="W25" i="60"/>
  <c r="T25" i="60" s="1"/>
  <c r="X24" i="60"/>
  <c r="Y24" i="60" s="1"/>
  <c r="W24" i="60"/>
  <c r="X23" i="60"/>
  <c r="Y23" i="60" s="1"/>
  <c r="W23" i="60"/>
  <c r="T23" i="60" s="1"/>
  <c r="X22" i="60"/>
  <c r="Y22" i="60" s="1"/>
  <c r="W22" i="60"/>
  <c r="T22" i="60" s="1"/>
  <c r="X21" i="60"/>
  <c r="Y21" i="60" s="1"/>
  <c r="W21" i="60"/>
  <c r="X20" i="60"/>
  <c r="Y20" i="60" s="1"/>
  <c r="W20" i="60"/>
  <c r="T20" i="60" s="1"/>
  <c r="X19" i="60"/>
  <c r="Y19" i="60" s="1"/>
  <c r="W19" i="60"/>
  <c r="X18" i="60"/>
  <c r="Y18" i="60" s="1"/>
  <c r="W18" i="60"/>
  <c r="T18" i="60" s="1"/>
  <c r="X17" i="60"/>
  <c r="Y17" i="60" s="1"/>
  <c r="W17" i="60"/>
  <c r="X94" i="60"/>
  <c r="Y94" i="60" s="1"/>
  <c r="W94" i="60"/>
  <c r="X93" i="60"/>
  <c r="Y93" i="60" s="1"/>
  <c r="W93" i="60"/>
  <c r="X92" i="60"/>
  <c r="Y92" i="60" s="1"/>
  <c r="W92" i="60"/>
  <c r="T92" i="60" s="1"/>
  <c r="X91" i="60"/>
  <c r="Y91" i="60" s="1"/>
  <c r="W91" i="60"/>
  <c r="T91" i="60" s="1"/>
  <c r="X89" i="60"/>
  <c r="Y89" i="60" s="1"/>
  <c r="W89" i="60"/>
  <c r="X88" i="60"/>
  <c r="Y88" i="60" s="1"/>
  <c r="W88" i="60"/>
  <c r="T88" i="60" s="1"/>
  <c r="X87" i="60"/>
  <c r="Y87" i="60" s="1"/>
  <c r="W87" i="60"/>
  <c r="X86" i="60"/>
  <c r="Y86" i="60" s="1"/>
  <c r="W86" i="60"/>
  <c r="X85" i="60"/>
  <c r="Y85" i="60" s="1"/>
  <c r="W85" i="60"/>
  <c r="X84" i="60"/>
  <c r="Y84" i="60" s="1"/>
  <c r="W84" i="60"/>
  <c r="T84" i="60" s="1"/>
  <c r="X83" i="60"/>
  <c r="Y83" i="60" s="1"/>
  <c r="W83" i="60"/>
  <c r="X82" i="60"/>
  <c r="Y82" i="60" s="1"/>
  <c r="W82" i="60"/>
  <c r="X81" i="60"/>
  <c r="Y81" i="60" s="1"/>
  <c r="W81" i="60"/>
  <c r="X80" i="60"/>
  <c r="Y80" i="60" s="1"/>
  <c r="W80" i="60"/>
  <c r="T80" i="60" s="1"/>
  <c r="X78" i="60"/>
  <c r="Y78" i="60" s="1"/>
  <c r="W78" i="60"/>
  <c r="X77" i="60"/>
  <c r="Y77" i="60" s="1"/>
  <c r="W77" i="60"/>
  <c r="X76" i="60"/>
  <c r="Y76" i="60" s="1"/>
  <c r="W76" i="60"/>
  <c r="T76" i="60" s="1"/>
  <c r="X75" i="60"/>
  <c r="Y75" i="60" s="1"/>
  <c r="W75" i="60"/>
  <c r="T75" i="60" s="1"/>
  <c r="X74" i="60"/>
  <c r="Y74" i="60" s="1"/>
  <c r="W74" i="60"/>
  <c r="X73" i="60"/>
  <c r="Y73" i="60" s="1"/>
  <c r="W73" i="60"/>
  <c r="X72" i="60"/>
  <c r="Y72" i="60" s="1"/>
  <c r="W72" i="60"/>
  <c r="T72" i="60" s="1"/>
  <c r="X71" i="60"/>
  <c r="Y71" i="60" s="1"/>
  <c r="W71" i="60"/>
  <c r="X70" i="60"/>
  <c r="Y70" i="60" s="1"/>
  <c r="W70" i="60"/>
  <c r="X69" i="60"/>
  <c r="Y69" i="60" s="1"/>
  <c r="W69" i="60"/>
  <c r="X67" i="60"/>
  <c r="Y67" i="60" s="1"/>
  <c r="W67" i="60"/>
  <c r="X66" i="60"/>
  <c r="Y66" i="60" s="1"/>
  <c r="W66" i="60"/>
  <c r="X65" i="60"/>
  <c r="Y65" i="60" s="1"/>
  <c r="W65" i="60"/>
  <c r="X64" i="60"/>
  <c r="Y64" i="60" s="1"/>
  <c r="W64" i="60"/>
  <c r="AA63" i="60"/>
  <c r="AB63" i="60" s="1"/>
  <c r="X63" i="60"/>
  <c r="Y63" i="60" s="1"/>
  <c r="W63" i="60"/>
  <c r="T63" i="60" s="1"/>
  <c r="X62" i="60"/>
  <c r="Y62" i="60" s="1"/>
  <c r="W62" i="60"/>
  <c r="T62" i="60" s="1"/>
  <c r="X61" i="60"/>
  <c r="Y61" i="60" s="1"/>
  <c r="W61" i="60"/>
  <c r="X60" i="60"/>
  <c r="Y60" i="60" s="1"/>
  <c r="W60" i="60"/>
  <c r="X59" i="60"/>
  <c r="Y59" i="60" s="1"/>
  <c r="W59" i="60"/>
  <c r="X58" i="60"/>
  <c r="Y58" i="60" s="1"/>
  <c r="W58" i="60"/>
  <c r="T58" i="60" s="1"/>
  <c r="X188" i="60"/>
  <c r="Y188" i="60" s="1"/>
  <c r="W188" i="60"/>
  <c r="X187" i="60"/>
  <c r="Y187" i="60" s="1"/>
  <c r="W187" i="60"/>
  <c r="T187" i="60" s="1"/>
  <c r="X186" i="60"/>
  <c r="Y186" i="60" s="1"/>
  <c r="W186" i="60"/>
  <c r="X185" i="60"/>
  <c r="Y185" i="60" s="1"/>
  <c r="W185" i="60"/>
  <c r="X184" i="60"/>
  <c r="Y184" i="60" s="1"/>
  <c r="W184" i="60"/>
  <c r="X183" i="60"/>
  <c r="Y183" i="60" s="1"/>
  <c r="W183" i="60"/>
  <c r="T183" i="60" s="1"/>
  <c r="X182" i="60"/>
  <c r="Y182" i="60" s="1"/>
  <c r="W182" i="60"/>
  <c r="T182" i="60" s="1"/>
  <c r="X181" i="60"/>
  <c r="Y181" i="60" s="1"/>
  <c r="W181" i="60"/>
  <c r="X180" i="60"/>
  <c r="Y180" i="60" s="1"/>
  <c r="W180" i="60"/>
  <c r="T180" i="60" s="1"/>
  <c r="X179" i="60"/>
  <c r="Y179" i="60" s="1"/>
  <c r="W179" i="60"/>
  <c r="X177" i="60"/>
  <c r="Y177" i="60" s="1"/>
  <c r="W177" i="60"/>
  <c r="T177" i="60" s="1"/>
  <c r="X176" i="60"/>
  <c r="Y176" i="60" s="1"/>
  <c r="W176" i="60"/>
  <c r="T176" i="60" s="1"/>
  <c r="X175" i="60"/>
  <c r="Y175" i="60" s="1"/>
  <c r="W175" i="60"/>
  <c r="X174" i="60"/>
  <c r="Y174" i="60" s="1"/>
  <c r="W174" i="60"/>
  <c r="T174" i="60" s="1"/>
  <c r="X173" i="60"/>
  <c r="Y173" i="60" s="1"/>
  <c r="W173" i="60"/>
  <c r="X172" i="60"/>
  <c r="Y172" i="60" s="1"/>
  <c r="W172" i="60"/>
  <c r="T172" i="60" s="1"/>
  <c r="X171" i="60"/>
  <c r="Y171" i="60" s="1"/>
  <c r="W171" i="60"/>
  <c r="X170" i="60"/>
  <c r="Y170" i="60" s="1"/>
  <c r="W170" i="60"/>
  <c r="AA169" i="60"/>
  <c r="X169" i="60"/>
  <c r="Y169" i="60" s="1"/>
  <c r="W169" i="60"/>
  <c r="T169" i="60" s="1"/>
  <c r="X168" i="60"/>
  <c r="Y168" i="60" s="1"/>
  <c r="W168" i="60"/>
  <c r="X166" i="60"/>
  <c r="Y166" i="60" s="1"/>
  <c r="W166" i="60"/>
  <c r="X165" i="60"/>
  <c r="Y165" i="60" s="1"/>
  <c r="W165" i="60"/>
  <c r="X164" i="60"/>
  <c r="Y164" i="60" s="1"/>
  <c r="W164" i="60"/>
  <c r="T164" i="60" s="1"/>
  <c r="X163" i="60"/>
  <c r="Y163" i="60" s="1"/>
  <c r="W163" i="60"/>
  <c r="T163" i="60" s="1"/>
  <c r="X162" i="60"/>
  <c r="Y162" i="60" s="1"/>
  <c r="W162" i="60"/>
  <c r="X161" i="60"/>
  <c r="Y161" i="60" s="1"/>
  <c r="W161" i="60"/>
  <c r="X160" i="60"/>
  <c r="Y160" i="60" s="1"/>
  <c r="W160" i="60"/>
  <c r="T160" i="60" s="1"/>
  <c r="X159" i="60"/>
  <c r="Y159" i="60" s="1"/>
  <c r="W159" i="60"/>
  <c r="T159" i="60" s="1"/>
  <c r="X158" i="60"/>
  <c r="Y158" i="60" s="1"/>
  <c r="W158" i="60"/>
  <c r="X157" i="60"/>
  <c r="Y157" i="60" s="1"/>
  <c r="W157" i="60"/>
  <c r="T157" i="60" s="1"/>
  <c r="X155" i="60"/>
  <c r="Y155" i="60" s="1"/>
  <c r="W155" i="60"/>
  <c r="X154" i="60"/>
  <c r="Y154" i="60" s="1"/>
  <c r="W154" i="60"/>
  <c r="X153" i="60"/>
  <c r="Y153" i="60" s="1"/>
  <c r="W153" i="60"/>
  <c r="T153" i="60" s="1"/>
  <c r="X152" i="60"/>
  <c r="Y152" i="60" s="1"/>
  <c r="W152" i="60"/>
  <c r="T152" i="60" s="1"/>
  <c r="X151" i="60"/>
  <c r="Y151" i="60" s="1"/>
  <c r="W151" i="60"/>
  <c r="X150" i="60"/>
  <c r="Y150" i="60" s="1"/>
  <c r="W150" i="60"/>
  <c r="X149" i="60"/>
  <c r="Y149" i="60" s="1"/>
  <c r="W149" i="60"/>
  <c r="AA148" i="60"/>
  <c r="X148" i="60"/>
  <c r="Y148" i="60" s="1"/>
  <c r="W148" i="60"/>
  <c r="T148" i="60" s="1"/>
  <c r="X147" i="60"/>
  <c r="Y147" i="60" s="1"/>
  <c r="W147" i="60"/>
  <c r="T147" i="60" s="1"/>
  <c r="X146" i="60"/>
  <c r="Y146" i="60" s="1"/>
  <c r="W146" i="60"/>
  <c r="X144" i="60"/>
  <c r="Y144" i="60" s="1"/>
  <c r="W144" i="60"/>
  <c r="X143" i="60"/>
  <c r="Y143" i="60" s="1"/>
  <c r="W143" i="60"/>
  <c r="T143" i="60" s="1"/>
  <c r="X142" i="60"/>
  <c r="Y142" i="60" s="1"/>
  <c r="W142" i="60"/>
  <c r="T142" i="60" s="1"/>
  <c r="X141" i="60"/>
  <c r="Y141" i="60" s="1"/>
  <c r="W141" i="60"/>
  <c r="T141" i="60" s="1"/>
  <c r="X140" i="60"/>
  <c r="Y140" i="60" s="1"/>
  <c r="W140" i="60"/>
  <c r="X139" i="60"/>
  <c r="Y139" i="60" s="1"/>
  <c r="W139" i="60"/>
  <c r="X138" i="60"/>
  <c r="Y138" i="60" s="1"/>
  <c r="W138" i="60"/>
  <c r="T138" i="60" s="1"/>
  <c r="X137" i="60"/>
  <c r="Y137" i="60" s="1"/>
  <c r="W137" i="60"/>
  <c r="X136" i="60"/>
  <c r="Y136" i="60" s="1"/>
  <c r="W136" i="60"/>
  <c r="X135" i="60"/>
  <c r="Y135" i="60" s="1"/>
  <c r="W135" i="60"/>
  <c r="T135" i="60" s="1"/>
  <c r="X133" i="60"/>
  <c r="Y133" i="60" s="1"/>
  <c r="W133" i="60"/>
  <c r="T133" i="60" s="1"/>
  <c r="X132" i="60"/>
  <c r="Y132" i="60" s="1"/>
  <c r="W132" i="60"/>
  <c r="X131" i="60"/>
  <c r="Y131" i="60" s="1"/>
  <c r="W131" i="60"/>
  <c r="T131" i="60" s="1"/>
  <c r="X130" i="60"/>
  <c r="Y130" i="60" s="1"/>
  <c r="W130" i="60"/>
  <c r="X129" i="60"/>
  <c r="Y129" i="60" s="1"/>
  <c r="W129" i="60"/>
  <c r="T129" i="60" s="1"/>
  <c r="X128" i="60"/>
  <c r="Y128" i="60" s="1"/>
  <c r="W128" i="60"/>
  <c r="X127" i="60"/>
  <c r="Y127" i="60" s="1"/>
  <c r="W127" i="60"/>
  <c r="T127" i="60" s="1"/>
  <c r="X126" i="60"/>
  <c r="Y126" i="60" s="1"/>
  <c r="W126" i="60"/>
  <c r="X125" i="60"/>
  <c r="Y125" i="60" s="1"/>
  <c r="W125" i="60"/>
  <c r="X124" i="60"/>
  <c r="Y124" i="60" s="1"/>
  <c r="W124" i="60"/>
  <c r="X122" i="60"/>
  <c r="Y122" i="60" s="1"/>
  <c r="W122" i="60"/>
  <c r="X121" i="60"/>
  <c r="Y121" i="60" s="1"/>
  <c r="W121" i="60"/>
  <c r="T121" i="60" s="1"/>
  <c r="X120" i="60"/>
  <c r="Y120" i="60" s="1"/>
  <c r="W120" i="60"/>
  <c r="X119" i="60"/>
  <c r="Y119" i="60" s="1"/>
  <c r="W119" i="60"/>
  <c r="T119" i="60" s="1"/>
  <c r="X118" i="60"/>
  <c r="Y118" i="60" s="1"/>
  <c r="W118" i="60"/>
  <c r="X117" i="60"/>
  <c r="Y117" i="60" s="1"/>
  <c r="W117" i="60"/>
  <c r="X116" i="60"/>
  <c r="Y116" i="60" s="1"/>
  <c r="W116" i="60"/>
  <c r="T116" i="60" s="1"/>
  <c r="X115" i="60"/>
  <c r="Y115" i="60" s="1"/>
  <c r="W115" i="60"/>
  <c r="X114" i="60"/>
  <c r="Y114" i="60" s="1"/>
  <c r="W114" i="60"/>
  <c r="T114" i="60" s="1"/>
  <c r="X113" i="60"/>
  <c r="Y113" i="60" s="1"/>
  <c r="W113" i="60"/>
  <c r="X111" i="60"/>
  <c r="Y111" i="60" s="1"/>
  <c r="W111" i="60"/>
  <c r="X110" i="60"/>
  <c r="Y110" i="60" s="1"/>
  <c r="W110" i="60"/>
  <c r="T110" i="60" s="1"/>
  <c r="X109" i="60"/>
  <c r="Y109" i="60" s="1"/>
  <c r="W109" i="60"/>
  <c r="T109" i="60" s="1"/>
  <c r="X108" i="60"/>
  <c r="Y108" i="60" s="1"/>
  <c r="W108" i="60"/>
  <c r="T108" i="60" s="1"/>
  <c r="X107" i="60"/>
  <c r="Y107" i="60" s="1"/>
  <c r="W107" i="60"/>
  <c r="X106" i="60"/>
  <c r="Y106" i="60" s="1"/>
  <c r="W106" i="60"/>
  <c r="T106" i="60" s="1"/>
  <c r="X105" i="60"/>
  <c r="Y105" i="60" s="1"/>
  <c r="W105" i="60"/>
  <c r="X104" i="60"/>
  <c r="Y104" i="60" s="1"/>
  <c r="W104" i="60"/>
  <c r="X103" i="60"/>
  <c r="Y103" i="60" s="1"/>
  <c r="W103" i="60"/>
  <c r="T103" i="60" s="1"/>
  <c r="X102" i="60"/>
  <c r="Y102" i="60" s="1"/>
  <c r="W102" i="60"/>
  <c r="T102" i="60" s="1"/>
  <c r="X100" i="60"/>
  <c r="Y100" i="60" s="1"/>
  <c r="W100" i="60"/>
  <c r="X99" i="60"/>
  <c r="Y99" i="60" s="1"/>
  <c r="W99" i="60"/>
  <c r="T99" i="60" s="1"/>
  <c r="X98" i="60"/>
  <c r="Y98" i="60" s="1"/>
  <c r="W98" i="60"/>
  <c r="T98" i="60" s="1"/>
  <c r="X97" i="60"/>
  <c r="Y97" i="60" s="1"/>
  <c r="W97" i="60"/>
  <c r="T97" i="60" s="1"/>
  <c r="X96" i="60"/>
  <c r="Y96" i="60" s="1"/>
  <c r="W96" i="60"/>
  <c r="X95" i="60"/>
  <c r="Y95" i="60" s="1"/>
  <c r="W95" i="60"/>
  <c r="X90" i="60"/>
  <c r="Y90" i="60" s="1"/>
  <c r="W90" i="60"/>
  <c r="X79" i="60"/>
  <c r="Y79" i="60" s="1"/>
  <c r="W79" i="60"/>
  <c r="T79" i="60" s="1"/>
  <c r="X68" i="60"/>
  <c r="Y68" i="60" s="1"/>
  <c r="W68" i="60"/>
  <c r="AE213" i="60"/>
  <c r="AA213" i="60" s="1"/>
  <c r="AB213" i="60" s="1"/>
  <c r="B70" i="60"/>
  <c r="B153" i="60"/>
  <c r="B141" i="60"/>
  <c r="C7" i="26"/>
  <c r="J7" i="26" s="1"/>
  <c r="J8" i="26"/>
  <c r="C2" i="68"/>
  <c r="AB2" i="67"/>
  <c r="A11" i="67"/>
  <c r="X11" i="67" s="1"/>
  <c r="A11" i="66"/>
  <c r="A60" i="66" s="1"/>
  <c r="E51" i="65"/>
  <c r="A11" i="65"/>
  <c r="A305" i="65" s="1"/>
  <c r="E51" i="64"/>
  <c r="A11" i="64"/>
  <c r="A452" i="64" s="1"/>
  <c r="E93" i="64"/>
  <c r="G289" i="64"/>
  <c r="G485" i="64"/>
  <c r="E51" i="63"/>
  <c r="A11" i="63"/>
  <c r="X11" i="63" s="1"/>
  <c r="O44" i="63"/>
  <c r="AJ1" i="60"/>
  <c r="AK1" i="60"/>
  <c r="AL1" i="60"/>
  <c r="AM1" i="60"/>
  <c r="AN1" i="60"/>
  <c r="AO1" i="60"/>
  <c r="AP1" i="60"/>
  <c r="AQ1" i="60"/>
  <c r="AR1" i="60"/>
  <c r="AS1" i="60"/>
  <c r="AT1" i="60"/>
  <c r="AU1" i="60"/>
  <c r="AV1" i="60"/>
  <c r="AW1" i="60"/>
  <c r="AX1" i="60"/>
  <c r="AY1" i="60"/>
  <c r="AZ1" i="60"/>
  <c r="BA1" i="60"/>
  <c r="BB1" i="60"/>
  <c r="BC1" i="60"/>
  <c r="A68" i="60"/>
  <c r="AE68" i="60"/>
  <c r="B68" i="60"/>
  <c r="AH68" i="60"/>
  <c r="BR68" i="60"/>
  <c r="BS68" i="60"/>
  <c r="BT68" i="60"/>
  <c r="BU68" i="60"/>
  <c r="BV68" i="60"/>
  <c r="BW68" i="60"/>
  <c r="BX68" i="60"/>
  <c r="BY68" i="60"/>
  <c r="BZ68" i="60"/>
  <c r="CA68" i="60"/>
  <c r="CB68" i="60"/>
  <c r="CC68" i="60"/>
  <c r="CD68" i="60"/>
  <c r="CE68" i="60"/>
  <c r="CF68" i="60"/>
  <c r="CG68" i="60"/>
  <c r="CH68" i="60"/>
  <c r="CI68" i="60"/>
  <c r="CJ68" i="60"/>
  <c r="CK68" i="60"/>
  <c r="A79" i="60"/>
  <c r="AE79" i="60"/>
  <c r="B79" i="60"/>
  <c r="AH79" i="60"/>
  <c r="BR79" i="60"/>
  <c r="BS79" i="60"/>
  <c r="BT79" i="60"/>
  <c r="BU79" i="60"/>
  <c r="BV79" i="60"/>
  <c r="BW79" i="60"/>
  <c r="BX79" i="60"/>
  <c r="BY79" i="60"/>
  <c r="BZ79" i="60"/>
  <c r="CA79" i="60"/>
  <c r="CB79" i="60"/>
  <c r="CC79" i="60"/>
  <c r="CD79" i="60"/>
  <c r="CE79" i="60"/>
  <c r="CF79" i="60"/>
  <c r="CG79" i="60"/>
  <c r="CH79" i="60"/>
  <c r="CI79" i="60"/>
  <c r="CJ79" i="60"/>
  <c r="CK79" i="60"/>
  <c r="A90" i="60"/>
  <c r="AE90" i="60"/>
  <c r="B90" i="60"/>
  <c r="AH90" i="60"/>
  <c r="BR90" i="60"/>
  <c r="BS90" i="60"/>
  <c r="BT90" i="60"/>
  <c r="BU90" i="60"/>
  <c r="BV90" i="60"/>
  <c r="BW90" i="60"/>
  <c r="BX90" i="60"/>
  <c r="BY90" i="60"/>
  <c r="BZ90" i="60"/>
  <c r="CA90" i="60"/>
  <c r="CB90" i="60"/>
  <c r="CC90" i="60"/>
  <c r="CD90" i="60"/>
  <c r="CE90" i="60"/>
  <c r="CF90" i="60"/>
  <c r="CG90" i="60"/>
  <c r="CH90" i="60"/>
  <c r="CI90" i="60"/>
  <c r="CJ90" i="60"/>
  <c r="CK90" i="60"/>
  <c r="A95" i="60"/>
  <c r="AE95" i="60"/>
  <c r="AA95" i="60" s="1"/>
  <c r="AB95" i="60" s="1"/>
  <c r="AH95" i="60"/>
  <c r="BR95" i="60"/>
  <c r="BS95" i="60"/>
  <c r="BT95" i="60"/>
  <c r="BU95" i="60"/>
  <c r="BV95" i="60"/>
  <c r="BW95" i="60"/>
  <c r="BX95" i="60"/>
  <c r="BY95" i="60"/>
  <c r="BZ95" i="60"/>
  <c r="CA95" i="60"/>
  <c r="CB95" i="60"/>
  <c r="CC95" i="60"/>
  <c r="CD95" i="60"/>
  <c r="CE95" i="60"/>
  <c r="CF95" i="60"/>
  <c r="CG95" i="60"/>
  <c r="CH95" i="60"/>
  <c r="CI95" i="60"/>
  <c r="CJ95" i="60"/>
  <c r="CK95" i="60"/>
  <c r="A96" i="60"/>
  <c r="AE96" i="60"/>
  <c r="AA96" i="60" s="1"/>
  <c r="AH96" i="60"/>
  <c r="BR96" i="60"/>
  <c r="BS96" i="60"/>
  <c r="BT96" i="60"/>
  <c r="BU96" i="60"/>
  <c r="BV96" i="60"/>
  <c r="BW96" i="60"/>
  <c r="BX96" i="60"/>
  <c r="BY96" i="60"/>
  <c r="BZ96" i="60"/>
  <c r="CA96" i="60"/>
  <c r="CB96" i="60"/>
  <c r="CC96" i="60"/>
  <c r="CD96" i="60"/>
  <c r="CE96" i="60"/>
  <c r="CF96" i="60"/>
  <c r="CG96" i="60"/>
  <c r="CH96" i="60"/>
  <c r="CI96" i="60"/>
  <c r="CJ96" i="60"/>
  <c r="CK96" i="60"/>
  <c r="A97" i="60"/>
  <c r="AE97" i="60"/>
  <c r="AA97" i="60" s="1"/>
  <c r="AH97" i="60"/>
  <c r="BR97" i="60"/>
  <c r="BS97" i="60"/>
  <c r="BT97" i="60"/>
  <c r="BU97" i="60"/>
  <c r="BV97" i="60"/>
  <c r="BW97" i="60"/>
  <c r="BX97" i="60"/>
  <c r="BY97" i="60"/>
  <c r="BZ97" i="60"/>
  <c r="CA97" i="60"/>
  <c r="CB97" i="60"/>
  <c r="CC97" i="60"/>
  <c r="CD97" i="60"/>
  <c r="CE97" i="60"/>
  <c r="CF97" i="60"/>
  <c r="CG97" i="60"/>
  <c r="CH97" i="60"/>
  <c r="CI97" i="60"/>
  <c r="CJ97" i="60"/>
  <c r="CK97" i="60"/>
  <c r="A98" i="60"/>
  <c r="AE98" i="60"/>
  <c r="B98" i="60" s="1"/>
  <c r="AH98" i="60"/>
  <c r="BR98" i="60"/>
  <c r="BS98" i="60"/>
  <c r="BT98" i="60"/>
  <c r="BU98" i="60"/>
  <c r="BV98" i="60"/>
  <c r="BW98" i="60"/>
  <c r="BX98" i="60"/>
  <c r="BY98" i="60"/>
  <c r="BZ98" i="60"/>
  <c r="CA98" i="60"/>
  <c r="CB98" i="60"/>
  <c r="CC98" i="60"/>
  <c r="CD98" i="60"/>
  <c r="CE98" i="60"/>
  <c r="CF98" i="60"/>
  <c r="CG98" i="60"/>
  <c r="CH98" i="60"/>
  <c r="CI98" i="60"/>
  <c r="CJ98" i="60"/>
  <c r="CK98" i="60"/>
  <c r="A99" i="60"/>
  <c r="AE99" i="60"/>
  <c r="AA99" i="60" s="1"/>
  <c r="AB99" i="60" s="1"/>
  <c r="AH99" i="60"/>
  <c r="BR99" i="60"/>
  <c r="BS99" i="60"/>
  <c r="BT99" i="60"/>
  <c r="BU99" i="60"/>
  <c r="BV99" i="60"/>
  <c r="BW99" i="60"/>
  <c r="BX99" i="60"/>
  <c r="BY99" i="60"/>
  <c r="BZ99" i="60"/>
  <c r="CA99" i="60"/>
  <c r="CB99" i="60"/>
  <c r="CC99" i="60"/>
  <c r="CD99" i="60"/>
  <c r="CE99" i="60"/>
  <c r="CF99" i="60"/>
  <c r="CG99" i="60"/>
  <c r="CH99" i="60"/>
  <c r="CI99" i="60"/>
  <c r="CJ99" i="60"/>
  <c r="CK99" i="60"/>
  <c r="A100" i="60"/>
  <c r="AE100" i="60"/>
  <c r="B100" i="60" s="1"/>
  <c r="AH100" i="60"/>
  <c r="BR100" i="60"/>
  <c r="BS100" i="60"/>
  <c r="BT100" i="60"/>
  <c r="BU100" i="60"/>
  <c r="BV100" i="60"/>
  <c r="BW100" i="60"/>
  <c r="BX100" i="60"/>
  <c r="BY100" i="60"/>
  <c r="BZ100" i="60"/>
  <c r="CA100" i="60"/>
  <c r="CB100" i="60"/>
  <c r="CC100" i="60"/>
  <c r="CD100" i="60"/>
  <c r="CE100" i="60"/>
  <c r="CF100" i="60"/>
  <c r="CG100" i="60"/>
  <c r="CH100" i="60"/>
  <c r="CI100" i="60"/>
  <c r="CJ100" i="60"/>
  <c r="CK100" i="60"/>
  <c r="A102" i="60"/>
  <c r="AE102" i="60"/>
  <c r="B102" i="60" s="1"/>
  <c r="AH102" i="60"/>
  <c r="BR102" i="60"/>
  <c r="BS102" i="60"/>
  <c r="BT102" i="60"/>
  <c r="BU102" i="60"/>
  <c r="BV102" i="60"/>
  <c r="BW102" i="60"/>
  <c r="BX102" i="60"/>
  <c r="BY102" i="60"/>
  <c r="BZ102" i="60"/>
  <c r="CA102" i="60"/>
  <c r="CB102" i="60"/>
  <c r="CC102" i="60"/>
  <c r="CD102" i="60"/>
  <c r="CE102" i="60"/>
  <c r="CF102" i="60"/>
  <c r="CG102" i="60"/>
  <c r="CH102" i="60"/>
  <c r="CI102" i="60"/>
  <c r="CJ102" i="60"/>
  <c r="CK102" i="60"/>
  <c r="A103" i="60"/>
  <c r="AE103" i="60"/>
  <c r="AA103" i="60" s="1"/>
  <c r="AH103" i="60"/>
  <c r="BR103" i="60"/>
  <c r="BS103" i="60"/>
  <c r="BT103" i="60"/>
  <c r="BU103" i="60"/>
  <c r="BV103" i="60"/>
  <c r="BW103" i="60"/>
  <c r="BX103" i="60"/>
  <c r="BY103" i="60"/>
  <c r="BZ103" i="60"/>
  <c r="CA103" i="60"/>
  <c r="CB103" i="60"/>
  <c r="CC103" i="60"/>
  <c r="CD103" i="60"/>
  <c r="CE103" i="60"/>
  <c r="CF103" i="60"/>
  <c r="CG103" i="60"/>
  <c r="CH103" i="60"/>
  <c r="CI103" i="60"/>
  <c r="CJ103" i="60"/>
  <c r="CK103" i="60"/>
  <c r="A104" i="60"/>
  <c r="AE104" i="60"/>
  <c r="B104" i="60" s="1"/>
  <c r="AH104" i="60"/>
  <c r="BR104" i="60"/>
  <c r="BS104" i="60"/>
  <c r="BT104" i="60"/>
  <c r="BU104" i="60"/>
  <c r="BV104" i="60"/>
  <c r="BW104" i="60"/>
  <c r="BX104" i="60"/>
  <c r="BY104" i="60"/>
  <c r="BZ104" i="60"/>
  <c r="CA104" i="60"/>
  <c r="CB104" i="60"/>
  <c r="CC104" i="60"/>
  <c r="CD104" i="60"/>
  <c r="CE104" i="60"/>
  <c r="CF104" i="60"/>
  <c r="CG104" i="60"/>
  <c r="CH104" i="60"/>
  <c r="CI104" i="60"/>
  <c r="CJ104" i="60"/>
  <c r="CK104" i="60"/>
  <c r="A105" i="60"/>
  <c r="AE105" i="60"/>
  <c r="AA105" i="60" s="1"/>
  <c r="AH105" i="60"/>
  <c r="BR105" i="60"/>
  <c r="BS105" i="60"/>
  <c r="BT105" i="60"/>
  <c r="BU105" i="60"/>
  <c r="BV105" i="60"/>
  <c r="BW105" i="60"/>
  <c r="BX105" i="60"/>
  <c r="BY105" i="60"/>
  <c r="BZ105" i="60"/>
  <c r="CA105" i="60"/>
  <c r="CB105" i="60"/>
  <c r="CC105" i="60"/>
  <c r="CD105" i="60"/>
  <c r="CE105" i="60"/>
  <c r="CF105" i="60"/>
  <c r="CG105" i="60"/>
  <c r="CH105" i="60"/>
  <c r="CI105" i="60"/>
  <c r="CJ105" i="60"/>
  <c r="CK105" i="60"/>
  <c r="A106" i="60"/>
  <c r="AE106" i="60"/>
  <c r="B106" i="60" s="1"/>
  <c r="AH106" i="60"/>
  <c r="BR106" i="60"/>
  <c r="BS106" i="60"/>
  <c r="BT106" i="60"/>
  <c r="BU106" i="60"/>
  <c r="BV106" i="60"/>
  <c r="BW106" i="60"/>
  <c r="BX106" i="60"/>
  <c r="BY106" i="60"/>
  <c r="BZ106" i="60"/>
  <c r="CA106" i="60"/>
  <c r="CB106" i="60"/>
  <c r="CC106" i="60"/>
  <c r="CD106" i="60"/>
  <c r="CE106" i="60"/>
  <c r="CF106" i="60"/>
  <c r="CG106" i="60"/>
  <c r="CH106" i="60"/>
  <c r="CI106" i="60"/>
  <c r="CJ106" i="60"/>
  <c r="CK106" i="60"/>
  <c r="A107" i="60"/>
  <c r="AE107" i="60"/>
  <c r="B107" i="60" s="1"/>
  <c r="AH107" i="60"/>
  <c r="BR107" i="60"/>
  <c r="BS107" i="60"/>
  <c r="BT107" i="60"/>
  <c r="BU107" i="60"/>
  <c r="BV107" i="60"/>
  <c r="BW107" i="60"/>
  <c r="BX107" i="60"/>
  <c r="BY107" i="60"/>
  <c r="BZ107" i="60"/>
  <c r="CA107" i="60"/>
  <c r="CB107" i="60"/>
  <c r="CC107" i="60"/>
  <c r="CD107" i="60"/>
  <c r="CE107" i="60"/>
  <c r="CF107" i="60"/>
  <c r="CG107" i="60"/>
  <c r="CH107" i="60"/>
  <c r="CI107" i="60"/>
  <c r="CJ107" i="60"/>
  <c r="CK107" i="60"/>
  <c r="A108" i="60"/>
  <c r="AE108" i="60"/>
  <c r="AA108" i="60" s="1"/>
  <c r="AH108" i="60"/>
  <c r="BR108" i="60"/>
  <c r="BS108" i="60"/>
  <c r="BT108" i="60"/>
  <c r="BU108" i="60"/>
  <c r="BV108" i="60"/>
  <c r="BW108" i="60"/>
  <c r="BX108" i="60"/>
  <c r="BY108" i="60"/>
  <c r="BZ108" i="60"/>
  <c r="CA108" i="60"/>
  <c r="CB108" i="60"/>
  <c r="CC108" i="60"/>
  <c r="CD108" i="60"/>
  <c r="CE108" i="60"/>
  <c r="CF108" i="60"/>
  <c r="CG108" i="60"/>
  <c r="CH108" i="60"/>
  <c r="CI108" i="60"/>
  <c r="CJ108" i="60"/>
  <c r="CK108" i="60"/>
  <c r="A109" i="60"/>
  <c r="AE109" i="60"/>
  <c r="B109" i="60" s="1"/>
  <c r="AH109" i="60"/>
  <c r="BR109" i="60"/>
  <c r="BS109" i="60"/>
  <c r="BT109" i="60"/>
  <c r="BU109" i="60"/>
  <c r="BV109" i="60"/>
  <c r="BW109" i="60"/>
  <c r="BX109" i="60"/>
  <c r="BY109" i="60"/>
  <c r="BZ109" i="60"/>
  <c r="CA109" i="60"/>
  <c r="CB109" i="60"/>
  <c r="CC109" i="60"/>
  <c r="CD109" i="60"/>
  <c r="CE109" i="60"/>
  <c r="CF109" i="60"/>
  <c r="CG109" i="60"/>
  <c r="CH109" i="60"/>
  <c r="CI109" i="60"/>
  <c r="CJ109" i="60"/>
  <c r="CK109" i="60"/>
  <c r="A110" i="60"/>
  <c r="AE110" i="60"/>
  <c r="AA110" i="60" s="1"/>
  <c r="AH110" i="60"/>
  <c r="BR110" i="60"/>
  <c r="BS110" i="60"/>
  <c r="BT110" i="60"/>
  <c r="BU110" i="60"/>
  <c r="BV110" i="60"/>
  <c r="BW110" i="60"/>
  <c r="BX110" i="60"/>
  <c r="BY110" i="60"/>
  <c r="BZ110" i="60"/>
  <c r="CA110" i="60"/>
  <c r="CB110" i="60"/>
  <c r="CC110" i="60"/>
  <c r="CD110" i="60"/>
  <c r="CE110" i="60"/>
  <c r="CF110" i="60"/>
  <c r="CG110" i="60"/>
  <c r="CH110" i="60"/>
  <c r="CI110" i="60"/>
  <c r="CJ110" i="60"/>
  <c r="CK110" i="60"/>
  <c r="A111" i="60"/>
  <c r="AE111" i="60"/>
  <c r="AA111" i="60" s="1"/>
  <c r="AH111" i="60"/>
  <c r="BR111" i="60"/>
  <c r="BS111" i="60"/>
  <c r="BT111" i="60"/>
  <c r="BU111" i="60"/>
  <c r="BV111" i="60"/>
  <c r="BW111" i="60"/>
  <c r="BX111" i="60"/>
  <c r="BY111" i="60"/>
  <c r="BZ111" i="60"/>
  <c r="CA111" i="60"/>
  <c r="CB111" i="60"/>
  <c r="CC111" i="60"/>
  <c r="CD111" i="60"/>
  <c r="CE111" i="60"/>
  <c r="CF111" i="60"/>
  <c r="CG111" i="60"/>
  <c r="CH111" i="60"/>
  <c r="CI111" i="60"/>
  <c r="CJ111" i="60"/>
  <c r="CK111" i="60"/>
  <c r="A113" i="60"/>
  <c r="AE113" i="60"/>
  <c r="AA113" i="60" s="1"/>
  <c r="AH113" i="60"/>
  <c r="BR113" i="60"/>
  <c r="BS113" i="60"/>
  <c r="BT113" i="60"/>
  <c r="BU113" i="60"/>
  <c r="BV113" i="60"/>
  <c r="BW113" i="60"/>
  <c r="BX113" i="60"/>
  <c r="BY113" i="60"/>
  <c r="BZ113" i="60"/>
  <c r="CA113" i="60"/>
  <c r="CB113" i="60"/>
  <c r="CC113" i="60"/>
  <c r="CD113" i="60"/>
  <c r="CE113" i="60"/>
  <c r="CF113" i="60"/>
  <c r="CG113" i="60"/>
  <c r="CH113" i="60"/>
  <c r="CI113" i="60"/>
  <c r="CJ113" i="60"/>
  <c r="CK113" i="60"/>
  <c r="A114" i="60"/>
  <c r="AE114" i="60"/>
  <c r="AA114" i="60" s="1"/>
  <c r="AH114" i="60"/>
  <c r="BR114" i="60"/>
  <c r="BS114" i="60"/>
  <c r="BT114" i="60"/>
  <c r="BU114" i="60"/>
  <c r="BV114" i="60"/>
  <c r="BW114" i="60"/>
  <c r="BX114" i="60"/>
  <c r="BY114" i="60"/>
  <c r="BZ114" i="60"/>
  <c r="CA114" i="60"/>
  <c r="CB114" i="60"/>
  <c r="CC114" i="60"/>
  <c r="CD114" i="60"/>
  <c r="CE114" i="60"/>
  <c r="CF114" i="60"/>
  <c r="CG114" i="60"/>
  <c r="CH114" i="60"/>
  <c r="CI114" i="60"/>
  <c r="CJ114" i="60"/>
  <c r="CK114" i="60"/>
  <c r="A115" i="60"/>
  <c r="AE115" i="60"/>
  <c r="AA115" i="60" s="1"/>
  <c r="AH115" i="60"/>
  <c r="BR115" i="60"/>
  <c r="BS115" i="60"/>
  <c r="BT115" i="60"/>
  <c r="BU115" i="60"/>
  <c r="BV115" i="60"/>
  <c r="BW115" i="60"/>
  <c r="BX115" i="60"/>
  <c r="BY115" i="60"/>
  <c r="BZ115" i="60"/>
  <c r="CA115" i="60"/>
  <c r="CB115" i="60"/>
  <c r="CC115" i="60"/>
  <c r="CD115" i="60"/>
  <c r="CE115" i="60"/>
  <c r="CF115" i="60"/>
  <c r="CG115" i="60"/>
  <c r="CH115" i="60"/>
  <c r="CI115" i="60"/>
  <c r="CJ115" i="60"/>
  <c r="CK115" i="60"/>
  <c r="A116" i="60"/>
  <c r="AE116" i="60"/>
  <c r="AA116" i="60" s="1"/>
  <c r="AH116" i="60"/>
  <c r="BR116" i="60"/>
  <c r="BS116" i="60"/>
  <c r="BT116" i="60"/>
  <c r="BU116" i="60"/>
  <c r="BV116" i="60"/>
  <c r="BW116" i="60"/>
  <c r="BX116" i="60"/>
  <c r="BY116" i="60"/>
  <c r="BZ116" i="60"/>
  <c r="CA116" i="60"/>
  <c r="CB116" i="60"/>
  <c r="CC116" i="60"/>
  <c r="CD116" i="60"/>
  <c r="CE116" i="60"/>
  <c r="CF116" i="60"/>
  <c r="CG116" i="60"/>
  <c r="CH116" i="60"/>
  <c r="CI116" i="60"/>
  <c r="CJ116" i="60"/>
  <c r="CK116" i="60"/>
  <c r="A117" i="60"/>
  <c r="AE117" i="60"/>
  <c r="AA117" i="60" s="1"/>
  <c r="AH117" i="60"/>
  <c r="BR117" i="60"/>
  <c r="BS117" i="60"/>
  <c r="BT117" i="60"/>
  <c r="BU117" i="60"/>
  <c r="BV117" i="60"/>
  <c r="BW117" i="60"/>
  <c r="BX117" i="60"/>
  <c r="BY117" i="60"/>
  <c r="BZ117" i="60"/>
  <c r="CA117" i="60"/>
  <c r="CB117" i="60"/>
  <c r="CC117" i="60"/>
  <c r="CD117" i="60"/>
  <c r="CE117" i="60"/>
  <c r="CF117" i="60"/>
  <c r="CG117" i="60"/>
  <c r="CH117" i="60"/>
  <c r="CI117" i="60"/>
  <c r="CJ117" i="60"/>
  <c r="CK117" i="60"/>
  <c r="A118" i="60"/>
  <c r="AE118" i="60"/>
  <c r="AA118" i="60" s="1"/>
  <c r="AH118" i="60"/>
  <c r="BR118" i="60"/>
  <c r="BS118" i="60"/>
  <c r="BT118" i="60"/>
  <c r="BU118" i="60"/>
  <c r="BV118" i="60"/>
  <c r="BW118" i="60"/>
  <c r="BX118" i="60"/>
  <c r="BY118" i="60"/>
  <c r="BZ118" i="60"/>
  <c r="CA118" i="60"/>
  <c r="CB118" i="60"/>
  <c r="CC118" i="60"/>
  <c r="CD118" i="60"/>
  <c r="CE118" i="60"/>
  <c r="CF118" i="60"/>
  <c r="CG118" i="60"/>
  <c r="CH118" i="60"/>
  <c r="CI118" i="60"/>
  <c r="CJ118" i="60"/>
  <c r="CK118" i="60"/>
  <c r="A119" i="60"/>
  <c r="AE119" i="60"/>
  <c r="AA119" i="60" s="1"/>
  <c r="AH119" i="60"/>
  <c r="BR119" i="60"/>
  <c r="BS119" i="60"/>
  <c r="BT119" i="60"/>
  <c r="BU119" i="60"/>
  <c r="BV119" i="60"/>
  <c r="BW119" i="60"/>
  <c r="BX119" i="60"/>
  <c r="BY119" i="60"/>
  <c r="BZ119" i="60"/>
  <c r="CA119" i="60"/>
  <c r="CB119" i="60"/>
  <c r="CC119" i="60"/>
  <c r="CD119" i="60"/>
  <c r="CE119" i="60"/>
  <c r="CF119" i="60"/>
  <c r="CG119" i="60"/>
  <c r="CH119" i="60"/>
  <c r="CI119" i="60"/>
  <c r="CJ119" i="60"/>
  <c r="CK119" i="60"/>
  <c r="A120" i="60"/>
  <c r="AE120" i="60"/>
  <c r="AA120" i="60" s="1"/>
  <c r="AH120" i="60"/>
  <c r="BR120" i="60"/>
  <c r="BS120" i="60"/>
  <c r="BT120" i="60"/>
  <c r="BU120" i="60"/>
  <c r="BV120" i="60"/>
  <c r="BW120" i="60"/>
  <c r="BX120" i="60"/>
  <c r="BY120" i="60"/>
  <c r="BZ120" i="60"/>
  <c r="CA120" i="60"/>
  <c r="CB120" i="60"/>
  <c r="CC120" i="60"/>
  <c r="CD120" i="60"/>
  <c r="CE120" i="60"/>
  <c r="CF120" i="60"/>
  <c r="CG120" i="60"/>
  <c r="CH120" i="60"/>
  <c r="CI120" i="60"/>
  <c r="CJ120" i="60"/>
  <c r="CK120" i="60"/>
  <c r="A121" i="60"/>
  <c r="AE121" i="60"/>
  <c r="AA121" i="60" s="1"/>
  <c r="AH121" i="60"/>
  <c r="BR121" i="60"/>
  <c r="BS121" i="60"/>
  <c r="BT121" i="60"/>
  <c r="BU121" i="60"/>
  <c r="BV121" i="60"/>
  <c r="BW121" i="60"/>
  <c r="BX121" i="60"/>
  <c r="BY121" i="60"/>
  <c r="BZ121" i="60"/>
  <c r="CA121" i="60"/>
  <c r="CB121" i="60"/>
  <c r="CC121" i="60"/>
  <c r="CD121" i="60"/>
  <c r="CE121" i="60"/>
  <c r="CF121" i="60"/>
  <c r="CG121" i="60"/>
  <c r="CH121" i="60"/>
  <c r="CI121" i="60"/>
  <c r="CJ121" i="60"/>
  <c r="CK121" i="60"/>
  <c r="A122" i="60"/>
  <c r="AE122" i="60"/>
  <c r="AA122" i="60" s="1"/>
  <c r="AH122" i="60"/>
  <c r="BR122" i="60"/>
  <c r="BS122" i="60"/>
  <c r="BT122" i="60"/>
  <c r="BU122" i="60"/>
  <c r="BV122" i="60"/>
  <c r="BW122" i="60"/>
  <c r="BX122" i="60"/>
  <c r="BY122" i="60"/>
  <c r="BZ122" i="60"/>
  <c r="CA122" i="60"/>
  <c r="CB122" i="60"/>
  <c r="CC122" i="60"/>
  <c r="CD122" i="60"/>
  <c r="CE122" i="60"/>
  <c r="CF122" i="60"/>
  <c r="CG122" i="60"/>
  <c r="CH122" i="60"/>
  <c r="CI122" i="60"/>
  <c r="CJ122" i="60"/>
  <c r="CK122" i="60"/>
  <c r="A124" i="60"/>
  <c r="AE124" i="60"/>
  <c r="AH124" i="60"/>
  <c r="BR124" i="60"/>
  <c r="BS124" i="60"/>
  <c r="BT124" i="60"/>
  <c r="BU124" i="60"/>
  <c r="BV124" i="60"/>
  <c r="BW124" i="60"/>
  <c r="BX124" i="60"/>
  <c r="BY124" i="60"/>
  <c r="BZ124" i="60"/>
  <c r="CA124" i="60"/>
  <c r="CB124" i="60"/>
  <c r="CC124" i="60"/>
  <c r="CD124" i="60"/>
  <c r="CE124" i="60"/>
  <c r="CF124" i="60"/>
  <c r="CG124" i="60"/>
  <c r="CH124" i="60"/>
  <c r="CI124" i="60"/>
  <c r="CJ124" i="60"/>
  <c r="CK124" i="60"/>
  <c r="A125" i="60"/>
  <c r="AE125" i="60"/>
  <c r="B125" i="60" s="1"/>
  <c r="AH125" i="60"/>
  <c r="BR125" i="60"/>
  <c r="BS125" i="60"/>
  <c r="BT125" i="60"/>
  <c r="BU125" i="60"/>
  <c r="BV125" i="60"/>
  <c r="BW125" i="60"/>
  <c r="BX125" i="60"/>
  <c r="BY125" i="60"/>
  <c r="BZ125" i="60"/>
  <c r="CA125" i="60"/>
  <c r="CB125" i="60"/>
  <c r="CC125" i="60"/>
  <c r="CD125" i="60"/>
  <c r="CE125" i="60"/>
  <c r="CF125" i="60"/>
  <c r="CG125" i="60"/>
  <c r="CH125" i="60"/>
  <c r="CI125" i="60"/>
  <c r="CJ125" i="60"/>
  <c r="CK125" i="60"/>
  <c r="A126" i="60"/>
  <c r="AE126" i="60"/>
  <c r="AA126" i="60" s="1"/>
  <c r="AH126" i="60"/>
  <c r="BR126" i="60"/>
  <c r="BS126" i="60"/>
  <c r="BT126" i="60"/>
  <c r="BU126" i="60"/>
  <c r="BV126" i="60"/>
  <c r="BW126" i="60"/>
  <c r="BX126" i="60"/>
  <c r="BY126" i="60"/>
  <c r="BZ126" i="60"/>
  <c r="CA126" i="60"/>
  <c r="CB126" i="60"/>
  <c r="CC126" i="60"/>
  <c r="CD126" i="60"/>
  <c r="CE126" i="60"/>
  <c r="CF126" i="60"/>
  <c r="CG126" i="60"/>
  <c r="CH126" i="60"/>
  <c r="CI126" i="60"/>
  <c r="CJ126" i="60"/>
  <c r="CK126" i="60"/>
  <c r="A127" i="60"/>
  <c r="AE127" i="60"/>
  <c r="AH127" i="60"/>
  <c r="BR127" i="60"/>
  <c r="BS127" i="60"/>
  <c r="BT127" i="60"/>
  <c r="BU127" i="60"/>
  <c r="BV127" i="60"/>
  <c r="BW127" i="60"/>
  <c r="BX127" i="60"/>
  <c r="BY127" i="60"/>
  <c r="BZ127" i="60"/>
  <c r="CA127" i="60"/>
  <c r="CB127" i="60"/>
  <c r="CC127" i="60"/>
  <c r="CD127" i="60"/>
  <c r="CE127" i="60"/>
  <c r="CF127" i="60"/>
  <c r="CG127" i="60"/>
  <c r="CH127" i="60"/>
  <c r="CI127" i="60"/>
  <c r="CJ127" i="60"/>
  <c r="CK127" i="60"/>
  <c r="A128" i="60"/>
  <c r="AE128" i="60"/>
  <c r="AA128" i="60" s="1"/>
  <c r="AH128" i="60"/>
  <c r="BR128" i="60"/>
  <c r="BS128" i="60"/>
  <c r="BT128" i="60"/>
  <c r="BU128" i="60"/>
  <c r="BV128" i="60"/>
  <c r="BW128" i="60"/>
  <c r="BX128" i="60"/>
  <c r="BY128" i="60"/>
  <c r="BZ128" i="60"/>
  <c r="CA128" i="60"/>
  <c r="CB128" i="60"/>
  <c r="CC128" i="60"/>
  <c r="CD128" i="60"/>
  <c r="CE128" i="60"/>
  <c r="CF128" i="60"/>
  <c r="CG128" i="60"/>
  <c r="CH128" i="60"/>
  <c r="CI128" i="60"/>
  <c r="CJ128" i="60"/>
  <c r="CK128" i="60"/>
  <c r="A129" i="60"/>
  <c r="AE129" i="60"/>
  <c r="AA129" i="60" s="1"/>
  <c r="AH129" i="60"/>
  <c r="BR129" i="60"/>
  <c r="BS129" i="60"/>
  <c r="BT129" i="60"/>
  <c r="BU129" i="60"/>
  <c r="BV129" i="60"/>
  <c r="BW129" i="60"/>
  <c r="BX129" i="60"/>
  <c r="BY129" i="60"/>
  <c r="BZ129" i="60"/>
  <c r="CA129" i="60"/>
  <c r="CB129" i="60"/>
  <c r="CC129" i="60"/>
  <c r="CD129" i="60"/>
  <c r="CE129" i="60"/>
  <c r="CF129" i="60"/>
  <c r="CG129" i="60"/>
  <c r="CH129" i="60"/>
  <c r="CI129" i="60"/>
  <c r="CJ129" i="60"/>
  <c r="CK129" i="60"/>
  <c r="A130" i="60"/>
  <c r="AE130" i="60"/>
  <c r="B130" i="60" s="1"/>
  <c r="AH130" i="60"/>
  <c r="BR130" i="60"/>
  <c r="BS130" i="60"/>
  <c r="BT130" i="60"/>
  <c r="BU130" i="60"/>
  <c r="BV130" i="60"/>
  <c r="BW130" i="60"/>
  <c r="BX130" i="60"/>
  <c r="BY130" i="60"/>
  <c r="BZ130" i="60"/>
  <c r="CA130" i="60"/>
  <c r="CB130" i="60"/>
  <c r="CC130" i="60"/>
  <c r="CD130" i="60"/>
  <c r="CE130" i="60"/>
  <c r="CF130" i="60"/>
  <c r="CG130" i="60"/>
  <c r="CH130" i="60"/>
  <c r="CI130" i="60"/>
  <c r="CJ130" i="60"/>
  <c r="CK130" i="60"/>
  <c r="A131" i="60"/>
  <c r="AE131" i="60"/>
  <c r="AH131" i="60"/>
  <c r="BR131" i="60"/>
  <c r="BS131" i="60"/>
  <c r="BT131" i="60"/>
  <c r="BU131" i="60"/>
  <c r="BV131" i="60"/>
  <c r="BW131" i="60"/>
  <c r="BX131" i="60"/>
  <c r="BY131" i="60"/>
  <c r="BZ131" i="60"/>
  <c r="CA131" i="60"/>
  <c r="CB131" i="60"/>
  <c r="CC131" i="60"/>
  <c r="CD131" i="60"/>
  <c r="CE131" i="60"/>
  <c r="CF131" i="60"/>
  <c r="CG131" i="60"/>
  <c r="CH131" i="60"/>
  <c r="CI131" i="60"/>
  <c r="CJ131" i="60"/>
  <c r="CK131" i="60"/>
  <c r="A132" i="60"/>
  <c r="AE132" i="60"/>
  <c r="AA132" i="60" s="1"/>
  <c r="AH132" i="60"/>
  <c r="BR132" i="60"/>
  <c r="BS132" i="60"/>
  <c r="BT132" i="60"/>
  <c r="BU132" i="60"/>
  <c r="BV132" i="60"/>
  <c r="BW132" i="60"/>
  <c r="BX132" i="60"/>
  <c r="BY132" i="60"/>
  <c r="BZ132" i="60"/>
  <c r="CA132" i="60"/>
  <c r="CB132" i="60"/>
  <c r="CC132" i="60"/>
  <c r="CD132" i="60"/>
  <c r="CE132" i="60"/>
  <c r="CF132" i="60"/>
  <c r="CG132" i="60"/>
  <c r="CH132" i="60"/>
  <c r="CI132" i="60"/>
  <c r="CJ132" i="60"/>
  <c r="CK132" i="60"/>
  <c r="A133" i="60"/>
  <c r="AE133" i="60"/>
  <c r="AA133" i="60" s="1"/>
  <c r="AH133" i="60"/>
  <c r="BR133" i="60"/>
  <c r="BS133" i="60"/>
  <c r="BT133" i="60"/>
  <c r="BU133" i="60"/>
  <c r="BV133" i="60"/>
  <c r="BW133" i="60"/>
  <c r="BX133" i="60"/>
  <c r="BY133" i="60"/>
  <c r="BZ133" i="60"/>
  <c r="CA133" i="60"/>
  <c r="CB133" i="60"/>
  <c r="CC133" i="60"/>
  <c r="CD133" i="60"/>
  <c r="CE133" i="60"/>
  <c r="CF133" i="60"/>
  <c r="CG133" i="60"/>
  <c r="CH133" i="60"/>
  <c r="CI133" i="60"/>
  <c r="CJ133" i="60"/>
  <c r="CK133" i="60"/>
  <c r="A135" i="60"/>
  <c r="AE135" i="60"/>
  <c r="AH135" i="60"/>
  <c r="BR135" i="60"/>
  <c r="BS135" i="60"/>
  <c r="BT135" i="60"/>
  <c r="BU135" i="60"/>
  <c r="BV135" i="60"/>
  <c r="BW135" i="60"/>
  <c r="BX135" i="60"/>
  <c r="BY135" i="60"/>
  <c r="BZ135" i="60"/>
  <c r="CA135" i="60"/>
  <c r="CB135" i="60"/>
  <c r="CC135" i="60"/>
  <c r="CD135" i="60"/>
  <c r="CE135" i="60"/>
  <c r="CF135" i="60"/>
  <c r="CG135" i="60"/>
  <c r="CH135" i="60"/>
  <c r="CI135" i="60"/>
  <c r="CJ135" i="60"/>
  <c r="CK135" i="60"/>
  <c r="A136" i="60"/>
  <c r="AE136" i="60"/>
  <c r="AA136" i="60" s="1"/>
  <c r="AH136" i="60"/>
  <c r="BR136" i="60"/>
  <c r="BS136" i="60"/>
  <c r="BT136" i="60"/>
  <c r="BU136" i="60"/>
  <c r="BV136" i="60"/>
  <c r="BW136" i="60"/>
  <c r="BX136" i="60"/>
  <c r="BY136" i="60"/>
  <c r="BZ136" i="60"/>
  <c r="CA136" i="60"/>
  <c r="CB136" i="60"/>
  <c r="CC136" i="60"/>
  <c r="CD136" i="60"/>
  <c r="CE136" i="60"/>
  <c r="CF136" i="60"/>
  <c r="CG136" i="60"/>
  <c r="CH136" i="60"/>
  <c r="CI136" i="60"/>
  <c r="CJ136" i="60"/>
  <c r="CK136" i="60"/>
  <c r="A137" i="60"/>
  <c r="AE137" i="60"/>
  <c r="AA137" i="60" s="1"/>
  <c r="AH137" i="60"/>
  <c r="BR137" i="60"/>
  <c r="BS137" i="60"/>
  <c r="BT137" i="60"/>
  <c r="BU137" i="60"/>
  <c r="BV137" i="60"/>
  <c r="BW137" i="60"/>
  <c r="BX137" i="60"/>
  <c r="BY137" i="60"/>
  <c r="BZ137" i="60"/>
  <c r="CA137" i="60"/>
  <c r="CB137" i="60"/>
  <c r="CC137" i="60"/>
  <c r="CD137" i="60"/>
  <c r="CE137" i="60"/>
  <c r="CF137" i="60"/>
  <c r="CG137" i="60"/>
  <c r="CH137" i="60"/>
  <c r="CI137" i="60"/>
  <c r="CJ137" i="60"/>
  <c r="CK137" i="60"/>
  <c r="A138" i="60"/>
  <c r="AE138" i="60"/>
  <c r="AH138" i="60"/>
  <c r="BR138" i="60"/>
  <c r="BS138" i="60"/>
  <c r="BT138" i="60"/>
  <c r="BU138" i="60"/>
  <c r="BV138" i="60"/>
  <c r="BW138" i="60"/>
  <c r="BX138" i="60"/>
  <c r="BY138" i="60"/>
  <c r="BZ138" i="60"/>
  <c r="CA138" i="60"/>
  <c r="CB138" i="60"/>
  <c r="CC138" i="60"/>
  <c r="CD138" i="60"/>
  <c r="CE138" i="60"/>
  <c r="CF138" i="60"/>
  <c r="CG138" i="60"/>
  <c r="CH138" i="60"/>
  <c r="CI138" i="60"/>
  <c r="CJ138" i="60"/>
  <c r="CK138" i="60"/>
  <c r="A139" i="60"/>
  <c r="AE139" i="60"/>
  <c r="B139" i="60" s="1"/>
  <c r="AH139" i="60"/>
  <c r="BR139" i="60"/>
  <c r="BS139" i="60"/>
  <c r="BT139" i="60"/>
  <c r="BU139" i="60"/>
  <c r="BV139" i="60"/>
  <c r="BW139" i="60"/>
  <c r="BX139" i="60"/>
  <c r="BY139" i="60"/>
  <c r="BZ139" i="60"/>
  <c r="CA139" i="60"/>
  <c r="CB139" i="60"/>
  <c r="CC139" i="60"/>
  <c r="CD139" i="60"/>
  <c r="CE139" i="60"/>
  <c r="CF139" i="60"/>
  <c r="CG139" i="60"/>
  <c r="CH139" i="60"/>
  <c r="CI139" i="60"/>
  <c r="CJ139" i="60"/>
  <c r="CK139" i="60"/>
  <c r="A140" i="60"/>
  <c r="AE140" i="60"/>
  <c r="AA140" i="60" s="1"/>
  <c r="AH140" i="60"/>
  <c r="BR140" i="60"/>
  <c r="BS140" i="60"/>
  <c r="BT140" i="60"/>
  <c r="BU140" i="60"/>
  <c r="BV140" i="60"/>
  <c r="BW140" i="60"/>
  <c r="BX140" i="60"/>
  <c r="BY140" i="60"/>
  <c r="BZ140" i="60"/>
  <c r="CA140" i="60"/>
  <c r="CB140" i="60"/>
  <c r="CC140" i="60"/>
  <c r="CD140" i="60"/>
  <c r="CE140" i="60"/>
  <c r="CF140" i="60"/>
  <c r="CG140" i="60"/>
  <c r="CH140" i="60"/>
  <c r="CI140" i="60"/>
  <c r="CJ140" i="60"/>
  <c r="CK140" i="60"/>
  <c r="A141" i="60"/>
  <c r="AE141" i="60"/>
  <c r="AA141" i="60" s="1"/>
  <c r="AH141" i="60"/>
  <c r="BR141" i="60"/>
  <c r="BS141" i="60"/>
  <c r="BT141" i="60"/>
  <c r="BU141" i="60"/>
  <c r="BV141" i="60"/>
  <c r="BW141" i="60"/>
  <c r="BX141" i="60"/>
  <c r="BY141" i="60"/>
  <c r="BZ141" i="60"/>
  <c r="CA141" i="60"/>
  <c r="CB141" i="60"/>
  <c r="CC141" i="60"/>
  <c r="CD141" i="60"/>
  <c r="CE141" i="60"/>
  <c r="CF141" i="60"/>
  <c r="CG141" i="60"/>
  <c r="CH141" i="60"/>
  <c r="CI141" i="60"/>
  <c r="CJ141" i="60"/>
  <c r="CK141" i="60"/>
  <c r="A142" i="60"/>
  <c r="AE142" i="60"/>
  <c r="AH142" i="60"/>
  <c r="BR142" i="60"/>
  <c r="BS142" i="60"/>
  <c r="BT142" i="60"/>
  <c r="BU142" i="60"/>
  <c r="BV142" i="60"/>
  <c r="BW142" i="60"/>
  <c r="BX142" i="60"/>
  <c r="BY142" i="60"/>
  <c r="BZ142" i="60"/>
  <c r="CA142" i="60"/>
  <c r="CB142" i="60"/>
  <c r="CC142" i="60"/>
  <c r="CD142" i="60"/>
  <c r="CE142" i="60"/>
  <c r="CF142" i="60"/>
  <c r="CG142" i="60"/>
  <c r="CH142" i="60"/>
  <c r="CI142" i="60"/>
  <c r="CJ142" i="60"/>
  <c r="CK142" i="60"/>
  <c r="A143" i="60"/>
  <c r="AE143" i="60"/>
  <c r="AA143" i="60" s="1"/>
  <c r="AH143" i="60"/>
  <c r="BR143" i="60"/>
  <c r="BS143" i="60"/>
  <c r="BT143" i="60"/>
  <c r="BU143" i="60"/>
  <c r="BV143" i="60"/>
  <c r="BW143" i="60"/>
  <c r="BX143" i="60"/>
  <c r="BY143" i="60"/>
  <c r="BZ143" i="60"/>
  <c r="CA143" i="60"/>
  <c r="CB143" i="60"/>
  <c r="CC143" i="60"/>
  <c r="CD143" i="60"/>
  <c r="CE143" i="60"/>
  <c r="CF143" i="60"/>
  <c r="CG143" i="60"/>
  <c r="CH143" i="60"/>
  <c r="CI143" i="60"/>
  <c r="CJ143" i="60"/>
  <c r="CK143" i="60"/>
  <c r="A144" i="60"/>
  <c r="AE144" i="60"/>
  <c r="AA144" i="60" s="1"/>
  <c r="AH144" i="60"/>
  <c r="BR144" i="60"/>
  <c r="BS144" i="60"/>
  <c r="BT144" i="60"/>
  <c r="BU144" i="60"/>
  <c r="BV144" i="60"/>
  <c r="BW144" i="60"/>
  <c r="BX144" i="60"/>
  <c r="BY144" i="60"/>
  <c r="BZ144" i="60"/>
  <c r="CA144" i="60"/>
  <c r="CB144" i="60"/>
  <c r="CC144" i="60"/>
  <c r="CD144" i="60"/>
  <c r="CE144" i="60"/>
  <c r="CF144" i="60"/>
  <c r="CG144" i="60"/>
  <c r="CH144" i="60"/>
  <c r="CI144" i="60"/>
  <c r="CJ144" i="60"/>
  <c r="CK144" i="60"/>
  <c r="A146" i="60"/>
  <c r="AE146" i="60"/>
  <c r="AA146" i="60" s="1"/>
  <c r="AH146" i="60"/>
  <c r="BR146" i="60"/>
  <c r="BS146" i="60"/>
  <c r="BT146" i="60"/>
  <c r="BU146" i="60"/>
  <c r="BV146" i="60"/>
  <c r="BW146" i="60"/>
  <c r="BX146" i="60"/>
  <c r="BY146" i="60"/>
  <c r="BZ146" i="60"/>
  <c r="CA146" i="60"/>
  <c r="CB146" i="60"/>
  <c r="CC146" i="60"/>
  <c r="CD146" i="60"/>
  <c r="CE146" i="60"/>
  <c r="CF146" i="60"/>
  <c r="CG146" i="60"/>
  <c r="CH146" i="60"/>
  <c r="CI146" i="60"/>
  <c r="CJ146" i="60"/>
  <c r="CK146" i="60"/>
  <c r="A147" i="60"/>
  <c r="AE147" i="60"/>
  <c r="AH147" i="60"/>
  <c r="BR147" i="60"/>
  <c r="BS147" i="60"/>
  <c r="BT147" i="60"/>
  <c r="BU147" i="60"/>
  <c r="BV147" i="60"/>
  <c r="BW147" i="60"/>
  <c r="BX147" i="60"/>
  <c r="BY147" i="60"/>
  <c r="BZ147" i="60"/>
  <c r="CA147" i="60"/>
  <c r="CB147" i="60"/>
  <c r="CC147" i="60"/>
  <c r="CD147" i="60"/>
  <c r="CE147" i="60"/>
  <c r="CF147" i="60"/>
  <c r="CG147" i="60"/>
  <c r="CH147" i="60"/>
  <c r="CI147" i="60"/>
  <c r="CJ147" i="60"/>
  <c r="CK147" i="60"/>
  <c r="A148" i="60"/>
  <c r="AE148" i="60"/>
  <c r="B148" i="60" s="1"/>
  <c r="AH148" i="60"/>
  <c r="BR148" i="60"/>
  <c r="BS148" i="60"/>
  <c r="BT148" i="60"/>
  <c r="BU148" i="60"/>
  <c r="BV148" i="60"/>
  <c r="BW148" i="60"/>
  <c r="BX148" i="60"/>
  <c r="BY148" i="60"/>
  <c r="BZ148" i="60"/>
  <c r="CA148" i="60"/>
  <c r="CB148" i="60"/>
  <c r="CC148" i="60"/>
  <c r="CD148" i="60"/>
  <c r="CE148" i="60"/>
  <c r="CF148" i="60"/>
  <c r="CG148" i="60"/>
  <c r="CH148" i="60"/>
  <c r="CI148" i="60"/>
  <c r="CJ148" i="60"/>
  <c r="CK148" i="60"/>
  <c r="A149" i="60"/>
  <c r="AE149" i="60"/>
  <c r="AA149" i="60" s="1"/>
  <c r="AH149" i="60"/>
  <c r="BR149" i="60"/>
  <c r="BS149" i="60"/>
  <c r="BT149" i="60"/>
  <c r="BU149" i="60"/>
  <c r="BV149" i="60"/>
  <c r="BW149" i="60"/>
  <c r="BX149" i="60"/>
  <c r="BY149" i="60"/>
  <c r="BZ149" i="60"/>
  <c r="CA149" i="60"/>
  <c r="CB149" i="60"/>
  <c r="CC149" i="60"/>
  <c r="CD149" i="60"/>
  <c r="CE149" i="60"/>
  <c r="CF149" i="60"/>
  <c r="CG149" i="60"/>
  <c r="CH149" i="60"/>
  <c r="CI149" i="60"/>
  <c r="CJ149" i="60"/>
  <c r="CK149" i="60"/>
  <c r="A150" i="60"/>
  <c r="AE150" i="60"/>
  <c r="AA150" i="60" s="1"/>
  <c r="AH150" i="60"/>
  <c r="BR150" i="60"/>
  <c r="BS150" i="60"/>
  <c r="BT150" i="60"/>
  <c r="BU150" i="60"/>
  <c r="BV150" i="60"/>
  <c r="BW150" i="60"/>
  <c r="BX150" i="60"/>
  <c r="BY150" i="60"/>
  <c r="BZ150" i="60"/>
  <c r="CA150" i="60"/>
  <c r="CB150" i="60"/>
  <c r="CC150" i="60"/>
  <c r="CD150" i="60"/>
  <c r="CE150" i="60"/>
  <c r="CF150" i="60"/>
  <c r="CG150" i="60"/>
  <c r="CH150" i="60"/>
  <c r="CI150" i="60"/>
  <c r="CJ150" i="60"/>
  <c r="CK150" i="60"/>
  <c r="A151" i="60"/>
  <c r="AE151" i="60"/>
  <c r="B151" i="60" s="1"/>
  <c r="AH151" i="60"/>
  <c r="BR151" i="60"/>
  <c r="BS151" i="60"/>
  <c r="BT151" i="60"/>
  <c r="BU151" i="60"/>
  <c r="BV151" i="60"/>
  <c r="BW151" i="60"/>
  <c r="BX151" i="60"/>
  <c r="BY151" i="60"/>
  <c r="BZ151" i="60"/>
  <c r="CA151" i="60"/>
  <c r="CB151" i="60"/>
  <c r="CC151" i="60"/>
  <c r="CD151" i="60"/>
  <c r="CE151" i="60"/>
  <c r="CF151" i="60"/>
  <c r="CG151" i="60"/>
  <c r="CH151" i="60"/>
  <c r="CI151" i="60"/>
  <c r="CJ151" i="60"/>
  <c r="CK151" i="60"/>
  <c r="A152" i="60"/>
  <c r="AE152" i="60"/>
  <c r="AA152" i="60" s="1"/>
  <c r="AH152" i="60"/>
  <c r="BR152" i="60"/>
  <c r="BS152" i="60"/>
  <c r="BT152" i="60"/>
  <c r="BU152" i="60"/>
  <c r="BV152" i="60"/>
  <c r="BW152" i="60"/>
  <c r="BX152" i="60"/>
  <c r="BY152" i="60"/>
  <c r="BZ152" i="60"/>
  <c r="CA152" i="60"/>
  <c r="CB152" i="60"/>
  <c r="CC152" i="60"/>
  <c r="CD152" i="60"/>
  <c r="CE152" i="60"/>
  <c r="CF152" i="60"/>
  <c r="CG152" i="60"/>
  <c r="CH152" i="60"/>
  <c r="CI152" i="60"/>
  <c r="CJ152" i="60"/>
  <c r="CK152" i="60"/>
  <c r="A153" i="60"/>
  <c r="AE153" i="60"/>
  <c r="AA153" i="60" s="1"/>
  <c r="AH153" i="60"/>
  <c r="BR153" i="60"/>
  <c r="BS153" i="60"/>
  <c r="BT153" i="60"/>
  <c r="BU153" i="60"/>
  <c r="BV153" i="60"/>
  <c r="BW153" i="60"/>
  <c r="BX153" i="60"/>
  <c r="BY153" i="60"/>
  <c r="BZ153" i="60"/>
  <c r="CA153" i="60"/>
  <c r="CB153" i="60"/>
  <c r="CC153" i="60"/>
  <c r="CD153" i="60"/>
  <c r="CE153" i="60"/>
  <c r="CF153" i="60"/>
  <c r="CG153" i="60"/>
  <c r="CH153" i="60"/>
  <c r="CI153" i="60"/>
  <c r="CJ153" i="60"/>
  <c r="CK153" i="60"/>
  <c r="A154" i="60"/>
  <c r="AE154" i="60"/>
  <c r="AA154" i="60" s="1"/>
  <c r="AH154" i="60"/>
  <c r="BR154" i="60"/>
  <c r="BS154" i="60"/>
  <c r="BT154" i="60"/>
  <c r="BU154" i="60"/>
  <c r="BV154" i="60"/>
  <c r="BW154" i="60"/>
  <c r="BX154" i="60"/>
  <c r="BY154" i="60"/>
  <c r="BZ154" i="60"/>
  <c r="CA154" i="60"/>
  <c r="CB154" i="60"/>
  <c r="CC154" i="60"/>
  <c r="CD154" i="60"/>
  <c r="CE154" i="60"/>
  <c r="CF154" i="60"/>
  <c r="CG154" i="60"/>
  <c r="CH154" i="60"/>
  <c r="CI154" i="60"/>
  <c r="CJ154" i="60"/>
  <c r="CK154" i="60"/>
  <c r="A155" i="60"/>
  <c r="AE155" i="60"/>
  <c r="AA155" i="60" s="1"/>
  <c r="AH155" i="60"/>
  <c r="BR155" i="60"/>
  <c r="BS155" i="60"/>
  <c r="BT155" i="60"/>
  <c r="BU155" i="60"/>
  <c r="BV155" i="60"/>
  <c r="BW155" i="60"/>
  <c r="BX155" i="60"/>
  <c r="BY155" i="60"/>
  <c r="BZ155" i="60"/>
  <c r="CA155" i="60"/>
  <c r="CB155" i="60"/>
  <c r="CC155" i="60"/>
  <c r="CD155" i="60"/>
  <c r="CE155" i="60"/>
  <c r="CF155" i="60"/>
  <c r="CG155" i="60"/>
  <c r="CH155" i="60"/>
  <c r="CI155" i="60"/>
  <c r="CJ155" i="60"/>
  <c r="CK155" i="60"/>
  <c r="A157" i="60"/>
  <c r="AE157" i="60"/>
  <c r="AA157" i="60" s="1"/>
  <c r="AH157" i="60"/>
  <c r="BR157" i="60"/>
  <c r="BS157" i="60"/>
  <c r="BT157" i="60"/>
  <c r="BU157" i="60"/>
  <c r="BV157" i="60"/>
  <c r="BW157" i="60"/>
  <c r="BX157" i="60"/>
  <c r="BY157" i="60"/>
  <c r="BZ157" i="60"/>
  <c r="CA157" i="60"/>
  <c r="CB157" i="60"/>
  <c r="CC157" i="60"/>
  <c r="CD157" i="60"/>
  <c r="CE157" i="60"/>
  <c r="CF157" i="60"/>
  <c r="CG157" i="60"/>
  <c r="CH157" i="60"/>
  <c r="CI157" i="60"/>
  <c r="CJ157" i="60"/>
  <c r="CK157" i="60"/>
  <c r="A158" i="60"/>
  <c r="AE158" i="60"/>
  <c r="B158" i="60" s="1"/>
  <c r="AH158" i="60"/>
  <c r="BR158" i="60"/>
  <c r="BS158" i="60"/>
  <c r="BT158" i="60"/>
  <c r="BU158" i="60"/>
  <c r="BV158" i="60"/>
  <c r="BW158" i="60"/>
  <c r="BX158" i="60"/>
  <c r="BY158" i="60"/>
  <c r="BZ158" i="60"/>
  <c r="CA158" i="60"/>
  <c r="CB158" i="60"/>
  <c r="CC158" i="60"/>
  <c r="CD158" i="60"/>
  <c r="CE158" i="60"/>
  <c r="CF158" i="60"/>
  <c r="CG158" i="60"/>
  <c r="CH158" i="60"/>
  <c r="CI158" i="60"/>
  <c r="CJ158" i="60"/>
  <c r="CK158" i="60"/>
  <c r="A159" i="60"/>
  <c r="AE159" i="60"/>
  <c r="AH159" i="60"/>
  <c r="BR159" i="60"/>
  <c r="BS159" i="60"/>
  <c r="BT159" i="60"/>
  <c r="BU159" i="60"/>
  <c r="BV159" i="60"/>
  <c r="BW159" i="60"/>
  <c r="BX159" i="60"/>
  <c r="BY159" i="60"/>
  <c r="BZ159" i="60"/>
  <c r="CA159" i="60"/>
  <c r="CB159" i="60"/>
  <c r="CC159" i="60"/>
  <c r="CD159" i="60"/>
  <c r="CE159" i="60"/>
  <c r="CF159" i="60"/>
  <c r="CG159" i="60"/>
  <c r="CH159" i="60"/>
  <c r="CI159" i="60"/>
  <c r="CJ159" i="60"/>
  <c r="CK159" i="60"/>
  <c r="A160" i="60"/>
  <c r="AE160" i="60"/>
  <c r="B160" i="60" s="1"/>
  <c r="AH160" i="60"/>
  <c r="BR160" i="60"/>
  <c r="BS160" i="60"/>
  <c r="BT160" i="60"/>
  <c r="BU160" i="60"/>
  <c r="BV160" i="60"/>
  <c r="BW160" i="60"/>
  <c r="BX160" i="60"/>
  <c r="BY160" i="60"/>
  <c r="BZ160" i="60"/>
  <c r="CA160" i="60"/>
  <c r="CB160" i="60"/>
  <c r="CC160" i="60"/>
  <c r="CD160" i="60"/>
  <c r="CE160" i="60"/>
  <c r="CF160" i="60"/>
  <c r="CG160" i="60"/>
  <c r="CH160" i="60"/>
  <c r="CI160" i="60"/>
  <c r="CJ160" i="60"/>
  <c r="CK160" i="60"/>
  <c r="A161" i="60"/>
  <c r="AE161" i="60"/>
  <c r="AA161" i="60" s="1"/>
  <c r="AH161" i="60"/>
  <c r="BR161" i="60"/>
  <c r="BS161" i="60"/>
  <c r="BT161" i="60"/>
  <c r="BU161" i="60"/>
  <c r="BV161" i="60"/>
  <c r="BW161" i="60"/>
  <c r="BX161" i="60"/>
  <c r="BY161" i="60"/>
  <c r="BZ161" i="60"/>
  <c r="CA161" i="60"/>
  <c r="CB161" i="60"/>
  <c r="CC161" i="60"/>
  <c r="CD161" i="60"/>
  <c r="CE161" i="60"/>
  <c r="CF161" i="60"/>
  <c r="CG161" i="60"/>
  <c r="CH161" i="60"/>
  <c r="CI161" i="60"/>
  <c r="CJ161" i="60"/>
  <c r="CK161" i="60"/>
  <c r="A162" i="60"/>
  <c r="AE162" i="60"/>
  <c r="AH162" i="60"/>
  <c r="BR162" i="60"/>
  <c r="BS162" i="60"/>
  <c r="BT162" i="60"/>
  <c r="BU162" i="60"/>
  <c r="BV162" i="60"/>
  <c r="BW162" i="60"/>
  <c r="BX162" i="60"/>
  <c r="BY162" i="60"/>
  <c r="BZ162" i="60"/>
  <c r="CA162" i="60"/>
  <c r="CB162" i="60"/>
  <c r="CC162" i="60"/>
  <c r="CD162" i="60"/>
  <c r="CE162" i="60"/>
  <c r="CF162" i="60"/>
  <c r="CG162" i="60"/>
  <c r="CH162" i="60"/>
  <c r="CI162" i="60"/>
  <c r="CJ162" i="60"/>
  <c r="CK162" i="60"/>
  <c r="A163" i="60"/>
  <c r="AE163" i="60"/>
  <c r="AA163" i="60" s="1"/>
  <c r="AH163" i="60"/>
  <c r="BR163" i="60"/>
  <c r="BS163" i="60"/>
  <c r="BT163" i="60"/>
  <c r="BU163" i="60"/>
  <c r="BV163" i="60"/>
  <c r="BW163" i="60"/>
  <c r="BX163" i="60"/>
  <c r="BY163" i="60"/>
  <c r="BZ163" i="60"/>
  <c r="CA163" i="60"/>
  <c r="CB163" i="60"/>
  <c r="CC163" i="60"/>
  <c r="CD163" i="60"/>
  <c r="CE163" i="60"/>
  <c r="CF163" i="60"/>
  <c r="CG163" i="60"/>
  <c r="CH163" i="60"/>
  <c r="CI163" i="60"/>
  <c r="CJ163" i="60"/>
  <c r="CK163" i="60"/>
  <c r="A164" i="60"/>
  <c r="AE164" i="60"/>
  <c r="AA164" i="60" s="1"/>
  <c r="AH164" i="60"/>
  <c r="BR164" i="60"/>
  <c r="BS164" i="60"/>
  <c r="BT164" i="60"/>
  <c r="BU164" i="60"/>
  <c r="BV164" i="60"/>
  <c r="BW164" i="60"/>
  <c r="BX164" i="60"/>
  <c r="BY164" i="60"/>
  <c r="BZ164" i="60"/>
  <c r="CA164" i="60"/>
  <c r="CB164" i="60"/>
  <c r="CC164" i="60"/>
  <c r="CD164" i="60"/>
  <c r="CE164" i="60"/>
  <c r="CF164" i="60"/>
  <c r="CG164" i="60"/>
  <c r="CH164" i="60"/>
  <c r="CI164" i="60"/>
  <c r="CJ164" i="60"/>
  <c r="CK164" i="60"/>
  <c r="A165" i="60"/>
  <c r="AE165" i="60"/>
  <c r="AA165" i="60" s="1"/>
  <c r="AH165" i="60"/>
  <c r="BR165" i="60"/>
  <c r="BS165" i="60"/>
  <c r="BT165" i="60"/>
  <c r="BU165" i="60"/>
  <c r="BV165" i="60"/>
  <c r="BW165" i="60"/>
  <c r="BX165" i="60"/>
  <c r="BY165" i="60"/>
  <c r="BZ165" i="60"/>
  <c r="CA165" i="60"/>
  <c r="CB165" i="60"/>
  <c r="CC165" i="60"/>
  <c r="CD165" i="60"/>
  <c r="CE165" i="60"/>
  <c r="CF165" i="60"/>
  <c r="CG165" i="60"/>
  <c r="CH165" i="60"/>
  <c r="CI165" i="60"/>
  <c r="CJ165" i="60"/>
  <c r="CK165" i="60"/>
  <c r="A166" i="60"/>
  <c r="AE166" i="60"/>
  <c r="B166" i="60" s="1"/>
  <c r="AH166" i="60"/>
  <c r="BR166" i="60"/>
  <c r="BS166" i="60"/>
  <c r="BT166" i="60"/>
  <c r="BU166" i="60"/>
  <c r="BV166" i="60"/>
  <c r="BW166" i="60"/>
  <c r="BX166" i="60"/>
  <c r="BY166" i="60"/>
  <c r="BZ166" i="60"/>
  <c r="CA166" i="60"/>
  <c r="CB166" i="60"/>
  <c r="CC166" i="60"/>
  <c r="CD166" i="60"/>
  <c r="CE166" i="60"/>
  <c r="CF166" i="60"/>
  <c r="CG166" i="60"/>
  <c r="CH166" i="60"/>
  <c r="CI166" i="60"/>
  <c r="CJ166" i="60"/>
  <c r="CK166" i="60"/>
  <c r="A168" i="60"/>
  <c r="AE168" i="60"/>
  <c r="AA168" i="60" s="1"/>
  <c r="AH168" i="60"/>
  <c r="BR168" i="60"/>
  <c r="BS168" i="60"/>
  <c r="BT168" i="60"/>
  <c r="BU168" i="60"/>
  <c r="BV168" i="60"/>
  <c r="BW168" i="60"/>
  <c r="BX168" i="60"/>
  <c r="BY168" i="60"/>
  <c r="BZ168" i="60"/>
  <c r="CA168" i="60"/>
  <c r="CB168" i="60"/>
  <c r="CC168" i="60"/>
  <c r="CD168" i="60"/>
  <c r="CE168" i="60"/>
  <c r="CF168" i="60"/>
  <c r="CG168" i="60"/>
  <c r="CH168" i="60"/>
  <c r="CI168" i="60"/>
  <c r="CJ168" i="60"/>
  <c r="CK168" i="60"/>
  <c r="A169" i="60"/>
  <c r="AE169" i="60"/>
  <c r="B169" i="60" s="1"/>
  <c r="AH169" i="60"/>
  <c r="BR169" i="60"/>
  <c r="BS169" i="60"/>
  <c r="BT169" i="60"/>
  <c r="BU169" i="60"/>
  <c r="BV169" i="60"/>
  <c r="BW169" i="60"/>
  <c r="BX169" i="60"/>
  <c r="BY169" i="60"/>
  <c r="BZ169" i="60"/>
  <c r="CA169" i="60"/>
  <c r="CB169" i="60"/>
  <c r="CC169" i="60"/>
  <c r="CD169" i="60"/>
  <c r="CE169" i="60"/>
  <c r="CF169" i="60"/>
  <c r="CG169" i="60"/>
  <c r="CH169" i="60"/>
  <c r="CI169" i="60"/>
  <c r="CJ169" i="60"/>
  <c r="CK169" i="60"/>
  <c r="A170" i="60"/>
  <c r="AE170" i="60"/>
  <c r="AH170" i="60"/>
  <c r="BR170" i="60"/>
  <c r="BS170" i="60"/>
  <c r="BT170" i="60"/>
  <c r="BU170" i="60"/>
  <c r="BV170" i="60"/>
  <c r="BW170" i="60"/>
  <c r="BX170" i="60"/>
  <c r="BY170" i="60"/>
  <c r="BZ170" i="60"/>
  <c r="CA170" i="60"/>
  <c r="CB170" i="60"/>
  <c r="CC170" i="60"/>
  <c r="CD170" i="60"/>
  <c r="CE170" i="60"/>
  <c r="CF170" i="60"/>
  <c r="CG170" i="60"/>
  <c r="CH170" i="60"/>
  <c r="CI170" i="60"/>
  <c r="CJ170" i="60"/>
  <c r="CK170" i="60"/>
  <c r="A171" i="60"/>
  <c r="AE171" i="60"/>
  <c r="AA171" i="60" s="1"/>
  <c r="AH171" i="60"/>
  <c r="BR171" i="60"/>
  <c r="BS171" i="60"/>
  <c r="BT171" i="60"/>
  <c r="BU171" i="60"/>
  <c r="BV171" i="60"/>
  <c r="BW171" i="60"/>
  <c r="BX171" i="60"/>
  <c r="BY171" i="60"/>
  <c r="BZ171" i="60"/>
  <c r="CA171" i="60"/>
  <c r="CB171" i="60"/>
  <c r="CC171" i="60"/>
  <c r="CD171" i="60"/>
  <c r="CE171" i="60"/>
  <c r="CF171" i="60"/>
  <c r="CG171" i="60"/>
  <c r="CH171" i="60"/>
  <c r="CI171" i="60"/>
  <c r="CJ171" i="60"/>
  <c r="CK171" i="60"/>
  <c r="A172" i="60"/>
  <c r="AE172" i="60"/>
  <c r="AA172" i="60" s="1"/>
  <c r="AH172" i="60"/>
  <c r="BR172" i="60"/>
  <c r="BS172" i="60"/>
  <c r="BT172" i="60"/>
  <c r="BU172" i="60"/>
  <c r="BV172" i="60"/>
  <c r="BW172" i="60"/>
  <c r="BX172" i="60"/>
  <c r="BY172" i="60"/>
  <c r="BZ172" i="60"/>
  <c r="CA172" i="60"/>
  <c r="CB172" i="60"/>
  <c r="CC172" i="60"/>
  <c r="CD172" i="60"/>
  <c r="CE172" i="60"/>
  <c r="CF172" i="60"/>
  <c r="CG172" i="60"/>
  <c r="CH172" i="60"/>
  <c r="CI172" i="60"/>
  <c r="CJ172" i="60"/>
  <c r="CK172" i="60"/>
  <c r="A173" i="60"/>
  <c r="AE173" i="60"/>
  <c r="AH173" i="60"/>
  <c r="BR173" i="60"/>
  <c r="BS173" i="60"/>
  <c r="BT173" i="60"/>
  <c r="BU173" i="60"/>
  <c r="BV173" i="60"/>
  <c r="BW173" i="60"/>
  <c r="BX173" i="60"/>
  <c r="BY173" i="60"/>
  <c r="BZ173" i="60"/>
  <c r="CA173" i="60"/>
  <c r="CB173" i="60"/>
  <c r="CC173" i="60"/>
  <c r="CD173" i="60"/>
  <c r="CE173" i="60"/>
  <c r="CF173" i="60"/>
  <c r="CG173" i="60"/>
  <c r="CH173" i="60"/>
  <c r="CI173" i="60"/>
  <c r="CJ173" i="60"/>
  <c r="CK173" i="60"/>
  <c r="A174" i="60"/>
  <c r="AE174" i="60"/>
  <c r="AA174" i="60" s="1"/>
  <c r="AH174" i="60"/>
  <c r="BR174" i="60"/>
  <c r="BS174" i="60"/>
  <c r="BT174" i="60"/>
  <c r="BU174" i="60"/>
  <c r="BV174" i="60"/>
  <c r="BW174" i="60"/>
  <c r="BX174" i="60"/>
  <c r="BY174" i="60"/>
  <c r="BZ174" i="60"/>
  <c r="CA174" i="60"/>
  <c r="CB174" i="60"/>
  <c r="CC174" i="60"/>
  <c r="CD174" i="60"/>
  <c r="CE174" i="60"/>
  <c r="CF174" i="60"/>
  <c r="CG174" i="60"/>
  <c r="CH174" i="60"/>
  <c r="CI174" i="60"/>
  <c r="CJ174" i="60"/>
  <c r="CK174" i="60"/>
  <c r="A175" i="60"/>
  <c r="AE175" i="60"/>
  <c r="AA175" i="60" s="1"/>
  <c r="AH175" i="60"/>
  <c r="BR175" i="60"/>
  <c r="BS175" i="60"/>
  <c r="BT175" i="60"/>
  <c r="BU175" i="60"/>
  <c r="BV175" i="60"/>
  <c r="BW175" i="60"/>
  <c r="BX175" i="60"/>
  <c r="BY175" i="60"/>
  <c r="BZ175" i="60"/>
  <c r="CA175" i="60"/>
  <c r="CB175" i="60"/>
  <c r="CC175" i="60"/>
  <c r="CD175" i="60"/>
  <c r="CE175" i="60"/>
  <c r="CF175" i="60"/>
  <c r="CG175" i="60"/>
  <c r="CH175" i="60"/>
  <c r="CI175" i="60"/>
  <c r="CJ175" i="60"/>
  <c r="CK175" i="60"/>
  <c r="A176" i="60"/>
  <c r="AE176" i="60"/>
  <c r="AH176" i="60"/>
  <c r="BR176" i="60"/>
  <c r="BS176" i="60"/>
  <c r="BT176" i="60"/>
  <c r="BU176" i="60"/>
  <c r="BV176" i="60"/>
  <c r="BW176" i="60"/>
  <c r="BX176" i="60"/>
  <c r="BY176" i="60"/>
  <c r="BZ176" i="60"/>
  <c r="CA176" i="60"/>
  <c r="CB176" i="60"/>
  <c r="CC176" i="60"/>
  <c r="CD176" i="60"/>
  <c r="CE176" i="60"/>
  <c r="CF176" i="60"/>
  <c r="CG176" i="60"/>
  <c r="CH176" i="60"/>
  <c r="CI176" i="60"/>
  <c r="CJ176" i="60"/>
  <c r="CK176" i="60"/>
  <c r="A177" i="60"/>
  <c r="AE177" i="60"/>
  <c r="AH177" i="60"/>
  <c r="BR177" i="60"/>
  <c r="BS177" i="60"/>
  <c r="BT177" i="60"/>
  <c r="BU177" i="60"/>
  <c r="BV177" i="60"/>
  <c r="BW177" i="60"/>
  <c r="BX177" i="60"/>
  <c r="BY177" i="60"/>
  <c r="BZ177" i="60"/>
  <c r="CA177" i="60"/>
  <c r="CB177" i="60"/>
  <c r="CC177" i="60"/>
  <c r="CD177" i="60"/>
  <c r="CE177" i="60"/>
  <c r="CF177" i="60"/>
  <c r="CG177" i="60"/>
  <c r="CH177" i="60"/>
  <c r="CI177" i="60"/>
  <c r="CJ177" i="60"/>
  <c r="CK177" i="60"/>
  <c r="A179" i="60"/>
  <c r="AE179" i="60"/>
  <c r="AA179" i="60" s="1"/>
  <c r="AH179" i="60"/>
  <c r="BR179" i="60"/>
  <c r="BS179" i="60"/>
  <c r="BT179" i="60"/>
  <c r="BU179" i="60"/>
  <c r="BV179" i="60"/>
  <c r="BW179" i="60"/>
  <c r="BX179" i="60"/>
  <c r="BY179" i="60"/>
  <c r="BZ179" i="60"/>
  <c r="CA179" i="60"/>
  <c r="CB179" i="60"/>
  <c r="CC179" i="60"/>
  <c r="CD179" i="60"/>
  <c r="CE179" i="60"/>
  <c r="CF179" i="60"/>
  <c r="CG179" i="60"/>
  <c r="CH179" i="60"/>
  <c r="CI179" i="60"/>
  <c r="CJ179" i="60"/>
  <c r="CK179" i="60"/>
  <c r="A180" i="60"/>
  <c r="AE180" i="60"/>
  <c r="AA180" i="60" s="1"/>
  <c r="AH180" i="60"/>
  <c r="BR180" i="60"/>
  <c r="BS180" i="60"/>
  <c r="BT180" i="60"/>
  <c r="BU180" i="60"/>
  <c r="BV180" i="60"/>
  <c r="BW180" i="60"/>
  <c r="BX180" i="60"/>
  <c r="BY180" i="60"/>
  <c r="BZ180" i="60"/>
  <c r="CA180" i="60"/>
  <c r="CB180" i="60"/>
  <c r="CC180" i="60"/>
  <c r="CD180" i="60"/>
  <c r="CE180" i="60"/>
  <c r="CF180" i="60"/>
  <c r="CG180" i="60"/>
  <c r="CH180" i="60"/>
  <c r="CI180" i="60"/>
  <c r="CJ180" i="60"/>
  <c r="CK180" i="60"/>
  <c r="A181" i="60"/>
  <c r="AE181" i="60"/>
  <c r="AA181" i="60" s="1"/>
  <c r="AH181" i="60"/>
  <c r="BR181" i="60"/>
  <c r="BS181" i="60"/>
  <c r="BT181" i="60"/>
  <c r="BU181" i="60"/>
  <c r="BV181" i="60"/>
  <c r="BW181" i="60"/>
  <c r="BX181" i="60"/>
  <c r="BY181" i="60"/>
  <c r="BZ181" i="60"/>
  <c r="CA181" i="60"/>
  <c r="CB181" i="60"/>
  <c r="CC181" i="60"/>
  <c r="CD181" i="60"/>
  <c r="CE181" i="60"/>
  <c r="CF181" i="60"/>
  <c r="CG181" i="60"/>
  <c r="CH181" i="60"/>
  <c r="CI181" i="60"/>
  <c r="CJ181" i="60"/>
  <c r="CK181" i="60"/>
  <c r="A182" i="60"/>
  <c r="AE182" i="60"/>
  <c r="AH182" i="60"/>
  <c r="BR182" i="60"/>
  <c r="BS182" i="60"/>
  <c r="BT182" i="60"/>
  <c r="BU182" i="60"/>
  <c r="BV182" i="60"/>
  <c r="BW182" i="60"/>
  <c r="BX182" i="60"/>
  <c r="BY182" i="60"/>
  <c r="BZ182" i="60"/>
  <c r="CA182" i="60"/>
  <c r="CB182" i="60"/>
  <c r="CC182" i="60"/>
  <c r="CD182" i="60"/>
  <c r="CE182" i="60"/>
  <c r="CF182" i="60"/>
  <c r="CG182" i="60"/>
  <c r="CH182" i="60"/>
  <c r="CI182" i="60"/>
  <c r="CJ182" i="60"/>
  <c r="CK182" i="60"/>
  <c r="A183" i="60"/>
  <c r="AE183" i="60"/>
  <c r="B183" i="60" s="1"/>
  <c r="AH183" i="60"/>
  <c r="BR183" i="60"/>
  <c r="BS183" i="60"/>
  <c r="BT183" i="60"/>
  <c r="BU183" i="60"/>
  <c r="BV183" i="60"/>
  <c r="BW183" i="60"/>
  <c r="BX183" i="60"/>
  <c r="BY183" i="60"/>
  <c r="BZ183" i="60"/>
  <c r="CA183" i="60"/>
  <c r="CB183" i="60"/>
  <c r="CC183" i="60"/>
  <c r="CD183" i="60"/>
  <c r="CE183" i="60"/>
  <c r="CF183" i="60"/>
  <c r="CG183" i="60"/>
  <c r="CH183" i="60"/>
  <c r="CI183" i="60"/>
  <c r="CJ183" i="60"/>
  <c r="CK183" i="60"/>
  <c r="A184" i="60"/>
  <c r="AE184" i="60"/>
  <c r="AA184" i="60" s="1"/>
  <c r="AH184" i="60"/>
  <c r="BR184" i="60"/>
  <c r="BS184" i="60"/>
  <c r="BT184" i="60"/>
  <c r="BU184" i="60"/>
  <c r="BV184" i="60"/>
  <c r="BW184" i="60"/>
  <c r="BX184" i="60"/>
  <c r="BY184" i="60"/>
  <c r="BZ184" i="60"/>
  <c r="CA184" i="60"/>
  <c r="CB184" i="60"/>
  <c r="CC184" i="60"/>
  <c r="CD184" i="60"/>
  <c r="CE184" i="60"/>
  <c r="CF184" i="60"/>
  <c r="CG184" i="60"/>
  <c r="CH184" i="60"/>
  <c r="CI184" i="60"/>
  <c r="CJ184" i="60"/>
  <c r="CK184" i="60"/>
  <c r="A185" i="60"/>
  <c r="AE185" i="60"/>
  <c r="AH185" i="60"/>
  <c r="BR185" i="60"/>
  <c r="BS185" i="60"/>
  <c r="BT185" i="60"/>
  <c r="BU185" i="60"/>
  <c r="BV185" i="60"/>
  <c r="BW185" i="60"/>
  <c r="BX185" i="60"/>
  <c r="BY185" i="60"/>
  <c r="BZ185" i="60"/>
  <c r="CA185" i="60"/>
  <c r="CB185" i="60"/>
  <c r="CC185" i="60"/>
  <c r="CD185" i="60"/>
  <c r="CE185" i="60"/>
  <c r="CF185" i="60"/>
  <c r="CG185" i="60"/>
  <c r="CH185" i="60"/>
  <c r="CI185" i="60"/>
  <c r="CJ185" i="60"/>
  <c r="CK185" i="60"/>
  <c r="A186" i="60"/>
  <c r="AE186" i="60"/>
  <c r="AA186" i="60" s="1"/>
  <c r="AH186" i="60"/>
  <c r="BR186" i="60"/>
  <c r="BS186" i="60"/>
  <c r="BT186" i="60"/>
  <c r="BU186" i="60"/>
  <c r="BV186" i="60"/>
  <c r="BW186" i="60"/>
  <c r="BX186" i="60"/>
  <c r="BY186" i="60"/>
  <c r="BZ186" i="60"/>
  <c r="CA186" i="60"/>
  <c r="CB186" i="60"/>
  <c r="CC186" i="60"/>
  <c r="CD186" i="60"/>
  <c r="CE186" i="60"/>
  <c r="CF186" i="60"/>
  <c r="CG186" i="60"/>
  <c r="CH186" i="60"/>
  <c r="CI186" i="60"/>
  <c r="CJ186" i="60"/>
  <c r="CK186" i="60"/>
  <c r="A187" i="60"/>
  <c r="AE187" i="60"/>
  <c r="AA187" i="60" s="1"/>
  <c r="AH187" i="60"/>
  <c r="BR187" i="60"/>
  <c r="BS187" i="60"/>
  <c r="BT187" i="60"/>
  <c r="BU187" i="60"/>
  <c r="BV187" i="60"/>
  <c r="BW187" i="60"/>
  <c r="BX187" i="60"/>
  <c r="BY187" i="60"/>
  <c r="BZ187" i="60"/>
  <c r="CA187" i="60"/>
  <c r="CB187" i="60"/>
  <c r="CC187" i="60"/>
  <c r="CD187" i="60"/>
  <c r="CE187" i="60"/>
  <c r="CF187" i="60"/>
  <c r="CG187" i="60"/>
  <c r="CH187" i="60"/>
  <c r="CI187" i="60"/>
  <c r="CJ187" i="60"/>
  <c r="CK187" i="60"/>
  <c r="A188" i="60"/>
  <c r="AE188" i="60"/>
  <c r="AA188" i="60" s="1"/>
  <c r="AH188" i="60"/>
  <c r="BR188" i="60"/>
  <c r="BS188" i="60"/>
  <c r="BT188" i="60"/>
  <c r="BU188" i="60"/>
  <c r="BV188" i="60"/>
  <c r="BW188" i="60"/>
  <c r="BX188" i="60"/>
  <c r="BY188" i="60"/>
  <c r="BZ188" i="60"/>
  <c r="CA188" i="60"/>
  <c r="CB188" i="60"/>
  <c r="CC188" i="60"/>
  <c r="CD188" i="60"/>
  <c r="CE188" i="60"/>
  <c r="CF188" i="60"/>
  <c r="CG188" i="60"/>
  <c r="CH188" i="60"/>
  <c r="CI188" i="60"/>
  <c r="CJ188" i="60"/>
  <c r="CK188" i="60"/>
  <c r="A58" i="60"/>
  <c r="AE58" i="60"/>
  <c r="AH58" i="60"/>
  <c r="BR58" i="60"/>
  <c r="BS58" i="60"/>
  <c r="BT58" i="60"/>
  <c r="BU58" i="60"/>
  <c r="BV58" i="60"/>
  <c r="BW58" i="60"/>
  <c r="BX58" i="60"/>
  <c r="BY58" i="60"/>
  <c r="BZ58" i="60"/>
  <c r="CA58" i="60"/>
  <c r="CB58" i="60"/>
  <c r="CC58" i="60"/>
  <c r="CD58" i="60"/>
  <c r="CE58" i="60"/>
  <c r="CF58" i="60"/>
  <c r="CG58" i="60"/>
  <c r="CH58" i="60"/>
  <c r="CI58" i="60"/>
  <c r="CJ58" i="60"/>
  <c r="CK58" i="60"/>
  <c r="A59" i="60"/>
  <c r="AE59" i="60"/>
  <c r="AA59" i="60" s="1"/>
  <c r="AB59" i="60" s="1"/>
  <c r="AH59" i="60"/>
  <c r="BR59" i="60"/>
  <c r="BS59" i="60"/>
  <c r="BT59" i="60"/>
  <c r="BU59" i="60"/>
  <c r="BV59" i="60"/>
  <c r="BW59" i="60"/>
  <c r="BX59" i="60"/>
  <c r="BY59" i="60"/>
  <c r="BZ59" i="60"/>
  <c r="CA59" i="60"/>
  <c r="CB59" i="60"/>
  <c r="CC59" i="60"/>
  <c r="CD59" i="60"/>
  <c r="CE59" i="60"/>
  <c r="CF59" i="60"/>
  <c r="CG59" i="60"/>
  <c r="CH59" i="60"/>
  <c r="CI59" i="60"/>
  <c r="CJ59" i="60"/>
  <c r="CK59" i="60"/>
  <c r="A60" i="60"/>
  <c r="AE60" i="60"/>
  <c r="AH60" i="60"/>
  <c r="BR60" i="60"/>
  <c r="BS60" i="60"/>
  <c r="BT60" i="60"/>
  <c r="BU60" i="60"/>
  <c r="BV60" i="60"/>
  <c r="BW60" i="60"/>
  <c r="BX60" i="60"/>
  <c r="BY60" i="60"/>
  <c r="BZ60" i="60"/>
  <c r="CA60" i="60"/>
  <c r="CB60" i="60"/>
  <c r="CC60" i="60"/>
  <c r="CD60" i="60"/>
  <c r="CE60" i="60"/>
  <c r="CF60" i="60"/>
  <c r="CG60" i="60"/>
  <c r="CH60" i="60"/>
  <c r="CI60" i="60"/>
  <c r="CJ60" i="60"/>
  <c r="CK60" i="60"/>
  <c r="A61" i="60"/>
  <c r="AE61" i="60"/>
  <c r="AH61" i="60"/>
  <c r="BR61" i="60"/>
  <c r="BS61" i="60"/>
  <c r="BT61" i="60"/>
  <c r="BU61" i="60"/>
  <c r="BV61" i="60"/>
  <c r="BW61" i="60"/>
  <c r="BX61" i="60"/>
  <c r="BY61" i="60"/>
  <c r="BZ61" i="60"/>
  <c r="CA61" i="60"/>
  <c r="CB61" i="60"/>
  <c r="CC61" i="60"/>
  <c r="CD61" i="60"/>
  <c r="CE61" i="60"/>
  <c r="CF61" i="60"/>
  <c r="CG61" i="60"/>
  <c r="CH61" i="60"/>
  <c r="CI61" i="60"/>
  <c r="CJ61" i="60"/>
  <c r="CK61" i="60"/>
  <c r="A62" i="60"/>
  <c r="AE62" i="60"/>
  <c r="AA62" i="60" s="1"/>
  <c r="AB62" i="60" s="1"/>
  <c r="AH62" i="60"/>
  <c r="BR62" i="60"/>
  <c r="BS62" i="60"/>
  <c r="BT62" i="60"/>
  <c r="BU62" i="60"/>
  <c r="BV62" i="60"/>
  <c r="BW62" i="60"/>
  <c r="BX62" i="60"/>
  <c r="BY62" i="60"/>
  <c r="BZ62" i="60"/>
  <c r="CA62" i="60"/>
  <c r="CB62" i="60"/>
  <c r="CC62" i="60"/>
  <c r="CD62" i="60"/>
  <c r="CE62" i="60"/>
  <c r="CF62" i="60"/>
  <c r="CG62" i="60"/>
  <c r="CH62" i="60"/>
  <c r="CI62" i="60"/>
  <c r="CJ62" i="60"/>
  <c r="CK62" i="60"/>
  <c r="A63" i="60"/>
  <c r="AE63" i="60"/>
  <c r="B63" i="60" s="1"/>
  <c r="AH63" i="60"/>
  <c r="BR63" i="60"/>
  <c r="BS63" i="60"/>
  <c r="BT63" i="60"/>
  <c r="BU63" i="60"/>
  <c r="BV63" i="60"/>
  <c r="BW63" i="60"/>
  <c r="BX63" i="60"/>
  <c r="BY63" i="60"/>
  <c r="BZ63" i="60"/>
  <c r="CA63" i="60"/>
  <c r="CB63" i="60"/>
  <c r="CC63" i="60"/>
  <c r="CD63" i="60"/>
  <c r="CE63" i="60"/>
  <c r="CF63" i="60"/>
  <c r="CG63" i="60"/>
  <c r="CH63" i="60"/>
  <c r="CI63" i="60"/>
  <c r="CJ63" i="60"/>
  <c r="CK63" i="60"/>
  <c r="A64" i="60"/>
  <c r="AE64" i="60"/>
  <c r="AH64" i="60"/>
  <c r="BR64" i="60"/>
  <c r="BS64" i="60"/>
  <c r="BT64" i="60"/>
  <c r="BU64" i="60"/>
  <c r="BV64" i="60"/>
  <c r="BW64" i="60"/>
  <c r="BX64" i="60"/>
  <c r="BY64" i="60"/>
  <c r="BZ64" i="60"/>
  <c r="CA64" i="60"/>
  <c r="CB64" i="60"/>
  <c r="CC64" i="60"/>
  <c r="CD64" i="60"/>
  <c r="CE64" i="60"/>
  <c r="CF64" i="60"/>
  <c r="CG64" i="60"/>
  <c r="CH64" i="60"/>
  <c r="CI64" i="60"/>
  <c r="CJ64" i="60"/>
  <c r="CK64" i="60"/>
  <c r="A65" i="60"/>
  <c r="AE65" i="60"/>
  <c r="AA65" i="60" s="1"/>
  <c r="AB65" i="60" s="1"/>
  <c r="AH65" i="60"/>
  <c r="BR65" i="60"/>
  <c r="BS65" i="60"/>
  <c r="BT65" i="60"/>
  <c r="BU65" i="60"/>
  <c r="BV65" i="60"/>
  <c r="BW65" i="60"/>
  <c r="BX65" i="60"/>
  <c r="BY65" i="60"/>
  <c r="BZ65" i="60"/>
  <c r="CA65" i="60"/>
  <c r="CB65" i="60"/>
  <c r="CC65" i="60"/>
  <c r="CD65" i="60"/>
  <c r="CE65" i="60"/>
  <c r="CF65" i="60"/>
  <c r="CG65" i="60"/>
  <c r="CH65" i="60"/>
  <c r="CI65" i="60"/>
  <c r="CJ65" i="60"/>
  <c r="CK65" i="60"/>
  <c r="A66" i="60"/>
  <c r="AE66" i="60"/>
  <c r="B66" i="60" s="1"/>
  <c r="AH66" i="60"/>
  <c r="BR66" i="60"/>
  <c r="BS66" i="60"/>
  <c r="BT66" i="60"/>
  <c r="BU66" i="60"/>
  <c r="BV66" i="60"/>
  <c r="BW66" i="60"/>
  <c r="BX66" i="60"/>
  <c r="BY66" i="60"/>
  <c r="BZ66" i="60"/>
  <c r="CA66" i="60"/>
  <c r="CB66" i="60"/>
  <c r="CC66" i="60"/>
  <c r="CD66" i="60"/>
  <c r="CE66" i="60"/>
  <c r="CF66" i="60"/>
  <c r="CG66" i="60"/>
  <c r="CH66" i="60"/>
  <c r="CI66" i="60"/>
  <c r="CJ66" i="60"/>
  <c r="CK66" i="60"/>
  <c r="A67" i="60"/>
  <c r="AE67" i="60"/>
  <c r="AH67" i="60"/>
  <c r="BR67" i="60"/>
  <c r="BS67" i="60"/>
  <c r="BT67" i="60"/>
  <c r="BU67" i="60"/>
  <c r="BV67" i="60"/>
  <c r="BW67" i="60"/>
  <c r="BX67" i="60"/>
  <c r="BY67" i="60"/>
  <c r="BZ67" i="60"/>
  <c r="CA67" i="60"/>
  <c r="CB67" i="60"/>
  <c r="CC67" i="60"/>
  <c r="CD67" i="60"/>
  <c r="CE67" i="60"/>
  <c r="CF67" i="60"/>
  <c r="CG67" i="60"/>
  <c r="CH67" i="60"/>
  <c r="CI67" i="60"/>
  <c r="CJ67" i="60"/>
  <c r="CK67" i="60"/>
  <c r="A69" i="60"/>
  <c r="AE69" i="60"/>
  <c r="AH69" i="60"/>
  <c r="BR69" i="60"/>
  <c r="BS69" i="60"/>
  <c r="BT69" i="60"/>
  <c r="BU69" i="60"/>
  <c r="BV69" i="60"/>
  <c r="BW69" i="60"/>
  <c r="BX69" i="60"/>
  <c r="BY69" i="60"/>
  <c r="BZ69" i="60"/>
  <c r="CA69" i="60"/>
  <c r="CB69" i="60"/>
  <c r="CC69" i="60"/>
  <c r="CD69" i="60"/>
  <c r="CE69" i="60"/>
  <c r="CF69" i="60"/>
  <c r="CG69" i="60"/>
  <c r="CH69" i="60"/>
  <c r="CI69" i="60"/>
  <c r="CJ69" i="60"/>
  <c r="CK69" i="60"/>
  <c r="A70" i="60"/>
  <c r="AE70" i="60"/>
  <c r="AA70" i="60" s="1"/>
  <c r="AB70" i="60" s="1"/>
  <c r="AH70" i="60"/>
  <c r="BR70" i="60"/>
  <c r="BS70" i="60"/>
  <c r="BT70" i="60"/>
  <c r="BU70" i="60"/>
  <c r="BV70" i="60"/>
  <c r="BW70" i="60"/>
  <c r="BX70" i="60"/>
  <c r="BY70" i="60"/>
  <c r="BZ70" i="60"/>
  <c r="CA70" i="60"/>
  <c r="CB70" i="60"/>
  <c r="CC70" i="60"/>
  <c r="CD70" i="60"/>
  <c r="CE70" i="60"/>
  <c r="CF70" i="60"/>
  <c r="CG70" i="60"/>
  <c r="CH70" i="60"/>
  <c r="CI70" i="60"/>
  <c r="CJ70" i="60"/>
  <c r="CK70" i="60"/>
  <c r="A71" i="60"/>
  <c r="AE71" i="60"/>
  <c r="AA71" i="60" s="1"/>
  <c r="AB71" i="60" s="1"/>
  <c r="AH71" i="60"/>
  <c r="BR71" i="60"/>
  <c r="BS71" i="60"/>
  <c r="BT71" i="60"/>
  <c r="BU71" i="60"/>
  <c r="BV71" i="60"/>
  <c r="BW71" i="60"/>
  <c r="BX71" i="60"/>
  <c r="BY71" i="60"/>
  <c r="BZ71" i="60"/>
  <c r="CA71" i="60"/>
  <c r="CB71" i="60"/>
  <c r="CC71" i="60"/>
  <c r="CD71" i="60"/>
  <c r="CE71" i="60"/>
  <c r="CF71" i="60"/>
  <c r="CG71" i="60"/>
  <c r="CH71" i="60"/>
  <c r="CI71" i="60"/>
  <c r="CJ71" i="60"/>
  <c r="CK71" i="60"/>
  <c r="A72" i="60"/>
  <c r="AE72" i="60"/>
  <c r="AA72" i="60" s="1"/>
  <c r="AB72" i="60" s="1"/>
  <c r="AH72" i="60"/>
  <c r="BR72" i="60"/>
  <c r="BS72" i="60"/>
  <c r="BT72" i="60"/>
  <c r="BU72" i="60"/>
  <c r="BV72" i="60"/>
  <c r="BW72" i="60"/>
  <c r="BX72" i="60"/>
  <c r="BY72" i="60"/>
  <c r="BZ72" i="60"/>
  <c r="CA72" i="60"/>
  <c r="CB72" i="60"/>
  <c r="CC72" i="60"/>
  <c r="CD72" i="60"/>
  <c r="CE72" i="60"/>
  <c r="CF72" i="60"/>
  <c r="CG72" i="60"/>
  <c r="CH72" i="60"/>
  <c r="CI72" i="60"/>
  <c r="CJ72" i="60"/>
  <c r="CK72" i="60"/>
  <c r="A73" i="60"/>
  <c r="AE73" i="60"/>
  <c r="AH73" i="60"/>
  <c r="BR73" i="60"/>
  <c r="BS73" i="60"/>
  <c r="BT73" i="60"/>
  <c r="BU73" i="60"/>
  <c r="BV73" i="60"/>
  <c r="BW73" i="60"/>
  <c r="BX73" i="60"/>
  <c r="BY73" i="60"/>
  <c r="BZ73" i="60"/>
  <c r="CA73" i="60"/>
  <c r="CB73" i="60"/>
  <c r="CC73" i="60"/>
  <c r="CD73" i="60"/>
  <c r="CE73" i="60"/>
  <c r="CF73" i="60"/>
  <c r="CG73" i="60"/>
  <c r="CH73" i="60"/>
  <c r="CI73" i="60"/>
  <c r="CJ73" i="60"/>
  <c r="CK73" i="60"/>
  <c r="A74" i="60"/>
  <c r="AE74" i="60"/>
  <c r="AH74" i="60"/>
  <c r="BR74" i="60"/>
  <c r="BS74" i="60"/>
  <c r="BT74" i="60"/>
  <c r="BU74" i="60"/>
  <c r="BV74" i="60"/>
  <c r="BW74" i="60"/>
  <c r="BX74" i="60"/>
  <c r="BY74" i="60"/>
  <c r="BZ74" i="60"/>
  <c r="CA74" i="60"/>
  <c r="CB74" i="60"/>
  <c r="CC74" i="60"/>
  <c r="CD74" i="60"/>
  <c r="CE74" i="60"/>
  <c r="CF74" i="60"/>
  <c r="CG74" i="60"/>
  <c r="CH74" i="60"/>
  <c r="CI74" i="60"/>
  <c r="CJ74" i="60"/>
  <c r="CK74" i="60"/>
  <c r="A75" i="60"/>
  <c r="AE75" i="60"/>
  <c r="B75" i="60" s="1"/>
  <c r="AH75" i="60"/>
  <c r="BR75" i="60"/>
  <c r="BS75" i="60"/>
  <c r="BT75" i="60"/>
  <c r="BU75" i="60"/>
  <c r="BV75" i="60"/>
  <c r="BW75" i="60"/>
  <c r="BX75" i="60"/>
  <c r="BY75" i="60"/>
  <c r="BZ75" i="60"/>
  <c r="CA75" i="60"/>
  <c r="CB75" i="60"/>
  <c r="CC75" i="60"/>
  <c r="CD75" i="60"/>
  <c r="CE75" i="60"/>
  <c r="CF75" i="60"/>
  <c r="CG75" i="60"/>
  <c r="CH75" i="60"/>
  <c r="CI75" i="60"/>
  <c r="CJ75" i="60"/>
  <c r="CK75" i="60"/>
  <c r="A76" i="60"/>
  <c r="AE76" i="60"/>
  <c r="AA76" i="60" s="1"/>
  <c r="AB76" i="60" s="1"/>
  <c r="AH76" i="60"/>
  <c r="BR76" i="60"/>
  <c r="BS76" i="60"/>
  <c r="BT76" i="60"/>
  <c r="BU76" i="60"/>
  <c r="BV76" i="60"/>
  <c r="BW76" i="60"/>
  <c r="BX76" i="60"/>
  <c r="BY76" i="60"/>
  <c r="BZ76" i="60"/>
  <c r="CA76" i="60"/>
  <c r="CB76" i="60"/>
  <c r="CC76" i="60"/>
  <c r="CD76" i="60"/>
  <c r="CE76" i="60"/>
  <c r="CF76" i="60"/>
  <c r="CG76" i="60"/>
  <c r="CH76" i="60"/>
  <c r="CI76" i="60"/>
  <c r="CJ76" i="60"/>
  <c r="CK76" i="60"/>
  <c r="A77" i="60"/>
  <c r="AE77" i="60"/>
  <c r="AA77" i="60" s="1"/>
  <c r="AB77" i="60" s="1"/>
  <c r="AH77" i="60"/>
  <c r="BR77" i="60"/>
  <c r="BS77" i="60"/>
  <c r="BT77" i="60"/>
  <c r="BU77" i="60"/>
  <c r="BV77" i="60"/>
  <c r="BW77" i="60"/>
  <c r="BX77" i="60"/>
  <c r="BY77" i="60"/>
  <c r="BZ77" i="60"/>
  <c r="CA77" i="60"/>
  <c r="CB77" i="60"/>
  <c r="CC77" i="60"/>
  <c r="CD77" i="60"/>
  <c r="CE77" i="60"/>
  <c r="CF77" i="60"/>
  <c r="CG77" i="60"/>
  <c r="CH77" i="60"/>
  <c r="CI77" i="60"/>
  <c r="CJ77" i="60"/>
  <c r="CK77" i="60"/>
  <c r="A78" i="60"/>
  <c r="AE78" i="60"/>
  <c r="B78" i="60" s="1"/>
  <c r="AH78" i="60"/>
  <c r="BR78" i="60"/>
  <c r="BS78" i="60"/>
  <c r="BT78" i="60"/>
  <c r="BU78" i="60"/>
  <c r="BV78" i="60"/>
  <c r="BW78" i="60"/>
  <c r="BX78" i="60"/>
  <c r="BY78" i="60"/>
  <c r="BZ78" i="60"/>
  <c r="CA78" i="60"/>
  <c r="CB78" i="60"/>
  <c r="CC78" i="60"/>
  <c r="CD78" i="60"/>
  <c r="CE78" i="60"/>
  <c r="CF78" i="60"/>
  <c r="CG78" i="60"/>
  <c r="CH78" i="60"/>
  <c r="CI78" i="60"/>
  <c r="CJ78" i="60"/>
  <c r="CK78" i="60"/>
  <c r="A80" i="60"/>
  <c r="AE80" i="60"/>
  <c r="AA80" i="60" s="1"/>
  <c r="AB80" i="60" s="1"/>
  <c r="AH80" i="60"/>
  <c r="BR80" i="60"/>
  <c r="BS80" i="60"/>
  <c r="BT80" i="60"/>
  <c r="BU80" i="60"/>
  <c r="BV80" i="60"/>
  <c r="BW80" i="60"/>
  <c r="BX80" i="60"/>
  <c r="BY80" i="60"/>
  <c r="BZ80" i="60"/>
  <c r="CA80" i="60"/>
  <c r="CB80" i="60"/>
  <c r="CC80" i="60"/>
  <c r="CD80" i="60"/>
  <c r="CE80" i="60"/>
  <c r="CF80" i="60"/>
  <c r="CG80" i="60"/>
  <c r="CH80" i="60"/>
  <c r="CI80" i="60"/>
  <c r="CJ80" i="60"/>
  <c r="CK80" i="60"/>
  <c r="A81" i="60"/>
  <c r="AE81" i="60"/>
  <c r="AH81" i="60"/>
  <c r="BR81" i="60"/>
  <c r="BS81" i="60"/>
  <c r="BT81" i="60"/>
  <c r="BU81" i="60"/>
  <c r="BV81" i="60"/>
  <c r="BW81" i="60"/>
  <c r="BX81" i="60"/>
  <c r="BY81" i="60"/>
  <c r="BZ81" i="60"/>
  <c r="CA81" i="60"/>
  <c r="CB81" i="60"/>
  <c r="CC81" i="60"/>
  <c r="CD81" i="60"/>
  <c r="CE81" i="60"/>
  <c r="CF81" i="60"/>
  <c r="CG81" i="60"/>
  <c r="CH81" i="60"/>
  <c r="CI81" i="60"/>
  <c r="CJ81" i="60"/>
  <c r="CK81" i="60"/>
  <c r="A82" i="60"/>
  <c r="AE82" i="60"/>
  <c r="AH82" i="60"/>
  <c r="BR82" i="60"/>
  <c r="BS82" i="60"/>
  <c r="BT82" i="60"/>
  <c r="BU82" i="60"/>
  <c r="BV82" i="60"/>
  <c r="BW82" i="60"/>
  <c r="BX82" i="60"/>
  <c r="BY82" i="60"/>
  <c r="BZ82" i="60"/>
  <c r="CA82" i="60"/>
  <c r="CB82" i="60"/>
  <c r="CC82" i="60"/>
  <c r="CD82" i="60"/>
  <c r="CE82" i="60"/>
  <c r="CF82" i="60"/>
  <c r="CG82" i="60"/>
  <c r="CH82" i="60"/>
  <c r="CI82" i="60"/>
  <c r="CJ82" i="60"/>
  <c r="CK82" i="60"/>
  <c r="A83" i="60"/>
  <c r="AE83" i="60"/>
  <c r="AH83" i="60"/>
  <c r="BR83" i="60"/>
  <c r="BS83" i="60"/>
  <c r="BT83" i="60"/>
  <c r="BU83" i="60"/>
  <c r="BV83" i="60"/>
  <c r="BW83" i="60"/>
  <c r="BX83" i="60"/>
  <c r="BY83" i="60"/>
  <c r="BZ83" i="60"/>
  <c r="CA83" i="60"/>
  <c r="CB83" i="60"/>
  <c r="CC83" i="60"/>
  <c r="CD83" i="60"/>
  <c r="CE83" i="60"/>
  <c r="CF83" i="60"/>
  <c r="CG83" i="60"/>
  <c r="CH83" i="60"/>
  <c r="CI83" i="60"/>
  <c r="CJ83" i="60"/>
  <c r="CK83" i="60"/>
  <c r="A84" i="60"/>
  <c r="AE84" i="60"/>
  <c r="AA84" i="60" s="1"/>
  <c r="AB84" i="60" s="1"/>
  <c r="AH84" i="60"/>
  <c r="BR84" i="60"/>
  <c r="BS84" i="60"/>
  <c r="BT84" i="60"/>
  <c r="BU84" i="60"/>
  <c r="BV84" i="60"/>
  <c r="BW84" i="60"/>
  <c r="BX84" i="60"/>
  <c r="BY84" i="60"/>
  <c r="BZ84" i="60"/>
  <c r="CA84" i="60"/>
  <c r="CB84" i="60"/>
  <c r="CC84" i="60"/>
  <c r="CD84" i="60"/>
  <c r="CE84" i="60"/>
  <c r="CF84" i="60"/>
  <c r="CG84" i="60"/>
  <c r="CH84" i="60"/>
  <c r="CI84" i="60"/>
  <c r="CJ84" i="60"/>
  <c r="CK84" i="60"/>
  <c r="A85" i="60"/>
  <c r="AE85" i="60"/>
  <c r="AA85" i="60" s="1"/>
  <c r="AB85" i="60" s="1"/>
  <c r="AH85" i="60"/>
  <c r="BR85" i="60"/>
  <c r="BS85" i="60"/>
  <c r="BT85" i="60"/>
  <c r="BU85" i="60"/>
  <c r="BV85" i="60"/>
  <c r="BW85" i="60"/>
  <c r="BX85" i="60"/>
  <c r="BY85" i="60"/>
  <c r="BZ85" i="60"/>
  <c r="CA85" i="60"/>
  <c r="CB85" i="60"/>
  <c r="CC85" i="60"/>
  <c r="CD85" i="60"/>
  <c r="CE85" i="60"/>
  <c r="CF85" i="60"/>
  <c r="CG85" i="60"/>
  <c r="CH85" i="60"/>
  <c r="CI85" i="60"/>
  <c r="CJ85" i="60"/>
  <c r="CK85" i="60"/>
  <c r="A86" i="60"/>
  <c r="AE86" i="60"/>
  <c r="AH86" i="60"/>
  <c r="BR86" i="60"/>
  <c r="BS86" i="60"/>
  <c r="BT86" i="60"/>
  <c r="BU86" i="60"/>
  <c r="BV86" i="60"/>
  <c r="BW86" i="60"/>
  <c r="BX86" i="60"/>
  <c r="BY86" i="60"/>
  <c r="BZ86" i="60"/>
  <c r="CA86" i="60"/>
  <c r="CB86" i="60"/>
  <c r="CC86" i="60"/>
  <c r="CD86" i="60"/>
  <c r="CE86" i="60"/>
  <c r="CF86" i="60"/>
  <c r="CG86" i="60"/>
  <c r="CH86" i="60"/>
  <c r="CI86" i="60"/>
  <c r="CJ86" i="60"/>
  <c r="CK86" i="60"/>
  <c r="A87" i="60"/>
  <c r="AE87" i="60"/>
  <c r="AA87" i="60" s="1"/>
  <c r="AB87" i="60" s="1"/>
  <c r="AH87" i="60"/>
  <c r="BR87" i="60"/>
  <c r="BS87" i="60"/>
  <c r="BT87" i="60"/>
  <c r="BU87" i="60"/>
  <c r="BV87" i="60"/>
  <c r="BW87" i="60"/>
  <c r="BX87" i="60"/>
  <c r="BY87" i="60"/>
  <c r="BZ87" i="60"/>
  <c r="CA87" i="60"/>
  <c r="CB87" i="60"/>
  <c r="CC87" i="60"/>
  <c r="CD87" i="60"/>
  <c r="CE87" i="60"/>
  <c r="CF87" i="60"/>
  <c r="CG87" i="60"/>
  <c r="CH87" i="60"/>
  <c r="CI87" i="60"/>
  <c r="CJ87" i="60"/>
  <c r="CK87" i="60"/>
  <c r="A88" i="60"/>
  <c r="AE88" i="60"/>
  <c r="AH88" i="60"/>
  <c r="BR88" i="60"/>
  <c r="BS88" i="60"/>
  <c r="BT88" i="60"/>
  <c r="BU88" i="60"/>
  <c r="BV88" i="60"/>
  <c r="BW88" i="60"/>
  <c r="BX88" i="60"/>
  <c r="BY88" i="60"/>
  <c r="BZ88" i="60"/>
  <c r="CA88" i="60"/>
  <c r="CB88" i="60"/>
  <c r="CC88" i="60"/>
  <c r="CD88" i="60"/>
  <c r="CE88" i="60"/>
  <c r="CF88" i="60"/>
  <c r="CG88" i="60"/>
  <c r="CH88" i="60"/>
  <c r="CI88" i="60"/>
  <c r="CJ88" i="60"/>
  <c r="CK88" i="60"/>
  <c r="A89" i="60"/>
  <c r="AE89" i="60"/>
  <c r="AH89" i="60"/>
  <c r="BR89" i="60"/>
  <c r="BS89" i="60"/>
  <c r="BT89" i="60"/>
  <c r="BU89" i="60"/>
  <c r="BV89" i="60"/>
  <c r="BW89" i="60"/>
  <c r="BX89" i="60"/>
  <c r="BY89" i="60"/>
  <c r="BZ89" i="60"/>
  <c r="CA89" i="60"/>
  <c r="CB89" i="60"/>
  <c r="CC89" i="60"/>
  <c r="CD89" i="60"/>
  <c r="CE89" i="60"/>
  <c r="CF89" i="60"/>
  <c r="CG89" i="60"/>
  <c r="CH89" i="60"/>
  <c r="CI89" i="60"/>
  <c r="CJ89" i="60"/>
  <c r="CK89" i="60"/>
  <c r="A91" i="60"/>
  <c r="AE91" i="60"/>
  <c r="AH91" i="60"/>
  <c r="BR91" i="60"/>
  <c r="BS91" i="60"/>
  <c r="BT91" i="60"/>
  <c r="BU91" i="60"/>
  <c r="BV91" i="60"/>
  <c r="BW91" i="60"/>
  <c r="BX91" i="60"/>
  <c r="BY91" i="60"/>
  <c r="BZ91" i="60"/>
  <c r="CA91" i="60"/>
  <c r="CB91" i="60"/>
  <c r="CC91" i="60"/>
  <c r="CD91" i="60"/>
  <c r="CE91" i="60"/>
  <c r="CF91" i="60"/>
  <c r="CG91" i="60"/>
  <c r="CH91" i="60"/>
  <c r="CI91" i="60"/>
  <c r="CJ91" i="60"/>
  <c r="CK91" i="60"/>
  <c r="A92" i="60"/>
  <c r="AE92" i="60"/>
  <c r="AH92" i="60"/>
  <c r="BR92" i="60"/>
  <c r="BS92" i="60"/>
  <c r="BT92" i="60"/>
  <c r="BU92" i="60"/>
  <c r="BV92" i="60"/>
  <c r="BW92" i="60"/>
  <c r="BX92" i="60"/>
  <c r="BY92" i="60"/>
  <c r="BZ92" i="60"/>
  <c r="CA92" i="60"/>
  <c r="CB92" i="60"/>
  <c r="CC92" i="60"/>
  <c r="CD92" i="60"/>
  <c r="CE92" i="60"/>
  <c r="CF92" i="60"/>
  <c r="CG92" i="60"/>
  <c r="CH92" i="60"/>
  <c r="CI92" i="60"/>
  <c r="CJ92" i="60"/>
  <c r="CK92" i="60"/>
  <c r="A93" i="60"/>
  <c r="AE93" i="60"/>
  <c r="AA93" i="60" s="1"/>
  <c r="AB93" i="60" s="1"/>
  <c r="AH93" i="60"/>
  <c r="BR93" i="60"/>
  <c r="BS93" i="60"/>
  <c r="BT93" i="60"/>
  <c r="BU93" i="60"/>
  <c r="BV93" i="60"/>
  <c r="BW93" i="60"/>
  <c r="BX93" i="60"/>
  <c r="BY93" i="60"/>
  <c r="BZ93" i="60"/>
  <c r="CA93" i="60"/>
  <c r="CB93" i="60"/>
  <c r="CC93" i="60"/>
  <c r="CD93" i="60"/>
  <c r="CE93" i="60"/>
  <c r="CF93" i="60"/>
  <c r="CG93" i="60"/>
  <c r="CH93" i="60"/>
  <c r="CI93" i="60"/>
  <c r="CJ93" i="60"/>
  <c r="CK93" i="60"/>
  <c r="A94" i="60"/>
  <c r="AE94" i="60"/>
  <c r="AH94" i="60"/>
  <c r="BR94" i="60"/>
  <c r="BS94" i="60"/>
  <c r="BT94" i="60"/>
  <c r="BU94" i="60"/>
  <c r="BV94" i="60"/>
  <c r="BW94" i="60"/>
  <c r="BX94" i="60"/>
  <c r="BY94" i="60"/>
  <c r="BZ94" i="60"/>
  <c r="CA94" i="60"/>
  <c r="CB94" i="60"/>
  <c r="CC94" i="60"/>
  <c r="CD94" i="60"/>
  <c r="CE94" i="60"/>
  <c r="CF94" i="60"/>
  <c r="CG94" i="60"/>
  <c r="CH94" i="60"/>
  <c r="CI94" i="60"/>
  <c r="CJ94" i="60"/>
  <c r="CK94" i="60"/>
  <c r="A17" i="60"/>
  <c r="AE17" i="60"/>
  <c r="AH17" i="60"/>
  <c r="BR17" i="60"/>
  <c r="BS17" i="60"/>
  <c r="BT17" i="60"/>
  <c r="BU17" i="60"/>
  <c r="BV17" i="60"/>
  <c r="BW17" i="60"/>
  <c r="BX17" i="60"/>
  <c r="BY17" i="60"/>
  <c r="BZ17" i="60"/>
  <c r="CA17" i="60"/>
  <c r="CB17" i="60"/>
  <c r="CC17" i="60"/>
  <c r="CD17" i="60"/>
  <c r="CE17" i="60"/>
  <c r="CF17" i="60"/>
  <c r="CG17" i="60"/>
  <c r="CH17" i="60"/>
  <c r="CI17" i="60"/>
  <c r="CJ17" i="60"/>
  <c r="CK17" i="60"/>
  <c r="A18" i="60"/>
  <c r="AE18" i="60"/>
  <c r="AA18" i="60" s="1"/>
  <c r="AB18" i="60" s="1"/>
  <c r="AH18" i="60"/>
  <c r="BR18" i="60"/>
  <c r="BS18" i="60"/>
  <c r="BT18" i="60"/>
  <c r="BU18" i="60"/>
  <c r="BV18" i="60"/>
  <c r="BW18" i="60"/>
  <c r="BX18" i="60"/>
  <c r="BY18" i="60"/>
  <c r="BZ18" i="60"/>
  <c r="CA18" i="60"/>
  <c r="CB18" i="60"/>
  <c r="CC18" i="60"/>
  <c r="CD18" i="60"/>
  <c r="CE18" i="60"/>
  <c r="CF18" i="60"/>
  <c r="CG18" i="60"/>
  <c r="CH18" i="60"/>
  <c r="CI18" i="60"/>
  <c r="CJ18" i="60"/>
  <c r="CK18" i="60"/>
  <c r="A19" i="60"/>
  <c r="AE19" i="60"/>
  <c r="AA19" i="60" s="1"/>
  <c r="AB19" i="60" s="1"/>
  <c r="AH19" i="60"/>
  <c r="BR19" i="60"/>
  <c r="BS19" i="60"/>
  <c r="BT19" i="60"/>
  <c r="BU19" i="60"/>
  <c r="BV19" i="60"/>
  <c r="BW19" i="60"/>
  <c r="BX19" i="60"/>
  <c r="BY19" i="60"/>
  <c r="BZ19" i="60"/>
  <c r="CA19" i="60"/>
  <c r="CB19" i="60"/>
  <c r="CC19" i="60"/>
  <c r="CD19" i="60"/>
  <c r="CE19" i="60"/>
  <c r="CF19" i="60"/>
  <c r="CG19" i="60"/>
  <c r="CH19" i="60"/>
  <c r="CI19" i="60"/>
  <c r="CJ19" i="60"/>
  <c r="CK19" i="60"/>
  <c r="A20" i="60"/>
  <c r="AE20" i="60"/>
  <c r="AH20" i="60"/>
  <c r="BR20" i="60"/>
  <c r="BS20" i="60"/>
  <c r="BT20" i="60"/>
  <c r="BU20" i="60"/>
  <c r="BV20" i="60"/>
  <c r="BW20" i="60"/>
  <c r="BX20" i="60"/>
  <c r="BY20" i="60"/>
  <c r="BZ20" i="60"/>
  <c r="CA20" i="60"/>
  <c r="CB20" i="60"/>
  <c r="CC20" i="60"/>
  <c r="CD20" i="60"/>
  <c r="CE20" i="60"/>
  <c r="CF20" i="60"/>
  <c r="CG20" i="60"/>
  <c r="CH20" i="60"/>
  <c r="CI20" i="60"/>
  <c r="CJ20" i="60"/>
  <c r="CK20" i="60"/>
  <c r="A21" i="60"/>
  <c r="AE21" i="60"/>
  <c r="AH21" i="60"/>
  <c r="BR21" i="60"/>
  <c r="BS21" i="60"/>
  <c r="BT21" i="60"/>
  <c r="BU21" i="60"/>
  <c r="BV21" i="60"/>
  <c r="BW21" i="60"/>
  <c r="BX21" i="60"/>
  <c r="BY21" i="60"/>
  <c r="BZ21" i="60"/>
  <c r="CA21" i="60"/>
  <c r="CB21" i="60"/>
  <c r="CC21" i="60"/>
  <c r="CD21" i="60"/>
  <c r="CE21" i="60"/>
  <c r="CF21" i="60"/>
  <c r="CG21" i="60"/>
  <c r="CH21" i="60"/>
  <c r="CI21" i="60"/>
  <c r="CJ21" i="60"/>
  <c r="CK21" i="60"/>
  <c r="A22" i="60"/>
  <c r="AE22" i="60"/>
  <c r="AH22" i="60"/>
  <c r="BR22" i="60"/>
  <c r="BS22" i="60"/>
  <c r="BT22" i="60"/>
  <c r="BU22" i="60"/>
  <c r="BV22" i="60"/>
  <c r="BW22" i="60"/>
  <c r="BX22" i="60"/>
  <c r="BY22" i="60"/>
  <c r="BZ22" i="60"/>
  <c r="CA22" i="60"/>
  <c r="CB22" i="60"/>
  <c r="CC22" i="60"/>
  <c r="CD22" i="60"/>
  <c r="CE22" i="60"/>
  <c r="CF22" i="60"/>
  <c r="CG22" i="60"/>
  <c r="CH22" i="60"/>
  <c r="CI22" i="60"/>
  <c r="CJ22" i="60"/>
  <c r="CK22" i="60"/>
  <c r="A23" i="60"/>
  <c r="AE23" i="60"/>
  <c r="AH23" i="60"/>
  <c r="BR23" i="60"/>
  <c r="BS23" i="60"/>
  <c r="BT23" i="60"/>
  <c r="BU23" i="60"/>
  <c r="BV23" i="60"/>
  <c r="BW23" i="60"/>
  <c r="BX23" i="60"/>
  <c r="BY23" i="60"/>
  <c r="BZ23" i="60"/>
  <c r="CA23" i="60"/>
  <c r="CB23" i="60"/>
  <c r="CC23" i="60"/>
  <c r="CD23" i="60"/>
  <c r="CE23" i="60"/>
  <c r="CF23" i="60"/>
  <c r="CG23" i="60"/>
  <c r="CH23" i="60"/>
  <c r="CI23" i="60"/>
  <c r="CJ23" i="60"/>
  <c r="CK23" i="60"/>
  <c r="A24" i="60"/>
  <c r="AE24" i="60"/>
  <c r="AA24" i="60" s="1"/>
  <c r="AB24" i="60" s="1"/>
  <c r="AH24" i="60"/>
  <c r="BR24" i="60"/>
  <c r="BS24" i="60"/>
  <c r="BT24" i="60"/>
  <c r="BU24" i="60"/>
  <c r="BV24" i="60"/>
  <c r="BW24" i="60"/>
  <c r="BX24" i="60"/>
  <c r="BY24" i="60"/>
  <c r="BZ24" i="60"/>
  <c r="CA24" i="60"/>
  <c r="CB24" i="60"/>
  <c r="CC24" i="60"/>
  <c r="CD24" i="60"/>
  <c r="CE24" i="60"/>
  <c r="CF24" i="60"/>
  <c r="CG24" i="60"/>
  <c r="CH24" i="60"/>
  <c r="CI24" i="60"/>
  <c r="CJ24" i="60"/>
  <c r="CK24" i="60"/>
  <c r="A25" i="60"/>
  <c r="AE25" i="60"/>
  <c r="AH25" i="60"/>
  <c r="BR25" i="60"/>
  <c r="BS25" i="60"/>
  <c r="BT25" i="60"/>
  <c r="BU25" i="60"/>
  <c r="BV25" i="60"/>
  <c r="BW25" i="60"/>
  <c r="BX25" i="60"/>
  <c r="BY25" i="60"/>
  <c r="BZ25" i="60"/>
  <c r="CA25" i="60"/>
  <c r="CB25" i="60"/>
  <c r="CC25" i="60"/>
  <c r="CD25" i="60"/>
  <c r="CE25" i="60"/>
  <c r="CF25" i="60"/>
  <c r="CG25" i="60"/>
  <c r="CH25" i="60"/>
  <c r="CI25" i="60"/>
  <c r="CJ25" i="60"/>
  <c r="CK25" i="60"/>
  <c r="A26" i="60"/>
  <c r="AE26" i="60"/>
  <c r="AA26" i="60" s="1"/>
  <c r="AB26" i="60" s="1"/>
  <c r="AH26" i="60"/>
  <c r="BR26" i="60"/>
  <c r="BS26" i="60"/>
  <c r="BT26" i="60"/>
  <c r="BU26" i="60"/>
  <c r="BV26" i="60"/>
  <c r="BW26" i="60"/>
  <c r="BX26" i="60"/>
  <c r="BY26" i="60"/>
  <c r="BZ26" i="60"/>
  <c r="CA26" i="60"/>
  <c r="CB26" i="60"/>
  <c r="CC26" i="60"/>
  <c r="CD26" i="60"/>
  <c r="CE26" i="60"/>
  <c r="CF26" i="60"/>
  <c r="CG26" i="60"/>
  <c r="CH26" i="60"/>
  <c r="CI26" i="60"/>
  <c r="CJ26" i="60"/>
  <c r="CK26" i="60"/>
  <c r="A27" i="60"/>
  <c r="AE27" i="60"/>
  <c r="AH27" i="60"/>
  <c r="BR27" i="60"/>
  <c r="BS27" i="60"/>
  <c r="BT27" i="60"/>
  <c r="BU27" i="60"/>
  <c r="BV27" i="60"/>
  <c r="BW27" i="60"/>
  <c r="BX27" i="60"/>
  <c r="BY27" i="60"/>
  <c r="BZ27" i="60"/>
  <c r="CA27" i="60"/>
  <c r="CB27" i="60"/>
  <c r="CC27" i="60"/>
  <c r="CD27" i="60"/>
  <c r="CE27" i="60"/>
  <c r="CF27" i="60"/>
  <c r="CG27" i="60"/>
  <c r="CH27" i="60"/>
  <c r="CI27" i="60"/>
  <c r="CJ27" i="60"/>
  <c r="CK27" i="60"/>
  <c r="A28" i="60"/>
  <c r="AE28" i="60"/>
  <c r="AH28" i="60"/>
  <c r="BR28" i="60"/>
  <c r="BS28" i="60"/>
  <c r="BT28" i="60"/>
  <c r="BU28" i="60"/>
  <c r="BV28" i="60"/>
  <c r="BW28" i="60"/>
  <c r="BX28" i="60"/>
  <c r="BY28" i="60"/>
  <c r="BZ28" i="60"/>
  <c r="CA28" i="60"/>
  <c r="CB28" i="60"/>
  <c r="CC28" i="60"/>
  <c r="CD28" i="60"/>
  <c r="CE28" i="60"/>
  <c r="CF28" i="60"/>
  <c r="CG28" i="60"/>
  <c r="CH28" i="60"/>
  <c r="CI28" i="60"/>
  <c r="CJ28" i="60"/>
  <c r="CK28" i="60"/>
  <c r="A29" i="60"/>
  <c r="AE29" i="60"/>
  <c r="B29" i="60" s="1"/>
  <c r="AH29" i="60"/>
  <c r="BR29" i="60"/>
  <c r="BS29" i="60"/>
  <c r="BT29" i="60"/>
  <c r="BU29" i="60"/>
  <c r="BV29" i="60"/>
  <c r="BW29" i="60"/>
  <c r="BX29" i="60"/>
  <c r="BY29" i="60"/>
  <c r="BZ29" i="60"/>
  <c r="CA29" i="60"/>
  <c r="CB29" i="60"/>
  <c r="CC29" i="60"/>
  <c r="CD29" i="60"/>
  <c r="CE29" i="60"/>
  <c r="CF29" i="60"/>
  <c r="CG29" i="60"/>
  <c r="CH29" i="60"/>
  <c r="CI29" i="60"/>
  <c r="CJ29" i="60"/>
  <c r="CK29" i="60"/>
  <c r="A30" i="60"/>
  <c r="AE30" i="60"/>
  <c r="AH30" i="60"/>
  <c r="BR30" i="60"/>
  <c r="BS30" i="60"/>
  <c r="BT30" i="60"/>
  <c r="BU30" i="60"/>
  <c r="BV30" i="60"/>
  <c r="BW30" i="60"/>
  <c r="BX30" i="60"/>
  <c r="BY30" i="60"/>
  <c r="BZ30" i="60"/>
  <c r="CA30" i="60"/>
  <c r="CB30" i="60"/>
  <c r="CC30" i="60"/>
  <c r="CD30" i="60"/>
  <c r="CE30" i="60"/>
  <c r="CF30" i="60"/>
  <c r="CG30" i="60"/>
  <c r="CH30" i="60"/>
  <c r="CI30" i="60"/>
  <c r="CJ30" i="60"/>
  <c r="CK30" i="60"/>
  <c r="A31" i="60"/>
  <c r="AE31" i="60"/>
  <c r="AA31" i="60" s="1"/>
  <c r="AB31" i="60" s="1"/>
  <c r="AH31" i="60"/>
  <c r="BR31" i="60"/>
  <c r="BS31" i="60"/>
  <c r="BT31" i="60"/>
  <c r="BU31" i="60"/>
  <c r="BV31" i="60"/>
  <c r="BW31" i="60"/>
  <c r="BX31" i="60"/>
  <c r="BY31" i="60"/>
  <c r="BZ31" i="60"/>
  <c r="CA31" i="60"/>
  <c r="CB31" i="60"/>
  <c r="CC31" i="60"/>
  <c r="CD31" i="60"/>
  <c r="CE31" i="60"/>
  <c r="CF31" i="60"/>
  <c r="CG31" i="60"/>
  <c r="CH31" i="60"/>
  <c r="CI31" i="60"/>
  <c r="CJ31" i="60"/>
  <c r="CK31" i="60"/>
  <c r="A32" i="60"/>
  <c r="AE32" i="60"/>
  <c r="AH32" i="60"/>
  <c r="BR32" i="60"/>
  <c r="BS32" i="60"/>
  <c r="BT32" i="60"/>
  <c r="BU32" i="60"/>
  <c r="BV32" i="60"/>
  <c r="BW32" i="60"/>
  <c r="BX32" i="60"/>
  <c r="BY32" i="60"/>
  <c r="BZ32" i="60"/>
  <c r="CA32" i="60"/>
  <c r="CB32" i="60"/>
  <c r="CC32" i="60"/>
  <c r="CD32" i="60"/>
  <c r="CE32" i="60"/>
  <c r="CF32" i="60"/>
  <c r="CG32" i="60"/>
  <c r="CH32" i="60"/>
  <c r="CI32" i="60"/>
  <c r="CJ32" i="60"/>
  <c r="CK32" i="60"/>
  <c r="A33" i="60"/>
  <c r="AE33" i="60"/>
  <c r="AH33" i="60"/>
  <c r="BR33" i="60"/>
  <c r="BS33" i="60"/>
  <c r="BT33" i="60"/>
  <c r="BU33" i="60"/>
  <c r="BV33" i="60"/>
  <c r="BW33" i="60"/>
  <c r="BX33" i="60"/>
  <c r="BY33" i="60"/>
  <c r="BZ33" i="60"/>
  <c r="CA33" i="60"/>
  <c r="CB33" i="60"/>
  <c r="CC33" i="60"/>
  <c r="CD33" i="60"/>
  <c r="CE33" i="60"/>
  <c r="CF33" i="60"/>
  <c r="CG33" i="60"/>
  <c r="CH33" i="60"/>
  <c r="CI33" i="60"/>
  <c r="CJ33" i="60"/>
  <c r="CK33" i="60"/>
  <c r="A34" i="60"/>
  <c r="AE34" i="60"/>
  <c r="AH34" i="60"/>
  <c r="BR34" i="60"/>
  <c r="BS34" i="60"/>
  <c r="BT34" i="60"/>
  <c r="BU34" i="60"/>
  <c r="BV34" i="60"/>
  <c r="BW34" i="60"/>
  <c r="BX34" i="60"/>
  <c r="BY34" i="60"/>
  <c r="BZ34" i="60"/>
  <c r="CA34" i="60"/>
  <c r="CB34" i="60"/>
  <c r="CC34" i="60"/>
  <c r="CD34" i="60"/>
  <c r="CE34" i="60"/>
  <c r="CF34" i="60"/>
  <c r="CG34" i="60"/>
  <c r="CH34" i="60"/>
  <c r="CI34" i="60"/>
  <c r="CJ34" i="60"/>
  <c r="CK34" i="60"/>
  <c r="A35" i="60"/>
  <c r="AE35" i="60"/>
  <c r="AH35" i="60"/>
  <c r="BR35" i="60"/>
  <c r="BS35" i="60"/>
  <c r="BT35" i="60"/>
  <c r="BU35" i="60"/>
  <c r="BV35" i="60"/>
  <c r="BW35" i="60"/>
  <c r="BX35" i="60"/>
  <c r="BY35" i="60"/>
  <c r="BZ35" i="60"/>
  <c r="CA35" i="60"/>
  <c r="CB35" i="60"/>
  <c r="CC35" i="60"/>
  <c r="CD35" i="60"/>
  <c r="CE35" i="60"/>
  <c r="CF35" i="60"/>
  <c r="CG35" i="60"/>
  <c r="CH35" i="60"/>
  <c r="CI35" i="60"/>
  <c r="CJ35" i="60"/>
  <c r="CK35" i="60"/>
  <c r="A36" i="60"/>
  <c r="AE36" i="60"/>
  <c r="AH36" i="60"/>
  <c r="BR36" i="60"/>
  <c r="BS36" i="60"/>
  <c r="BT36" i="60"/>
  <c r="BU36" i="60"/>
  <c r="BV36" i="60"/>
  <c r="BW36" i="60"/>
  <c r="BX36" i="60"/>
  <c r="BY36" i="60"/>
  <c r="BZ36" i="60"/>
  <c r="CA36" i="60"/>
  <c r="CB36" i="60"/>
  <c r="CC36" i="60"/>
  <c r="CD36" i="60"/>
  <c r="CE36" i="60"/>
  <c r="CF36" i="60"/>
  <c r="CG36" i="60"/>
  <c r="CH36" i="60"/>
  <c r="CI36" i="60"/>
  <c r="CJ36" i="60"/>
  <c r="CK36" i="60"/>
  <c r="A37" i="60"/>
  <c r="AE37" i="60"/>
  <c r="AA37" i="60" s="1"/>
  <c r="AB37" i="60" s="1"/>
  <c r="AH37" i="60"/>
  <c r="BR37" i="60"/>
  <c r="BS37" i="60"/>
  <c r="BT37" i="60"/>
  <c r="BU37" i="60"/>
  <c r="BV37" i="60"/>
  <c r="BW37" i="60"/>
  <c r="BX37" i="60"/>
  <c r="BY37" i="60"/>
  <c r="BZ37" i="60"/>
  <c r="CA37" i="60"/>
  <c r="CB37" i="60"/>
  <c r="CC37" i="60"/>
  <c r="CD37" i="60"/>
  <c r="CE37" i="60"/>
  <c r="CF37" i="60"/>
  <c r="CG37" i="60"/>
  <c r="CH37" i="60"/>
  <c r="CI37" i="60"/>
  <c r="CJ37" i="60"/>
  <c r="CK37" i="60"/>
  <c r="A38" i="60"/>
  <c r="AE38" i="60"/>
  <c r="AH38" i="60"/>
  <c r="BR38" i="60"/>
  <c r="BS38" i="60"/>
  <c r="BT38" i="60"/>
  <c r="BU38" i="60"/>
  <c r="BV38" i="60"/>
  <c r="BW38" i="60"/>
  <c r="BX38" i="60"/>
  <c r="BY38" i="60"/>
  <c r="BZ38" i="60"/>
  <c r="CA38" i="60"/>
  <c r="CB38" i="60"/>
  <c r="CC38" i="60"/>
  <c r="CD38" i="60"/>
  <c r="CE38" i="60"/>
  <c r="CF38" i="60"/>
  <c r="CG38" i="60"/>
  <c r="CH38" i="60"/>
  <c r="CI38" i="60"/>
  <c r="CJ38" i="60"/>
  <c r="CK38" i="60"/>
  <c r="A39" i="60"/>
  <c r="AE39" i="60"/>
  <c r="AH39" i="60"/>
  <c r="BR39" i="60"/>
  <c r="BS39" i="60"/>
  <c r="BT39" i="60"/>
  <c r="BU39" i="60"/>
  <c r="BV39" i="60"/>
  <c r="BW39" i="60"/>
  <c r="BX39" i="60"/>
  <c r="BY39" i="60"/>
  <c r="BZ39" i="60"/>
  <c r="CA39" i="60"/>
  <c r="CB39" i="60"/>
  <c r="CC39" i="60"/>
  <c r="CD39" i="60"/>
  <c r="CE39" i="60"/>
  <c r="CF39" i="60"/>
  <c r="CG39" i="60"/>
  <c r="CH39" i="60"/>
  <c r="CI39" i="60"/>
  <c r="CJ39" i="60"/>
  <c r="CK39" i="60"/>
  <c r="A40" i="60"/>
  <c r="AE40" i="60"/>
  <c r="AH40" i="60"/>
  <c r="BR40" i="60"/>
  <c r="BS40" i="60"/>
  <c r="BT40" i="60"/>
  <c r="BU40" i="60"/>
  <c r="BV40" i="60"/>
  <c r="BW40" i="60"/>
  <c r="BX40" i="60"/>
  <c r="BY40" i="60"/>
  <c r="BZ40" i="60"/>
  <c r="CA40" i="60"/>
  <c r="CB40" i="60"/>
  <c r="CC40" i="60"/>
  <c r="CD40" i="60"/>
  <c r="CE40" i="60"/>
  <c r="CF40" i="60"/>
  <c r="CG40" i="60"/>
  <c r="CH40" i="60"/>
  <c r="CI40" i="60"/>
  <c r="CJ40" i="60"/>
  <c r="CK40" i="60"/>
  <c r="A41" i="60"/>
  <c r="AE41" i="60"/>
  <c r="AH41" i="60"/>
  <c r="BR41" i="60"/>
  <c r="BS41" i="60"/>
  <c r="BT41" i="60"/>
  <c r="BU41" i="60"/>
  <c r="BV41" i="60"/>
  <c r="BW41" i="60"/>
  <c r="BX41" i="60"/>
  <c r="BY41" i="60"/>
  <c r="BZ41" i="60"/>
  <c r="CA41" i="60"/>
  <c r="CB41" i="60"/>
  <c r="CC41" i="60"/>
  <c r="CD41" i="60"/>
  <c r="CE41" i="60"/>
  <c r="CF41" i="60"/>
  <c r="CG41" i="60"/>
  <c r="CH41" i="60"/>
  <c r="CI41" i="60"/>
  <c r="CJ41" i="60"/>
  <c r="CK41" i="60"/>
  <c r="A42" i="60"/>
  <c r="AE42" i="60"/>
  <c r="AA42" i="60" s="1"/>
  <c r="AB42" i="60" s="1"/>
  <c r="AH42" i="60"/>
  <c r="BR42" i="60"/>
  <c r="BS42" i="60"/>
  <c r="BT42" i="60"/>
  <c r="BU42" i="60"/>
  <c r="BV42" i="60"/>
  <c r="BW42" i="60"/>
  <c r="BX42" i="60"/>
  <c r="BY42" i="60"/>
  <c r="BZ42" i="60"/>
  <c r="CA42" i="60"/>
  <c r="CB42" i="60"/>
  <c r="CC42" i="60"/>
  <c r="CD42" i="60"/>
  <c r="CE42" i="60"/>
  <c r="CF42" i="60"/>
  <c r="CG42" i="60"/>
  <c r="CH42" i="60"/>
  <c r="CI42" i="60"/>
  <c r="CJ42" i="60"/>
  <c r="CK42" i="60"/>
  <c r="A43" i="60"/>
  <c r="AE43" i="60"/>
  <c r="AA43" i="60" s="1"/>
  <c r="AB43" i="60" s="1"/>
  <c r="AH43" i="60"/>
  <c r="BR43" i="60"/>
  <c r="BS43" i="60"/>
  <c r="BT43" i="60"/>
  <c r="BU43" i="60"/>
  <c r="BV43" i="60"/>
  <c r="BW43" i="60"/>
  <c r="BX43" i="60"/>
  <c r="BY43" i="60"/>
  <c r="BZ43" i="60"/>
  <c r="CA43" i="60"/>
  <c r="CB43" i="60"/>
  <c r="CC43" i="60"/>
  <c r="CD43" i="60"/>
  <c r="CE43" i="60"/>
  <c r="CF43" i="60"/>
  <c r="CG43" i="60"/>
  <c r="CH43" i="60"/>
  <c r="CI43" i="60"/>
  <c r="CJ43" i="60"/>
  <c r="CK43" i="60"/>
  <c r="A44" i="60"/>
  <c r="AE44" i="60"/>
  <c r="AH44" i="60"/>
  <c r="BR44" i="60"/>
  <c r="BS44" i="60"/>
  <c r="BT44" i="60"/>
  <c r="BU44" i="60"/>
  <c r="BV44" i="60"/>
  <c r="BW44" i="60"/>
  <c r="BX44" i="60"/>
  <c r="BY44" i="60"/>
  <c r="BZ44" i="60"/>
  <c r="CA44" i="60"/>
  <c r="CB44" i="60"/>
  <c r="CC44" i="60"/>
  <c r="CD44" i="60"/>
  <c r="CE44" i="60"/>
  <c r="CF44" i="60"/>
  <c r="CG44" i="60"/>
  <c r="CH44" i="60"/>
  <c r="CI44" i="60"/>
  <c r="CJ44" i="60"/>
  <c r="CK44" i="60"/>
  <c r="A45" i="60"/>
  <c r="AE45" i="60"/>
  <c r="AH45" i="60"/>
  <c r="BR45" i="60"/>
  <c r="BS45" i="60"/>
  <c r="BT45" i="60"/>
  <c r="BU45" i="60"/>
  <c r="BV45" i="60"/>
  <c r="BW45" i="60"/>
  <c r="BX45" i="60"/>
  <c r="BY45" i="60"/>
  <c r="BZ45" i="60"/>
  <c r="CA45" i="60"/>
  <c r="CB45" i="60"/>
  <c r="CC45" i="60"/>
  <c r="CD45" i="60"/>
  <c r="CE45" i="60"/>
  <c r="CF45" i="60"/>
  <c r="CG45" i="60"/>
  <c r="CH45" i="60"/>
  <c r="CI45" i="60"/>
  <c r="CJ45" i="60"/>
  <c r="CK45" i="60"/>
  <c r="A46" i="60"/>
  <c r="AE46" i="60"/>
  <c r="AH46" i="60"/>
  <c r="BR46" i="60"/>
  <c r="BS46" i="60"/>
  <c r="BT46" i="60"/>
  <c r="BU46" i="60"/>
  <c r="BV46" i="60"/>
  <c r="BW46" i="60"/>
  <c r="BX46" i="60"/>
  <c r="BY46" i="60"/>
  <c r="BZ46" i="60"/>
  <c r="CA46" i="60"/>
  <c r="CB46" i="60"/>
  <c r="CC46" i="60"/>
  <c r="CD46" i="60"/>
  <c r="CE46" i="60"/>
  <c r="CF46" i="60"/>
  <c r="CG46" i="60"/>
  <c r="CH46" i="60"/>
  <c r="CI46" i="60"/>
  <c r="CJ46" i="60"/>
  <c r="CK46" i="60"/>
  <c r="A47" i="60"/>
  <c r="AE47" i="60"/>
  <c r="AH47" i="60"/>
  <c r="BR47" i="60"/>
  <c r="BS47" i="60"/>
  <c r="BT47" i="60"/>
  <c r="BU47" i="60"/>
  <c r="BV47" i="60"/>
  <c r="BW47" i="60"/>
  <c r="BX47" i="60"/>
  <c r="BY47" i="60"/>
  <c r="BZ47" i="60"/>
  <c r="CA47" i="60"/>
  <c r="CB47" i="60"/>
  <c r="CC47" i="60"/>
  <c r="CD47" i="60"/>
  <c r="CE47" i="60"/>
  <c r="CF47" i="60"/>
  <c r="CG47" i="60"/>
  <c r="CH47" i="60"/>
  <c r="CI47" i="60"/>
  <c r="CJ47" i="60"/>
  <c r="CK47" i="60"/>
  <c r="A48" i="60"/>
  <c r="AE48" i="60"/>
  <c r="AA48" i="60" s="1"/>
  <c r="AB48" i="60" s="1"/>
  <c r="AH48" i="60"/>
  <c r="BR48" i="60"/>
  <c r="BS48" i="60"/>
  <c r="BT48" i="60"/>
  <c r="BU48" i="60"/>
  <c r="BV48" i="60"/>
  <c r="BW48" i="60"/>
  <c r="BX48" i="60"/>
  <c r="BY48" i="60"/>
  <c r="BZ48" i="60"/>
  <c r="CA48" i="60"/>
  <c r="CB48" i="60"/>
  <c r="CC48" i="60"/>
  <c r="CD48" i="60"/>
  <c r="CE48" i="60"/>
  <c r="CF48" i="60"/>
  <c r="CG48" i="60"/>
  <c r="CH48" i="60"/>
  <c r="CI48" i="60"/>
  <c r="CJ48" i="60"/>
  <c r="CK48" i="60"/>
  <c r="A49" i="60"/>
  <c r="AE49" i="60"/>
  <c r="AA49" i="60" s="1"/>
  <c r="AB49" i="60" s="1"/>
  <c r="AH49" i="60"/>
  <c r="BR49" i="60"/>
  <c r="BS49" i="60"/>
  <c r="BT49" i="60"/>
  <c r="BU49" i="60"/>
  <c r="BV49" i="60"/>
  <c r="BW49" i="60"/>
  <c r="BX49" i="60"/>
  <c r="BY49" i="60"/>
  <c r="BZ49" i="60"/>
  <c r="CA49" i="60"/>
  <c r="CB49" i="60"/>
  <c r="CC49" i="60"/>
  <c r="CD49" i="60"/>
  <c r="CE49" i="60"/>
  <c r="CF49" i="60"/>
  <c r="CG49" i="60"/>
  <c r="CH49" i="60"/>
  <c r="CI49" i="60"/>
  <c r="CJ49" i="60"/>
  <c r="CK49" i="60"/>
  <c r="A50" i="60"/>
  <c r="AE50" i="60"/>
  <c r="AH50" i="60"/>
  <c r="BR50" i="60"/>
  <c r="BS50" i="60"/>
  <c r="BT50" i="60"/>
  <c r="BU50" i="60"/>
  <c r="BV50" i="60"/>
  <c r="BW50" i="60"/>
  <c r="BX50" i="60"/>
  <c r="BY50" i="60"/>
  <c r="BZ50" i="60"/>
  <c r="CA50" i="60"/>
  <c r="CB50" i="60"/>
  <c r="CC50" i="60"/>
  <c r="CD50" i="60"/>
  <c r="CE50" i="60"/>
  <c r="CF50" i="60"/>
  <c r="CG50" i="60"/>
  <c r="CH50" i="60"/>
  <c r="CI50" i="60"/>
  <c r="CJ50" i="60"/>
  <c r="CK50" i="60"/>
  <c r="A51" i="60"/>
  <c r="AE51" i="60"/>
  <c r="AA51" i="60" s="1"/>
  <c r="AB51" i="60" s="1"/>
  <c r="AH51" i="60"/>
  <c r="BR51" i="60"/>
  <c r="BS51" i="60"/>
  <c r="BT51" i="60"/>
  <c r="BU51" i="60"/>
  <c r="BV51" i="60"/>
  <c r="BW51" i="60"/>
  <c r="BX51" i="60"/>
  <c r="BY51" i="60"/>
  <c r="BZ51" i="60"/>
  <c r="CA51" i="60"/>
  <c r="CB51" i="60"/>
  <c r="CC51" i="60"/>
  <c r="CD51" i="60"/>
  <c r="CE51" i="60"/>
  <c r="CF51" i="60"/>
  <c r="CG51" i="60"/>
  <c r="CH51" i="60"/>
  <c r="CI51" i="60"/>
  <c r="CJ51" i="60"/>
  <c r="CK51" i="60"/>
  <c r="A52" i="60"/>
  <c r="AE52" i="60"/>
  <c r="AH52" i="60"/>
  <c r="BR52" i="60"/>
  <c r="BS52" i="60"/>
  <c r="BT52" i="60"/>
  <c r="BU52" i="60"/>
  <c r="BV52" i="60"/>
  <c r="BW52" i="60"/>
  <c r="BX52" i="60"/>
  <c r="BY52" i="60"/>
  <c r="BZ52" i="60"/>
  <c r="CA52" i="60"/>
  <c r="CB52" i="60"/>
  <c r="CC52" i="60"/>
  <c r="CD52" i="60"/>
  <c r="CE52" i="60"/>
  <c r="CF52" i="60"/>
  <c r="CG52" i="60"/>
  <c r="CH52" i="60"/>
  <c r="CI52" i="60"/>
  <c r="CJ52" i="60"/>
  <c r="CK52" i="60"/>
  <c r="A53" i="60"/>
  <c r="AE53" i="60"/>
  <c r="AH53" i="60"/>
  <c r="BR53" i="60"/>
  <c r="BS53" i="60"/>
  <c r="BT53" i="60"/>
  <c r="BU53" i="60"/>
  <c r="BV53" i="60"/>
  <c r="BW53" i="60"/>
  <c r="BX53" i="60"/>
  <c r="BY53" i="60"/>
  <c r="BZ53" i="60"/>
  <c r="CA53" i="60"/>
  <c r="CB53" i="60"/>
  <c r="CC53" i="60"/>
  <c r="CD53" i="60"/>
  <c r="CE53" i="60"/>
  <c r="CF53" i="60"/>
  <c r="CG53" i="60"/>
  <c r="CH53" i="60"/>
  <c r="CI53" i="60"/>
  <c r="CJ53" i="60"/>
  <c r="CK53" i="60"/>
  <c r="A54" i="60"/>
  <c r="AE54" i="60"/>
  <c r="AH54" i="60"/>
  <c r="BR54" i="60"/>
  <c r="BS54" i="60"/>
  <c r="BT54" i="60"/>
  <c r="BU54" i="60"/>
  <c r="BV54" i="60"/>
  <c r="BW54" i="60"/>
  <c r="BX54" i="60"/>
  <c r="BY54" i="60"/>
  <c r="BZ54" i="60"/>
  <c r="CA54" i="60"/>
  <c r="CB54" i="60"/>
  <c r="CC54" i="60"/>
  <c r="CD54" i="60"/>
  <c r="CE54" i="60"/>
  <c r="CF54" i="60"/>
  <c r="CG54" i="60"/>
  <c r="CH54" i="60"/>
  <c r="CI54" i="60"/>
  <c r="CJ54" i="60"/>
  <c r="CK54" i="60"/>
  <c r="A55" i="60"/>
  <c r="AE55" i="60"/>
  <c r="AA55" i="60" s="1"/>
  <c r="AB55" i="60" s="1"/>
  <c r="AH55" i="60"/>
  <c r="BR55" i="60"/>
  <c r="BS55" i="60"/>
  <c r="BT55" i="60"/>
  <c r="BU55" i="60"/>
  <c r="BV55" i="60"/>
  <c r="BW55" i="60"/>
  <c r="BX55" i="60"/>
  <c r="BY55" i="60"/>
  <c r="BZ55" i="60"/>
  <c r="CA55" i="60"/>
  <c r="CB55" i="60"/>
  <c r="CC55" i="60"/>
  <c r="CD55" i="60"/>
  <c r="CE55" i="60"/>
  <c r="CF55" i="60"/>
  <c r="CG55" i="60"/>
  <c r="CH55" i="60"/>
  <c r="CI55" i="60"/>
  <c r="CJ55" i="60"/>
  <c r="CK55" i="60"/>
  <c r="A189" i="60"/>
  <c r="AE189" i="60"/>
  <c r="AH189" i="60"/>
  <c r="BR189" i="60"/>
  <c r="BS189" i="60"/>
  <c r="BT189" i="60"/>
  <c r="BU189" i="60"/>
  <c r="BV189" i="60"/>
  <c r="BW189" i="60"/>
  <c r="BX189" i="60"/>
  <c r="BY189" i="60"/>
  <c r="BZ189" i="60"/>
  <c r="CA189" i="60"/>
  <c r="CB189" i="60"/>
  <c r="CC189" i="60"/>
  <c r="CD189" i="60"/>
  <c r="CE189" i="60"/>
  <c r="CF189" i="60"/>
  <c r="CG189" i="60"/>
  <c r="CH189" i="60"/>
  <c r="CI189" i="60"/>
  <c r="CJ189" i="60"/>
  <c r="CK189" i="60"/>
  <c r="A190" i="60"/>
  <c r="AE190" i="60"/>
  <c r="AH190" i="60"/>
  <c r="BR190" i="60"/>
  <c r="BS190" i="60"/>
  <c r="BT190" i="60"/>
  <c r="BU190" i="60"/>
  <c r="BV190" i="60"/>
  <c r="BW190" i="60"/>
  <c r="BX190" i="60"/>
  <c r="BY190" i="60"/>
  <c r="BZ190" i="60"/>
  <c r="CA190" i="60"/>
  <c r="CB190" i="60"/>
  <c r="CC190" i="60"/>
  <c r="CD190" i="60"/>
  <c r="CE190" i="60"/>
  <c r="CF190" i="60"/>
  <c r="CG190" i="60"/>
  <c r="CH190" i="60"/>
  <c r="CI190" i="60"/>
  <c r="CJ190" i="60"/>
  <c r="CK190" i="60"/>
  <c r="A191" i="60"/>
  <c r="AE191" i="60"/>
  <c r="AH191" i="60"/>
  <c r="BR191" i="60"/>
  <c r="BS191" i="60"/>
  <c r="BT191" i="60"/>
  <c r="BU191" i="60"/>
  <c r="BV191" i="60"/>
  <c r="BW191" i="60"/>
  <c r="BX191" i="60"/>
  <c r="BY191" i="60"/>
  <c r="BZ191" i="60"/>
  <c r="CA191" i="60"/>
  <c r="CB191" i="60"/>
  <c r="CC191" i="60"/>
  <c r="CD191" i="60"/>
  <c r="CE191" i="60"/>
  <c r="CF191" i="60"/>
  <c r="CG191" i="60"/>
  <c r="CH191" i="60"/>
  <c r="CI191" i="60"/>
  <c r="CJ191" i="60"/>
  <c r="CK191" i="60"/>
  <c r="A192" i="60"/>
  <c r="AE192" i="60"/>
  <c r="AH192" i="60"/>
  <c r="BR192" i="60"/>
  <c r="BS192" i="60"/>
  <c r="BT192" i="60"/>
  <c r="BU192" i="60"/>
  <c r="BV192" i="60"/>
  <c r="BW192" i="60"/>
  <c r="BX192" i="60"/>
  <c r="BY192" i="60"/>
  <c r="BZ192" i="60"/>
  <c r="CA192" i="60"/>
  <c r="CB192" i="60"/>
  <c r="CC192" i="60"/>
  <c r="CD192" i="60"/>
  <c r="CE192" i="60"/>
  <c r="CF192" i="60"/>
  <c r="CG192" i="60"/>
  <c r="CH192" i="60"/>
  <c r="CI192" i="60"/>
  <c r="CJ192" i="60"/>
  <c r="CK192" i="60"/>
  <c r="A193" i="60"/>
  <c r="AE193" i="60"/>
  <c r="AH193" i="60"/>
  <c r="BR193" i="60"/>
  <c r="BS193" i="60"/>
  <c r="BT193" i="60"/>
  <c r="BU193" i="60"/>
  <c r="BV193" i="60"/>
  <c r="BW193" i="60"/>
  <c r="BX193" i="60"/>
  <c r="BY193" i="60"/>
  <c r="BZ193" i="60"/>
  <c r="CA193" i="60"/>
  <c r="CB193" i="60"/>
  <c r="CC193" i="60"/>
  <c r="CD193" i="60"/>
  <c r="CE193" i="60"/>
  <c r="CF193" i="60"/>
  <c r="CG193" i="60"/>
  <c r="CH193" i="60"/>
  <c r="CI193" i="60"/>
  <c r="CJ193" i="60"/>
  <c r="CK193" i="60"/>
  <c r="A194" i="60"/>
  <c r="AE194" i="60"/>
  <c r="AA194" i="60" s="1"/>
  <c r="AB194" i="60" s="1"/>
  <c r="AH194" i="60"/>
  <c r="BR194" i="60"/>
  <c r="BS194" i="60"/>
  <c r="BT194" i="60"/>
  <c r="BU194" i="60"/>
  <c r="BV194" i="60"/>
  <c r="BW194" i="60"/>
  <c r="BX194" i="60"/>
  <c r="BY194" i="60"/>
  <c r="BZ194" i="60"/>
  <c r="CA194" i="60"/>
  <c r="CB194" i="60"/>
  <c r="CC194" i="60"/>
  <c r="CD194" i="60"/>
  <c r="CE194" i="60"/>
  <c r="CF194" i="60"/>
  <c r="CG194" i="60"/>
  <c r="CH194" i="60"/>
  <c r="CI194" i="60"/>
  <c r="CJ194" i="60"/>
  <c r="CK194" i="60"/>
  <c r="A195" i="60"/>
  <c r="AE195" i="60"/>
  <c r="AH195" i="60"/>
  <c r="BR195" i="60"/>
  <c r="BS195" i="60"/>
  <c r="BT195" i="60"/>
  <c r="BU195" i="60"/>
  <c r="BV195" i="60"/>
  <c r="BW195" i="60"/>
  <c r="BX195" i="60"/>
  <c r="BY195" i="60"/>
  <c r="BZ195" i="60"/>
  <c r="CA195" i="60"/>
  <c r="CB195" i="60"/>
  <c r="CC195" i="60"/>
  <c r="CD195" i="60"/>
  <c r="CE195" i="60"/>
  <c r="CF195" i="60"/>
  <c r="CG195" i="60"/>
  <c r="CH195" i="60"/>
  <c r="CI195" i="60"/>
  <c r="CJ195" i="60"/>
  <c r="CK195" i="60"/>
  <c r="A196" i="60"/>
  <c r="AE196" i="60"/>
  <c r="AA196" i="60" s="1"/>
  <c r="AB196" i="60" s="1"/>
  <c r="AH196" i="60"/>
  <c r="BR196" i="60"/>
  <c r="BS196" i="60"/>
  <c r="BT196" i="60"/>
  <c r="BU196" i="60"/>
  <c r="BV196" i="60"/>
  <c r="BW196" i="60"/>
  <c r="BX196" i="60"/>
  <c r="BY196" i="60"/>
  <c r="BZ196" i="60"/>
  <c r="CA196" i="60"/>
  <c r="CB196" i="60"/>
  <c r="CC196" i="60"/>
  <c r="CD196" i="60"/>
  <c r="CE196" i="60"/>
  <c r="CF196" i="60"/>
  <c r="CG196" i="60"/>
  <c r="CH196" i="60"/>
  <c r="CI196" i="60"/>
  <c r="CJ196" i="60"/>
  <c r="CK196" i="60"/>
  <c r="A197" i="60"/>
  <c r="AE197" i="60"/>
  <c r="AH197" i="60"/>
  <c r="BR197" i="60"/>
  <c r="BS197" i="60"/>
  <c r="BT197" i="60"/>
  <c r="BU197" i="60"/>
  <c r="BV197" i="60"/>
  <c r="BW197" i="60"/>
  <c r="BX197" i="60"/>
  <c r="BY197" i="60"/>
  <c r="BZ197" i="60"/>
  <c r="CA197" i="60"/>
  <c r="CB197" i="60"/>
  <c r="CC197" i="60"/>
  <c r="CD197" i="60"/>
  <c r="CE197" i="60"/>
  <c r="CF197" i="60"/>
  <c r="CG197" i="60"/>
  <c r="CH197" i="60"/>
  <c r="CI197" i="60"/>
  <c r="CJ197" i="60"/>
  <c r="CK197" i="60"/>
  <c r="A198" i="60"/>
  <c r="AE198" i="60"/>
  <c r="AH198" i="60"/>
  <c r="BR198" i="60"/>
  <c r="BS198" i="60"/>
  <c r="BT198" i="60"/>
  <c r="BU198" i="60"/>
  <c r="BV198" i="60"/>
  <c r="BW198" i="60"/>
  <c r="BX198" i="60"/>
  <c r="BY198" i="60"/>
  <c r="BZ198" i="60"/>
  <c r="CA198" i="60"/>
  <c r="CB198" i="60"/>
  <c r="CC198" i="60"/>
  <c r="CD198" i="60"/>
  <c r="CE198" i="60"/>
  <c r="CF198" i="60"/>
  <c r="CG198" i="60"/>
  <c r="CH198" i="60"/>
  <c r="CI198" i="60"/>
  <c r="CJ198" i="60"/>
  <c r="CK198" i="60"/>
  <c r="A199" i="60"/>
  <c r="AE199" i="60"/>
  <c r="B199" i="60" s="1"/>
  <c r="AH199" i="60"/>
  <c r="BR199" i="60"/>
  <c r="BS199" i="60"/>
  <c r="BT199" i="60"/>
  <c r="BU199" i="60"/>
  <c r="BV199" i="60"/>
  <c r="BW199" i="60"/>
  <c r="BX199" i="60"/>
  <c r="BY199" i="60"/>
  <c r="BZ199" i="60"/>
  <c r="CA199" i="60"/>
  <c r="CB199" i="60"/>
  <c r="CC199" i="60"/>
  <c r="CD199" i="60"/>
  <c r="CE199" i="60"/>
  <c r="CF199" i="60"/>
  <c r="CG199" i="60"/>
  <c r="CH199" i="60"/>
  <c r="CI199" i="60"/>
  <c r="CJ199" i="60"/>
  <c r="CK199" i="60"/>
  <c r="A200" i="60"/>
  <c r="AE200" i="60"/>
  <c r="AA200" i="60" s="1"/>
  <c r="AB200" i="60" s="1"/>
  <c r="AH200" i="60"/>
  <c r="BR200" i="60"/>
  <c r="BS200" i="60"/>
  <c r="BT200" i="60"/>
  <c r="BU200" i="60"/>
  <c r="BV200" i="60"/>
  <c r="BW200" i="60"/>
  <c r="BX200" i="60"/>
  <c r="BY200" i="60"/>
  <c r="BZ200" i="60"/>
  <c r="CA200" i="60"/>
  <c r="CB200" i="60"/>
  <c r="CC200" i="60"/>
  <c r="CD200" i="60"/>
  <c r="CE200" i="60"/>
  <c r="CF200" i="60"/>
  <c r="CG200" i="60"/>
  <c r="CH200" i="60"/>
  <c r="CI200" i="60"/>
  <c r="CJ200" i="60"/>
  <c r="CK200" i="60"/>
  <c r="A201" i="60"/>
  <c r="AE201" i="60"/>
  <c r="AA201" i="60" s="1"/>
  <c r="AB201" i="60" s="1"/>
  <c r="AH201" i="60"/>
  <c r="BR201" i="60"/>
  <c r="BS201" i="60"/>
  <c r="BT201" i="60"/>
  <c r="BU201" i="60"/>
  <c r="BV201" i="60"/>
  <c r="BW201" i="60"/>
  <c r="BX201" i="60"/>
  <c r="BY201" i="60"/>
  <c r="BZ201" i="60"/>
  <c r="CA201" i="60"/>
  <c r="CB201" i="60"/>
  <c r="CC201" i="60"/>
  <c r="CD201" i="60"/>
  <c r="CE201" i="60"/>
  <c r="CF201" i="60"/>
  <c r="CG201" i="60"/>
  <c r="CH201" i="60"/>
  <c r="CI201" i="60"/>
  <c r="CJ201" i="60"/>
  <c r="CK201" i="60"/>
  <c r="A202" i="60"/>
  <c r="AE202" i="60"/>
  <c r="AA202" i="60" s="1"/>
  <c r="AB202" i="60" s="1"/>
  <c r="AH202" i="60"/>
  <c r="BR202" i="60"/>
  <c r="BS202" i="60"/>
  <c r="BT202" i="60"/>
  <c r="BU202" i="60"/>
  <c r="BV202" i="60"/>
  <c r="BW202" i="60"/>
  <c r="BX202" i="60"/>
  <c r="BY202" i="60"/>
  <c r="BZ202" i="60"/>
  <c r="CA202" i="60"/>
  <c r="CB202" i="60"/>
  <c r="CC202" i="60"/>
  <c r="CD202" i="60"/>
  <c r="CE202" i="60"/>
  <c r="CF202" i="60"/>
  <c r="CG202" i="60"/>
  <c r="CH202" i="60"/>
  <c r="CI202" i="60"/>
  <c r="CJ202" i="60"/>
  <c r="CK202" i="60"/>
  <c r="A203" i="60"/>
  <c r="AE203" i="60"/>
  <c r="AH203" i="60"/>
  <c r="BR203" i="60"/>
  <c r="BS203" i="60"/>
  <c r="BT203" i="60"/>
  <c r="BU203" i="60"/>
  <c r="BV203" i="60"/>
  <c r="BW203" i="60"/>
  <c r="BX203" i="60"/>
  <c r="BY203" i="60"/>
  <c r="BZ203" i="60"/>
  <c r="CA203" i="60"/>
  <c r="CB203" i="60"/>
  <c r="CC203" i="60"/>
  <c r="CD203" i="60"/>
  <c r="CE203" i="60"/>
  <c r="CF203" i="60"/>
  <c r="CG203" i="60"/>
  <c r="CH203" i="60"/>
  <c r="CI203" i="60"/>
  <c r="CJ203" i="60"/>
  <c r="CK203" i="60"/>
  <c r="A204" i="60"/>
  <c r="AE204" i="60"/>
  <c r="AH204" i="60"/>
  <c r="BR204" i="60"/>
  <c r="BS204" i="60"/>
  <c r="BT204" i="60"/>
  <c r="BU204" i="60"/>
  <c r="BV204" i="60"/>
  <c r="BW204" i="60"/>
  <c r="BX204" i="60"/>
  <c r="BY204" i="60"/>
  <c r="BZ204" i="60"/>
  <c r="CA204" i="60"/>
  <c r="CB204" i="60"/>
  <c r="CC204" i="60"/>
  <c r="CD204" i="60"/>
  <c r="CE204" i="60"/>
  <c r="CF204" i="60"/>
  <c r="CG204" i="60"/>
  <c r="CH204" i="60"/>
  <c r="CI204" i="60"/>
  <c r="CJ204" i="60"/>
  <c r="CK204" i="60"/>
  <c r="A205" i="60"/>
  <c r="AE205" i="60"/>
  <c r="AH205" i="60"/>
  <c r="BR205" i="60"/>
  <c r="BS205" i="60"/>
  <c r="BT205" i="60"/>
  <c r="BU205" i="60"/>
  <c r="BV205" i="60"/>
  <c r="BW205" i="60"/>
  <c r="BX205" i="60"/>
  <c r="BY205" i="60"/>
  <c r="BZ205" i="60"/>
  <c r="CA205" i="60"/>
  <c r="CB205" i="60"/>
  <c r="CC205" i="60"/>
  <c r="CD205" i="60"/>
  <c r="CE205" i="60"/>
  <c r="CF205" i="60"/>
  <c r="CG205" i="60"/>
  <c r="CH205" i="60"/>
  <c r="CI205" i="60"/>
  <c r="CJ205" i="60"/>
  <c r="CK205" i="60"/>
  <c r="A206" i="60"/>
  <c r="AE206" i="60"/>
  <c r="AA206" i="60" s="1"/>
  <c r="AB206" i="60" s="1"/>
  <c r="AH206" i="60"/>
  <c r="BR206" i="60"/>
  <c r="BS206" i="60"/>
  <c r="BT206" i="60"/>
  <c r="BU206" i="60"/>
  <c r="BV206" i="60"/>
  <c r="BW206" i="60"/>
  <c r="BX206" i="60"/>
  <c r="BY206" i="60"/>
  <c r="BZ206" i="60"/>
  <c r="CA206" i="60"/>
  <c r="CB206" i="60"/>
  <c r="CC206" i="60"/>
  <c r="CD206" i="60"/>
  <c r="CE206" i="60"/>
  <c r="CF206" i="60"/>
  <c r="CG206" i="60"/>
  <c r="CH206" i="60"/>
  <c r="CI206" i="60"/>
  <c r="CJ206" i="60"/>
  <c r="CK206" i="60"/>
  <c r="A207" i="60"/>
  <c r="AE207" i="60"/>
  <c r="AH207" i="60"/>
  <c r="BR207" i="60"/>
  <c r="BS207" i="60"/>
  <c r="BT207" i="60"/>
  <c r="BU207" i="60"/>
  <c r="BV207" i="60"/>
  <c r="BW207" i="60"/>
  <c r="BX207" i="60"/>
  <c r="BY207" i="60"/>
  <c r="BZ207" i="60"/>
  <c r="CA207" i="60"/>
  <c r="CB207" i="60"/>
  <c r="CC207" i="60"/>
  <c r="CD207" i="60"/>
  <c r="CE207" i="60"/>
  <c r="CF207" i="60"/>
  <c r="CG207" i="60"/>
  <c r="CH207" i="60"/>
  <c r="CI207" i="60"/>
  <c r="CJ207" i="60"/>
  <c r="CK207" i="60"/>
  <c r="A208" i="60"/>
  <c r="AE208" i="60"/>
  <c r="AA208" i="60" s="1"/>
  <c r="AB208" i="60" s="1"/>
  <c r="AH208" i="60"/>
  <c r="BR208" i="60"/>
  <c r="BS208" i="60"/>
  <c r="BT208" i="60"/>
  <c r="BU208" i="60"/>
  <c r="BV208" i="60"/>
  <c r="BW208" i="60"/>
  <c r="BX208" i="60"/>
  <c r="BY208" i="60"/>
  <c r="BZ208" i="60"/>
  <c r="CA208" i="60"/>
  <c r="CB208" i="60"/>
  <c r="CC208" i="60"/>
  <c r="CD208" i="60"/>
  <c r="CE208" i="60"/>
  <c r="CF208" i="60"/>
  <c r="CG208" i="60"/>
  <c r="CH208" i="60"/>
  <c r="CI208" i="60"/>
  <c r="CJ208" i="60"/>
  <c r="CK208" i="60"/>
  <c r="A209" i="60"/>
  <c r="AE209" i="60"/>
  <c r="AH209" i="60"/>
  <c r="BR209" i="60"/>
  <c r="BS209" i="60"/>
  <c r="BT209" i="60"/>
  <c r="BU209" i="60"/>
  <c r="BV209" i="60"/>
  <c r="BW209" i="60"/>
  <c r="BX209" i="60"/>
  <c r="BY209" i="60"/>
  <c r="BZ209" i="60"/>
  <c r="CA209" i="60"/>
  <c r="CB209" i="60"/>
  <c r="CC209" i="60"/>
  <c r="CD209" i="60"/>
  <c r="CE209" i="60"/>
  <c r="CF209" i="60"/>
  <c r="CG209" i="60"/>
  <c r="CH209" i="60"/>
  <c r="CI209" i="60"/>
  <c r="CJ209" i="60"/>
  <c r="CK209" i="60"/>
  <c r="A210" i="60"/>
  <c r="AE210" i="60"/>
  <c r="B210" i="60" s="1"/>
  <c r="AH210" i="60"/>
  <c r="BR210" i="60"/>
  <c r="BS210" i="60"/>
  <c r="BT210" i="60"/>
  <c r="BU210" i="60"/>
  <c r="BV210" i="60"/>
  <c r="BW210" i="60"/>
  <c r="BX210" i="60"/>
  <c r="BY210" i="60"/>
  <c r="BZ210" i="60"/>
  <c r="CA210" i="60"/>
  <c r="CB210" i="60"/>
  <c r="CC210" i="60"/>
  <c r="CD210" i="60"/>
  <c r="CE210" i="60"/>
  <c r="CF210" i="60"/>
  <c r="CG210" i="60"/>
  <c r="CH210" i="60"/>
  <c r="CI210" i="60"/>
  <c r="CJ210" i="60"/>
  <c r="CK210" i="60"/>
  <c r="A211" i="60"/>
  <c r="AE211" i="60"/>
  <c r="AH211" i="60"/>
  <c r="BR211" i="60"/>
  <c r="BS211" i="60"/>
  <c r="BT211" i="60"/>
  <c r="BU211" i="60"/>
  <c r="BV211" i="60"/>
  <c r="BW211" i="60"/>
  <c r="BX211" i="60"/>
  <c r="BY211" i="60"/>
  <c r="BZ211" i="60"/>
  <c r="CA211" i="60"/>
  <c r="CB211" i="60"/>
  <c r="CC211" i="60"/>
  <c r="CD211" i="60"/>
  <c r="CE211" i="60"/>
  <c r="CF211" i="60"/>
  <c r="CG211" i="60"/>
  <c r="CH211" i="60"/>
  <c r="CI211" i="60"/>
  <c r="CJ211" i="60"/>
  <c r="CK211" i="60"/>
  <c r="A212" i="60"/>
  <c r="AE212" i="60"/>
  <c r="AA212" i="60" s="1"/>
  <c r="AB212" i="60" s="1"/>
  <c r="AH212" i="60"/>
  <c r="BR212" i="60"/>
  <c r="BS212" i="60"/>
  <c r="BT212" i="60"/>
  <c r="BU212" i="60"/>
  <c r="BV212" i="60"/>
  <c r="BW212" i="60"/>
  <c r="BX212" i="60"/>
  <c r="BY212" i="60"/>
  <c r="BZ212" i="60"/>
  <c r="CA212" i="60"/>
  <c r="CB212" i="60"/>
  <c r="CC212" i="60"/>
  <c r="CD212" i="60"/>
  <c r="CE212" i="60"/>
  <c r="CF212" i="60"/>
  <c r="CG212" i="60"/>
  <c r="CH212" i="60"/>
  <c r="CI212" i="60"/>
  <c r="CJ212" i="60"/>
  <c r="CK212" i="60"/>
  <c r="A213" i="60"/>
  <c r="AH213" i="60"/>
  <c r="BR213" i="60"/>
  <c r="BS213" i="60"/>
  <c r="BT213" i="60"/>
  <c r="BU213" i="60"/>
  <c r="BV213" i="60"/>
  <c r="BW213" i="60"/>
  <c r="BX213" i="60"/>
  <c r="BY213" i="60"/>
  <c r="BZ213" i="60"/>
  <c r="CA213" i="60"/>
  <c r="CB213" i="60"/>
  <c r="CC213" i="60"/>
  <c r="CD213" i="60"/>
  <c r="CE213" i="60"/>
  <c r="CF213" i="60"/>
  <c r="CG213" i="60"/>
  <c r="CH213" i="60"/>
  <c r="CI213" i="60"/>
  <c r="CJ213" i="60"/>
  <c r="CK213" i="60"/>
  <c r="U485" i="64"/>
  <c r="AP142" i="64"/>
  <c r="AJ93" i="63"/>
  <c r="Q289" i="64"/>
  <c r="E289" i="64"/>
  <c r="M289" i="64"/>
  <c r="I289" i="64"/>
  <c r="O289" i="64"/>
  <c r="K289" i="64"/>
  <c r="S289" i="64"/>
  <c r="U289" i="64"/>
  <c r="C289" i="64"/>
  <c r="M44" i="63"/>
  <c r="U44" i="63"/>
  <c r="K44" i="63"/>
  <c r="Z338" i="64"/>
  <c r="S44" i="63"/>
  <c r="G44" i="63"/>
  <c r="Q44" i="63"/>
  <c r="I44" i="63"/>
  <c r="AP338" i="64"/>
  <c r="G93" i="64"/>
  <c r="AN338" i="64"/>
  <c r="U93" i="64"/>
  <c r="AB338" i="64"/>
  <c r="I485" i="64"/>
  <c r="C485" i="64"/>
  <c r="M485" i="64"/>
  <c r="E485" i="64"/>
  <c r="K485" i="64"/>
  <c r="Q485" i="64"/>
  <c r="O485" i="64"/>
  <c r="S485" i="64"/>
  <c r="S93" i="64"/>
  <c r="I93" i="64"/>
  <c r="K93" i="64"/>
  <c r="Q93" i="64"/>
  <c r="M93" i="64"/>
  <c r="O93" i="64"/>
  <c r="AF142" i="64"/>
  <c r="AD142" i="64"/>
  <c r="AB142" i="64"/>
  <c r="AJ142" i="64"/>
  <c r="Z142" i="64"/>
  <c r="AH93" i="63"/>
  <c r="AD93" i="63"/>
  <c r="AN93" i="63"/>
  <c r="AF93" i="63"/>
  <c r="AR93" i="63"/>
  <c r="AB93" i="63"/>
  <c r="AP93" i="63"/>
  <c r="AA90" i="60"/>
  <c r="AA79" i="60"/>
  <c r="AA68" i="60"/>
  <c r="CW18" i="60" l="1"/>
  <c r="DC18" i="60" s="1"/>
  <c r="CV17" i="60"/>
  <c r="CZ17" i="60" s="1"/>
  <c r="CP19" i="60"/>
  <c r="CP27" i="60"/>
  <c r="CP31" i="60"/>
  <c r="CP35" i="60"/>
  <c r="CP39" i="60"/>
  <c r="CP51" i="60"/>
  <c r="CP55" i="60"/>
  <c r="CP192" i="60"/>
  <c r="CP196" i="60"/>
  <c r="CP200" i="60"/>
  <c r="CP208" i="60"/>
  <c r="M289" i="66"/>
  <c r="I485" i="66"/>
  <c r="I387" i="67"/>
  <c r="CP24" i="60"/>
  <c r="CP28" i="60"/>
  <c r="CP189" i="60"/>
  <c r="CP197" i="60"/>
  <c r="CP201" i="60"/>
  <c r="CP209" i="60"/>
  <c r="M191" i="67"/>
  <c r="I387" i="65"/>
  <c r="C387" i="67"/>
  <c r="Q485" i="66"/>
  <c r="U485" i="66"/>
  <c r="CP195" i="60"/>
  <c r="CP199" i="60"/>
  <c r="CP203" i="60"/>
  <c r="CP194" i="60"/>
  <c r="CP202" i="60"/>
  <c r="CP50" i="60"/>
  <c r="CP45" i="60"/>
  <c r="CP38" i="60"/>
  <c r="CP42" i="60"/>
  <c r="CP46" i="60"/>
  <c r="CP41" i="60"/>
  <c r="CP33" i="60"/>
  <c r="CP26" i="60"/>
  <c r="CP30" i="60"/>
  <c r="B99" i="60"/>
  <c r="CP17" i="60"/>
  <c r="CP21" i="60"/>
  <c r="B212" i="60"/>
  <c r="CT184" i="60"/>
  <c r="B206" i="60"/>
  <c r="B213" i="60"/>
  <c r="CU115" i="60"/>
  <c r="AB289" i="66"/>
  <c r="CT188" i="60"/>
  <c r="B95" i="60"/>
  <c r="CT176" i="60"/>
  <c r="CT181" i="60"/>
  <c r="CT185" i="60"/>
  <c r="CV142" i="60"/>
  <c r="CT175" i="60"/>
  <c r="CT180" i="60"/>
  <c r="B174" i="60"/>
  <c r="B187" i="60"/>
  <c r="CT98" i="60"/>
  <c r="CU117" i="60"/>
  <c r="CT174" i="60"/>
  <c r="CT179" i="60"/>
  <c r="CT183" i="60"/>
  <c r="CT187" i="60"/>
  <c r="CV138" i="60"/>
  <c r="CT177" i="60"/>
  <c r="CT182" i="60"/>
  <c r="CT186" i="60"/>
  <c r="AA100" i="60"/>
  <c r="AB100" i="60" s="1"/>
  <c r="AA102" i="60"/>
  <c r="AB102" i="60" s="1"/>
  <c r="CV151" i="60"/>
  <c r="CU119" i="60"/>
  <c r="CT96" i="60"/>
  <c r="CT103" i="60"/>
  <c r="CV147" i="60"/>
  <c r="CU130" i="60"/>
  <c r="CU126" i="60"/>
  <c r="CU132" i="60"/>
  <c r="CV137" i="60"/>
  <c r="CV141" i="60"/>
  <c r="CV146" i="60"/>
  <c r="CV150" i="60"/>
  <c r="CU121" i="60"/>
  <c r="CU128" i="60"/>
  <c r="CV136" i="60"/>
  <c r="CV140" i="60"/>
  <c r="CV144" i="60"/>
  <c r="CV149" i="60"/>
  <c r="CV153" i="60"/>
  <c r="CT107" i="60"/>
  <c r="B121" i="60"/>
  <c r="CU124" i="60"/>
  <c r="CV135" i="60"/>
  <c r="CV139" i="60"/>
  <c r="CV143" i="60"/>
  <c r="CV148" i="60"/>
  <c r="CV152" i="60"/>
  <c r="B132" i="60"/>
  <c r="CU114" i="60"/>
  <c r="CU118" i="60"/>
  <c r="CU122" i="60"/>
  <c r="CU127" i="60"/>
  <c r="CU131" i="60"/>
  <c r="CT113" i="60"/>
  <c r="CT111" i="60"/>
  <c r="CU116" i="60"/>
  <c r="CU120" i="60"/>
  <c r="CU125" i="60"/>
  <c r="CU129" i="60"/>
  <c r="CU133" i="60"/>
  <c r="O191" i="65"/>
  <c r="Q191" i="67"/>
  <c r="O93" i="66"/>
  <c r="S93" i="66"/>
  <c r="AA98" i="60"/>
  <c r="AB98" i="60" s="1"/>
  <c r="CT99" i="60"/>
  <c r="CT104" i="60"/>
  <c r="CT108" i="60"/>
  <c r="CT95" i="60"/>
  <c r="O191" i="67"/>
  <c r="K387" i="67"/>
  <c r="Q289" i="66"/>
  <c r="C191" i="67"/>
  <c r="G387" i="65"/>
  <c r="C289" i="66"/>
  <c r="E387" i="67"/>
  <c r="B96" i="60"/>
  <c r="K191" i="67"/>
  <c r="B97" i="60"/>
  <c r="AA104" i="60"/>
  <c r="AB104" i="60" s="1"/>
  <c r="CT94" i="60"/>
  <c r="CT97" i="60"/>
  <c r="CT102" i="60"/>
  <c r="CT106" i="60"/>
  <c r="CT110" i="60"/>
  <c r="B113" i="60"/>
  <c r="CT100" i="60"/>
  <c r="CT105" i="60"/>
  <c r="CT109" i="60"/>
  <c r="AN191" i="65"/>
  <c r="AL387" i="67"/>
  <c r="CV61" i="60"/>
  <c r="CV65" i="60"/>
  <c r="CV70" i="60"/>
  <c r="AN387" i="67"/>
  <c r="AJ191" i="65"/>
  <c r="AP387" i="65"/>
  <c r="AR191" i="65"/>
  <c r="AD191" i="65"/>
  <c r="CV60" i="60"/>
  <c r="CV64" i="60"/>
  <c r="CV69" i="60"/>
  <c r="CV73" i="60"/>
  <c r="AR191" i="67"/>
  <c r="AB387" i="67"/>
  <c r="AF191" i="67"/>
  <c r="AJ485" i="66"/>
  <c r="CV68" i="60"/>
  <c r="CZ9" i="60" s="1"/>
  <c r="AD191" i="67"/>
  <c r="AP485" i="66"/>
  <c r="CV59" i="60"/>
  <c r="CV63" i="60"/>
  <c r="CV67" i="60"/>
  <c r="CV72" i="60"/>
  <c r="AD387" i="65"/>
  <c r="Z191" i="65"/>
  <c r="AP93" i="66"/>
  <c r="AH191" i="65"/>
  <c r="CV58" i="60"/>
  <c r="CV62" i="60"/>
  <c r="CV66" i="60"/>
  <c r="CV71" i="60"/>
  <c r="AL191" i="67"/>
  <c r="AH387" i="67"/>
  <c r="Z387" i="67"/>
  <c r="AH485" i="66"/>
  <c r="AH93" i="66"/>
  <c r="AN191" i="67"/>
  <c r="AD289" i="66"/>
  <c r="AH387" i="65"/>
  <c r="Z387" i="65"/>
  <c r="AF289" i="66"/>
  <c r="AL289" i="66"/>
  <c r="AP387" i="67"/>
  <c r="AD387" i="67"/>
  <c r="AL485" i="66"/>
  <c r="AB191" i="67"/>
  <c r="AF93" i="66"/>
  <c r="AJ289" i="66"/>
  <c r="AH289" i="66"/>
  <c r="AL387" i="65"/>
  <c r="AR485" i="66"/>
  <c r="Z485" i="66"/>
  <c r="AN93" i="66"/>
  <c r="Z191" i="67"/>
  <c r="AP191" i="67"/>
  <c r="Z289" i="66"/>
  <c r="AJ387" i="67"/>
  <c r="AR387" i="65"/>
  <c r="AF191" i="65"/>
  <c r="AP289" i="66"/>
  <c r="AR289" i="66"/>
  <c r="AF485" i="66"/>
  <c r="AJ93" i="66"/>
  <c r="AB387" i="65"/>
  <c r="AN485" i="66"/>
  <c r="AP191" i="65"/>
  <c r="AL93" i="66"/>
  <c r="AF387" i="65"/>
  <c r="AR387" i="67"/>
  <c r="AD485" i="66"/>
  <c r="AJ191" i="67"/>
  <c r="AL191" i="65"/>
  <c r="AR93" i="66"/>
  <c r="AB93" i="66"/>
  <c r="AJ387" i="65"/>
  <c r="CP168" i="60"/>
  <c r="CP107" i="60"/>
  <c r="CP111" i="60"/>
  <c r="CP120" i="60"/>
  <c r="CP181" i="60"/>
  <c r="AL142" i="66"/>
  <c r="CP71" i="60"/>
  <c r="CP93" i="60"/>
  <c r="AB44" i="65"/>
  <c r="AB436" i="67"/>
  <c r="AJ44" i="65"/>
  <c r="AP338" i="66"/>
  <c r="AH240" i="67"/>
  <c r="AN44" i="64"/>
  <c r="Z44" i="64"/>
  <c r="AH93" i="64"/>
  <c r="Z93" i="64"/>
  <c r="Q485" i="67"/>
  <c r="S289" i="67"/>
  <c r="I93" i="65"/>
  <c r="S485" i="67"/>
  <c r="M289" i="65"/>
  <c r="U485" i="67"/>
  <c r="CO212" i="60"/>
  <c r="Q212" i="60" s="1"/>
  <c r="Q289" i="67"/>
  <c r="U289" i="67"/>
  <c r="A354" i="66"/>
  <c r="CO204" i="60"/>
  <c r="Q204" i="60" s="1"/>
  <c r="AL436" i="64"/>
  <c r="X354" i="66"/>
  <c r="U191" i="66"/>
  <c r="O289" i="65"/>
  <c r="G93" i="67"/>
  <c r="AP436" i="64"/>
  <c r="AH436" i="64"/>
  <c r="O93" i="65"/>
  <c r="CP115" i="60"/>
  <c r="CP124" i="60"/>
  <c r="CP128" i="60"/>
  <c r="CP132" i="60"/>
  <c r="CP137" i="60"/>
  <c r="CP146" i="60"/>
  <c r="CP150" i="60"/>
  <c r="CP154" i="60"/>
  <c r="CN30" i="60"/>
  <c r="CO30" i="60" s="1"/>
  <c r="Q30" i="60" s="1"/>
  <c r="CN38" i="60"/>
  <c r="CO38" i="60" s="1"/>
  <c r="Q38" i="60" s="1"/>
  <c r="CN22" i="60"/>
  <c r="CO22" i="60" s="1"/>
  <c r="Q22" i="60" s="1"/>
  <c r="CN104" i="60"/>
  <c r="CO104" i="60" s="1"/>
  <c r="Q104" i="60" s="1"/>
  <c r="G436" i="67"/>
  <c r="CP105" i="60"/>
  <c r="CP118" i="60"/>
  <c r="CP122" i="60"/>
  <c r="CP136" i="60"/>
  <c r="CP140" i="60"/>
  <c r="CP144" i="60"/>
  <c r="K240" i="67"/>
  <c r="Q240" i="67"/>
  <c r="CP113" i="60"/>
  <c r="CP117" i="60"/>
  <c r="CP126" i="60"/>
  <c r="CP130" i="60"/>
  <c r="CP139" i="60"/>
  <c r="AN44" i="66"/>
  <c r="O436" i="64"/>
  <c r="AD436" i="66"/>
  <c r="AF240" i="66"/>
  <c r="AL44" i="66"/>
  <c r="AD142" i="65"/>
  <c r="AF338" i="67"/>
  <c r="AD338" i="67"/>
  <c r="AJ436" i="66"/>
  <c r="Z240" i="66"/>
  <c r="U436" i="66"/>
  <c r="G338" i="67"/>
  <c r="S338" i="65"/>
  <c r="O240" i="66"/>
  <c r="G436" i="66"/>
  <c r="E338" i="65"/>
  <c r="O436" i="66"/>
  <c r="AH485" i="64"/>
  <c r="AL289" i="64"/>
  <c r="AP93" i="64"/>
  <c r="I338" i="65"/>
  <c r="C338" i="65"/>
  <c r="AP289" i="64"/>
  <c r="AJ289" i="64"/>
  <c r="K44" i="66"/>
  <c r="G142" i="67"/>
  <c r="K338" i="67"/>
  <c r="C338" i="67"/>
  <c r="Z485" i="64"/>
  <c r="AJ485" i="64"/>
  <c r="AN485" i="64"/>
  <c r="Q338" i="65"/>
  <c r="Q240" i="66"/>
  <c r="AN93" i="64"/>
  <c r="M338" i="65"/>
  <c r="K436" i="66"/>
  <c r="C142" i="67"/>
  <c r="AN289" i="64"/>
  <c r="U338" i="65"/>
  <c r="C240" i="66"/>
  <c r="U240" i="66"/>
  <c r="AR289" i="64"/>
  <c r="AB289" i="64"/>
  <c r="Q44" i="66"/>
  <c r="Q338" i="67"/>
  <c r="I436" i="66"/>
  <c r="AL485" i="64"/>
  <c r="M44" i="66"/>
  <c r="I142" i="67"/>
  <c r="AJ44" i="66"/>
  <c r="AF338" i="65"/>
  <c r="AH338" i="65"/>
  <c r="AJ338" i="67"/>
  <c r="AN142" i="67"/>
  <c r="AL436" i="66"/>
  <c r="AL240" i="66"/>
  <c r="Q240" i="64"/>
  <c r="AR142" i="65"/>
  <c r="I436" i="64"/>
  <c r="M436" i="64"/>
  <c r="AP338" i="67"/>
  <c r="Z142" i="65"/>
  <c r="AN142" i="65"/>
  <c r="AB142" i="65"/>
  <c r="AF142" i="65"/>
  <c r="AJ142" i="67"/>
  <c r="AL142" i="67"/>
  <c r="AR44" i="64"/>
  <c r="AR142" i="67"/>
  <c r="AR436" i="66"/>
  <c r="G436" i="64"/>
  <c r="AL338" i="65"/>
  <c r="Z142" i="67"/>
  <c r="AP240" i="66"/>
  <c r="AJ44" i="64"/>
  <c r="AF44" i="66"/>
  <c r="AF44" i="64"/>
  <c r="AH142" i="67"/>
  <c r="G240" i="64"/>
  <c r="AH436" i="66"/>
  <c r="AL142" i="65"/>
  <c r="U436" i="64"/>
  <c r="Z338" i="67"/>
  <c r="CN213" i="60"/>
  <c r="CO213" i="60" s="1"/>
  <c r="Q213" i="60" s="1"/>
  <c r="AH44" i="66"/>
  <c r="Z338" i="65"/>
  <c r="AR338" i="67"/>
  <c r="AD44" i="64"/>
  <c r="AD142" i="67"/>
  <c r="U240" i="64"/>
  <c r="AH240" i="66"/>
  <c r="AN436" i="66"/>
  <c r="AH142" i="65"/>
  <c r="AH338" i="67"/>
  <c r="AP338" i="65"/>
  <c r="O240" i="64"/>
  <c r="AJ142" i="65"/>
  <c r="AP142" i="67"/>
  <c r="AR240" i="66"/>
  <c r="AL44" i="64"/>
  <c r="AB338" i="67"/>
  <c r="E436" i="64"/>
  <c r="AH44" i="64"/>
  <c r="AL338" i="67"/>
  <c r="AD338" i="65"/>
  <c r="AB44" i="64"/>
  <c r="AR44" i="66"/>
  <c r="AP436" i="66"/>
  <c r="I240" i="64"/>
  <c r="AD240" i="66"/>
  <c r="E240" i="64"/>
  <c r="S436" i="64"/>
  <c r="AJ338" i="65"/>
  <c r="AR338" i="65"/>
  <c r="K436" i="64"/>
  <c r="AJ240" i="66"/>
  <c r="AB436" i="66"/>
  <c r="AP44" i="64"/>
  <c r="Z436" i="66"/>
  <c r="M240" i="64"/>
  <c r="AB240" i="66"/>
  <c r="C240" i="64"/>
  <c r="C436" i="64"/>
  <c r="AB97" i="60"/>
  <c r="AP44" i="66"/>
  <c r="AD44" i="66"/>
  <c r="AN338" i="65"/>
  <c r="AF142" i="67"/>
  <c r="S240" i="64"/>
  <c r="U387" i="65"/>
  <c r="AN142" i="64"/>
  <c r="K191" i="65"/>
  <c r="O387" i="65"/>
  <c r="E387" i="65"/>
  <c r="S387" i="65"/>
  <c r="C387" i="65"/>
  <c r="M485" i="66"/>
  <c r="S387" i="67"/>
  <c r="O289" i="66"/>
  <c r="AD338" i="64"/>
  <c r="C191" i="65"/>
  <c r="M387" i="65"/>
  <c r="CP161" i="60"/>
  <c r="CP165" i="60"/>
  <c r="AH142" i="64"/>
  <c r="U191" i="67"/>
  <c r="U387" i="67"/>
  <c r="AL338" i="64"/>
  <c r="AJ338" i="64"/>
  <c r="Q93" i="66"/>
  <c r="E485" i="66"/>
  <c r="CP170" i="60"/>
  <c r="CP179" i="60"/>
  <c r="CP60" i="60"/>
  <c r="O485" i="66"/>
  <c r="G191" i="67"/>
  <c r="U289" i="66"/>
  <c r="E191" i="65"/>
  <c r="G93" i="66"/>
  <c r="AR142" i="64"/>
  <c r="S485" i="66"/>
  <c r="S191" i="65"/>
  <c r="E191" i="67"/>
  <c r="K289" i="66"/>
  <c r="I289" i="66"/>
  <c r="M387" i="67"/>
  <c r="I93" i="66"/>
  <c r="U93" i="66"/>
  <c r="CP64" i="60"/>
  <c r="CP69" i="60"/>
  <c r="CP73" i="60"/>
  <c r="CP77" i="60"/>
  <c r="CP82" i="60"/>
  <c r="CP86" i="60"/>
  <c r="Q387" i="65"/>
  <c r="G191" i="65"/>
  <c r="AR338" i="64"/>
  <c r="C485" i="66"/>
  <c r="K485" i="66"/>
  <c r="M191" i="65"/>
  <c r="S191" i="67"/>
  <c r="AH338" i="64"/>
  <c r="K93" i="66"/>
  <c r="Q191" i="65"/>
  <c r="M93" i="66"/>
  <c r="S289" i="66"/>
  <c r="G387" i="67"/>
  <c r="U191" i="65"/>
  <c r="Q387" i="67"/>
  <c r="G289" i="66"/>
  <c r="CP104" i="60"/>
  <c r="U44" i="65"/>
  <c r="CP151" i="60"/>
  <c r="CP155" i="60"/>
  <c r="CP173" i="60"/>
  <c r="CP186" i="60"/>
  <c r="CP59" i="60"/>
  <c r="G142" i="66"/>
  <c r="M44" i="67"/>
  <c r="CP67" i="60"/>
  <c r="CP81" i="60"/>
  <c r="CP85" i="60"/>
  <c r="CP89" i="60"/>
  <c r="CP94" i="60"/>
  <c r="CP90" i="60"/>
  <c r="O44" i="65"/>
  <c r="U436" i="67"/>
  <c r="K240" i="65"/>
  <c r="E436" i="65"/>
  <c r="I142" i="66"/>
  <c r="I240" i="65"/>
  <c r="CP98" i="60"/>
  <c r="I240" i="66"/>
  <c r="E142" i="67"/>
  <c r="AB93" i="64"/>
  <c r="CP149" i="60"/>
  <c r="CP158" i="60"/>
  <c r="CP166" i="60"/>
  <c r="U44" i="66"/>
  <c r="I338" i="67"/>
  <c r="E436" i="66"/>
  <c r="S436" i="66"/>
  <c r="AP485" i="64"/>
  <c r="E240" i="66"/>
  <c r="AF289" i="64"/>
  <c r="G240" i="66"/>
  <c r="U142" i="67"/>
  <c r="M142" i="67"/>
  <c r="AF485" i="64"/>
  <c r="M436" i="66"/>
  <c r="E44" i="66"/>
  <c r="CP171" i="60"/>
  <c r="CP175" i="60"/>
  <c r="CP184" i="60"/>
  <c r="CP188" i="60"/>
  <c r="CP61" i="60"/>
  <c r="CW90" i="60"/>
  <c r="AB485" i="64"/>
  <c r="K142" i="67"/>
  <c r="O44" i="66"/>
  <c r="E338" i="67"/>
  <c r="G142" i="65"/>
  <c r="G44" i="66"/>
  <c r="S338" i="67"/>
  <c r="Z289" i="64"/>
  <c r="O142" i="67"/>
  <c r="CP65" i="60"/>
  <c r="CP70" i="60"/>
  <c r="CP74" i="60"/>
  <c r="CP78" i="60"/>
  <c r="CP87" i="60"/>
  <c r="O142" i="65"/>
  <c r="Q142" i="65"/>
  <c r="K338" i="65"/>
  <c r="O338" i="65"/>
  <c r="U338" i="67"/>
  <c r="E142" i="65"/>
  <c r="AJ93" i="64"/>
  <c r="AR93" i="64"/>
  <c r="CP68" i="60"/>
  <c r="CP96" i="60"/>
  <c r="CW79" i="60"/>
  <c r="S142" i="67"/>
  <c r="AH289" i="64"/>
  <c r="C436" i="66"/>
  <c r="M240" i="66"/>
  <c r="I44" i="66"/>
  <c r="M338" i="67"/>
  <c r="I142" i="65"/>
  <c r="C142" i="65"/>
  <c r="AL93" i="64"/>
  <c r="AD93" i="64"/>
  <c r="AF93" i="64"/>
  <c r="AD485" i="64"/>
  <c r="S240" i="66"/>
  <c r="M142" i="65"/>
  <c r="S142" i="65"/>
  <c r="K142" i="65"/>
  <c r="CP100" i="60"/>
  <c r="S97" i="60"/>
  <c r="S98" i="60"/>
  <c r="S99" i="60"/>
  <c r="S102" i="60"/>
  <c r="CW95" i="60"/>
  <c r="S88" i="60"/>
  <c r="S40" i="60"/>
  <c r="S205" i="60"/>
  <c r="E142" i="66"/>
  <c r="X60" i="65"/>
  <c r="A403" i="65"/>
  <c r="A452" i="65"/>
  <c r="A109" i="65"/>
  <c r="S121" i="60"/>
  <c r="S148" i="60"/>
  <c r="AF142" i="66"/>
  <c r="AN436" i="67"/>
  <c r="S157" i="60"/>
  <c r="S174" i="60"/>
  <c r="S183" i="60"/>
  <c r="S22" i="60"/>
  <c r="S54" i="60"/>
  <c r="S84" i="60"/>
  <c r="S20" i="60"/>
  <c r="S36" i="60"/>
  <c r="S52" i="60"/>
  <c r="S163" i="60"/>
  <c r="S114" i="60"/>
  <c r="S131" i="60"/>
  <c r="S23" i="60"/>
  <c r="AF436" i="65"/>
  <c r="Z338" i="66"/>
  <c r="CN191" i="60"/>
  <c r="CO191" i="60" s="1"/>
  <c r="Q191" i="60" s="1"/>
  <c r="AD142" i="66"/>
  <c r="AB436" i="65"/>
  <c r="AP44" i="65"/>
  <c r="AR240" i="65"/>
  <c r="AP240" i="65"/>
  <c r="AP44" i="67"/>
  <c r="AH44" i="67"/>
  <c r="AB338" i="66"/>
  <c r="AJ142" i="66"/>
  <c r="AF44" i="65"/>
  <c r="AH436" i="67"/>
  <c r="AR436" i="67"/>
  <c r="S142" i="64"/>
  <c r="AD44" i="65"/>
  <c r="AD44" i="67"/>
  <c r="Q338" i="64"/>
  <c r="AD338" i="66"/>
  <c r="AB240" i="67"/>
  <c r="AR240" i="67"/>
  <c r="AB240" i="65"/>
  <c r="AF44" i="67"/>
  <c r="AL240" i="67"/>
  <c r="AF436" i="67"/>
  <c r="AR44" i="65"/>
  <c r="AB44" i="67"/>
  <c r="AJ436" i="65"/>
  <c r="AP436" i="65"/>
  <c r="AB142" i="66"/>
  <c r="AL44" i="65"/>
  <c r="AD240" i="65"/>
  <c r="AN44" i="67"/>
  <c r="AF240" i="67"/>
  <c r="AL338" i="66"/>
  <c r="AJ338" i="66"/>
  <c r="Z240" i="67"/>
  <c r="AP142" i="66"/>
  <c r="AL436" i="67"/>
  <c r="AJ240" i="67"/>
  <c r="AN142" i="66"/>
  <c r="AR436" i="65"/>
  <c r="AP436" i="67"/>
  <c r="C142" i="64"/>
  <c r="AL240" i="65"/>
  <c r="M142" i="64"/>
  <c r="AN240" i="65"/>
  <c r="AH142" i="66"/>
  <c r="AN436" i="65"/>
  <c r="AH436" i="65"/>
  <c r="Z436" i="67"/>
  <c r="AF240" i="65"/>
  <c r="AH44" i="65"/>
  <c r="Z240" i="65"/>
  <c r="AR44" i="67"/>
  <c r="AH338" i="66"/>
  <c r="AD240" i="67"/>
  <c r="AN240" i="67"/>
  <c r="AJ44" i="67"/>
  <c r="G338" i="64"/>
  <c r="AR338" i="66"/>
  <c r="AN338" i="66"/>
  <c r="Z142" i="66"/>
  <c r="Z436" i="65"/>
  <c r="AH240" i="65"/>
  <c r="AD436" i="67"/>
  <c r="AL436" i="65"/>
  <c r="A452" i="63"/>
  <c r="Z67" i="60"/>
  <c r="Z76" i="60"/>
  <c r="S25" i="60"/>
  <c r="A256" i="63"/>
  <c r="Z60" i="60"/>
  <c r="CN95" i="60"/>
  <c r="CO95" i="60" s="1"/>
  <c r="Q95" i="60" s="1"/>
  <c r="X305" i="63"/>
  <c r="CN130" i="60"/>
  <c r="CO130" i="60" s="1"/>
  <c r="Q130" i="60" s="1"/>
  <c r="Z152" i="60"/>
  <c r="X354" i="63"/>
  <c r="CN113" i="60"/>
  <c r="CO113" i="60" s="1"/>
  <c r="Q113" i="60" s="1"/>
  <c r="Z180" i="60"/>
  <c r="Z64" i="60"/>
  <c r="Z17" i="60"/>
  <c r="Z45" i="60"/>
  <c r="CN157" i="60"/>
  <c r="CO157" i="60" s="1"/>
  <c r="Q157" i="60" s="1"/>
  <c r="S133" i="60"/>
  <c r="U387" i="64"/>
  <c r="S169" i="60"/>
  <c r="Z58" i="60"/>
  <c r="CN148" i="60"/>
  <c r="CO148" i="60" s="1"/>
  <c r="Q148" i="60" s="1"/>
  <c r="CN139" i="60"/>
  <c r="CO139" i="60" s="1"/>
  <c r="Q139" i="60" s="1"/>
  <c r="AB2" i="65"/>
  <c r="S72" i="60"/>
  <c r="CN69" i="60"/>
  <c r="CO69" i="60" s="1"/>
  <c r="Q69" i="60" s="1"/>
  <c r="O387" i="64"/>
  <c r="X11" i="66"/>
  <c r="A403" i="66"/>
  <c r="X403" i="66"/>
  <c r="Z168" i="60"/>
  <c r="Z86" i="60"/>
  <c r="S91" i="60"/>
  <c r="S18" i="60"/>
  <c r="S34" i="60"/>
  <c r="Z194" i="60"/>
  <c r="Z198" i="60"/>
  <c r="CN60" i="60"/>
  <c r="CO60" i="60" s="1"/>
  <c r="Q60" i="60" s="1"/>
  <c r="X60" i="66"/>
  <c r="A452" i="66"/>
  <c r="X452" i="66"/>
  <c r="Z18" i="60"/>
  <c r="S191" i="60"/>
  <c r="S207" i="60"/>
  <c r="CN174" i="60"/>
  <c r="CO174" i="60" s="1"/>
  <c r="Q174" i="60" s="1"/>
  <c r="A109" i="66"/>
  <c r="X109" i="66"/>
  <c r="S135" i="60"/>
  <c r="S143" i="60"/>
  <c r="S47" i="60"/>
  <c r="A158" i="66"/>
  <c r="X158" i="66"/>
  <c r="S152" i="60"/>
  <c r="S204" i="60"/>
  <c r="S212" i="60"/>
  <c r="S187" i="60"/>
  <c r="X207" i="66"/>
  <c r="X256" i="66"/>
  <c r="Z183" i="60"/>
  <c r="A207" i="66"/>
  <c r="A256" i="66"/>
  <c r="C191" i="64"/>
  <c r="A305" i="66"/>
  <c r="X305" i="66"/>
  <c r="X60" i="64"/>
  <c r="Z182" i="60"/>
  <c r="Z59" i="60"/>
  <c r="M191" i="64"/>
  <c r="I387" i="64"/>
  <c r="X452" i="64"/>
  <c r="X207" i="67"/>
  <c r="Z31" i="60"/>
  <c r="K191" i="64"/>
  <c r="S387" i="64"/>
  <c r="Q387" i="64"/>
  <c r="Z85" i="60"/>
  <c r="Z24" i="60"/>
  <c r="CL181" i="60"/>
  <c r="G387" i="64"/>
  <c r="Z69" i="60"/>
  <c r="Z73" i="60"/>
  <c r="CN86" i="60"/>
  <c r="CO86" i="60" s="1"/>
  <c r="Q86" i="60" s="1"/>
  <c r="S191" i="64"/>
  <c r="E387" i="64"/>
  <c r="I191" i="64"/>
  <c r="CL171" i="60"/>
  <c r="CL159" i="60"/>
  <c r="Q191" i="64"/>
  <c r="Z172" i="60"/>
  <c r="Z49" i="60"/>
  <c r="Z71" i="60"/>
  <c r="O191" i="64"/>
  <c r="M387" i="64"/>
  <c r="K387" i="64"/>
  <c r="AB2" i="64"/>
  <c r="CL30" i="60"/>
  <c r="CL25" i="60"/>
  <c r="G191" i="64"/>
  <c r="Z139" i="60"/>
  <c r="Z143" i="60"/>
  <c r="E191" i="64"/>
  <c r="Z119" i="60"/>
  <c r="Z174" i="60"/>
  <c r="Z70" i="60"/>
  <c r="Z40" i="60"/>
  <c r="Z207" i="60"/>
  <c r="Q191" i="66"/>
  <c r="O387" i="66"/>
  <c r="AR240" i="64"/>
  <c r="AJ240" i="64"/>
  <c r="AB240" i="64"/>
  <c r="G93" i="65"/>
  <c r="K485" i="65"/>
  <c r="E93" i="65"/>
  <c r="Q93" i="65"/>
  <c r="U93" i="67"/>
  <c r="K485" i="67"/>
  <c r="C485" i="65"/>
  <c r="K93" i="65"/>
  <c r="AJ436" i="64"/>
  <c r="O191" i="66"/>
  <c r="I93" i="67"/>
  <c r="Z74" i="60"/>
  <c r="Z21" i="60"/>
  <c r="Z201" i="60"/>
  <c r="CN158" i="60"/>
  <c r="CO158" i="60" s="1"/>
  <c r="Q158" i="60" s="1"/>
  <c r="CN198" i="60"/>
  <c r="CO198" i="60" s="1"/>
  <c r="Q198" i="60" s="1"/>
  <c r="K191" i="66"/>
  <c r="M191" i="66"/>
  <c r="G289" i="67"/>
  <c r="C387" i="66"/>
  <c r="E289" i="67"/>
  <c r="K289" i="65"/>
  <c r="M93" i="65"/>
  <c r="S93" i="67"/>
  <c r="I485" i="65"/>
  <c r="AP240" i="64"/>
  <c r="O93" i="67"/>
  <c r="CL209" i="60"/>
  <c r="CL206" i="60"/>
  <c r="CL205" i="60"/>
  <c r="CL204" i="60"/>
  <c r="CL49" i="60"/>
  <c r="CL17" i="60"/>
  <c r="CL85" i="60"/>
  <c r="CL63" i="60"/>
  <c r="CL59" i="60"/>
  <c r="AF240" i="64"/>
  <c r="C289" i="67"/>
  <c r="I289" i="67"/>
  <c r="Q93" i="67"/>
  <c r="AL240" i="64"/>
  <c r="U289" i="65"/>
  <c r="S153" i="60"/>
  <c r="Z181" i="60"/>
  <c r="Z75" i="60"/>
  <c r="Z92" i="60"/>
  <c r="Z48" i="60"/>
  <c r="Z195" i="60"/>
  <c r="S93" i="65"/>
  <c r="S191" i="66"/>
  <c r="O289" i="67"/>
  <c r="U387" i="66"/>
  <c r="Z240" i="64"/>
  <c r="O485" i="65"/>
  <c r="G289" i="65"/>
  <c r="U485" i="65"/>
  <c r="E485" i="67"/>
  <c r="G387" i="66"/>
  <c r="C191" i="66"/>
  <c r="Z146" i="60"/>
  <c r="Z153" i="60"/>
  <c r="Z170" i="60"/>
  <c r="Z26" i="60"/>
  <c r="Z30" i="60"/>
  <c r="AN436" i="64"/>
  <c r="I191" i="66"/>
  <c r="AN240" i="64"/>
  <c r="S485" i="65"/>
  <c r="K93" i="67"/>
  <c r="M485" i="67"/>
  <c r="C485" i="67"/>
  <c r="E485" i="65"/>
  <c r="AR436" i="64"/>
  <c r="AH240" i="64"/>
  <c r="CL131" i="60"/>
  <c r="AF436" i="64"/>
  <c r="I485" i="67"/>
  <c r="M289" i="67"/>
  <c r="M93" i="67"/>
  <c r="Q289" i="65"/>
  <c r="M387" i="66"/>
  <c r="E387" i="66"/>
  <c r="G485" i="65"/>
  <c r="O485" i="67"/>
  <c r="Z436" i="64"/>
  <c r="Q485" i="65"/>
  <c r="Z117" i="60"/>
  <c r="Z138" i="60"/>
  <c r="Z163" i="60"/>
  <c r="T209" i="60"/>
  <c r="S209" i="60" s="1"/>
  <c r="E191" i="66"/>
  <c r="I289" i="65"/>
  <c r="S289" i="65"/>
  <c r="E289" i="65"/>
  <c r="S387" i="66"/>
  <c r="K387" i="66"/>
  <c r="AD436" i="64"/>
  <c r="Z176" i="60"/>
  <c r="I387" i="66"/>
  <c r="CL193" i="60"/>
  <c r="CL189" i="60"/>
  <c r="CL54" i="60"/>
  <c r="CL51" i="60"/>
  <c r="CL48" i="60"/>
  <c r="CL46" i="60"/>
  <c r="CL44" i="60"/>
  <c r="CL35" i="60"/>
  <c r="CL26" i="60"/>
  <c r="CL24" i="60"/>
  <c r="CL94" i="60"/>
  <c r="CL93" i="60"/>
  <c r="CL92" i="60"/>
  <c r="CL71" i="60"/>
  <c r="CL78" i="60"/>
  <c r="CL80" i="60"/>
  <c r="CL64" i="60"/>
  <c r="CL62" i="60"/>
  <c r="CL58" i="60"/>
  <c r="CL188" i="60"/>
  <c r="CL187" i="60"/>
  <c r="CL186" i="60"/>
  <c r="CL185" i="60"/>
  <c r="CL184" i="60"/>
  <c r="CL183" i="60"/>
  <c r="CL182" i="60"/>
  <c r="CL180" i="60"/>
  <c r="CL179" i="60"/>
  <c r="CL177" i="60"/>
  <c r="CL176" i="60"/>
  <c r="CL175" i="60"/>
  <c r="CL174" i="60"/>
  <c r="CL173" i="60"/>
  <c r="CL170" i="60"/>
  <c r="CL149" i="60"/>
  <c r="CL148" i="60"/>
  <c r="CL147" i="60"/>
  <c r="CL154" i="60"/>
  <c r="CL141" i="60"/>
  <c r="CL129" i="60"/>
  <c r="AJ387" i="64"/>
  <c r="AF387" i="64"/>
  <c r="AH387" i="64"/>
  <c r="AF289" i="65"/>
  <c r="AH289" i="65"/>
  <c r="Z289" i="65"/>
  <c r="AN387" i="66"/>
  <c r="AD387" i="66"/>
  <c r="AF289" i="67"/>
  <c r="AB289" i="67"/>
  <c r="AJ289" i="67"/>
  <c r="AL289" i="67"/>
  <c r="AP289" i="67"/>
  <c r="AJ289" i="65"/>
  <c r="T66" i="60"/>
  <c r="S66" i="60" s="1"/>
  <c r="Z66" i="60"/>
  <c r="CN58" i="60"/>
  <c r="CO58" i="60" s="1"/>
  <c r="Q58" i="60" s="1"/>
  <c r="CN62" i="60"/>
  <c r="CO62" i="60" s="1"/>
  <c r="Q62" i="60" s="1"/>
  <c r="CN66" i="60"/>
  <c r="CO66" i="60" s="1"/>
  <c r="Q66" i="60" s="1"/>
  <c r="CL150" i="60"/>
  <c r="CL132" i="60"/>
  <c r="AD191" i="64"/>
  <c r="AJ191" i="64"/>
  <c r="AH191" i="64"/>
  <c r="Z191" i="64"/>
  <c r="AF191" i="64"/>
  <c r="AD93" i="65"/>
  <c r="AB93" i="65"/>
  <c r="AF485" i="67"/>
  <c r="AR485" i="67"/>
  <c r="AB485" i="67"/>
  <c r="AN485" i="67"/>
  <c r="CL199" i="60"/>
  <c r="CL198" i="60"/>
  <c r="CL194" i="60"/>
  <c r="CL192" i="60"/>
  <c r="CL191" i="60"/>
  <c r="CL190" i="60"/>
  <c r="CL55" i="60"/>
  <c r="AP485" i="67"/>
  <c r="CL203" i="60"/>
  <c r="CL202" i="60"/>
  <c r="CL201" i="60"/>
  <c r="CL200" i="60"/>
  <c r="CL197" i="60"/>
  <c r="CL196" i="60"/>
  <c r="CL195" i="60"/>
  <c r="CL53" i="60"/>
  <c r="CL52" i="60"/>
  <c r="CL50" i="60"/>
  <c r="CL47" i="60"/>
  <c r="CL45" i="60"/>
  <c r="CL43" i="60"/>
  <c r="CL42" i="60"/>
  <c r="CL41" i="60"/>
  <c r="CL40" i="60"/>
  <c r="CL39" i="60"/>
  <c r="CL38" i="60"/>
  <c r="CL37" i="60"/>
  <c r="CL36" i="60"/>
  <c r="CL34" i="60"/>
  <c r="CL33" i="60"/>
  <c r="CL32" i="60"/>
  <c r="CL31" i="60"/>
  <c r="CL29" i="60"/>
  <c r="CL28" i="60"/>
  <c r="CL67" i="60"/>
  <c r="CL66" i="60"/>
  <c r="CL65" i="60"/>
  <c r="CL61" i="60"/>
  <c r="CL60" i="60"/>
  <c r="CL146" i="60"/>
  <c r="CL143" i="60"/>
  <c r="T44" i="60"/>
  <c r="S44" i="60" s="1"/>
  <c r="Z44" i="60"/>
  <c r="CN54" i="60"/>
  <c r="CO54" i="60" s="1"/>
  <c r="Q54" i="60" s="1"/>
  <c r="CN202" i="60"/>
  <c r="CO202" i="60" s="1"/>
  <c r="Q202" i="60" s="1"/>
  <c r="CN206" i="60"/>
  <c r="CO206" i="60" s="1"/>
  <c r="Q206" i="60" s="1"/>
  <c r="CL207" i="60"/>
  <c r="AP485" i="65"/>
  <c r="AB485" i="65"/>
  <c r="AH485" i="65"/>
  <c r="AR191" i="66"/>
  <c r="AD191" i="66"/>
  <c r="CL70" i="60"/>
  <c r="CL151" i="60"/>
  <c r="CL140" i="60"/>
  <c r="CL137" i="60"/>
  <c r="CL133" i="60"/>
  <c r="CL213" i="60"/>
  <c r="CL86" i="60"/>
  <c r="CL84" i="60"/>
  <c r="CL81" i="60"/>
  <c r="CL77" i="60"/>
  <c r="CL76" i="60"/>
  <c r="CL75" i="60"/>
  <c r="CL74" i="60"/>
  <c r="CL73" i="60"/>
  <c r="CL72" i="60"/>
  <c r="CL153" i="60"/>
  <c r="CL152" i="60"/>
  <c r="CL142" i="60"/>
  <c r="CP185" i="60"/>
  <c r="Z185" i="60"/>
  <c r="T37" i="60"/>
  <c r="S37" i="60" s="1"/>
  <c r="Z37" i="60"/>
  <c r="CN79" i="60"/>
  <c r="CO79" i="60" s="1"/>
  <c r="Q79" i="60" s="1"/>
  <c r="CN97" i="60"/>
  <c r="CO97" i="60" s="1"/>
  <c r="Q97" i="60" s="1"/>
  <c r="CN102" i="60"/>
  <c r="CO102" i="60" s="1"/>
  <c r="Q102" i="60" s="1"/>
  <c r="CN106" i="60"/>
  <c r="CO106" i="60" s="1"/>
  <c r="Q106" i="60" s="1"/>
  <c r="CN110" i="60"/>
  <c r="CO110" i="60" s="1"/>
  <c r="Q110" i="60" s="1"/>
  <c r="CN115" i="60"/>
  <c r="CO115" i="60" s="1"/>
  <c r="Q115" i="60" s="1"/>
  <c r="CN119" i="60"/>
  <c r="CO119" i="60" s="1"/>
  <c r="Q119" i="60" s="1"/>
  <c r="CN124" i="60"/>
  <c r="CO124" i="60" s="1"/>
  <c r="Q124" i="60" s="1"/>
  <c r="CN132" i="60"/>
  <c r="CO132" i="60" s="1"/>
  <c r="Q132" i="60" s="1"/>
  <c r="CN141" i="60"/>
  <c r="CO141" i="60" s="1"/>
  <c r="Q141" i="60" s="1"/>
  <c r="CN146" i="60"/>
  <c r="CO146" i="60" s="1"/>
  <c r="Q146" i="60" s="1"/>
  <c r="AP93" i="67"/>
  <c r="AD93" i="67"/>
  <c r="AR93" i="67"/>
  <c r="CL138" i="60"/>
  <c r="E51" i="66"/>
  <c r="AB51" i="66" s="1"/>
  <c r="AB2" i="66"/>
  <c r="CL211" i="60"/>
  <c r="CL91" i="60"/>
  <c r="CL89" i="60"/>
  <c r="CL88" i="60"/>
  <c r="CL87" i="60"/>
  <c r="CL83" i="60"/>
  <c r="CL82" i="60"/>
  <c r="CL69" i="60"/>
  <c r="CL130" i="60"/>
  <c r="CN23" i="60"/>
  <c r="CO23" i="60" s="1"/>
  <c r="Q23" i="60" s="1"/>
  <c r="CN27" i="60"/>
  <c r="CO27" i="60" s="1"/>
  <c r="Q27" i="60" s="1"/>
  <c r="CN35" i="60"/>
  <c r="CO35" i="60" s="1"/>
  <c r="Q35" i="60" s="1"/>
  <c r="CN165" i="60"/>
  <c r="CO165" i="60" s="1"/>
  <c r="Q165" i="60" s="1"/>
  <c r="CL210" i="60"/>
  <c r="CL139" i="60"/>
  <c r="CL136" i="60"/>
  <c r="CL135" i="60"/>
  <c r="CL19" i="60"/>
  <c r="CL18" i="60"/>
  <c r="CL162" i="60"/>
  <c r="CL161" i="60"/>
  <c r="CL155" i="60"/>
  <c r="CL144" i="60"/>
  <c r="CN89" i="60"/>
  <c r="CO89" i="60" s="1"/>
  <c r="Q89" i="60" s="1"/>
  <c r="CL212" i="60"/>
  <c r="CL208" i="60"/>
  <c r="AR289" i="67"/>
  <c r="CL27" i="60"/>
  <c r="CL23" i="60"/>
  <c r="CL22" i="60"/>
  <c r="CL21" i="60"/>
  <c r="CL20" i="60"/>
  <c r="CL172" i="60"/>
  <c r="CL169" i="60"/>
  <c r="CL168" i="60"/>
  <c r="CL166" i="60"/>
  <c r="CL165" i="60"/>
  <c r="CL164" i="60"/>
  <c r="CL163" i="60"/>
  <c r="CL160" i="60"/>
  <c r="CL158" i="60"/>
  <c r="CL157" i="60"/>
  <c r="CP211" i="60"/>
  <c r="Z211" i="60"/>
  <c r="CN77" i="60"/>
  <c r="CO77" i="60" s="1"/>
  <c r="Q77" i="60" s="1"/>
  <c r="CN82" i="60"/>
  <c r="CO82" i="60" s="1"/>
  <c r="Q82" i="60" s="1"/>
  <c r="X207" i="63"/>
  <c r="A354" i="63"/>
  <c r="A403" i="63"/>
  <c r="Z109" i="60"/>
  <c r="Z114" i="60"/>
  <c r="S190" i="60"/>
  <c r="X256" i="63"/>
  <c r="A305" i="63"/>
  <c r="CL128" i="60"/>
  <c r="CL119" i="60"/>
  <c r="CL108" i="60"/>
  <c r="Z190" i="60"/>
  <c r="X403" i="63"/>
  <c r="A207" i="63"/>
  <c r="S76" i="60"/>
  <c r="X60" i="63"/>
  <c r="X452" i="63"/>
  <c r="A60" i="63"/>
  <c r="Z95" i="60"/>
  <c r="S129" i="60"/>
  <c r="T70" i="60"/>
  <c r="S70" i="60" s="1"/>
  <c r="A158" i="63"/>
  <c r="X109" i="63"/>
  <c r="X158" i="63"/>
  <c r="A109" i="63"/>
  <c r="Z121" i="60"/>
  <c r="Z157" i="60"/>
  <c r="Z171" i="60"/>
  <c r="Z81" i="60"/>
  <c r="Z88" i="60"/>
  <c r="Z93" i="60"/>
  <c r="S29" i="60"/>
  <c r="Z53" i="60"/>
  <c r="Z189" i="60"/>
  <c r="Z193" i="60"/>
  <c r="Z202" i="60"/>
  <c r="AB96" i="60"/>
  <c r="AB79" i="60"/>
  <c r="S79" i="60"/>
  <c r="Z90" i="60"/>
  <c r="Z96" i="60"/>
  <c r="AB68" i="60"/>
  <c r="E44" i="65"/>
  <c r="E240" i="67"/>
  <c r="G240" i="67"/>
  <c r="E436" i="67"/>
  <c r="E142" i="64"/>
  <c r="M338" i="66"/>
  <c r="M142" i="66"/>
  <c r="E338" i="66"/>
  <c r="O338" i="64"/>
  <c r="G240" i="65"/>
  <c r="CL79" i="60"/>
  <c r="CL68" i="60"/>
  <c r="Q338" i="66"/>
  <c r="O436" i="67"/>
  <c r="Z130" i="60"/>
  <c r="S44" i="65"/>
  <c r="S436" i="67"/>
  <c r="S338" i="66"/>
  <c r="U338" i="66"/>
  <c r="K338" i="66"/>
  <c r="O44" i="67"/>
  <c r="G44" i="67"/>
  <c r="Q44" i="67"/>
  <c r="E240" i="65"/>
  <c r="M436" i="65"/>
  <c r="Q436" i="65"/>
  <c r="Q44" i="65"/>
  <c r="CL100" i="60"/>
  <c r="CL99" i="60"/>
  <c r="CL98" i="60"/>
  <c r="CL97" i="60"/>
  <c r="CL96" i="60"/>
  <c r="CL95" i="60"/>
  <c r="CL90" i="60"/>
  <c r="Z150" i="60"/>
  <c r="M240" i="67"/>
  <c r="Q436" i="67"/>
  <c r="G338" i="66"/>
  <c r="G44" i="65"/>
  <c r="U436" i="65"/>
  <c r="U240" i="65"/>
  <c r="G436" i="65"/>
  <c r="CL127" i="60"/>
  <c r="CL126" i="60"/>
  <c r="CL125" i="60"/>
  <c r="CL124" i="60"/>
  <c r="CL122" i="60"/>
  <c r="CL121" i="60"/>
  <c r="CL120" i="60"/>
  <c r="CL118" i="60"/>
  <c r="CL117" i="60"/>
  <c r="CL116" i="60"/>
  <c r="CL115" i="60"/>
  <c r="CL114" i="60"/>
  <c r="CL113" i="60"/>
  <c r="CL111" i="60"/>
  <c r="CL110" i="60"/>
  <c r="CL109" i="60"/>
  <c r="CL107" i="60"/>
  <c r="AR240" i="63" s="1"/>
  <c r="CL106" i="60"/>
  <c r="CL105" i="60"/>
  <c r="CL104" i="60"/>
  <c r="M191" i="63" s="1"/>
  <c r="CL103" i="60"/>
  <c r="CL102" i="60"/>
  <c r="Z127" i="60"/>
  <c r="I436" i="67"/>
  <c r="O240" i="67"/>
  <c r="S240" i="67"/>
  <c r="S338" i="64"/>
  <c r="M338" i="64"/>
  <c r="I338" i="66"/>
  <c r="I142" i="64"/>
  <c r="S436" i="65"/>
  <c r="S240" i="65"/>
  <c r="C338" i="66"/>
  <c r="K142" i="64"/>
  <c r="Q240" i="65"/>
  <c r="CO114" i="60"/>
  <c r="Q114" i="60" s="1"/>
  <c r="C436" i="67"/>
  <c r="K436" i="67"/>
  <c r="C338" i="64"/>
  <c r="Q142" i="64"/>
  <c r="I338" i="64"/>
  <c r="U142" i="66"/>
  <c r="G142" i="64"/>
  <c r="K142" i="66"/>
  <c r="I44" i="65"/>
  <c r="C436" i="65"/>
  <c r="C240" i="65"/>
  <c r="K338" i="64"/>
  <c r="K436" i="65"/>
  <c r="Z113" i="60"/>
  <c r="Z128" i="60"/>
  <c r="Z132" i="60"/>
  <c r="U240" i="67"/>
  <c r="O142" i="64"/>
  <c r="Q142" i="66"/>
  <c r="C142" i="66"/>
  <c r="K44" i="67"/>
  <c r="S44" i="67"/>
  <c r="I436" i="65"/>
  <c r="O240" i="65"/>
  <c r="S141" i="60"/>
  <c r="C240" i="67"/>
  <c r="E338" i="64"/>
  <c r="O142" i="66"/>
  <c r="U44" i="67"/>
  <c r="I44" i="67"/>
  <c r="M44" i="65"/>
  <c r="Z106" i="60"/>
  <c r="Z141" i="60"/>
  <c r="T90" i="60"/>
  <c r="S90" i="60" s="1"/>
  <c r="Z149" i="60"/>
  <c r="T96" i="60"/>
  <c r="S96" i="60" s="1"/>
  <c r="Z110" i="60"/>
  <c r="CP143" i="60"/>
  <c r="Z104" i="60"/>
  <c r="Z147" i="60"/>
  <c r="T130" i="60"/>
  <c r="S130" i="60" s="1"/>
  <c r="CN98" i="60"/>
  <c r="CO98" i="60" s="1"/>
  <c r="Q98" i="60" s="1"/>
  <c r="CP110" i="60"/>
  <c r="Z98" i="60"/>
  <c r="Z79" i="60"/>
  <c r="AB90" i="60"/>
  <c r="CR2" i="60"/>
  <c r="E4" i="49" s="1"/>
  <c r="CS2" i="60"/>
  <c r="F4" i="49" s="1"/>
  <c r="X403" i="67"/>
  <c r="A354" i="67"/>
  <c r="A403" i="67"/>
  <c r="X60" i="67"/>
  <c r="X452" i="67"/>
  <c r="X452" i="65"/>
  <c r="A256" i="67"/>
  <c r="A60" i="65"/>
  <c r="AB2" i="63"/>
  <c r="A354" i="65"/>
  <c r="A305" i="67"/>
  <c r="X109" i="67"/>
  <c r="X11" i="65"/>
  <c r="X305" i="64"/>
  <c r="X109" i="65"/>
  <c r="X256" i="65"/>
  <c r="A60" i="67"/>
  <c r="A452" i="67"/>
  <c r="X354" i="67"/>
  <c r="X158" i="65"/>
  <c r="X305" i="65"/>
  <c r="A109" i="67"/>
  <c r="A207" i="65"/>
  <c r="X256" i="67"/>
  <c r="X207" i="65"/>
  <c r="X354" i="65"/>
  <c r="A158" i="67"/>
  <c r="A158" i="65"/>
  <c r="A256" i="65"/>
  <c r="X403" i="65"/>
  <c r="A207" i="67"/>
  <c r="X305" i="67"/>
  <c r="X158" i="67"/>
  <c r="A354" i="64"/>
  <c r="E51" i="67"/>
  <c r="A158" i="64"/>
  <c r="X11" i="64"/>
  <c r="X354" i="64"/>
  <c r="A256" i="64"/>
  <c r="X158" i="64"/>
  <c r="A60" i="64"/>
  <c r="A207" i="64"/>
  <c r="A403" i="64"/>
  <c r="A305" i="64"/>
  <c r="X256" i="64"/>
  <c r="X403" i="64"/>
  <c r="X109" i="64"/>
  <c r="X207" i="64"/>
  <c r="A109" i="64"/>
  <c r="AB51" i="64"/>
  <c r="E100" i="64"/>
  <c r="E100" i="65"/>
  <c r="AB51" i="65"/>
  <c r="AB51" i="63"/>
  <c r="E100" i="63"/>
  <c r="AN191" i="64"/>
  <c r="AD289" i="65"/>
  <c r="AP93" i="65"/>
  <c r="AH289" i="67"/>
  <c r="AP387" i="66"/>
  <c r="AR93" i="65"/>
  <c r="AL191" i="64"/>
  <c r="Z485" i="65"/>
  <c r="AN485" i="65"/>
  <c r="Z289" i="67"/>
  <c r="AB289" i="65"/>
  <c r="AN289" i="67"/>
  <c r="AH93" i="65"/>
  <c r="AB387" i="64"/>
  <c r="AH387" i="66"/>
  <c r="AN93" i="65"/>
  <c r="AR387" i="64"/>
  <c r="AF191" i="66"/>
  <c r="AD485" i="65"/>
  <c r="AL485" i="65"/>
  <c r="AJ485" i="65"/>
  <c r="AN191" i="66"/>
  <c r="AL93" i="67"/>
  <c r="AB93" i="67"/>
  <c r="AD289" i="67"/>
  <c r="AN93" i="67"/>
  <c r="AJ93" i="67"/>
  <c r="AD387" i="64"/>
  <c r="AL387" i="66"/>
  <c r="AF387" i="66"/>
  <c r="AJ387" i="66"/>
  <c r="AL191" i="66"/>
  <c r="AB191" i="64"/>
  <c r="AR485" i="65"/>
  <c r="AD485" i="67"/>
  <c r="AB387" i="66"/>
  <c r="AF93" i="67"/>
  <c r="AR289" i="65"/>
  <c r="AP387" i="64"/>
  <c r="AR387" i="66"/>
  <c r="AH191" i="66"/>
  <c r="AL387" i="64"/>
  <c r="AH93" i="67"/>
  <c r="AL289" i="65"/>
  <c r="AP289" i="65"/>
  <c r="AF93" i="65"/>
  <c r="Z387" i="64"/>
  <c r="AL93" i="65"/>
  <c r="AJ93" i="65"/>
  <c r="Z387" i="66"/>
  <c r="AP191" i="66"/>
  <c r="AP191" i="64"/>
  <c r="AR191" i="64"/>
  <c r="Z191" i="66"/>
  <c r="AF485" i="65"/>
  <c r="AH485" i="67"/>
  <c r="AN289" i="65"/>
  <c r="AN387" i="64"/>
  <c r="AB191" i="66"/>
  <c r="AJ191" i="66"/>
  <c r="AL485" i="67"/>
  <c r="Z485" i="67"/>
  <c r="AJ485" i="67"/>
  <c r="CO190" i="60"/>
  <c r="Q190" i="60" s="1"/>
  <c r="Z68" i="60"/>
  <c r="Z131" i="60"/>
  <c r="Z80" i="60"/>
  <c r="Z84" i="60"/>
  <c r="Z87" i="60"/>
  <c r="Z52" i="60"/>
  <c r="Z192" i="60"/>
  <c r="Z213" i="60"/>
  <c r="T184" i="60"/>
  <c r="S184" i="60" s="1"/>
  <c r="T50" i="60"/>
  <c r="S50" i="60" s="1"/>
  <c r="CP79" i="60"/>
  <c r="CP95" i="60"/>
  <c r="CP97" i="60"/>
  <c r="CP102" i="60"/>
  <c r="CP153" i="60"/>
  <c r="CP176" i="60"/>
  <c r="Z36" i="60"/>
  <c r="T95" i="60"/>
  <c r="S95" i="60" s="1"/>
  <c r="T100" i="60"/>
  <c r="S100" i="60" s="1"/>
  <c r="Z28" i="60"/>
  <c r="Z32" i="60"/>
  <c r="Z38" i="60"/>
  <c r="Z42" i="60"/>
  <c r="Z205" i="60"/>
  <c r="Z209" i="60"/>
  <c r="T122" i="60"/>
  <c r="S122" i="60" s="1"/>
  <c r="T64" i="60"/>
  <c r="S64" i="60" s="1"/>
  <c r="T208" i="60"/>
  <c r="S208" i="60" s="1"/>
  <c r="CP99" i="60"/>
  <c r="CP48" i="60"/>
  <c r="Z199" i="60"/>
  <c r="Z196" i="60"/>
  <c r="Z100" i="60"/>
  <c r="Z115" i="60"/>
  <c r="Z129" i="60"/>
  <c r="Z164" i="60"/>
  <c r="Z184" i="60"/>
  <c r="Z187" i="60"/>
  <c r="Z22" i="60"/>
  <c r="Z29" i="60"/>
  <c r="Z39" i="60"/>
  <c r="Z43" i="60"/>
  <c r="Z46" i="60"/>
  <c r="T136" i="60"/>
  <c r="S136" i="60" s="1"/>
  <c r="T71" i="60"/>
  <c r="S71" i="60" s="1"/>
  <c r="CP182" i="60"/>
  <c r="Z140" i="60"/>
  <c r="Z108" i="60"/>
  <c r="Z122" i="60"/>
  <c r="Z137" i="60"/>
  <c r="Z148" i="60"/>
  <c r="Z169" i="60"/>
  <c r="Z175" i="60"/>
  <c r="Z179" i="60"/>
  <c r="Z62" i="60"/>
  <c r="Z82" i="60"/>
  <c r="Z94" i="60"/>
  <c r="Z19" i="60"/>
  <c r="Z33" i="60"/>
  <c r="Z50" i="60"/>
  <c r="Z54" i="60"/>
  <c r="Z203" i="60"/>
  <c r="T154" i="60"/>
  <c r="S154" i="60" s="1"/>
  <c r="T19" i="60"/>
  <c r="S19" i="60" s="1"/>
  <c r="Z77" i="60"/>
  <c r="Z161" i="60"/>
  <c r="Z102" i="60"/>
  <c r="Z105" i="60"/>
  <c r="Z116" i="60"/>
  <c r="Z133" i="60"/>
  <c r="Z154" i="60"/>
  <c r="Z165" i="60"/>
  <c r="T68" i="60"/>
  <c r="S68" i="60" s="1"/>
  <c r="T166" i="60"/>
  <c r="S166" i="60" s="1"/>
  <c r="T33" i="60"/>
  <c r="S33" i="60" s="1"/>
  <c r="CP108" i="60"/>
  <c r="CP163" i="60"/>
  <c r="CP62" i="60"/>
  <c r="CP49" i="60"/>
  <c r="Z91" i="60"/>
  <c r="Z20" i="60"/>
  <c r="Z34" i="60"/>
  <c r="Z191" i="60"/>
  <c r="Z197" i="60"/>
  <c r="T173" i="60"/>
  <c r="S173" i="60" s="1"/>
  <c r="T46" i="60"/>
  <c r="S46" i="60" s="1"/>
  <c r="CP133" i="60"/>
  <c r="Z97" i="60"/>
  <c r="Z99" i="60"/>
  <c r="Z120" i="60"/>
  <c r="Z124" i="60"/>
  <c r="Z135" i="60"/>
  <c r="Z155" i="60"/>
  <c r="Z159" i="60"/>
  <c r="Z166" i="60"/>
  <c r="Z173" i="60"/>
  <c r="Z208" i="60"/>
  <c r="T179" i="60"/>
  <c r="S179" i="60" s="1"/>
  <c r="Z83" i="60"/>
  <c r="S92" i="60"/>
  <c r="CO90" i="60"/>
  <c r="Q90" i="60" s="1"/>
  <c r="CO149" i="60"/>
  <c r="Q149" i="60" s="1"/>
  <c r="CO152" i="60"/>
  <c r="Q152" i="60" s="1"/>
  <c r="CO169" i="60"/>
  <c r="Q169" i="60" s="1"/>
  <c r="CO186" i="60"/>
  <c r="Q186" i="60" s="1"/>
  <c r="CO87" i="60"/>
  <c r="Q87" i="60" s="1"/>
  <c r="CO91" i="60"/>
  <c r="Q91" i="60" s="1"/>
  <c r="CO47" i="60"/>
  <c r="Q47" i="60" s="1"/>
  <c r="AB150" i="60"/>
  <c r="S180" i="60"/>
  <c r="CN129" i="60"/>
  <c r="CO129" i="60" s="1"/>
  <c r="Q129" i="60" s="1"/>
  <c r="CO176" i="60"/>
  <c r="Q176" i="60" s="1"/>
  <c r="CO48" i="60"/>
  <c r="Q48" i="60" s="1"/>
  <c r="Z125" i="60"/>
  <c r="CO96" i="60"/>
  <c r="Q96" i="60" s="1"/>
  <c r="CO155" i="60"/>
  <c r="Q155" i="60" s="1"/>
  <c r="CN173" i="60"/>
  <c r="CO173" i="60" s="1"/>
  <c r="Q173" i="60" s="1"/>
  <c r="CO184" i="60"/>
  <c r="Q184" i="60" s="1"/>
  <c r="CO70" i="60"/>
  <c r="Q70" i="60" s="1"/>
  <c r="CN37" i="60"/>
  <c r="CO37" i="60" s="1"/>
  <c r="Q37" i="60" s="1"/>
  <c r="CO31" i="60"/>
  <c r="Q31" i="60" s="1"/>
  <c r="CO203" i="60"/>
  <c r="Q203" i="60" s="1"/>
  <c r="AB171" i="60"/>
  <c r="Z206" i="60"/>
  <c r="CO127" i="60"/>
  <c r="Q127" i="60" s="1"/>
  <c r="CO181" i="60"/>
  <c r="Q181" i="60" s="1"/>
  <c r="CO68" i="60"/>
  <c r="Q68" i="60" s="1"/>
  <c r="CO99" i="60"/>
  <c r="Q99" i="60" s="1"/>
  <c r="CO100" i="60"/>
  <c r="Q100" i="60" s="1"/>
  <c r="CN59" i="60"/>
  <c r="CO59" i="60" s="1"/>
  <c r="Q59" i="60" s="1"/>
  <c r="CO19" i="60"/>
  <c r="Q19" i="60" s="1"/>
  <c r="Z162" i="60"/>
  <c r="S43" i="60"/>
  <c r="CO137" i="60"/>
  <c r="Q137" i="60" s="1"/>
  <c r="CN121" i="60"/>
  <c r="CO121" i="60" s="1"/>
  <c r="Q121" i="60" s="1"/>
  <c r="CO196" i="60"/>
  <c r="Q196" i="60" s="1"/>
  <c r="Z136" i="60"/>
  <c r="Z210" i="60"/>
  <c r="CN131" i="60"/>
  <c r="CO131" i="60" s="1"/>
  <c r="Q131" i="60" s="1"/>
  <c r="CO135" i="60"/>
  <c r="Q135" i="60" s="1"/>
  <c r="CN188" i="60"/>
  <c r="CO188" i="60" s="1"/>
  <c r="Q188" i="60" s="1"/>
  <c r="CN33" i="60"/>
  <c r="CO33" i="60" s="1"/>
  <c r="Q33" i="60" s="1"/>
  <c r="Z103" i="60"/>
  <c r="Z111" i="60"/>
  <c r="T104" i="60"/>
  <c r="S104" i="60" s="1"/>
  <c r="T111" i="60"/>
  <c r="S111" i="60" s="1"/>
  <c r="T117" i="60"/>
  <c r="S117" i="60" s="1"/>
  <c r="T124" i="60"/>
  <c r="S124" i="60" s="1"/>
  <c r="T137" i="60"/>
  <c r="S137" i="60" s="1"/>
  <c r="T149" i="60"/>
  <c r="S149" i="60" s="1"/>
  <c r="T155" i="60"/>
  <c r="S155" i="60" s="1"/>
  <c r="T161" i="60"/>
  <c r="S161" i="60" s="1"/>
  <c r="T168" i="60"/>
  <c r="S168" i="60" s="1"/>
  <c r="T185" i="60"/>
  <c r="S185" i="60" s="1"/>
  <c r="S119" i="60"/>
  <c r="S147" i="60"/>
  <c r="S182" i="60"/>
  <c r="CP103" i="60"/>
  <c r="CP116" i="60"/>
  <c r="CP121" i="60"/>
  <c r="CP131" i="60"/>
  <c r="CP138" i="60"/>
  <c r="CP169" i="60"/>
  <c r="CP174" i="60"/>
  <c r="CP180" i="60"/>
  <c r="S160" i="60"/>
  <c r="Z126" i="60"/>
  <c r="Z188" i="60"/>
  <c r="Z142" i="60"/>
  <c r="Z177" i="60"/>
  <c r="T125" i="60"/>
  <c r="S125" i="60" s="1"/>
  <c r="T150" i="60"/>
  <c r="S150" i="60" s="1"/>
  <c r="T162" i="60"/>
  <c r="S162" i="60" s="1"/>
  <c r="T186" i="60"/>
  <c r="S186" i="60" s="1"/>
  <c r="S127" i="60"/>
  <c r="S58" i="60"/>
  <c r="CP106" i="60"/>
  <c r="CP125" i="60"/>
  <c r="CP127" i="60"/>
  <c r="CP129" i="60"/>
  <c r="CP141" i="60"/>
  <c r="CP147" i="60"/>
  <c r="CP157" i="60"/>
  <c r="CP159" i="60"/>
  <c r="CP172" i="60"/>
  <c r="CP187" i="60"/>
  <c r="CP58" i="60"/>
  <c r="Z144" i="60"/>
  <c r="Z158" i="60"/>
  <c r="Z107" i="60"/>
  <c r="T105" i="60"/>
  <c r="S105" i="60" s="1"/>
  <c r="T113" i="60"/>
  <c r="S113" i="60" s="1"/>
  <c r="T118" i="60"/>
  <c r="S118" i="60" s="1"/>
  <c r="T126" i="60"/>
  <c r="S126" i="60" s="1"/>
  <c r="T132" i="60"/>
  <c r="S132" i="60" s="1"/>
  <c r="T139" i="60"/>
  <c r="S139" i="60" s="1"/>
  <c r="T144" i="60"/>
  <c r="S144" i="60" s="1"/>
  <c r="T151" i="60"/>
  <c r="S151" i="60" s="1"/>
  <c r="T181" i="60"/>
  <c r="S181" i="60" s="1"/>
  <c r="S106" i="60"/>
  <c r="S176" i="60"/>
  <c r="CP109" i="60"/>
  <c r="CP114" i="60"/>
  <c r="CP119" i="60"/>
  <c r="CP164" i="60"/>
  <c r="CP177" i="60"/>
  <c r="CP183" i="60"/>
  <c r="S103" i="60"/>
  <c r="Z151" i="60"/>
  <c r="Z186" i="60"/>
  <c r="T146" i="60"/>
  <c r="S146" i="60" s="1"/>
  <c r="T170" i="60"/>
  <c r="S170" i="60" s="1"/>
  <c r="T175" i="60"/>
  <c r="S175" i="60" s="1"/>
  <c r="S142" i="60"/>
  <c r="S177" i="60"/>
  <c r="CP135" i="60"/>
  <c r="CP152" i="60"/>
  <c r="CP162" i="60"/>
  <c r="Z118" i="60"/>
  <c r="T107" i="60"/>
  <c r="S107" i="60" s="1"/>
  <c r="T120" i="60"/>
  <c r="S120" i="60" s="1"/>
  <c r="T128" i="60"/>
  <c r="S128" i="60" s="1"/>
  <c r="T140" i="60"/>
  <c r="S140" i="60" s="1"/>
  <c r="T158" i="60"/>
  <c r="S158" i="60" s="1"/>
  <c r="S108" i="60"/>
  <c r="S164" i="60"/>
  <c r="CP142" i="60"/>
  <c r="CP148" i="60"/>
  <c r="CP160" i="60"/>
  <c r="Z160" i="60"/>
  <c r="T115" i="60"/>
  <c r="S115" i="60" s="1"/>
  <c r="T165" i="60"/>
  <c r="S165" i="60" s="1"/>
  <c r="T171" i="60"/>
  <c r="S171" i="60" s="1"/>
  <c r="T188" i="60"/>
  <c r="S188" i="60" s="1"/>
  <c r="S109" i="60"/>
  <c r="S116" i="60"/>
  <c r="S172" i="60"/>
  <c r="S110" i="60"/>
  <c r="S138" i="60"/>
  <c r="S159" i="60"/>
  <c r="T59" i="60"/>
  <c r="S59" i="60" s="1"/>
  <c r="T60" i="60"/>
  <c r="S60" i="60" s="1"/>
  <c r="T61" i="60"/>
  <c r="S61" i="60" s="1"/>
  <c r="Z61" i="60"/>
  <c r="S62" i="60"/>
  <c r="CP63" i="60"/>
  <c r="Z63" i="60"/>
  <c r="S63" i="60"/>
  <c r="Z65" i="60"/>
  <c r="T65" i="60"/>
  <c r="S65" i="60" s="1"/>
  <c r="CP66" i="60"/>
  <c r="T67" i="60"/>
  <c r="S67" i="60" s="1"/>
  <c r="T69" i="60"/>
  <c r="S69" i="60" s="1"/>
  <c r="Z72" i="60"/>
  <c r="CP72" i="60"/>
  <c r="T73" i="60"/>
  <c r="S73" i="60" s="1"/>
  <c r="T74" i="60"/>
  <c r="S74" i="60" s="1"/>
  <c r="CP75" i="60"/>
  <c r="S75" i="60"/>
  <c r="CP76" i="60"/>
  <c r="T77" i="60"/>
  <c r="S77" i="60" s="1"/>
  <c r="T78" i="60"/>
  <c r="S78" i="60" s="1"/>
  <c r="Z78" i="60"/>
  <c r="CP80" i="60"/>
  <c r="S80" i="60"/>
  <c r="T81" i="60"/>
  <c r="S81" i="60" s="1"/>
  <c r="T82" i="60"/>
  <c r="S82" i="60" s="1"/>
  <c r="T83" i="60"/>
  <c r="S83" i="60" s="1"/>
  <c r="CP83" i="60"/>
  <c r="CP84" i="60"/>
  <c r="T85" i="60"/>
  <c r="S85" i="60" s="1"/>
  <c r="T86" i="60"/>
  <c r="S86" i="60" s="1"/>
  <c r="T87" i="60"/>
  <c r="S87" i="60" s="1"/>
  <c r="CP88" i="60"/>
  <c r="Z89" i="60"/>
  <c r="T89" i="60"/>
  <c r="S89" i="60" s="1"/>
  <c r="CP91" i="60"/>
  <c r="CP92" i="60"/>
  <c r="T93" i="60"/>
  <c r="S93" i="60" s="1"/>
  <c r="T94" i="60"/>
  <c r="S94" i="60" s="1"/>
  <c r="T17" i="60"/>
  <c r="S17" i="60" s="1"/>
  <c r="CP18" i="60"/>
  <c r="CP20" i="60"/>
  <c r="T21" i="60"/>
  <c r="S21" i="60" s="1"/>
  <c r="CP22" i="60"/>
  <c r="Z23" i="60"/>
  <c r="CP23" i="60"/>
  <c r="T24" i="60"/>
  <c r="S24" i="60" s="1"/>
  <c r="Z25" i="60"/>
  <c r="CP25" i="60"/>
  <c r="T26" i="60"/>
  <c r="S26" i="60" s="1"/>
  <c r="Z27" i="60"/>
  <c r="T27" i="60"/>
  <c r="S27" i="60" s="1"/>
  <c r="T28" i="60"/>
  <c r="S28" i="60" s="1"/>
  <c r="CP29" i="60"/>
  <c r="T30" i="60"/>
  <c r="S30" i="60" s="1"/>
  <c r="T31" i="60"/>
  <c r="S31" i="60" s="1"/>
  <c r="CP32" i="60"/>
  <c r="S32" i="60"/>
  <c r="CP34" i="60"/>
  <c r="T35" i="60"/>
  <c r="S35" i="60" s="1"/>
  <c r="Z35" i="60"/>
  <c r="CP36" i="60"/>
  <c r="CP37" i="60"/>
  <c r="T38" i="60"/>
  <c r="S38" i="60" s="1"/>
  <c r="T39" i="60"/>
  <c r="S39" i="60" s="1"/>
  <c r="CP40" i="60"/>
  <c r="Z41" i="60"/>
  <c r="T41" i="60"/>
  <c r="S41" i="60" s="1"/>
  <c r="T42" i="60"/>
  <c r="S42" i="60" s="1"/>
  <c r="CP43" i="60"/>
  <c r="CP44" i="60"/>
  <c r="T45" i="60"/>
  <c r="S45" i="60" s="1"/>
  <c r="Z47" i="60"/>
  <c r="CP47" i="60"/>
  <c r="S48" i="60"/>
  <c r="S49" i="60"/>
  <c r="T51" i="60"/>
  <c r="S51" i="60" s="1"/>
  <c r="Z51" i="60"/>
  <c r="CP52" i="60"/>
  <c r="CP53" i="60"/>
  <c r="S53" i="60"/>
  <c r="CP54" i="60"/>
  <c r="Z55" i="60"/>
  <c r="T55" i="60"/>
  <c r="S55" i="60" s="1"/>
  <c r="T189" i="60"/>
  <c r="S189" i="60" s="1"/>
  <c r="CP190" i="60"/>
  <c r="CP191" i="60"/>
  <c r="T192" i="60"/>
  <c r="S192" i="60" s="1"/>
  <c r="CP193" i="60"/>
  <c r="S193" i="60"/>
  <c r="T194" i="60"/>
  <c r="S194" i="60" s="1"/>
  <c r="T195" i="60"/>
  <c r="S195" i="60" s="1"/>
  <c r="T196" i="60"/>
  <c r="S196" i="60" s="1"/>
  <c r="T197" i="60"/>
  <c r="S197" i="60" s="1"/>
  <c r="S198" i="60"/>
  <c r="CP198" i="60"/>
  <c r="T199" i="60"/>
  <c r="S199" i="60" s="1"/>
  <c r="T200" i="60"/>
  <c r="S200" i="60" s="1"/>
  <c r="Z200" i="60"/>
  <c r="T201" i="60"/>
  <c r="S201" i="60" s="1"/>
  <c r="T202" i="60"/>
  <c r="S202" i="60" s="1"/>
  <c r="T203" i="60"/>
  <c r="S203" i="60" s="1"/>
  <c r="CP204" i="60"/>
  <c r="Z204" i="60"/>
  <c r="CP205" i="60"/>
  <c r="T206" i="60"/>
  <c r="S206" i="60" s="1"/>
  <c r="CP206" i="60"/>
  <c r="CP207" i="60"/>
  <c r="CP210" i="60"/>
  <c r="T210" i="60"/>
  <c r="S210" i="60" s="1"/>
  <c r="T211" i="60"/>
  <c r="S211" i="60" s="1"/>
  <c r="CP212" i="60"/>
  <c r="Z212" i="60"/>
  <c r="S213" i="60"/>
  <c r="CP213" i="60"/>
  <c r="AB141" i="60"/>
  <c r="AB143" i="60"/>
  <c r="AB132" i="60"/>
  <c r="AB163" i="60"/>
  <c r="AB157" i="60"/>
  <c r="AB154" i="60"/>
  <c r="AB153" i="60"/>
  <c r="AB121" i="60"/>
  <c r="AB117" i="60"/>
  <c r="AB115" i="60"/>
  <c r="AB113" i="60"/>
  <c r="AA33" i="60"/>
  <c r="AB33" i="60" s="1"/>
  <c r="B33" i="60"/>
  <c r="AA127" i="60"/>
  <c r="B127" i="60"/>
  <c r="B42" i="60"/>
  <c r="AB169" i="60"/>
  <c r="B195" i="60"/>
  <c r="AA195" i="60"/>
  <c r="AB195" i="60" s="1"/>
  <c r="AA189" i="60"/>
  <c r="AB189" i="60" s="1"/>
  <c r="B189" i="60"/>
  <c r="B41" i="60"/>
  <c r="AA41" i="60"/>
  <c r="AB41" i="60" s="1"/>
  <c r="AA40" i="60"/>
  <c r="AB40" i="60" s="1"/>
  <c r="B40" i="60"/>
  <c r="AA32" i="60"/>
  <c r="AB32" i="60" s="1"/>
  <c r="B32" i="60"/>
  <c r="B86" i="60"/>
  <c r="AA86" i="60"/>
  <c r="AB86" i="60" s="1"/>
  <c r="AA73" i="60"/>
  <c r="AB73" i="60" s="1"/>
  <c r="B73" i="60"/>
  <c r="B69" i="60"/>
  <c r="AA69" i="60"/>
  <c r="AB69" i="60" s="1"/>
  <c r="AA61" i="60"/>
  <c r="AB61" i="60" s="1"/>
  <c r="B61" i="60"/>
  <c r="AB179" i="60"/>
  <c r="AB161" i="60"/>
  <c r="B159" i="60"/>
  <c r="AA159" i="60"/>
  <c r="AB126" i="60"/>
  <c r="B114" i="60"/>
  <c r="B122" i="60"/>
  <c r="B143" i="60"/>
  <c r="B154" i="60"/>
  <c r="B164" i="60"/>
  <c r="B175" i="60"/>
  <c r="B188" i="60"/>
  <c r="B71" i="60"/>
  <c r="B93" i="60"/>
  <c r="B26" i="60"/>
  <c r="B43" i="60"/>
  <c r="B208" i="60"/>
  <c r="AB120" i="60"/>
  <c r="AA125" i="60"/>
  <c r="AA139" i="60"/>
  <c r="AA78" i="60"/>
  <c r="AB78" i="60" s="1"/>
  <c r="AA210" i="60"/>
  <c r="AB210" i="60" s="1"/>
  <c r="CN116" i="60"/>
  <c r="CO116" i="60" s="1"/>
  <c r="Q116" i="60" s="1"/>
  <c r="AA207" i="60"/>
  <c r="AB207" i="60" s="1"/>
  <c r="B207" i="60"/>
  <c r="AA39" i="60"/>
  <c r="AB39" i="60" s="1"/>
  <c r="B39" i="60"/>
  <c r="B38" i="60"/>
  <c r="AA38" i="60"/>
  <c r="AB38" i="60" s="1"/>
  <c r="AA30" i="60"/>
  <c r="AB30" i="60" s="1"/>
  <c r="B30" i="60"/>
  <c r="B25" i="60"/>
  <c r="AA25" i="60"/>
  <c r="AB25" i="60" s="1"/>
  <c r="AA92" i="60"/>
  <c r="AB92" i="60" s="1"/>
  <c r="B92" i="60"/>
  <c r="B60" i="60"/>
  <c r="AA60" i="60"/>
  <c r="AB60" i="60" s="1"/>
  <c r="AA177" i="60"/>
  <c r="B177" i="60"/>
  <c r="AA176" i="60"/>
  <c r="B176" i="60"/>
  <c r="B173" i="60"/>
  <c r="AA173" i="60"/>
  <c r="AB172" i="60"/>
  <c r="AA170" i="60"/>
  <c r="B170" i="60"/>
  <c r="AB155" i="60"/>
  <c r="AB140" i="60"/>
  <c r="B115" i="60"/>
  <c r="B133" i="60"/>
  <c r="B144" i="60"/>
  <c r="B155" i="60"/>
  <c r="B165" i="60"/>
  <c r="B179" i="60"/>
  <c r="B72" i="60"/>
  <c r="B194" i="60"/>
  <c r="AB118" i="60"/>
  <c r="AA160" i="60"/>
  <c r="AA166" i="60"/>
  <c r="AB174" i="60"/>
  <c r="AB180" i="60"/>
  <c r="CN143" i="60"/>
  <c r="CO143" i="60" s="1"/>
  <c r="Q143" i="60" s="1"/>
  <c r="CN65" i="60"/>
  <c r="CO65" i="60" s="1"/>
  <c r="Q65" i="60" s="1"/>
  <c r="B50" i="60"/>
  <c r="AA50" i="60"/>
  <c r="AB50" i="60" s="1"/>
  <c r="B87" i="60"/>
  <c r="B193" i="60"/>
  <c r="AA193" i="60"/>
  <c r="AB193" i="60" s="1"/>
  <c r="AA54" i="60"/>
  <c r="AB54" i="60" s="1"/>
  <c r="B54" i="60"/>
  <c r="B17" i="60"/>
  <c r="AA17" i="60"/>
  <c r="AB17" i="60" s="1"/>
  <c r="AA91" i="60"/>
  <c r="AB91" i="60" s="1"/>
  <c r="B91" i="60"/>
  <c r="AA67" i="60"/>
  <c r="AB67" i="60" s="1"/>
  <c r="B67" i="60"/>
  <c r="AB175" i="60"/>
  <c r="AB168" i="60"/>
  <c r="AB149" i="60"/>
  <c r="B138" i="60"/>
  <c r="AA138" i="60"/>
  <c r="AB137" i="60"/>
  <c r="B124" i="60"/>
  <c r="AA124" i="60"/>
  <c r="B116" i="60"/>
  <c r="B136" i="60"/>
  <c r="B146" i="60"/>
  <c r="B157" i="60"/>
  <c r="B168" i="60"/>
  <c r="B180" i="60"/>
  <c r="B59" i="60"/>
  <c r="B76" i="60"/>
  <c r="B31" i="60"/>
  <c r="B48" i="60"/>
  <c r="B196" i="60"/>
  <c r="AA107" i="60"/>
  <c r="AA109" i="60"/>
  <c r="AB111" i="60"/>
  <c r="AA130" i="60"/>
  <c r="AA151" i="60"/>
  <c r="AA158" i="60"/>
  <c r="AA66" i="60"/>
  <c r="AB66" i="60" s="1"/>
  <c r="CN39" i="60"/>
  <c r="CO39" i="60" s="1"/>
  <c r="Q39" i="60" s="1"/>
  <c r="AA47" i="60"/>
  <c r="AB47" i="60" s="1"/>
  <c r="B47" i="60"/>
  <c r="AA46" i="60"/>
  <c r="AB46" i="60" s="1"/>
  <c r="B46" i="60"/>
  <c r="B36" i="60"/>
  <c r="AA36" i="60"/>
  <c r="AB36" i="60" s="1"/>
  <c r="AA58" i="60"/>
  <c r="B58" i="60"/>
  <c r="AB122" i="60"/>
  <c r="AB119" i="60"/>
  <c r="B117" i="60"/>
  <c r="B126" i="60"/>
  <c r="B137" i="60"/>
  <c r="B181" i="60"/>
  <c r="B62" i="60"/>
  <c r="B77" i="60"/>
  <c r="B18" i="60"/>
  <c r="B49" i="60"/>
  <c r="B200" i="60"/>
  <c r="AB144" i="60"/>
  <c r="AA183" i="60"/>
  <c r="AA29" i="60"/>
  <c r="AB29" i="60" s="1"/>
  <c r="AA199" i="60"/>
  <c r="AB199" i="60" s="1"/>
  <c r="AA74" i="60"/>
  <c r="AB74" i="60" s="1"/>
  <c r="B74" i="60"/>
  <c r="B142" i="60"/>
  <c r="AA142" i="60"/>
  <c r="AB110" i="60"/>
  <c r="B163" i="60"/>
  <c r="AA211" i="60"/>
  <c r="AB211" i="60" s="1"/>
  <c r="B211" i="60"/>
  <c r="AA205" i="60"/>
  <c r="AB205" i="60" s="1"/>
  <c r="B205" i="60"/>
  <c r="AA192" i="60"/>
  <c r="AB192" i="60" s="1"/>
  <c r="B192" i="60"/>
  <c r="B53" i="60"/>
  <c r="AA53" i="60"/>
  <c r="AB53" i="60" s="1"/>
  <c r="AA52" i="60"/>
  <c r="AB52" i="60" s="1"/>
  <c r="B52" i="60"/>
  <c r="AA35" i="60"/>
  <c r="AB35" i="60" s="1"/>
  <c r="B35" i="60"/>
  <c r="AA28" i="60"/>
  <c r="AB28" i="60" s="1"/>
  <c r="B28" i="60"/>
  <c r="B23" i="60"/>
  <c r="AA23" i="60"/>
  <c r="AB23" i="60" s="1"/>
  <c r="AA22" i="60"/>
  <c r="AB22" i="60" s="1"/>
  <c r="B22" i="60"/>
  <c r="AA89" i="60"/>
  <c r="AB89" i="60" s="1"/>
  <c r="B89" i="60"/>
  <c r="AA83" i="60"/>
  <c r="AB83" i="60" s="1"/>
  <c r="B83" i="60"/>
  <c r="AB188" i="60"/>
  <c r="AB187" i="60"/>
  <c r="AB186" i="60"/>
  <c r="AA185" i="60"/>
  <c r="B185" i="60"/>
  <c r="AB184" i="60"/>
  <c r="AB152" i="60"/>
  <c r="B147" i="60"/>
  <c r="AA147" i="60"/>
  <c r="B135" i="60"/>
  <c r="AA135" i="60"/>
  <c r="AB133" i="60"/>
  <c r="AA131" i="60"/>
  <c r="B131" i="60"/>
  <c r="B118" i="60"/>
  <c r="B128" i="60"/>
  <c r="B149" i="60"/>
  <c r="B171" i="60"/>
  <c r="B80" i="60"/>
  <c r="B19" i="60"/>
  <c r="B51" i="60"/>
  <c r="B201" i="60"/>
  <c r="B81" i="60"/>
  <c r="AA81" i="60"/>
  <c r="AB81" i="60" s="1"/>
  <c r="B162" i="60"/>
  <c r="AA162" i="60"/>
  <c r="AA204" i="60"/>
  <c r="AB204" i="60" s="1"/>
  <c r="B204" i="60"/>
  <c r="AA203" i="60"/>
  <c r="AB203" i="60" s="1"/>
  <c r="B203" i="60"/>
  <c r="AA198" i="60"/>
  <c r="AB198" i="60" s="1"/>
  <c r="B198" i="60"/>
  <c r="AA197" i="60"/>
  <c r="AB197" i="60" s="1"/>
  <c r="B197" i="60"/>
  <c r="B191" i="60"/>
  <c r="AA191" i="60"/>
  <c r="AB191" i="60" s="1"/>
  <c r="AA45" i="60"/>
  <c r="AB45" i="60" s="1"/>
  <c r="B45" i="60"/>
  <c r="B44" i="60"/>
  <c r="AA44" i="60"/>
  <c r="AB44" i="60" s="1"/>
  <c r="AA82" i="60"/>
  <c r="AB82" i="60" s="1"/>
  <c r="B82" i="60"/>
  <c r="B64" i="60"/>
  <c r="AA64" i="60"/>
  <c r="AB64" i="60" s="1"/>
  <c r="AB146" i="60"/>
  <c r="AB116" i="60"/>
  <c r="B110" i="60"/>
  <c r="B119" i="60"/>
  <c r="B129" i="60"/>
  <c r="B150" i="60"/>
  <c r="B172" i="60"/>
  <c r="B184" i="60"/>
  <c r="B84" i="60"/>
  <c r="B37" i="60"/>
  <c r="B202" i="60"/>
  <c r="AB136" i="60"/>
  <c r="AB165" i="60"/>
  <c r="AA75" i="60"/>
  <c r="AB75" i="60" s="1"/>
  <c r="AA209" i="60"/>
  <c r="AB209" i="60" s="1"/>
  <c r="B209" i="60"/>
  <c r="AA190" i="60"/>
  <c r="AB190" i="60" s="1"/>
  <c r="B190" i="60"/>
  <c r="B94" i="60"/>
  <c r="AA94" i="60"/>
  <c r="AB94" i="60" s="1"/>
  <c r="AA34" i="60"/>
  <c r="AB34" i="60" s="1"/>
  <c r="B34" i="60"/>
  <c r="AA27" i="60"/>
  <c r="AB27" i="60" s="1"/>
  <c r="B27" i="60"/>
  <c r="AA21" i="60"/>
  <c r="AB21" i="60" s="1"/>
  <c r="B21" i="60"/>
  <c r="B20" i="60"/>
  <c r="AA20" i="60"/>
  <c r="AB20" i="60" s="1"/>
  <c r="AA88" i="60"/>
  <c r="AB88" i="60" s="1"/>
  <c r="B88" i="60"/>
  <c r="B182" i="60"/>
  <c r="AA182" i="60"/>
  <c r="AB181" i="60"/>
  <c r="AB164" i="60"/>
  <c r="AB128" i="60"/>
  <c r="AB114" i="60"/>
  <c r="B111" i="60"/>
  <c r="B120" i="60"/>
  <c r="B140" i="60"/>
  <c r="B152" i="60"/>
  <c r="B161" i="60"/>
  <c r="B186" i="60"/>
  <c r="B65" i="60"/>
  <c r="B85" i="60"/>
  <c r="B24" i="60"/>
  <c r="B55" i="60"/>
  <c r="AB129" i="60"/>
  <c r="AB148" i="60"/>
  <c r="CN118" i="60"/>
  <c r="CO118" i="60" s="1"/>
  <c r="Q118" i="60" s="1"/>
  <c r="CN126" i="60"/>
  <c r="CO126" i="60" s="1"/>
  <c r="Q126" i="60" s="1"/>
  <c r="CN128" i="60"/>
  <c r="CO128" i="60" s="1"/>
  <c r="Q128" i="60" s="1"/>
  <c r="CO159" i="60"/>
  <c r="Q159" i="60" s="1"/>
  <c r="CO161" i="60"/>
  <c r="Q161" i="60" s="1"/>
  <c r="CO163" i="60"/>
  <c r="Q163" i="60" s="1"/>
  <c r="CN88" i="60"/>
  <c r="CO88" i="60" s="1"/>
  <c r="Q88" i="60" s="1"/>
  <c r="CN51" i="60"/>
  <c r="CO51" i="60" s="1"/>
  <c r="Q51" i="60" s="1"/>
  <c r="CN193" i="60"/>
  <c r="CO193" i="60" s="1"/>
  <c r="Q193" i="60" s="1"/>
  <c r="CN209" i="60"/>
  <c r="CO209" i="60" s="1"/>
  <c r="Q209" i="60" s="1"/>
  <c r="CN109" i="60"/>
  <c r="CO109" i="60" s="1"/>
  <c r="Q109" i="60" s="1"/>
  <c r="CN147" i="60"/>
  <c r="CO147" i="60" s="1"/>
  <c r="Q147" i="60" s="1"/>
  <c r="CN171" i="60"/>
  <c r="CO171" i="60" s="1"/>
  <c r="Q171" i="60" s="1"/>
  <c r="CN179" i="60"/>
  <c r="CO179" i="60" s="1"/>
  <c r="Q179" i="60" s="1"/>
  <c r="CN76" i="60"/>
  <c r="CO76" i="60" s="1"/>
  <c r="Q76" i="60" s="1"/>
  <c r="CN142" i="60"/>
  <c r="CO142" i="60" s="1"/>
  <c r="Q142" i="60" s="1"/>
  <c r="CN144" i="60"/>
  <c r="CO144" i="60" s="1"/>
  <c r="Q144" i="60" s="1"/>
  <c r="CN61" i="60"/>
  <c r="CO61" i="60" s="1"/>
  <c r="Q61" i="60" s="1"/>
  <c r="CO136" i="60"/>
  <c r="Q136" i="60" s="1"/>
  <c r="CO140" i="60"/>
  <c r="Q140" i="60" s="1"/>
  <c r="CN160" i="60"/>
  <c r="CO160" i="60" s="1"/>
  <c r="Q160" i="60" s="1"/>
  <c r="CN164" i="60"/>
  <c r="CO164" i="60" s="1"/>
  <c r="Q164" i="60" s="1"/>
  <c r="CN72" i="60"/>
  <c r="CO72" i="60" s="1"/>
  <c r="Q72" i="60" s="1"/>
  <c r="CO117" i="60"/>
  <c r="Q117" i="60" s="1"/>
  <c r="CN21" i="60"/>
  <c r="CO21" i="60" s="1"/>
  <c r="Q21" i="60" s="1"/>
  <c r="CN43" i="60"/>
  <c r="CO43" i="60" s="1"/>
  <c r="Q43" i="60" s="1"/>
  <c r="CN201" i="60"/>
  <c r="CO201" i="60" s="1"/>
  <c r="Q201" i="60" s="1"/>
  <c r="CN122" i="60"/>
  <c r="CO122" i="60" s="1"/>
  <c r="Q122" i="60" s="1"/>
  <c r="CN120" i="60"/>
  <c r="CO120" i="60" s="1"/>
  <c r="Q120" i="60" s="1"/>
  <c r="CN93" i="60"/>
  <c r="CO93" i="60" s="1"/>
  <c r="Q93" i="60" s="1"/>
  <c r="CN17" i="60"/>
  <c r="CO17" i="60" s="1"/>
  <c r="Q17" i="60" s="1"/>
  <c r="CO170" i="60"/>
  <c r="Q170" i="60" s="1"/>
  <c r="CO177" i="60"/>
  <c r="Q177" i="60" s="1"/>
  <c r="CO182" i="60"/>
  <c r="Q182" i="60" s="1"/>
  <c r="CO64" i="60"/>
  <c r="Q64" i="60" s="1"/>
  <c r="CO24" i="60"/>
  <c r="Q24" i="60" s="1"/>
  <c r="CO28" i="60"/>
  <c r="Q28" i="60" s="1"/>
  <c r="CO42" i="60"/>
  <c r="Q42" i="60" s="1"/>
  <c r="CO189" i="60"/>
  <c r="Q189" i="60" s="1"/>
  <c r="CO197" i="60"/>
  <c r="Q197" i="60" s="1"/>
  <c r="CO205" i="60"/>
  <c r="Q205" i="60" s="1"/>
  <c r="CO166" i="60"/>
  <c r="Q166" i="60" s="1"/>
  <c r="CO78" i="60"/>
  <c r="Q78" i="60" s="1"/>
  <c r="CO83" i="60"/>
  <c r="Q83" i="60" s="1"/>
  <c r="CO125" i="60"/>
  <c r="Q125" i="60" s="1"/>
  <c r="CO154" i="60"/>
  <c r="Q154" i="60" s="1"/>
  <c r="CO162" i="60"/>
  <c r="Q162" i="60" s="1"/>
  <c r="CO175" i="60"/>
  <c r="Q175" i="60" s="1"/>
  <c r="CO180" i="60"/>
  <c r="Q180" i="60" s="1"/>
  <c r="CO63" i="60"/>
  <c r="Q63" i="60" s="1"/>
  <c r="CO67" i="60"/>
  <c r="Q67" i="60" s="1"/>
  <c r="CO41" i="60"/>
  <c r="Q41" i="60" s="1"/>
  <c r="CO45" i="60"/>
  <c r="Q45" i="60" s="1"/>
  <c r="CO53" i="60"/>
  <c r="Q53" i="60" s="1"/>
  <c r="CO108" i="60"/>
  <c r="Q108" i="60" s="1"/>
  <c r="CO172" i="60"/>
  <c r="Q172" i="60" s="1"/>
  <c r="CO94" i="60"/>
  <c r="Q94" i="60" s="1"/>
  <c r="CO26" i="60"/>
  <c r="Q26" i="60" s="1"/>
  <c r="CO40" i="60"/>
  <c r="Q40" i="60" s="1"/>
  <c r="CO44" i="60"/>
  <c r="Q44" i="60" s="1"/>
  <c r="CO52" i="60"/>
  <c r="Q52" i="60" s="1"/>
  <c r="CO194" i="60"/>
  <c r="Q194" i="60" s="1"/>
  <c r="CO210" i="60"/>
  <c r="Q210" i="60" s="1"/>
  <c r="AB108" i="60"/>
  <c r="AB105" i="60"/>
  <c r="B108" i="60"/>
  <c r="CN107" i="60"/>
  <c r="CO107" i="60" s="1"/>
  <c r="Q107" i="60" s="1"/>
  <c r="AA106" i="60"/>
  <c r="B105" i="60"/>
  <c r="AB103" i="60"/>
  <c r="B103" i="60"/>
  <c r="CO103" i="60"/>
  <c r="Q103" i="60" s="1"/>
  <c r="DC8" i="60" l="1"/>
  <c r="AB4" i="49" s="1"/>
  <c r="DC10" i="60"/>
  <c r="AD4" i="49" s="1"/>
  <c r="DC5" i="60"/>
  <c r="Y4" i="49" s="1"/>
  <c r="DC4" i="60"/>
  <c r="X4" i="49" s="1"/>
  <c r="DC3" i="60"/>
  <c r="W4" i="49" s="1"/>
  <c r="DC1" i="60"/>
  <c r="U4" i="49" s="1"/>
  <c r="DC7" i="60"/>
  <c r="AA4" i="49" s="1"/>
  <c r="DC2" i="60"/>
  <c r="V4" i="49" s="1"/>
  <c r="DC9" i="60"/>
  <c r="AC4" i="49" s="1"/>
  <c r="DC6" i="60"/>
  <c r="Z4" i="49" s="1"/>
  <c r="R4" i="49"/>
  <c r="CZ6" i="60"/>
  <c r="CZ7" i="60"/>
  <c r="CU2" i="60"/>
  <c r="H4" i="49" s="1"/>
  <c r="CU4" i="60"/>
  <c r="AF4" i="49" s="1"/>
  <c r="CZ3" i="60"/>
  <c r="CZ4" i="60"/>
  <c r="CZ10" i="60"/>
  <c r="CZ2" i="60"/>
  <c r="CT2" i="60"/>
  <c r="G4" i="49" s="1"/>
  <c r="CZ8" i="60"/>
  <c r="CZ1" i="60"/>
  <c r="CZ5" i="60"/>
  <c r="CT4" i="60"/>
  <c r="AE4" i="49" s="1"/>
  <c r="CV2" i="60"/>
  <c r="CV4" i="60"/>
  <c r="AG4" i="49" s="1"/>
  <c r="S191" i="63"/>
  <c r="U191" i="63"/>
  <c r="G191" i="63"/>
  <c r="C191" i="63"/>
  <c r="AF240" i="63"/>
  <c r="M338" i="63"/>
  <c r="AJ338" i="63"/>
  <c r="AN387" i="63"/>
  <c r="AJ240" i="63"/>
  <c r="AN240" i="63"/>
  <c r="AN485" i="63"/>
  <c r="C289" i="63"/>
  <c r="AP240" i="63"/>
  <c r="S485" i="63"/>
  <c r="AB107" i="60"/>
  <c r="AR289" i="63"/>
  <c r="Z240" i="63"/>
  <c r="E191" i="63"/>
  <c r="K191" i="63"/>
  <c r="O191" i="63"/>
  <c r="Q191" i="63"/>
  <c r="I191" i="63"/>
  <c r="E387" i="63"/>
  <c r="AH240" i="63"/>
  <c r="AP191" i="63"/>
  <c r="AL191" i="63"/>
  <c r="AH191" i="63"/>
  <c r="AD191" i="63"/>
  <c r="AN191" i="63"/>
  <c r="AR191" i="63"/>
  <c r="AB191" i="63"/>
  <c r="AF191" i="63"/>
  <c r="Z191" i="63"/>
  <c r="AJ191" i="63"/>
  <c r="AL240" i="63"/>
  <c r="G240" i="63"/>
  <c r="E240" i="63"/>
  <c r="K240" i="63"/>
  <c r="S240" i="63"/>
  <c r="U240" i="63"/>
  <c r="I240" i="63"/>
  <c r="C240" i="63"/>
  <c r="Q240" i="63"/>
  <c r="O240" i="63"/>
  <c r="M240" i="63"/>
  <c r="K436" i="63"/>
  <c r="AB240" i="63"/>
  <c r="AP436" i="63"/>
  <c r="AD240" i="63"/>
  <c r="CW4" i="60"/>
  <c r="AH4" i="49" s="1"/>
  <c r="CW2" i="60"/>
  <c r="E100" i="66"/>
  <c r="AB100" i="66" s="1"/>
  <c r="E100" i="67"/>
  <c r="AB51" i="67"/>
  <c r="AB100" i="64"/>
  <c r="E149" i="64"/>
  <c r="E149" i="63"/>
  <c r="AB100" i="63"/>
  <c r="E149" i="65"/>
  <c r="AB100" i="65"/>
  <c r="AB162" i="60"/>
  <c r="AB135" i="60"/>
  <c r="AB130" i="60"/>
  <c r="AB160" i="60"/>
  <c r="AB185" i="60"/>
  <c r="AB183" i="60"/>
  <c r="AB58" i="60"/>
  <c r="AB109" i="60"/>
  <c r="AB173" i="60"/>
  <c r="AB139" i="60"/>
  <c r="AB124" i="60"/>
  <c r="AB147" i="60"/>
  <c r="AB125" i="60"/>
  <c r="AB159" i="60"/>
  <c r="AB142" i="60"/>
  <c r="AB138" i="60"/>
  <c r="AB182" i="60"/>
  <c r="AB176" i="60"/>
  <c r="AB131" i="60"/>
  <c r="AB158" i="60"/>
  <c r="AB151" i="60"/>
  <c r="AB166" i="60"/>
  <c r="AB170" i="60"/>
  <c r="AB177" i="60"/>
  <c r="AB127" i="60"/>
  <c r="AB106" i="60"/>
  <c r="AE5" i="49" l="1"/>
  <c r="T4" i="49"/>
  <c r="S4" i="49"/>
  <c r="M4" i="49"/>
  <c r="L4" i="49"/>
  <c r="K4" i="49"/>
  <c r="N4" i="49"/>
  <c r="P4" i="49"/>
  <c r="J4" i="49"/>
  <c r="Q4" i="49"/>
  <c r="O4" i="49"/>
  <c r="G44" i="64"/>
  <c r="C44" i="64"/>
  <c r="AR436" i="63"/>
  <c r="Q387" i="63"/>
  <c r="S338" i="63"/>
  <c r="AH289" i="63"/>
  <c r="O485" i="63"/>
  <c r="K338" i="63"/>
  <c r="K44" i="64"/>
  <c r="AB338" i="63"/>
  <c r="AP338" i="63"/>
  <c r="AD338" i="63"/>
  <c r="K485" i="63"/>
  <c r="G289" i="63"/>
  <c r="AN338" i="63"/>
  <c r="Z338" i="63"/>
  <c r="Q289" i="63"/>
  <c r="AR338" i="63"/>
  <c r="AF338" i="63"/>
  <c r="AH387" i="63"/>
  <c r="AR387" i="63"/>
  <c r="M289" i="63"/>
  <c r="E485" i="63"/>
  <c r="I338" i="63"/>
  <c r="C338" i="63"/>
  <c r="Q338" i="63"/>
  <c r="G338" i="63"/>
  <c r="U338" i="63"/>
  <c r="E338" i="63"/>
  <c r="O338" i="63"/>
  <c r="K387" i="63"/>
  <c r="AD436" i="63"/>
  <c r="U387" i="63"/>
  <c r="G387" i="63"/>
  <c r="I387" i="63"/>
  <c r="S387" i="63"/>
  <c r="M387" i="63"/>
  <c r="O387" i="63"/>
  <c r="AF436" i="63"/>
  <c r="C387" i="63"/>
  <c r="AN436" i="63"/>
  <c r="AB436" i="63"/>
  <c r="AL289" i="63"/>
  <c r="AL338" i="63"/>
  <c r="AL387" i="63"/>
  <c r="AJ485" i="63"/>
  <c r="Z289" i="63"/>
  <c r="AH338" i="63"/>
  <c r="AL485" i="63"/>
  <c r="AR485" i="63"/>
  <c r="Z436" i="63"/>
  <c r="E44" i="64"/>
  <c r="U44" i="64"/>
  <c r="AJ436" i="63"/>
  <c r="AL436" i="63"/>
  <c r="O289" i="63"/>
  <c r="AP289" i="63"/>
  <c r="AJ387" i="63"/>
  <c r="AB387" i="63"/>
  <c r="G436" i="63"/>
  <c r="I485" i="63"/>
  <c r="AH485" i="63"/>
  <c r="O44" i="64"/>
  <c r="M436" i="63"/>
  <c r="U289" i="63"/>
  <c r="AD289" i="63"/>
  <c r="AF387" i="63"/>
  <c r="AD387" i="63"/>
  <c r="Q436" i="63"/>
  <c r="C485" i="63"/>
  <c r="AF485" i="63"/>
  <c r="AP485" i="63"/>
  <c r="S44" i="64"/>
  <c r="K289" i="63"/>
  <c r="AN289" i="63"/>
  <c r="AF289" i="63"/>
  <c r="AP387" i="63"/>
  <c r="E436" i="63"/>
  <c r="M485" i="63"/>
  <c r="AD485" i="63"/>
  <c r="Z485" i="63"/>
  <c r="M44" i="64"/>
  <c r="U436" i="63"/>
  <c r="I289" i="63"/>
  <c r="AJ289" i="63"/>
  <c r="AB289" i="63"/>
  <c r="Z387" i="63"/>
  <c r="S436" i="63"/>
  <c r="Q485" i="63"/>
  <c r="AB485" i="63"/>
  <c r="Q44" i="64"/>
  <c r="I44" i="64"/>
  <c r="G485" i="63"/>
  <c r="O436" i="63"/>
  <c r="S289" i="63"/>
  <c r="I436" i="63"/>
  <c r="AH436" i="63"/>
  <c r="U485" i="63"/>
  <c r="E289" i="63"/>
  <c r="E93" i="63"/>
  <c r="K93" i="63"/>
  <c r="S93" i="63"/>
  <c r="I93" i="63"/>
  <c r="O93" i="63"/>
  <c r="G93" i="63"/>
  <c r="U93" i="63"/>
  <c r="Q93" i="63"/>
  <c r="M93" i="63"/>
  <c r="AR142" i="63"/>
  <c r="AB142" i="63"/>
  <c r="AL142" i="63"/>
  <c r="AH142" i="63"/>
  <c r="AN142" i="63"/>
  <c r="AD142" i="63"/>
  <c r="AP142" i="63"/>
  <c r="Z142" i="63"/>
  <c r="AF142" i="63"/>
  <c r="AJ142" i="63"/>
  <c r="O142" i="63"/>
  <c r="Q142" i="63"/>
  <c r="U142" i="63"/>
  <c r="G142" i="63"/>
  <c r="S142" i="63"/>
  <c r="I142" i="63"/>
  <c r="K142" i="63"/>
  <c r="E142" i="63"/>
  <c r="C142" i="63"/>
  <c r="M142" i="63"/>
  <c r="AJ44" i="63"/>
  <c r="AN44" i="63"/>
  <c r="AR44" i="63"/>
  <c r="AB44" i="63"/>
  <c r="AL44" i="63"/>
  <c r="AH44" i="63"/>
  <c r="AP44" i="63"/>
  <c r="AD44" i="63"/>
  <c r="AF44" i="63"/>
  <c r="C436" i="63"/>
  <c r="E149" i="66"/>
  <c r="E198" i="66" s="1"/>
  <c r="AB100" i="67"/>
  <c r="E149" i="67"/>
  <c r="AB149" i="64"/>
  <c r="E198" i="64"/>
  <c r="AB149" i="65"/>
  <c r="E198" i="65"/>
  <c r="AB149" i="63"/>
  <c r="E198" i="63"/>
  <c r="I4" i="49" l="1"/>
  <c r="G5" i="49" s="1"/>
  <c r="Q8" i="49" s="1"/>
  <c r="AB149" i="66"/>
  <c r="E198" i="67"/>
  <c r="AB149" i="67"/>
  <c r="AB198" i="64"/>
  <c r="E247" i="64"/>
  <c r="E247" i="65"/>
  <c r="AB198" i="65"/>
  <c r="E247" i="66"/>
  <c r="AB198" i="66"/>
  <c r="AB198" i="63"/>
  <c r="E247" i="63"/>
  <c r="Q7" i="49" l="1"/>
  <c r="AI4" i="49"/>
  <c r="E247" i="67"/>
  <c r="AB198" i="67"/>
  <c r="AB247" i="64"/>
  <c r="E296" i="64"/>
  <c r="AB247" i="65"/>
  <c r="E296" i="65"/>
  <c r="AB247" i="66"/>
  <c r="E296" i="66"/>
  <c r="E296" i="63"/>
  <c r="AB247" i="63"/>
  <c r="X7" i="49" l="1"/>
  <c r="AF7" i="49"/>
  <c r="AF8" i="49"/>
  <c r="X8" i="49"/>
  <c r="AB247" i="67"/>
  <c r="E296" i="67"/>
  <c r="E345" i="64"/>
  <c r="AB296" i="64"/>
  <c r="AB296" i="65"/>
  <c r="E345" i="65"/>
  <c r="AB296" i="66"/>
  <c r="E345" i="66"/>
  <c r="E345" i="63"/>
  <c r="AB296" i="63"/>
  <c r="E345" i="67" l="1"/>
  <c r="AB296" i="67"/>
  <c r="AB345" i="64"/>
  <c r="E394" i="64"/>
  <c r="AB345" i="65"/>
  <c r="E394" i="65"/>
  <c r="E394" i="63"/>
  <c r="AB345" i="63"/>
  <c r="E394" i="66"/>
  <c r="AB345" i="66"/>
  <c r="E394" i="67" l="1"/>
  <c r="AB345" i="67"/>
  <c r="AB394" i="64"/>
  <c r="E443" i="64"/>
  <c r="AB443" i="64" s="1"/>
  <c r="AB394" i="66"/>
  <c r="E443" i="66"/>
  <c r="AB443" i="66" s="1"/>
  <c r="AB394" i="65"/>
  <c r="E443" i="65"/>
  <c r="AB443" i="65" s="1"/>
  <c r="AB394" i="63"/>
  <c r="E443" i="63"/>
  <c r="AB443" i="63" s="1"/>
  <c r="E443" i="67" l="1"/>
  <c r="AB443" i="67" s="1"/>
  <c r="AB394" i="67"/>
</calcChain>
</file>

<file path=xl/sharedStrings.xml><?xml version="1.0" encoding="utf-8"?>
<sst xmlns="http://schemas.openxmlformats.org/spreadsheetml/2006/main" count="22094" uniqueCount="250">
  <si>
    <t>Bronze</t>
  </si>
  <si>
    <t>Silber</t>
  </si>
  <si>
    <t>Gold</t>
  </si>
  <si>
    <t>Vorname</t>
  </si>
  <si>
    <t>Geb.Datum</t>
  </si>
  <si>
    <t>Zugehörigkeit zu Verein / Tanzschule etc.</t>
  </si>
  <si>
    <t>Geburtsdatum</t>
  </si>
  <si>
    <t>Anerkennung der untenstehenden
Bedingungen durch Unterschrift</t>
  </si>
  <si>
    <t>Datum der Abnahme</t>
  </si>
  <si>
    <r>
      <t>gewählter Tanz</t>
    </r>
    <r>
      <rPr>
        <sz val="6"/>
        <rFont val="Arial"/>
        <family val="2"/>
      </rPr>
      <t xml:space="preserve">
</t>
    </r>
    <r>
      <rPr>
        <sz val="7"/>
        <rFont val="Arial"/>
        <family val="2"/>
      </rPr>
      <t>bitte eintragen/ankreuzen</t>
    </r>
  </si>
  <si>
    <t>Musik</t>
  </si>
  <si>
    <t>Balancen</t>
  </si>
  <si>
    <t>Bewegg.-
Ablauf</t>
  </si>
  <si>
    <t>X=
bestanden</t>
  </si>
  <si>
    <t>spezielle Bemerkungen (Lob/Hinweis/Kritik)
der/des Abnehmer/in</t>
  </si>
  <si>
    <t>Bei mehr als 1
Abnehmer/in
Lizenz-Nr.:</t>
  </si>
  <si>
    <t>Gemäß RRL des DTV wurde eine Leistung für den
Lizenzerwerb/-erhalt (10-TZ-Silber/Gold) erbracht:</t>
  </si>
  <si>
    <t>Lizenz-Nummer/n + Unterschrift/en DTSA-Abnehmer/innen</t>
  </si>
  <si>
    <t>1.</t>
  </si>
  <si>
    <t>(2.)</t>
  </si>
  <si>
    <t>(3.)</t>
  </si>
  <si>
    <t xml:space="preserve"> </t>
  </si>
  <si>
    <t>Abnahmekarte für das deutsche Tanzsportabzeichen DTSA</t>
  </si>
  <si>
    <t>Start-Nr.:</t>
  </si>
  <si>
    <t>Abnahme am:</t>
  </si>
  <si>
    <t>Gruppentanz Nr.:</t>
  </si>
  <si>
    <t>Liedtitel:</t>
  </si>
  <si>
    <t>gesamte Gruppe*</t>
  </si>
  <si>
    <t>Gruppenabnahmekarte für das deutsche Tanzsportabzeichen</t>
  </si>
  <si>
    <t xml:space="preserve">Unterschrift des Abnehmers:
</t>
  </si>
  <si>
    <t>Nr.:</t>
  </si>
  <si>
    <t>Verein</t>
  </si>
  <si>
    <t>Geburtsname</t>
  </si>
  <si>
    <t>Zusatz für Urkunde (z.B. über 10 Tänze, Steptanz, …)</t>
  </si>
  <si>
    <t>Nachname</t>
  </si>
  <si>
    <t>Zusatz (z.B. über 10 Tänze, …)</t>
  </si>
  <si>
    <t>Bestehend aus maximal 16 Personen !!!</t>
  </si>
  <si>
    <t>Gruppentanz #1</t>
  </si>
  <si>
    <t>Gruppentanz #2</t>
  </si>
  <si>
    <t>Gruppentanz #3</t>
  </si>
  <si>
    <t>Gruppentanz #4</t>
  </si>
  <si>
    <t>Gruppentanz #5</t>
  </si>
  <si>
    <t>Gruppentanz #6</t>
  </si>
  <si>
    <t>Gruppentanz #7</t>
  </si>
  <si>
    <t>Gruppentanz #8</t>
  </si>
  <si>
    <t>Gruppentanz #9</t>
  </si>
  <si>
    <t>Gruppentanz #10</t>
  </si>
  <si>
    <t>Anzahl der gewählten Gruppentänze</t>
  </si>
  <si>
    <t>Unterschriftsliste zur DTSA Abnahme</t>
  </si>
  <si>
    <t>am</t>
  </si>
  <si>
    <t>Nr:</t>
  </si>
  <si>
    <t>Medaille</t>
  </si>
  <si>
    <t>Anzahl</t>
  </si>
  <si>
    <t>Unterschrift</t>
  </si>
  <si>
    <t>Veranstalter:</t>
  </si>
  <si>
    <t>Abnahmedatum</t>
  </si>
  <si>
    <t>Str., Hs.Nr.:</t>
  </si>
  <si>
    <t>Plz, Ort</t>
  </si>
  <si>
    <t>Telefon</t>
  </si>
  <si>
    <t>Langsamer Walzer</t>
  </si>
  <si>
    <t>Tango</t>
  </si>
  <si>
    <t>Wiener Walzer</t>
  </si>
  <si>
    <t>Slowfox</t>
  </si>
  <si>
    <t>Quickstep</t>
  </si>
  <si>
    <t>Samba</t>
  </si>
  <si>
    <t>Chachacha</t>
  </si>
  <si>
    <t>Rumba</t>
  </si>
  <si>
    <t>Paso Doble</t>
  </si>
  <si>
    <t>Jive</t>
  </si>
  <si>
    <t>Discofox</t>
  </si>
  <si>
    <t>Teilnahme an folgenden Gruppentänzen (Beurteilung siehe Gruppentanzbogen)</t>
  </si>
  <si>
    <t>Bitte entsprechenden Gruppentanz mit einem kleinen "x" versehen</t>
  </si>
  <si>
    <t>Gruppentanz #11</t>
  </si>
  <si>
    <t>Gruppentanz #12</t>
  </si>
  <si>
    <t>Gruppentanz #13</t>
  </si>
  <si>
    <t>Gruppentanz #14</t>
  </si>
  <si>
    <t>Gruppentanz #15</t>
  </si>
  <si>
    <t>Gruppentanz #16</t>
  </si>
  <si>
    <t>Gruppentanz #17</t>
  </si>
  <si>
    <t>Gruppentanz #18</t>
  </si>
  <si>
    <t>Gruppentanz #19</t>
  </si>
  <si>
    <t>Gruppentanz #20</t>
  </si>
  <si>
    <r>
      <t xml:space="preserve">X=
</t>
    </r>
    <r>
      <rPr>
        <sz val="6"/>
        <rFont val="Arial"/>
        <family val="2"/>
      </rPr>
      <t>bestanden</t>
    </r>
  </si>
  <si>
    <t>TIPP: Nachdem sich in der Zusammensetzung meist zu Beginn der Abnahme noch einiges ändert, Startnummern erst kurz vor Beginn eintragen.</t>
  </si>
  <si>
    <t>Abnahmeort</t>
  </si>
  <si>
    <t>Nachdem das DTSA in diversen Tanzformen abgelegt werden kann,
jedoch nicht für alle unterschiedliche Dateien angelegt werden können,
besteht hier die Möglichkeit, die Tänze zu wählen, die als Auswahlmöglichkeit
auf die Einzelabnahmekarte übertragen werden sollen.</t>
  </si>
  <si>
    <t xml:space="preserve"> Einzelabnahmekarte oder Unterschriftenliste</t>
  </si>
  <si>
    <t>Im Anschluss an die Abnahme bitte das Datenblatt "Datenerfassung" korrigieren. Dazu bitte …</t>
  </si>
  <si>
    <t>… 2.) NICHT TEILGENOMMENE Teilnehmer löschen.</t>
  </si>
  <si>
    <t>… 3.) zusätzliche Teilnehmer entsprechend nachtragen.</t>
  </si>
  <si>
    <t>Nach der Abnahme:</t>
  </si>
  <si>
    <t>… und jetzt viel Spaß und Erfolg bei Ihrer DTSA Abnahme.</t>
  </si>
  <si>
    <t>Standard</t>
  </si>
  <si>
    <t>Latein</t>
  </si>
  <si>
    <t>Seniorentanz</t>
  </si>
  <si>
    <t>Kindertänze</t>
  </si>
  <si>
    <t>HipHop</t>
  </si>
  <si>
    <t>Videoclipdancing</t>
  </si>
  <si>
    <t>Steptanz</t>
  </si>
  <si>
    <t>Tango Argentino</t>
  </si>
  <si>
    <t>Country-&amp; Western</t>
  </si>
  <si>
    <t>Orientalischer Tanz</t>
  </si>
  <si>
    <t>New Vogue</t>
  </si>
  <si>
    <t>Rock'n'Roll</t>
  </si>
  <si>
    <t>Datenerfassungsblatt</t>
  </si>
  <si>
    <t xml:space="preserve">   m/w</t>
  </si>
  <si>
    <t xml:space="preserve">Startnummer: </t>
  </si>
  <si>
    <t>Medaille:</t>
  </si>
  <si>
    <t>Gesamt</t>
  </si>
  <si>
    <t>Brillant</t>
  </si>
  <si>
    <t>Datum</t>
  </si>
  <si>
    <t xml:space="preserve">Das Abzeichen wird heute zum </t>
  </si>
  <si>
    <t>Mal abgelegt.</t>
  </si>
  <si>
    <t>Alle Angaben bitte mit Schreibmaschine oder in Druckbuchstaben angeben.
Bei Vorausfüllung bitte die Eintragungen kontrollieren (Schreibweise, Geburtsdaten, …)</t>
  </si>
  <si>
    <t>* Hinweis: die Bewertung "gesamte Gruppe" gilt für alle Einzelpersonen der Gruppe, außer es ist oben etwas anderes eingetragen. Bsp: Die gesamte Gruppe erhält in jedem Wertungsgebiet ein X - Start-Nr:xy hatte einen schlechten Bewegungsablauf und erhält daher dort eine O eingetragen. Somit gilt für diesen Teilnehmer die Wertung x - x - o.</t>
  </si>
  <si>
    <t>kleines Tanzsternchen</t>
  </si>
  <si>
    <t>großes Tanzsternchen</t>
  </si>
  <si>
    <r>
      <rPr>
        <b/>
        <sz val="16"/>
        <color indexed="10"/>
        <rFont val="Arial"/>
        <family val="2"/>
      </rPr>
      <t>ACHTUNG: Bitte nur Eintragungen in den weißen Feldern vornehmen.</t>
    </r>
    <r>
      <rPr>
        <b/>
        <sz val="10"/>
        <color indexed="10"/>
        <rFont val="Arial"/>
        <family val="2"/>
      </rPr>
      <t xml:space="preserve">
Wenn Eintragungen in den orangen Feldern vorhanden, diese bitte NICHT löschen oder verändern.</t>
    </r>
  </si>
  <si>
    <t>Hier bitte das GESCHLECHT eintragen.
NICHT welcher Part getanzt wird.</t>
  </si>
  <si>
    <t>Bitte Titel (wenn gewünscht)
beim Vornamen mit eintragen. 
z.B.: Dr. Max</t>
  </si>
  <si>
    <t>Geburtsname nur dann eintragen,
wenn sich der Nachname seit der
letzten Abnahme geändert hat.</t>
  </si>
  <si>
    <t>Hier bitte eintragen, was mit
auf die Urkunde gedruckt
werden soll.
z.B.: über 10 Tänze,
Linedance,
Kategorie III, …</t>
  </si>
  <si>
    <t>Hier bitte eintragen zum wie vielten Mal das gewählte Abzeichen bei dieser Abnahme abgelegt wird.</t>
  </si>
  <si>
    <t>Nachdem jedes Abzeichen beliebig oft wiederholt werden kann,
hat sich die Zählweise für die Abzeichen mit Zahl (Gold / Brillant) geändert !!!
Es zählt hierfür ausschließlich die Anzahl, wie oft das jeweilige Abzeichen bereits abgelegt wurde.
Sprich: die niedrigeren Abzeichen werden nicht mitgezählt.
Gold mit Zahl 5 bedeutet, das Gold zum 5. Mal abgelegt wurde.</t>
  </si>
  <si>
    <t>m</t>
  </si>
  <si>
    <t>w</t>
  </si>
  <si>
    <t>Liebe Kolleginnen und Kollegen,</t>
  </si>
  <si>
    <t>es freut uns, dass Sie sich entschlossen haben, in Ihrem Verein eine DTSA Abnahme zu veranstalten.</t>
  </si>
  <si>
    <t>Kategorie I:</t>
  </si>
  <si>
    <t>Alle typischen Paartänze</t>
  </si>
  <si>
    <t>Kategorie II:</t>
  </si>
  <si>
    <t>Alle typischen Tanzformen in denen Choreographien getanzt werden.</t>
  </si>
  <si>
    <t>Alle Tanzformen, die spezielle Leistungsanforderungen benötigen.</t>
  </si>
  <si>
    <t>Diese Kategorie wird künftig zudem noch unterteilt in …</t>
  </si>
  <si>
    <t>Kategorie III a:</t>
  </si>
  <si>
    <t>Alle Tanzformen für die es einen eigenen Fachverband im DTV gibt. (z.B.: Garde, Karneval, Rock'n'Roll, Boogie, Country&amp;Western, …)</t>
  </si>
  <si>
    <t>Kategorie III b:</t>
  </si>
  <si>
    <t>Alle Tanzformen, die spezielle Leistungsanforderungen benötigen und nicht von einem Fachverband vertreten werden. (z.B.: Orientalischer Tanz, Steptanz, JMD, Rollstuhltanz, …)</t>
  </si>
  <si>
    <t>Nachdem gleichzeitig festgelegt wurde, dass jedes Abzeichen beliebig oft wiederholt werden kann, ist es jetzt auch möglich, z.B. mit einem neuen Partner wieder bei Bronze zu starten, obwohl man selber bereits Gold abgelegt hat.</t>
  </si>
  <si>
    <t>Damit ist auch möglich, dass jemand innerhalb einer Kategorie z.B. Gold im Orientalischen Tanz hat, aber beim Steppen mit Bronze wieder anfängt.</t>
  </si>
  <si>
    <t>Aufgrund dieser Neuerungen haben sich auch die Dateien zum Bearbeiten einer DTSA Abnahme etwas verändert.</t>
  </si>
  <si>
    <t>Wichtigstes Datenblatt zum Vorbereiten der Abnahme sind die Meldedaten und die Datenerfassung.</t>
  </si>
  <si>
    <t>Wenn diese korrekt sind, füllen Sie bitte die Datenerfassung aus.</t>
  </si>
  <si>
    <t>Einige Zellen sind auch durch Vorgaben (Dropdownmenü) festgelegt, so dass dort nur diese Daten eingetragen werden können.</t>
  </si>
  <si>
    <t>Für Gruppentänze wurde ebenfalls eine Eingabemöglichkeit geschaffen, die zudem gleich kontrolliert, dass nicht mehr als 16 Personen in einer Gruppe sind.</t>
  </si>
  <si>
    <t>Da die meisten Abnahmen noch immer im Bereich Standard und Latein stattfinden, sind hier die klassischen Gesellschaftstänze LW, TG, QU, … vorausgefüllt.</t>
  </si>
  <si>
    <t>Diese können aber für jeden Teilnehmer einzeln abgeändert werden.</t>
  </si>
  <si>
    <t>Um die Sortierung nach Einzelabnahmekarten und Unterschriftenliste zu vereinfachen, wurde hierfür zusätzlich eine Spalte vorgesehen.</t>
  </si>
  <si>
    <t>Wenn alle Eintragungen korrekt erledigt wurden und die Abnahmen entsprechend sortiert sind, dann bitte erst mit der Übertragung der Daten und dem Ausdrucken der Abnahmekarten beginnen.</t>
  </si>
  <si>
    <t>Bitte unbedingt lesen und beachten !!! Danke.</t>
  </si>
  <si>
    <t>Da sich das DTSA zwischenzeitlich über viele tänzerische Bewegungsformen und Tänze ausgebreitet hat, besteht in der Datenerfassung auch die Möglichkeit, die Vorgabe der Tänze, die auf der Einzelabnahmekarte aufgeführt werden sollen, zu ändern.</t>
  </si>
  <si>
    <t>Rücksendeanschrift für Urkunden und Medaillen</t>
  </si>
  <si>
    <t>Verantwortlicher Abnahmeleiter</t>
  </si>
  <si>
    <t>DTSA Abnehmer</t>
  </si>
  <si>
    <t>DTV
Vereinsnr.</t>
  </si>
  <si>
    <r>
      <rPr>
        <sz val="18"/>
        <rFont val="Arial"/>
        <family val="2"/>
      </rPr>
      <t>Abnahmeveranstalter</t>
    </r>
    <r>
      <rPr>
        <sz val="10"/>
        <rFont val="Arial"/>
        <family val="2"/>
      </rPr>
      <t xml:space="preserve">
= Rechnungsempfänger
= Hauptverantwortlicher Verein oder LTV.
Bitte offizielle Schreibweise verwenden!
(siehe Vereine)</t>
    </r>
  </si>
  <si>
    <t xml:space="preserve"> Herr/Frau/DH</t>
  </si>
  <si>
    <t>Name</t>
  </si>
  <si>
    <t>E-Mail</t>
  </si>
  <si>
    <t>Boogie Woogie</t>
  </si>
  <si>
    <t>Zur leichteren Bearbeitung empfehlen wir dieses Datenblatt
einfach auszudrucken.</t>
  </si>
  <si>
    <t>Kategorie III:</t>
  </si>
  <si>
    <t xml:space="preserve">Pro 2 Gruppentänze bitte eine Karte ausdrucken und 
Liedtitel, Gruppentanz-Nummer und die Startnummern der Teilnehmer vorab per Hand eintragen. </t>
  </si>
  <si>
    <t xml:space="preserve">Da es Excel nicht so ohne Weiteres zulässt, dass Zeilen mit Bezügen so einfach hin- und hersortiert, gelöscht und ergänzt werden, finden Sie in dieser Datei verschiedene Datenblätter (siehe unten). </t>
  </si>
  <si>
    <t>WICHTIG! Sollten Sie Daten aus alten Dateien oder anderen Quellen kopieren, diese unbedingt mit "Inhalte einfügen, Werte" einsetzen, da sonst Formatierungen aus den anderen Programmen mit übernommen werden. Das kann zu Problemen in der Bearbeitung führen!</t>
  </si>
  <si>
    <t>TIPP: Um beim Sortieren die zusammengehörenden Paare leichter wiederzufinden, einfach pro Paar die gleiche Startnummer vergeben und direkt hinter die Zahl m/w für den Tanzpart (nicht Geschlecht) schreiben (z.B. 1m, 1w, 2m, 2w, …). ACHTUNG Das Geschlecht muss in die dritte Spalte mit der Bezeichnung "Hier bitte das GESCHLECHT eintragen" eingetragen werden.</t>
  </si>
  <si>
    <t>RH</t>
  </si>
  <si>
    <t xml:space="preserve">Danach die Datei speichern unter: </t>
  </si>
  <si>
    <t>Im Datenblatt "Datenerfassung" haben wir über jeder Spalte  erklärt, was hier eingetragen werden soll.</t>
  </si>
  <si>
    <t>Wenn Sie alle Eintragungen vorgenommen haben, können Sie sich jeweils 10 Abnahmekarten (=20 Teilnehmer) ausdrucken lassen. Die Daten werden automatisch übertragen  und können dann entsprechend über die Datenblätter "Einzelabnahmekarten" oder "Unterschriftsliste" ausgedruckt werden.</t>
  </si>
  <si>
    <t>Datum wird aus Meldedaten übernommen</t>
  </si>
  <si>
    <t>Anerkennung der untenstehenden
Bedingungen und Hinweis Datenschutz durch Unterschrift</t>
  </si>
  <si>
    <t>Bronze (nur Urkunde)</t>
  </si>
  <si>
    <t>Silber (nur Urkunde)</t>
  </si>
  <si>
    <t xml:space="preserve">Silber </t>
  </si>
  <si>
    <t>Salsa / Merengue</t>
  </si>
  <si>
    <t>JMC</t>
  </si>
  <si>
    <t>Gruppentänze</t>
  </si>
  <si>
    <t>Es sollen innerhalb der Veranstaltung auch Abnahmen
nach den Vorgaben eines Fachverbandes
(Kategorie III a) stattfinden.</t>
  </si>
  <si>
    <t>Bitte die Arbeitshinweise lesen und beachten!</t>
  </si>
  <si>
    <t>Mit der Einführung der beliebigen Wiederholungsmöglichkeit und des weiteren Abzeichens wurde es auch erforderlich, die Zählweise bei den Abzeichen mit Zahl zu ändern.</t>
  </si>
  <si>
    <t>In den Spalten K - P bitte immer nur die Anzahl des abzulegenden Abzeichens eintragen. (Sprich: wer Silber ablegt, trägt auch nur bei Silber ein, das wievielte Mal Silber diese Abnahme ist.</t>
  </si>
  <si>
    <t>Abnehmer 1 NAME
(zusätzlich Lizenznummer, wenn bekannt in Klammer)</t>
  </si>
  <si>
    <t>Abnehmer 3 NAME
(zusätzlich Lizenznummer, wenn bekannt in Klammer)</t>
  </si>
  <si>
    <t>Abnehmer 2 NAME
(zusätzlich Lizenznummer, wenn bekannt in Klammer)</t>
  </si>
  <si>
    <t>Paradance (z.B. Rollstuhltanz)</t>
  </si>
  <si>
    <t>Gardetanz</t>
  </si>
  <si>
    <r>
      <t xml:space="preserve">Bitte in 
</t>
    </r>
    <r>
      <rPr>
        <b/>
        <u/>
        <sz val="10"/>
        <color indexed="10"/>
        <rFont val="Arial"/>
        <family val="2"/>
      </rPr>
      <t>JEDEM</t>
    </r>
    <r>
      <rPr>
        <b/>
        <u/>
        <sz val="10"/>
        <color indexed="8"/>
        <rFont val="Arial"/>
        <family val="2"/>
      </rPr>
      <t xml:space="preserve">
</t>
    </r>
    <r>
      <rPr>
        <sz val="10"/>
        <color indexed="8"/>
        <rFont val="Arial"/>
        <family val="2"/>
      </rPr>
      <t>Fall mit angeben, damit bei gleichem Namen eine eindeutige Zuordnung möglich ist.</t>
    </r>
  </si>
  <si>
    <r>
      <t xml:space="preserve">Urkunde </t>
    </r>
    <r>
      <rPr>
        <b/>
        <sz val="20"/>
        <color indexed="10"/>
        <rFont val="Arial"/>
        <family val="2"/>
      </rPr>
      <t>UND</t>
    </r>
    <r>
      <rPr>
        <sz val="10"/>
        <color indexed="8"/>
        <rFont val="Arial"/>
        <family val="2"/>
      </rPr>
      <t xml:space="preserve"> Abzeichen</t>
    </r>
  </si>
  <si>
    <r>
      <rPr>
        <b/>
        <sz val="20"/>
        <color indexed="10"/>
        <rFont val="Arial"/>
        <family val="2"/>
      </rPr>
      <t>NUR</t>
    </r>
    <r>
      <rPr>
        <sz val="10"/>
        <color indexed="8"/>
        <rFont val="Arial"/>
        <family val="2"/>
      </rPr>
      <t xml:space="preserve"> Urkunde (ohne Abzeichen)</t>
    </r>
  </si>
  <si>
    <r>
      <t xml:space="preserve">Hier bitte bei </t>
    </r>
    <r>
      <rPr>
        <b/>
        <sz val="16"/>
        <color indexed="10"/>
        <rFont val="Arial"/>
        <family val="2"/>
      </rPr>
      <t>Bronze, Silber, Gold und Brillant</t>
    </r>
    <r>
      <rPr>
        <sz val="14"/>
        <color indexed="10"/>
        <rFont val="Arial"/>
        <family val="2"/>
      </rPr>
      <t xml:space="preserve"> ankreuzen ob bei der Verleihung ein Abzeichen gewünscht wird oder nicht.
</t>
    </r>
    <r>
      <rPr>
        <sz val="10"/>
        <rFont val="Arial"/>
        <family val="2"/>
      </rPr>
      <t>Tanzsternchen sind immer Urkunde und Button.</t>
    </r>
  </si>
  <si>
    <t>Der/die Bewerber/in erkennt mit Unterschrift die DTSA-Verleihungsbedingungen an.
Der LTV speichert zu Verwaltungszwecken folgende Daten:
Vor-/Nachname, Geburtsdatum, Vereinszugehörigkeit sowie Zahl und Art des erworbenen Abzeichens und ist berechtigt, diese bis auf Widerruf zu speichern. Die Löschung kann beim jeweiligen DTSA Beauftragten beantragt werden.</t>
  </si>
  <si>
    <t>verliehen wird:</t>
  </si>
  <si>
    <t>inkl. Abzeichen</t>
  </si>
  <si>
    <t>nur Urkunde</t>
  </si>
  <si>
    <t>Gold (nur Urkunde - auch mit Zahl)</t>
  </si>
  <si>
    <t>Brillant (nur Urkunde - auch mit Zahl)</t>
  </si>
  <si>
    <t>DTSA Meldedaten für DTV</t>
  </si>
  <si>
    <r>
      <t xml:space="preserve">Hier bitte den exakten
Vereinsnamen eintragen.
Diese Angabe erscheint
so auf der Urkunde !!!
</t>
    </r>
    <r>
      <rPr>
        <sz val="11"/>
        <color rgb="FFFF0000"/>
        <rFont val="Arial"/>
        <family val="2"/>
      </rPr>
      <t>(nur bearbeiten, wenn nicht identisch
mit Abnahmeveranstalter !!!)</t>
    </r>
  </si>
  <si>
    <t>Sonstige</t>
  </si>
  <si>
    <t>Disziplinen/Tänze, die geprüft werden sollen.</t>
  </si>
  <si>
    <t>Bitte füllen Sie die obigen weißen Felder in Zeile 4 - soweit Ihnen bekannt - aus.</t>
  </si>
  <si>
    <t>In all diesen Kategorien kann das DTSA (vorzugsweise beginnend mit Bronze) nach den entsprechenden Leistungsanforderungen abgelegt werden.</t>
  </si>
  <si>
    <t>Mit der Änderung der Finanzordnung zum Jahresbeginn 2024 besteht bei Bronze, Silber, Gold und Brillant nunmehr auch die Auswahlmöglichkeit, ob bei der Verleihung nur die Urkunde oder Urkunde und Abzeichen verliehen werden soll (was sich auch in den Gebühren niederschlägt). Dies bitte in den Spalten U oder V ankreuzen. Die entsprechende Auswahl wird auch auf der Abnahmekarte angegeben.</t>
  </si>
  <si>
    <t>Gold mit Zahl 5</t>
  </si>
  <si>
    <t>Gold mit Zahl 10</t>
  </si>
  <si>
    <t>Gold mit Zahl 15</t>
  </si>
  <si>
    <t>Gold mit Zahl 20</t>
  </si>
  <si>
    <t>Gold mit Zahl 25</t>
  </si>
  <si>
    <t>Gold mit Zahl 30</t>
  </si>
  <si>
    <t>Gold mit Zahl 35</t>
  </si>
  <si>
    <t>Gold mit Zahl 40</t>
  </si>
  <si>
    <t>Gold mit Zahl 45</t>
  </si>
  <si>
    <t>Gold mit Zahl 50</t>
  </si>
  <si>
    <t>Brillant mit Zahl 5</t>
  </si>
  <si>
    <t>Brillant mit Zahl 10</t>
  </si>
  <si>
    <t>Brillant mit Zahl 15</t>
  </si>
  <si>
    <t>Brillant mit Zahl 20</t>
  </si>
  <si>
    <t>Brillant mit Zahl 25</t>
  </si>
  <si>
    <t>Brillant mit Zahl 30</t>
  </si>
  <si>
    <t>Brillant mit Zahl 35</t>
  </si>
  <si>
    <t>Brillant mit Zahl 40</t>
  </si>
  <si>
    <t>Brillant mit Zahl 45</t>
  </si>
  <si>
    <t>Brillant mit Zahl 50</t>
  </si>
  <si>
    <t>mit Abzeichen</t>
  </si>
  <si>
    <t>(z.B. falsch geschriebener Name, falsches Geburtsdatum, …).</t>
  </si>
  <si>
    <t xml:space="preserve">… 4.) wenn die Urkunden bereits vor der Abnahme zugeschickt wurden, </t>
  </si>
  <si>
    <t xml:space="preserve">die ÄNDERUNGEN markieren, damit man besser sieht, was sich verändert hat. </t>
  </si>
  <si>
    <t>In diesem Fall "nicht teilgenommene" in der Spalte ZUSATZ beschriften und markieren.</t>
  </si>
  <si>
    <t>TSC Musterhausen</t>
  </si>
  <si>
    <t>ÜBERTRAG</t>
  </si>
  <si>
    <t>Einzelabnahmekarten (max. 100)</t>
  </si>
  <si>
    <t>Unterschriftsliste (max. 200)</t>
  </si>
  <si>
    <t>… schicken</t>
  </si>
  <si>
    <t>Bei Abnahmen im Schulsport-bereich bitte bei Bronze, Silber, Gold und Brillant immer Urkunde und Abzeichen ankreuzen!!!</t>
  </si>
  <si>
    <t>Die Netto Gebühren für diese DTSA Abnahme belaufen sich auf</t>
  </si>
  <si>
    <t>netto zzgl. 7% Umsatzsteuer</t>
  </si>
  <si>
    <t xml:space="preserve">Gesamtbetrag Brutto = </t>
  </si>
  <si>
    <t>Im Bereich des Schulsportes belaufen sich die Gebühren auf</t>
  </si>
  <si>
    <t>Die Abnahmekarten im Original per Post an …</t>
  </si>
  <si>
    <t>Cordula Scheida</t>
  </si>
  <si>
    <t>Magdeburg</t>
  </si>
  <si>
    <t>und mailen an:      beauftragterdtsa@ntv-tanzsport.de</t>
  </si>
  <si>
    <t>JJ-MM-TT  Vereinsname DTSA</t>
  </si>
  <si>
    <t>Mit dem 01.01.2018 erfolgte eine Einteilung der verschiedenen Tanzformen in 3 verschiedene Kategorien.</t>
  </si>
  <si>
    <t>Wurden bis 2017 die niedrigeren Abzeichen (Bronze und Silber) mitgezählt, so gilt künftig nur noch die Anzahl des jeweiligen Abzeichens (Gold bzw. Brillant).</t>
  </si>
  <si>
    <t>Bitte prüfen Sie die Eintragungen in den Meldedaten in der Zeile 4</t>
  </si>
  <si>
    <t>Bei Fragen stehen Ihnen Ihr DTSA Beauftragter im LTV oder auch die DTV Beauftragte gern zur Verfügung.
Viel Erfolg bei der Abnahme.</t>
  </si>
  <si>
    <r>
      <rPr>
        <b/>
        <sz val="10"/>
        <color indexed="8"/>
        <rFont val="Arial"/>
        <family val="2"/>
      </rPr>
      <t>Entsprechende Medaille wird automatisch ausgewählt.</t>
    </r>
    <r>
      <rPr>
        <sz val="10"/>
        <color indexed="8"/>
        <rFont val="Arial"/>
        <family val="2"/>
      </rPr>
      <t xml:space="preserve">
Wer Gold bzw. Brillant zum 5. bis 9. Mal ablegt erhält Gold / Brillant mit Zahl 5.
Analog 10. bis 14. Mal = mit Zahl 10, usw…</t>
    </r>
  </si>
  <si>
    <t xml:space="preserve">… 1.) prüfen, ob die Teilnehmer Ausbesserungen auf der Abnahmekarte                          durchgeführt haben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</si>
</sst>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m/yyyy"/>
    <numFmt numFmtId="165" formatCode="_-* #,##0.00\ [$€-407]_-;\-* #,##0.00\ [$€-407]_-;_-* &quot;-&quot;??\ [$€-407]_-;_-@_-"/>
    <numFmt numFmtId="166" formatCode="_(&quot;€&quot;* #,##0.00_);_(&quot;€&quot;* \(#,##0.00\);_(&quot;€&quot;* &quot;-&quot;??_);_(@_)"/>
  </numFmts>
  <fonts count="62" x14ac:knownFonts="1">
    <font>
      <sz val="10"/>
      <name val="Arial"/>
    </font>
    <font>
      <sz val="10"/>
      <name val="Arial"/>
      <family val="2"/>
    </font>
    <font>
      <u/>
      <sz val="10"/>
      <color indexed="12"/>
      <name val="Arial"/>
      <family val="2"/>
    </font>
    <font>
      <sz val="10"/>
      <name val="Arial"/>
      <family val="2"/>
    </font>
    <font>
      <b/>
      <sz val="12"/>
      <name val="Arial"/>
      <family val="2"/>
    </font>
    <font>
      <sz val="8"/>
      <name val="Arial"/>
      <family val="2"/>
    </font>
    <font>
      <sz val="14"/>
      <name val="Arial"/>
      <family val="2"/>
    </font>
    <font>
      <b/>
      <sz val="9"/>
      <name val="Arial"/>
      <family val="2"/>
    </font>
    <font>
      <sz val="6"/>
      <name val="Arial"/>
      <family val="2"/>
    </font>
    <font>
      <sz val="7"/>
      <name val="Arial"/>
      <family val="2"/>
    </font>
    <font>
      <b/>
      <sz val="14"/>
      <name val="Arial"/>
      <family val="2"/>
    </font>
    <font>
      <b/>
      <sz val="16"/>
      <name val="Arial"/>
      <family val="2"/>
    </font>
    <font>
      <sz val="12"/>
      <name val="Arial"/>
      <family val="2"/>
    </font>
    <font>
      <sz val="8"/>
      <name val="Arial"/>
      <family val="2"/>
    </font>
    <font>
      <sz val="20"/>
      <name val="Arial"/>
      <family val="2"/>
    </font>
    <font>
      <sz val="16"/>
      <name val="Arial"/>
      <family val="2"/>
    </font>
    <font>
      <sz val="24"/>
      <color indexed="10"/>
      <name val="Arial"/>
      <family val="2"/>
    </font>
    <font>
      <sz val="10"/>
      <color indexed="8"/>
      <name val="Arial"/>
      <family val="2"/>
    </font>
    <font>
      <b/>
      <sz val="10"/>
      <name val="Arial"/>
      <family val="2"/>
    </font>
    <font>
      <sz val="10"/>
      <color indexed="43"/>
      <name val="Arial"/>
      <family val="2"/>
    </font>
    <font>
      <b/>
      <sz val="12"/>
      <color indexed="10"/>
      <name val="Arial"/>
      <family val="2"/>
    </font>
    <font>
      <sz val="40"/>
      <color indexed="8"/>
      <name val="Arial"/>
      <family val="2"/>
    </font>
    <font>
      <b/>
      <sz val="16"/>
      <color indexed="9"/>
      <name val="Arial"/>
      <family val="2"/>
    </font>
    <font>
      <sz val="6"/>
      <color indexed="9"/>
      <name val="Arial"/>
      <family val="2"/>
    </font>
    <font>
      <sz val="13"/>
      <name val="Arial"/>
      <family val="2"/>
    </font>
    <font>
      <sz val="12"/>
      <color indexed="41"/>
      <name val="Arial"/>
      <family val="2"/>
    </font>
    <font>
      <b/>
      <sz val="11"/>
      <name val="Arial"/>
      <family val="2"/>
    </font>
    <font>
      <sz val="20"/>
      <color indexed="41"/>
      <name val="Arial"/>
      <family val="2"/>
    </font>
    <font>
      <b/>
      <sz val="10"/>
      <color indexed="10"/>
      <name val="Arial"/>
      <family val="2"/>
    </font>
    <font>
      <b/>
      <sz val="16"/>
      <color indexed="10"/>
      <name val="Arial"/>
      <family val="2"/>
    </font>
    <font>
      <b/>
      <u/>
      <sz val="10"/>
      <color indexed="8"/>
      <name val="Arial"/>
      <family val="2"/>
    </font>
    <font>
      <sz val="18"/>
      <name val="Arial"/>
      <family val="2"/>
    </font>
    <font>
      <sz val="28"/>
      <name val="Arial"/>
      <family val="2"/>
    </font>
    <font>
      <b/>
      <sz val="10"/>
      <color indexed="8"/>
      <name val="Arial"/>
      <family val="2"/>
    </font>
    <font>
      <sz val="14"/>
      <color indexed="10"/>
      <name val="Arial"/>
      <family val="2"/>
    </font>
    <font>
      <b/>
      <u/>
      <sz val="10"/>
      <color indexed="10"/>
      <name val="Arial"/>
      <family val="2"/>
    </font>
    <font>
      <b/>
      <sz val="20"/>
      <color indexed="10"/>
      <name val="Arial"/>
      <family val="2"/>
    </font>
    <font>
      <sz val="11"/>
      <color theme="1"/>
      <name val="Calibri"/>
      <family val="2"/>
      <scheme val="minor"/>
    </font>
    <font>
      <sz val="12"/>
      <color rgb="FFFF0000"/>
      <name val="Arial"/>
      <family val="2"/>
    </font>
    <font>
      <sz val="12"/>
      <color rgb="FFFFFF00"/>
      <name val="Arial"/>
      <family val="2"/>
    </font>
    <font>
      <sz val="14"/>
      <color rgb="FF474747"/>
      <name val="Helv"/>
    </font>
    <font>
      <sz val="10"/>
      <color theme="9" tint="0.39997558519241921"/>
      <name val="Arial"/>
      <family val="2"/>
    </font>
    <font>
      <sz val="16"/>
      <color rgb="FFFF0000"/>
      <name val="Arial"/>
      <family val="2"/>
    </font>
    <font>
      <u/>
      <sz val="14"/>
      <color rgb="FFFF0000"/>
      <name val="Arial"/>
      <family val="2"/>
    </font>
    <font>
      <sz val="14"/>
      <color rgb="FFFF0000"/>
      <name val="Arial"/>
      <family val="2"/>
    </font>
    <font>
      <sz val="14"/>
      <color theme="9" tint="0.79998168889431442"/>
      <name val="Arial"/>
      <family val="2"/>
    </font>
    <font>
      <sz val="10"/>
      <color theme="9" tint="0.79998168889431442"/>
      <name val="Arial"/>
      <family val="2"/>
    </font>
    <font>
      <sz val="10"/>
      <color rgb="FFFF0000"/>
      <name val="Arial"/>
      <family val="2"/>
    </font>
    <font>
      <b/>
      <sz val="11"/>
      <color rgb="FF7030A0"/>
      <name val="Arial"/>
      <family val="2"/>
    </font>
    <font>
      <b/>
      <sz val="10"/>
      <color rgb="FFFF0000"/>
      <name val="Arial"/>
      <family val="2"/>
    </font>
    <font>
      <sz val="8"/>
      <color rgb="FFFF0000"/>
      <name val="Arial"/>
      <family val="2"/>
    </font>
    <font>
      <sz val="11"/>
      <color rgb="FFFF0000"/>
      <name val="Arial"/>
      <family val="2"/>
    </font>
    <font>
      <sz val="12"/>
      <color rgb="FF00B050"/>
      <name val="Arial"/>
      <family val="2"/>
    </font>
    <font>
      <b/>
      <u/>
      <sz val="12"/>
      <color rgb="FF00B050"/>
      <name val="Arial"/>
      <family val="2"/>
    </font>
    <font>
      <b/>
      <sz val="12"/>
      <color rgb="FF00B050"/>
      <name val="Arial"/>
      <family val="2"/>
    </font>
    <font>
      <sz val="14"/>
      <color rgb="FF00B050"/>
      <name val="Arial"/>
      <family val="2"/>
    </font>
    <font>
      <sz val="20"/>
      <color rgb="FF00B050"/>
      <name val="Arial"/>
      <family val="2"/>
    </font>
    <font>
      <sz val="72"/>
      <color indexed="8"/>
      <name val="Arial"/>
      <family val="2"/>
    </font>
    <font>
      <b/>
      <sz val="36"/>
      <color indexed="8"/>
      <name val="Arial"/>
      <family val="2"/>
    </font>
    <font>
      <b/>
      <sz val="10"/>
      <color theme="9" tint="0.79998168889431442"/>
      <name val="Arial"/>
      <family val="2"/>
    </font>
    <font>
      <sz val="22"/>
      <color rgb="FFFF0000"/>
      <name val="Arial"/>
      <family val="2"/>
    </font>
    <font>
      <sz val="11"/>
      <name val="Arial"/>
      <family val="2"/>
    </font>
  </fonts>
  <fills count="10">
    <fill>
      <patternFill patternType="none"/>
    </fill>
    <fill>
      <patternFill patternType="gray125"/>
    </fill>
    <fill>
      <patternFill patternType="solid">
        <fgColor indexed="10"/>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0070C0"/>
      </left>
      <right style="thick">
        <color rgb="FF0070C0"/>
      </right>
      <top style="thick">
        <color rgb="FF0070C0"/>
      </top>
      <bottom style="thick">
        <color rgb="FF0070C0"/>
      </bottom>
      <diagonal/>
    </border>
    <border>
      <left/>
      <right style="thick">
        <color rgb="FFFF0000"/>
      </right>
      <top style="thick">
        <color rgb="FFFF0000"/>
      </top>
      <bottom style="thick">
        <color rgb="FFFF0000"/>
      </bottom>
      <diagonal/>
    </border>
  </borders>
  <cellStyleXfs count="5">
    <xf numFmtId="0" fontId="0" fillId="0" borderId="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9" fontId="3" fillId="0" borderId="0" applyFont="0" applyFill="0" applyBorder="0" applyAlignment="0" applyProtection="0"/>
    <xf numFmtId="0" fontId="37" fillId="0" borderId="0"/>
  </cellStyleXfs>
  <cellXfs count="481">
    <xf numFmtId="0" fontId="0" fillId="0" borderId="0" xfId="0"/>
    <xf numFmtId="0" fontId="14" fillId="0" borderId="0" xfId="0" applyFont="1"/>
    <xf numFmtId="0" fontId="0" fillId="0" borderId="1" xfId="0" applyBorder="1"/>
    <xf numFmtId="0" fontId="17" fillId="0" borderId="0" xfId="0" applyFont="1"/>
    <xf numFmtId="0" fontId="17" fillId="0" borderId="0" xfId="0" applyFont="1" applyAlignment="1">
      <alignment horizontal="center"/>
    </xf>
    <xf numFmtId="0" fontId="17" fillId="0" borderId="1" xfId="0" quotePrefix="1" applyFont="1" applyBorder="1" applyProtection="1">
      <protection locked="0"/>
    </xf>
    <xf numFmtId="0" fontId="19" fillId="0" borderId="0" xfId="0" applyFont="1" applyAlignment="1">
      <alignment horizontal="center"/>
    </xf>
    <xf numFmtId="0" fontId="19" fillId="0" borderId="0" xfId="0" applyFont="1"/>
    <xf numFmtId="0" fontId="0" fillId="0" borderId="2" xfId="0" applyBorder="1" applyAlignment="1">
      <alignmen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8" fillId="2" borderId="0" xfId="0" applyFont="1" applyFill="1" applyAlignment="1">
      <alignment vertical="center"/>
    </xf>
    <xf numFmtId="0" fontId="8" fillId="0" borderId="0" xfId="0" applyFont="1" applyAlignment="1">
      <alignment vertical="center"/>
    </xf>
    <xf numFmtId="0" fontId="11" fillId="0" borderId="0" xfId="0" applyFont="1" applyAlignment="1">
      <alignment vertical="center"/>
    </xf>
    <xf numFmtId="0" fontId="10" fillId="0" borderId="0" xfId="0" applyFont="1" applyAlignment="1">
      <alignment vertical="center"/>
    </xf>
    <xf numFmtId="0" fontId="17" fillId="0" borderId="4" xfId="0" applyFont="1" applyBorder="1" applyProtection="1">
      <protection locked="0"/>
    </xf>
    <xf numFmtId="0" fontId="5" fillId="4" borderId="1" xfId="0" applyFont="1" applyFill="1" applyBorder="1" applyAlignment="1">
      <alignment vertical="center"/>
    </xf>
    <xf numFmtId="0" fontId="5" fillId="4" borderId="1" xfId="0" applyFont="1" applyFill="1" applyBorder="1" applyAlignment="1">
      <alignment horizontal="left" vertical="center" indent="3"/>
    </xf>
    <xf numFmtId="0" fontId="6" fillId="4" borderId="1" xfId="0" applyFont="1" applyFill="1" applyBorder="1" applyAlignment="1" applyProtection="1">
      <alignment horizontal="center" vertical="center"/>
      <protection locked="0"/>
    </xf>
    <xf numFmtId="0" fontId="8" fillId="4" borderId="1" xfId="0" applyFont="1" applyFill="1" applyBorder="1" applyAlignment="1">
      <alignment vertical="center"/>
    </xf>
    <xf numFmtId="0" fontId="3" fillId="4" borderId="0" xfId="0" applyFont="1" applyFill="1"/>
    <xf numFmtId="0" fontId="12" fillId="4" borderId="0" xfId="0" applyFont="1" applyFill="1"/>
    <xf numFmtId="0" fontId="25" fillId="4" borderId="0" xfId="0" applyFont="1" applyFill="1"/>
    <xf numFmtId="0" fontId="38" fillId="4" borderId="0" xfId="0" applyFont="1" applyFill="1"/>
    <xf numFmtId="0" fontId="0" fillId="4" borderId="0" xfId="0" applyFill="1"/>
    <xf numFmtId="0" fontId="4" fillId="4" borderId="3" xfId="0" applyFont="1" applyFill="1" applyBorder="1" applyAlignment="1">
      <alignment horizontal="center" vertical="center"/>
    </xf>
    <xf numFmtId="0" fontId="11" fillId="4" borderId="0" xfId="0" applyFont="1" applyFill="1" applyAlignment="1">
      <alignment vertical="center"/>
    </xf>
    <xf numFmtId="1" fontId="4" fillId="4" borderId="3" xfId="0" applyNumberFormat="1" applyFont="1" applyFill="1" applyBorder="1" applyAlignment="1">
      <alignment horizontal="center" vertical="center"/>
    </xf>
    <xf numFmtId="1" fontId="4" fillId="4" borderId="4" xfId="0" applyNumberFormat="1" applyFont="1" applyFill="1" applyBorder="1" applyAlignment="1">
      <alignment horizontal="left" vertical="center"/>
    </xf>
    <xf numFmtId="0" fontId="7" fillId="4" borderId="5" xfId="0" applyFont="1" applyFill="1" applyBorder="1" applyAlignment="1">
      <alignment vertical="center"/>
    </xf>
    <xf numFmtId="0" fontId="4" fillId="4" borderId="4" xfId="0" applyFont="1" applyFill="1" applyBorder="1" applyAlignment="1">
      <alignment vertical="center"/>
    </xf>
    <xf numFmtId="0" fontId="26" fillId="4" borderId="4" xfId="0" applyFont="1" applyFill="1" applyBorder="1" applyAlignment="1">
      <alignment vertical="center"/>
    </xf>
    <xf numFmtId="0" fontId="3" fillId="4" borderId="0" xfId="0" applyFont="1" applyFill="1" applyAlignment="1">
      <alignment vertical="center"/>
    </xf>
    <xf numFmtId="0" fontId="5" fillId="4" borderId="0" xfId="0" applyFont="1" applyFill="1" applyAlignment="1">
      <alignment vertical="center"/>
    </xf>
    <xf numFmtId="0" fontId="6" fillId="4" borderId="0" xfId="0" applyFont="1" applyFill="1" applyAlignment="1">
      <alignment horizontal="left" vertical="center"/>
    </xf>
    <xf numFmtId="0" fontId="5" fillId="4" borderId="0" xfId="0" applyFont="1" applyFill="1" applyAlignment="1">
      <alignment horizontal="left" vertical="center"/>
    </xf>
    <xf numFmtId="0" fontId="6" fillId="4" borderId="0" xfId="0" applyFont="1" applyFill="1" applyAlignment="1">
      <alignment vertical="center"/>
    </xf>
    <xf numFmtId="0" fontId="18" fillId="4" borderId="6" xfId="0" applyFont="1" applyFill="1" applyBorder="1" applyAlignment="1">
      <alignment vertical="center"/>
    </xf>
    <xf numFmtId="0" fontId="18" fillId="4" borderId="0" xfId="0" applyFont="1" applyFill="1" applyAlignment="1">
      <alignment vertical="center"/>
    </xf>
    <xf numFmtId="0" fontId="8" fillId="4" borderId="0" xfId="0" applyFont="1" applyFill="1" applyAlignment="1">
      <alignment vertical="center"/>
    </xf>
    <xf numFmtId="0" fontId="9" fillId="4" borderId="0" xfId="0" applyFont="1" applyFill="1" applyAlignment="1">
      <alignment horizontal="center" vertical="center" wrapText="1"/>
    </xf>
    <xf numFmtId="0" fontId="6" fillId="4" borderId="0" xfId="0" applyFont="1" applyFill="1" applyAlignment="1">
      <alignment horizontal="center" vertical="center" wrapText="1"/>
    </xf>
    <xf numFmtId="0" fontId="10"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4" fillId="4" borderId="1" xfId="0" applyFont="1" applyFill="1" applyBorder="1" applyAlignment="1">
      <alignment horizontal="left" vertical="center"/>
    </xf>
    <xf numFmtId="0" fontId="12" fillId="4" borderId="0" xfId="0" applyFont="1" applyFill="1" applyAlignment="1">
      <alignment vertical="center"/>
    </xf>
    <xf numFmtId="0" fontId="39" fillId="2" borderId="0" xfId="0" applyFont="1" applyFill="1" applyAlignment="1">
      <alignment vertical="center"/>
    </xf>
    <xf numFmtId="0" fontId="17" fillId="0" borderId="1" xfId="0" applyFont="1" applyBorder="1" applyAlignment="1" applyProtection="1">
      <alignment horizontal="center" vertical="center"/>
      <protection locked="0"/>
    </xf>
    <xf numFmtId="0" fontId="12" fillId="0" borderId="0" xfId="0" applyFont="1" applyAlignment="1">
      <alignment vertical="top" wrapText="1"/>
    </xf>
    <xf numFmtId="0" fontId="25" fillId="0" borderId="0" xfId="0" applyFont="1" applyAlignment="1">
      <alignment vertical="top" wrapText="1"/>
    </xf>
    <xf numFmtId="0" fontId="12" fillId="4" borderId="0" xfId="0" applyFont="1" applyFill="1" applyAlignment="1">
      <alignment vertical="top" wrapText="1"/>
    </xf>
    <xf numFmtId="0" fontId="32" fillId="6" borderId="0" xfId="0" applyFont="1" applyFill="1" applyAlignment="1">
      <alignment vertical="center"/>
    </xf>
    <xf numFmtId="0" fontId="0" fillId="6" borderId="0" xfId="0" applyFill="1"/>
    <xf numFmtId="165" fontId="3" fillId="7" borderId="1" xfId="0" applyNumberFormat="1" applyFont="1" applyFill="1" applyBorder="1" applyAlignment="1">
      <alignment horizontal="center" textRotation="90"/>
    </xf>
    <xf numFmtId="14" fontId="0" fillId="7" borderId="1" xfId="0" applyNumberFormat="1" applyFill="1" applyBorder="1" applyAlignment="1">
      <alignment horizontal="left"/>
    </xf>
    <xf numFmtId="0" fontId="3" fillId="7" borderId="1" xfId="0" applyFont="1" applyFill="1" applyBorder="1" applyAlignment="1">
      <alignment horizontal="left" wrapText="1"/>
    </xf>
    <xf numFmtId="0" fontId="0" fillId="7" borderId="1" xfId="0" applyFill="1" applyBorder="1" applyAlignment="1">
      <alignment horizontal="left"/>
    </xf>
    <xf numFmtId="0" fontId="3" fillId="7" borderId="1" xfId="0" applyFont="1" applyFill="1" applyBorder="1" applyAlignment="1">
      <alignment horizontal="center" textRotation="90"/>
    </xf>
    <xf numFmtId="0" fontId="0" fillId="7" borderId="1" xfId="0" applyFill="1" applyBorder="1" applyAlignment="1">
      <alignment horizontal="center" textRotation="90"/>
    </xf>
    <xf numFmtId="0" fontId="3" fillId="7" borderId="1" xfId="0" quotePrefix="1" applyFont="1" applyFill="1" applyBorder="1" applyAlignment="1">
      <alignment horizontal="left" textRotation="90"/>
    </xf>
    <xf numFmtId="0" fontId="3" fillId="7" borderId="1" xfId="0" applyFont="1" applyFill="1" applyBorder="1" applyAlignment="1">
      <alignment horizontal="left"/>
    </xf>
    <xf numFmtId="0" fontId="3" fillId="7" borderId="1" xfId="0" applyFont="1" applyFill="1" applyBorder="1" applyAlignment="1">
      <alignment textRotation="90"/>
    </xf>
    <xf numFmtId="0" fontId="0" fillId="6" borderId="0" xfId="0" applyFill="1" applyAlignment="1">
      <alignment horizontal="left"/>
    </xf>
    <xf numFmtId="0" fontId="0" fillId="0" borderId="0" xfId="0" applyAlignment="1">
      <alignment horizontal="left"/>
    </xf>
    <xf numFmtId="0" fontId="0" fillId="6" borderId="1" xfId="0" applyFill="1" applyBorder="1" applyAlignment="1">
      <alignment horizontal="left"/>
    </xf>
    <xf numFmtId="0" fontId="40" fillId="0" borderId="0" xfId="0" applyFont="1"/>
    <xf numFmtId="0" fontId="5" fillId="0" borderId="0" xfId="0" applyFont="1" applyAlignment="1">
      <alignment wrapText="1"/>
    </xf>
    <xf numFmtId="0" fontId="6" fillId="0" borderId="0" xfId="0" applyFont="1"/>
    <xf numFmtId="14" fontId="6" fillId="0" borderId="0" xfId="0" applyNumberFormat="1" applyFont="1"/>
    <xf numFmtId="14" fontId="6" fillId="0" borderId="2" xfId="0" applyNumberFormat="1" applyFont="1" applyBorder="1" applyAlignment="1">
      <alignment horizontal="left"/>
    </xf>
    <xf numFmtId="0" fontId="6" fillId="0" borderId="2" xfId="0" applyFont="1" applyBorder="1"/>
    <xf numFmtId="0" fontId="5" fillId="0" borderId="1" xfId="0" applyFont="1" applyBorder="1" applyAlignment="1">
      <alignment horizontal="center"/>
    </xf>
    <xf numFmtId="1" fontId="5" fillId="0" borderId="1" xfId="0" applyNumberFormat="1" applyFont="1" applyBorder="1" applyAlignment="1">
      <alignment vertical="center"/>
    </xf>
    <xf numFmtId="0" fontId="5" fillId="0" borderId="1" xfId="0" applyFont="1" applyBorder="1" applyAlignment="1">
      <alignment vertical="center"/>
    </xf>
    <xf numFmtId="0" fontId="5" fillId="0" borderId="1" xfId="0" applyFont="1" applyBorder="1" applyAlignment="1">
      <alignment vertical="center" wrapText="1"/>
    </xf>
    <xf numFmtId="0" fontId="5" fillId="0" borderId="1" xfId="0" applyFont="1" applyBorder="1" applyAlignment="1">
      <alignment horizontal="center" vertical="center"/>
    </xf>
    <xf numFmtId="0" fontId="5" fillId="0" borderId="0" xfId="0" applyFont="1" applyAlignment="1">
      <alignment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4" borderId="6" xfId="0" applyFont="1" applyFill="1" applyBorder="1" applyAlignment="1">
      <alignment vertical="center"/>
    </xf>
    <xf numFmtId="0" fontId="5" fillId="4" borderId="10" xfId="0" applyFont="1" applyFill="1" applyBorder="1" applyAlignment="1">
      <alignment vertical="center"/>
    </xf>
    <xf numFmtId="0" fontId="5" fillId="4" borderId="8" xfId="0" applyFont="1" applyFill="1" applyBorder="1" applyAlignment="1">
      <alignment vertical="center"/>
    </xf>
    <xf numFmtId="0" fontId="5" fillId="4" borderId="7" xfId="0" applyFont="1" applyFill="1" applyBorder="1" applyAlignment="1">
      <alignment vertical="center"/>
    </xf>
    <xf numFmtId="0" fontId="5" fillId="4" borderId="9" xfId="0" applyFont="1" applyFill="1" applyBorder="1" applyAlignment="1">
      <alignment vertical="center"/>
    </xf>
    <xf numFmtId="0" fontId="5" fillId="4" borderId="11" xfId="0" applyFont="1" applyFill="1" applyBorder="1" applyAlignment="1">
      <alignment vertical="center"/>
    </xf>
    <xf numFmtId="0" fontId="5" fillId="4" borderId="2" xfId="0" applyFont="1" applyFill="1" applyBorder="1" applyAlignment="1">
      <alignment vertical="center"/>
    </xf>
    <xf numFmtId="0" fontId="5" fillId="4" borderId="12" xfId="0" applyFont="1"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17" fillId="0" borderId="0" xfId="0" quotePrefix="1" applyFont="1" applyProtection="1">
      <protection locked="0"/>
    </xf>
    <xf numFmtId="0" fontId="17" fillId="0" borderId="0" xfId="0" applyFont="1" applyProtection="1">
      <protection locked="0"/>
    </xf>
    <xf numFmtId="0" fontId="17" fillId="0" borderId="0" xfId="0" applyFont="1" applyAlignment="1" applyProtection="1">
      <alignment horizontal="center" vertical="center"/>
      <protection locked="0"/>
    </xf>
    <xf numFmtId="0" fontId="17" fillId="0" borderId="1" xfId="0" applyFont="1" applyBorder="1" applyAlignment="1" applyProtection="1">
      <alignment horizontal="center"/>
      <protection locked="0"/>
    </xf>
    <xf numFmtId="0" fontId="17" fillId="0" borderId="1" xfId="0" quotePrefix="1" applyFont="1" applyBorder="1" applyAlignment="1" applyProtection="1">
      <alignment horizontal="center"/>
      <protection locked="0"/>
    </xf>
    <xf numFmtId="0" fontId="12" fillId="0" borderId="0" xfId="0" applyFont="1"/>
    <xf numFmtId="0" fontId="25" fillId="0" borderId="0" xfId="0" applyFont="1"/>
    <xf numFmtId="0" fontId="3" fillId="3" borderId="0" xfId="0" applyFont="1" applyFill="1" applyAlignment="1">
      <alignment wrapText="1"/>
    </xf>
    <xf numFmtId="0" fontId="17" fillId="0" borderId="5" xfId="0" quotePrefix="1" applyFont="1" applyBorder="1" applyProtection="1">
      <protection locked="0"/>
    </xf>
    <xf numFmtId="0" fontId="17" fillId="0" borderId="13" xfId="0" quotePrefix="1" applyFont="1" applyBorder="1" applyProtection="1">
      <protection locked="0"/>
    </xf>
    <xf numFmtId="0" fontId="3" fillId="0" borderId="0" xfId="0" applyFont="1"/>
    <xf numFmtId="0" fontId="42" fillId="4" borderId="0" xfId="0" applyFont="1" applyFill="1"/>
    <xf numFmtId="0" fontId="43" fillId="4" borderId="0" xfId="0" applyFont="1" applyFill="1"/>
    <xf numFmtId="0" fontId="0" fillId="7" borderId="5" xfId="0" applyFill="1" applyBorder="1" applyAlignment="1">
      <alignment horizontal="center"/>
    </xf>
    <xf numFmtId="0" fontId="3" fillId="7" borderId="13" xfId="0" applyFont="1" applyFill="1" applyBorder="1" applyAlignment="1">
      <alignment horizontal="center" textRotation="90"/>
    </xf>
    <xf numFmtId="0" fontId="18" fillId="7" borderId="5" xfId="0" applyFont="1" applyFill="1" applyBorder="1" applyAlignment="1">
      <alignment horizontal="center" textRotation="90"/>
    </xf>
    <xf numFmtId="14" fontId="17" fillId="8" borderId="1" xfId="0" quotePrefix="1" applyNumberFormat="1" applyFont="1" applyFill="1" applyBorder="1"/>
    <xf numFmtId="0" fontId="17" fillId="8" borderId="1" xfId="0" applyFont="1" applyFill="1" applyBorder="1"/>
    <xf numFmtId="0" fontId="44" fillId="8" borderId="0" xfId="0" applyFont="1" applyFill="1" applyAlignment="1">
      <alignment wrapText="1"/>
    </xf>
    <xf numFmtId="0" fontId="17" fillId="8" borderId="0" xfId="0" applyFont="1" applyFill="1" applyAlignment="1">
      <alignment textRotation="90" wrapText="1"/>
    </xf>
    <xf numFmtId="0" fontId="17" fillId="8" borderId="10" xfId="0" applyFont="1" applyFill="1" applyBorder="1" applyAlignment="1">
      <alignment horizontal="center"/>
    </xf>
    <xf numFmtId="0" fontId="17" fillId="8" borderId="14" xfId="0" applyFont="1" applyFill="1" applyBorder="1" applyAlignment="1">
      <alignment horizontal="center"/>
    </xf>
    <xf numFmtId="0" fontId="17" fillId="8" borderId="1" xfId="0" applyFont="1" applyFill="1" applyBorder="1" applyAlignment="1">
      <alignment horizontal="center"/>
    </xf>
    <xf numFmtId="0" fontId="19" fillId="8" borderId="0" xfId="0" applyFont="1" applyFill="1" applyAlignment="1">
      <alignment horizontal="center" vertical="center" wrapText="1"/>
    </xf>
    <xf numFmtId="0" fontId="19" fillId="8" borderId="0" xfId="0" applyFont="1" applyFill="1"/>
    <xf numFmtId="0" fontId="17" fillId="8" borderId="0" xfId="0" applyFont="1" applyFill="1"/>
    <xf numFmtId="0" fontId="17" fillId="8" borderId="3" xfId="0" applyFont="1" applyFill="1" applyBorder="1" applyAlignment="1">
      <alignment horizontal="center"/>
    </xf>
    <xf numFmtId="0" fontId="17" fillId="8" borderId="0" xfId="0" applyFont="1" applyFill="1" applyAlignment="1">
      <alignment horizontal="center" textRotation="90"/>
    </xf>
    <xf numFmtId="0" fontId="20" fillId="8" borderId="0" xfId="0" applyFont="1" applyFill="1"/>
    <xf numFmtId="14" fontId="17" fillId="8" borderId="1" xfId="0" applyNumberFormat="1" applyFont="1" applyFill="1" applyBorder="1"/>
    <xf numFmtId="0" fontId="17" fillId="8" borderId="15" xfId="0" applyFont="1" applyFill="1" applyBorder="1"/>
    <xf numFmtId="0" fontId="17" fillId="8" borderId="8" xfId="0" applyFont="1" applyFill="1" applyBorder="1"/>
    <xf numFmtId="0" fontId="17" fillId="8" borderId="6" xfId="0" applyFont="1" applyFill="1" applyBorder="1"/>
    <xf numFmtId="0" fontId="41" fillId="8" borderId="3" xfId="0" applyFont="1" applyFill="1" applyBorder="1" applyAlignment="1">
      <alignment horizontal="fill"/>
    </xf>
    <xf numFmtId="0" fontId="17" fillId="8" borderId="3" xfId="0" applyFont="1" applyFill="1" applyBorder="1"/>
    <xf numFmtId="0" fontId="17" fillId="8" borderId="1" xfId="0" quotePrefix="1" applyFont="1" applyFill="1" applyBorder="1"/>
    <xf numFmtId="0" fontId="45" fillId="8" borderId="0" xfId="0" applyFont="1" applyFill="1" applyAlignment="1">
      <alignment wrapText="1"/>
    </xf>
    <xf numFmtId="0" fontId="46" fillId="8" borderId="6" xfId="0" applyFont="1" applyFill="1" applyBorder="1"/>
    <xf numFmtId="0" fontId="46" fillId="8" borderId="11" xfId="0" applyFont="1" applyFill="1" applyBorder="1"/>
    <xf numFmtId="0" fontId="46" fillId="8" borderId="3" xfId="0" quotePrefix="1" applyFont="1" applyFill="1" applyBorder="1"/>
    <xf numFmtId="0" fontId="46" fillId="0" borderId="0" xfId="0" applyFont="1" applyAlignment="1">
      <alignment horizontal="center"/>
    </xf>
    <xf numFmtId="0" fontId="46" fillId="8" borderId="0" xfId="0" applyFont="1" applyFill="1"/>
    <xf numFmtId="0" fontId="46" fillId="8" borderId="2" xfId="0" applyFont="1" applyFill="1" applyBorder="1"/>
    <xf numFmtId="0" fontId="46" fillId="8" borderId="5" xfId="0" quotePrefix="1" applyFont="1" applyFill="1" applyBorder="1"/>
    <xf numFmtId="0" fontId="46" fillId="8" borderId="4" xfId="0" quotePrefix="1" applyFont="1" applyFill="1" applyBorder="1"/>
    <xf numFmtId="0" fontId="4" fillId="4" borderId="6" xfId="0" applyFont="1" applyFill="1" applyBorder="1" applyAlignment="1">
      <alignment vertical="center"/>
    </xf>
    <xf numFmtId="0" fontId="47" fillId="8" borderId="0" xfId="0" applyFont="1" applyFill="1"/>
    <xf numFmtId="0" fontId="47" fillId="0" borderId="0" xfId="0" applyFont="1" applyAlignment="1">
      <alignment horizontal="center"/>
    </xf>
    <xf numFmtId="0" fontId="46" fillId="8" borderId="10" xfId="0" applyFont="1" applyFill="1" applyBorder="1"/>
    <xf numFmtId="0" fontId="47" fillId="8" borderId="2" xfId="0" applyFont="1" applyFill="1" applyBorder="1"/>
    <xf numFmtId="0" fontId="46" fillId="8" borderId="12" xfId="0" applyFont="1" applyFill="1" applyBorder="1"/>
    <xf numFmtId="0" fontId="47" fillId="8" borderId="4" xfId="0" quotePrefix="1" applyFont="1" applyFill="1" applyBorder="1"/>
    <xf numFmtId="0" fontId="46" fillId="8" borderId="5" xfId="0" quotePrefix="1" applyFont="1" applyFill="1" applyBorder="1" applyAlignment="1">
      <alignment shrinkToFit="1"/>
    </xf>
    <xf numFmtId="0" fontId="17" fillId="8" borderId="14" xfId="0" applyFont="1" applyFill="1" applyBorder="1" applyAlignment="1">
      <alignment horizontal="center" textRotation="90"/>
    </xf>
    <xf numFmtId="0" fontId="17" fillId="8" borderId="10" xfId="0" applyFont="1" applyFill="1" applyBorder="1" applyAlignment="1">
      <alignment horizontal="center" textRotation="90"/>
    </xf>
    <xf numFmtId="0" fontId="5" fillId="0" borderId="0" xfId="0" applyFont="1" applyAlignment="1">
      <alignment horizontal="center" wrapText="1"/>
    </xf>
    <xf numFmtId="0" fontId="3" fillId="0" borderId="1" xfId="0" applyFont="1" applyBorder="1" applyAlignment="1">
      <alignment horizontal="center"/>
    </xf>
    <xf numFmtId="0" fontId="5" fillId="0" borderId="1" xfId="0" applyFont="1" applyBorder="1" applyAlignment="1">
      <alignment horizontal="center" vertical="center" wrapText="1"/>
    </xf>
    <xf numFmtId="0" fontId="46" fillId="8" borderId="4" xfId="0" applyFont="1" applyFill="1" applyBorder="1"/>
    <xf numFmtId="0" fontId="46" fillId="0" borderId="0" xfId="0" applyFont="1"/>
    <xf numFmtId="0" fontId="0" fillId="7" borderId="1" xfId="0" applyFill="1" applyBorder="1"/>
    <xf numFmtId="0" fontId="0" fillId="4" borderId="1" xfId="0" applyFill="1" applyBorder="1" applyAlignment="1" applyProtection="1">
      <alignment horizontal="left"/>
      <protection locked="0"/>
    </xf>
    <xf numFmtId="0" fontId="2" fillId="4" borderId="1" xfId="2" applyFill="1" applyBorder="1" applyAlignment="1" applyProtection="1">
      <alignment horizontal="left"/>
      <protection locked="0"/>
    </xf>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0" fontId="3" fillId="7" borderId="1" xfId="0" applyFont="1" applyFill="1" applyBorder="1"/>
    <xf numFmtId="0" fontId="17" fillId="0" borderId="0" xfId="0" applyFont="1" applyAlignment="1" applyProtection="1">
      <alignment horizontal="center"/>
      <protection locked="0"/>
    </xf>
    <xf numFmtId="0" fontId="41" fillId="8" borderId="1" xfId="0" quotePrefix="1" applyFont="1" applyFill="1" applyBorder="1"/>
    <xf numFmtId="0" fontId="46" fillId="8" borderId="0" xfId="0" applyFont="1" applyFill="1" applyAlignment="1">
      <alignment horizontal="center"/>
    </xf>
    <xf numFmtId="0" fontId="46" fillId="8" borderId="0" xfId="0" quotePrefix="1" applyFont="1" applyFill="1"/>
    <xf numFmtId="0" fontId="46" fillId="8" borderId="0" xfId="0" applyFont="1" applyFill="1" applyAlignment="1">
      <alignment horizontal="left" vertical="center"/>
    </xf>
    <xf numFmtId="0" fontId="46" fillId="8" borderId="0" xfId="0" applyFont="1" applyFill="1" applyAlignment="1">
      <alignment horizontal="center" vertical="center"/>
    </xf>
    <xf numFmtId="14" fontId="46" fillId="8" borderId="0" xfId="0" quotePrefix="1" applyNumberFormat="1" applyFont="1" applyFill="1"/>
    <xf numFmtId="14" fontId="46" fillId="8" borderId="0" xfId="0" quotePrefix="1" applyNumberFormat="1" applyFont="1" applyFill="1" applyAlignment="1">
      <alignment horizontal="center"/>
    </xf>
    <xf numFmtId="1" fontId="46" fillId="8" borderId="0" xfId="0" quotePrefix="1" applyNumberFormat="1" applyFont="1" applyFill="1"/>
    <xf numFmtId="0" fontId="12" fillId="4" borderId="0" xfId="0" applyFont="1" applyFill="1" applyAlignment="1">
      <alignment horizontal="left" wrapText="1"/>
    </xf>
    <xf numFmtId="0" fontId="46" fillId="8" borderId="0" xfId="0" applyFont="1" applyFill="1" applyAlignment="1">
      <alignment textRotation="90"/>
    </xf>
    <xf numFmtId="14" fontId="0" fillId="6" borderId="15" xfId="0" applyNumberFormat="1" applyFill="1" applyBorder="1" applyAlignment="1">
      <alignment horizontal="left"/>
    </xf>
    <xf numFmtId="165" fontId="0" fillId="6" borderId="15" xfId="0" applyNumberFormat="1" applyFill="1" applyBorder="1" applyAlignment="1">
      <alignment horizontal="left"/>
    </xf>
    <xf numFmtId="166" fontId="0" fillId="6" borderId="15" xfId="0" applyNumberFormat="1" applyFill="1" applyBorder="1" applyAlignment="1">
      <alignment horizontal="left"/>
    </xf>
    <xf numFmtId="0" fontId="0" fillId="6" borderId="15" xfId="0" applyFill="1" applyBorder="1" applyAlignment="1">
      <alignment horizontal="left"/>
    </xf>
    <xf numFmtId="0" fontId="0" fillId="6" borderId="9" xfId="0" applyFill="1" applyBorder="1" applyAlignment="1">
      <alignment horizontal="left"/>
    </xf>
    <xf numFmtId="14" fontId="0" fillId="6" borderId="16" xfId="0" applyNumberFormat="1" applyFill="1" applyBorder="1" applyAlignment="1">
      <alignment horizontal="left"/>
    </xf>
    <xf numFmtId="165" fontId="0" fillId="6" borderId="16" xfId="0" applyNumberFormat="1" applyFill="1" applyBorder="1" applyAlignment="1">
      <alignment horizontal="left"/>
    </xf>
    <xf numFmtId="166" fontId="0" fillId="6" borderId="16" xfId="0" applyNumberFormat="1" applyFill="1" applyBorder="1" applyAlignment="1">
      <alignment horizontal="left"/>
    </xf>
    <xf numFmtId="0" fontId="0" fillId="6" borderId="16" xfId="0" applyFill="1" applyBorder="1" applyAlignment="1">
      <alignment horizontal="left"/>
    </xf>
    <xf numFmtId="0" fontId="0" fillId="6" borderId="12" xfId="0" applyFill="1" applyBorder="1" applyAlignment="1">
      <alignment horizontal="left"/>
    </xf>
    <xf numFmtId="0" fontId="0" fillId="5" borderId="0" xfId="0" applyFill="1" applyAlignment="1">
      <alignment horizontal="left"/>
    </xf>
    <xf numFmtId="0" fontId="0" fillId="6" borderId="1" xfId="0" applyFill="1" applyBorder="1" applyAlignment="1" applyProtection="1">
      <alignment horizontal="left"/>
      <protection locked="0"/>
    </xf>
    <xf numFmtId="0" fontId="49" fillId="8" borderId="0" xfId="0" applyFont="1" applyFill="1" applyAlignment="1">
      <alignment horizontal="center" vertical="center"/>
    </xf>
    <xf numFmtId="0" fontId="47" fillId="0" borderId="0" xfId="0" applyFont="1"/>
    <xf numFmtId="0" fontId="58" fillId="8" borderId="7" xfId="0" applyFont="1" applyFill="1" applyBorder="1" applyAlignment="1">
      <alignment vertical="center" wrapText="1"/>
    </xf>
    <xf numFmtId="0" fontId="58" fillId="8" borderId="9" xfId="0" applyFont="1" applyFill="1" applyBorder="1" applyAlignment="1">
      <alignment vertical="center" wrapText="1"/>
    </xf>
    <xf numFmtId="0" fontId="58" fillId="8" borderId="0" xfId="0" applyFont="1" applyFill="1" applyAlignment="1">
      <alignment vertical="center" wrapText="1"/>
    </xf>
    <xf numFmtId="0" fontId="58" fillId="8" borderId="10" xfId="0" applyFont="1" applyFill="1" applyBorder="1" applyAlignment="1">
      <alignment vertical="center" wrapText="1"/>
    </xf>
    <xf numFmtId="0" fontId="58" fillId="8" borderId="2" xfId="0" applyFont="1" applyFill="1" applyBorder="1" applyAlignment="1">
      <alignment vertical="center" wrapText="1"/>
    </xf>
    <xf numFmtId="0" fontId="58" fillId="8" borderId="12" xfId="0" applyFont="1" applyFill="1" applyBorder="1" applyAlignment="1">
      <alignment vertical="center" wrapText="1"/>
    </xf>
    <xf numFmtId="0" fontId="17" fillId="0" borderId="0" xfId="0" quotePrefix="1" applyFont="1"/>
    <xf numFmtId="0" fontId="17" fillId="0" borderId="0" xfId="0" applyFont="1" applyAlignment="1">
      <alignment horizontal="center" vertical="center"/>
    </xf>
    <xf numFmtId="14" fontId="17" fillId="8" borderId="1" xfId="0" quotePrefix="1" applyNumberFormat="1" applyFont="1" applyFill="1" applyBorder="1" applyProtection="1">
      <protection locked="0"/>
    </xf>
    <xf numFmtId="0" fontId="17" fillId="8" borderId="1" xfId="0" applyFont="1" applyFill="1" applyBorder="1" applyProtection="1">
      <protection locked="0"/>
    </xf>
    <xf numFmtId="0" fontId="41" fillId="8" borderId="1" xfId="0" quotePrefix="1" applyFont="1" applyFill="1" applyBorder="1" applyProtection="1">
      <protection locked="0"/>
    </xf>
    <xf numFmtId="0" fontId="46" fillId="8" borderId="3" xfId="0" quotePrefix="1" applyFont="1" applyFill="1" applyBorder="1" applyProtection="1">
      <protection locked="0"/>
    </xf>
    <xf numFmtId="0" fontId="46" fillId="8" borderId="4" xfId="0" quotePrefix="1" applyFont="1" applyFill="1" applyBorder="1" applyProtection="1">
      <protection locked="0"/>
    </xf>
    <xf numFmtId="0" fontId="47" fillId="8" borderId="4" xfId="0" quotePrefix="1" applyFont="1" applyFill="1" applyBorder="1" applyProtection="1">
      <protection locked="0"/>
    </xf>
    <xf numFmtId="0" fontId="46" fillId="8" borderId="5" xfId="0" quotePrefix="1" applyFont="1" applyFill="1" applyBorder="1" applyAlignment="1" applyProtection="1">
      <alignment shrinkToFit="1"/>
      <protection locked="0"/>
    </xf>
    <xf numFmtId="0" fontId="46" fillId="8" borderId="5" xfId="0" quotePrefix="1" applyFont="1" applyFill="1" applyBorder="1" applyProtection="1">
      <protection locked="0"/>
    </xf>
    <xf numFmtId="0" fontId="41" fillId="8" borderId="3" xfId="0" applyFont="1" applyFill="1" applyBorder="1" applyAlignment="1" applyProtection="1">
      <alignment horizontal="fill"/>
      <protection locked="0"/>
    </xf>
    <xf numFmtId="0" fontId="17" fillId="8" borderId="3" xfId="0" applyFont="1" applyFill="1" applyBorder="1" applyProtection="1">
      <protection locked="0"/>
    </xf>
    <xf numFmtId="0" fontId="17" fillId="8" borderId="1" xfId="0" quotePrefix="1" applyFont="1" applyFill="1" applyBorder="1" applyProtection="1">
      <protection locked="0"/>
    </xf>
    <xf numFmtId="0" fontId="19" fillId="8" borderId="4" xfId="0" quotePrefix="1" applyFont="1" applyFill="1" applyBorder="1" applyProtection="1">
      <protection locked="0"/>
    </xf>
    <xf numFmtId="0" fontId="19" fillId="8" borderId="4" xfId="0" applyFont="1" applyFill="1" applyBorder="1" applyProtection="1">
      <protection locked="0"/>
    </xf>
    <xf numFmtId="0" fontId="46" fillId="8" borderId="4" xfId="0" applyFont="1" applyFill="1" applyBorder="1" applyProtection="1">
      <protection locked="0"/>
    </xf>
    <xf numFmtId="0" fontId="47" fillId="8" borderId="4" xfId="0" applyFont="1" applyFill="1" applyBorder="1" applyProtection="1">
      <protection locked="0"/>
    </xf>
    <xf numFmtId="0" fontId="17" fillId="0" borderId="4" xfId="0" applyFont="1" applyBorder="1"/>
    <xf numFmtId="0" fontId="46" fillId="8" borderId="0" xfId="0" applyFont="1" applyFill="1" applyAlignment="1">
      <alignment horizontal="center" vertical="center" wrapText="1"/>
    </xf>
    <xf numFmtId="0" fontId="59" fillId="8" borderId="0" xfId="0" applyFont="1" applyFill="1" applyAlignment="1">
      <alignment horizontal="center" vertical="center"/>
    </xf>
    <xf numFmtId="0" fontId="3" fillId="7" borderId="3" xfId="0" applyFont="1" applyFill="1" applyBorder="1" applyAlignment="1">
      <alignment horizontal="center" textRotation="90"/>
    </xf>
    <xf numFmtId="14" fontId="17" fillId="0" borderId="1" xfId="0" quotePrefix="1" applyNumberFormat="1" applyFont="1" applyBorder="1" applyAlignment="1" applyProtection="1">
      <alignment horizontal="center"/>
      <protection locked="0"/>
    </xf>
    <xf numFmtId="0" fontId="12" fillId="4" borderId="0" xfId="0" applyFont="1" applyFill="1" applyAlignment="1">
      <alignment wrapText="1"/>
    </xf>
    <xf numFmtId="0" fontId="0" fillId="6" borderId="11" xfId="0" applyFill="1" applyBorder="1" applyAlignment="1">
      <alignment horizontal="left"/>
    </xf>
    <xf numFmtId="0" fontId="0" fillId="6" borderId="2" xfId="0" applyFill="1" applyBorder="1" applyAlignment="1">
      <alignment horizontal="left"/>
    </xf>
    <xf numFmtId="0" fontId="3" fillId="7" borderId="21" xfId="0" applyFont="1" applyFill="1" applyBorder="1" applyAlignment="1">
      <alignment horizontal="center"/>
    </xf>
    <xf numFmtId="0" fontId="12" fillId="0" borderId="0" xfId="0" applyFont="1" applyProtection="1">
      <protection locked="0"/>
    </xf>
    <xf numFmtId="0" fontId="25" fillId="0" borderId="0" xfId="0" applyFont="1" applyProtection="1">
      <protection locked="0"/>
    </xf>
    <xf numFmtId="0" fontId="12" fillId="4" borderId="0" xfId="0" applyFont="1" applyFill="1" applyProtection="1">
      <protection locked="0"/>
    </xf>
    <xf numFmtId="0" fontId="4" fillId="0" borderId="0" xfId="0" applyFont="1" applyAlignment="1" applyProtection="1">
      <alignment horizontal="left"/>
      <protection locked="0"/>
    </xf>
    <xf numFmtId="0" fontId="4" fillId="0" borderId="0" xfId="0" applyFont="1" applyProtection="1">
      <protection locked="0"/>
    </xf>
    <xf numFmtId="0" fontId="12" fillId="5" borderId="0" xfId="0" applyFont="1" applyFill="1" applyProtection="1">
      <protection locked="0"/>
    </xf>
    <xf numFmtId="0" fontId="12" fillId="0" borderId="0" xfId="0" applyFont="1" applyAlignment="1" applyProtection="1">
      <alignment horizontal="center"/>
      <protection locked="0"/>
    </xf>
    <xf numFmtId="0" fontId="52" fillId="0" borderId="0" xfId="0" applyFont="1" applyProtection="1">
      <protection locked="0"/>
    </xf>
    <xf numFmtId="0" fontId="52" fillId="0" borderId="0" xfId="0" applyFont="1" applyAlignment="1" applyProtection="1">
      <alignment horizontal="center"/>
      <protection locked="0"/>
    </xf>
    <xf numFmtId="0" fontId="55" fillId="0" borderId="0" xfId="0" applyFont="1" applyProtection="1">
      <protection locked="0"/>
    </xf>
    <xf numFmtId="0" fontId="52" fillId="4" borderId="0" xfId="0" applyFont="1" applyFill="1" applyProtection="1">
      <protection locked="0"/>
    </xf>
    <xf numFmtId="0" fontId="56" fillId="0" borderId="0" xfId="0" applyFont="1" applyProtection="1">
      <protection locked="0"/>
    </xf>
    <xf numFmtId="0" fontId="56" fillId="5" borderId="0" xfId="0" applyFont="1" applyFill="1" applyProtection="1">
      <protection locked="0"/>
    </xf>
    <xf numFmtId="0" fontId="38" fillId="0" borderId="0" xfId="0" applyFont="1" applyProtection="1">
      <protection locked="0"/>
    </xf>
    <xf numFmtId="0" fontId="14" fillId="0" borderId="0" xfId="0" applyFont="1" applyProtection="1">
      <protection locked="0"/>
    </xf>
    <xf numFmtId="0" fontId="27" fillId="0" borderId="0" xfId="0" applyFont="1" applyProtection="1">
      <protection locked="0"/>
    </xf>
    <xf numFmtId="0" fontId="14" fillId="5" borderId="0" xfId="0" applyFont="1" applyFill="1" applyProtection="1">
      <protection locked="0"/>
    </xf>
    <xf numFmtId="0" fontId="3" fillId="6" borderId="1" xfId="0" applyFont="1" applyFill="1" applyBorder="1" applyAlignment="1">
      <alignment horizontal="left"/>
    </xf>
    <xf numFmtId="0" fontId="3" fillId="7" borderId="23" xfId="0" applyFont="1" applyFill="1" applyBorder="1" applyAlignment="1">
      <alignment horizontal="center"/>
    </xf>
    <xf numFmtId="14" fontId="3" fillId="4" borderId="22" xfId="0" applyNumberFormat="1" applyFont="1" applyFill="1" applyBorder="1" applyAlignment="1" applyProtection="1">
      <alignment horizontal="left"/>
      <protection locked="0"/>
    </xf>
    <xf numFmtId="0" fontId="3" fillId="4" borderId="22" xfId="0" applyFont="1" applyFill="1" applyBorder="1" applyAlignment="1" applyProtection="1">
      <alignment horizontal="left"/>
      <protection locked="0"/>
    </xf>
    <xf numFmtId="166" fontId="0" fillId="7" borderId="22" xfId="0" applyNumberFormat="1" applyFill="1" applyBorder="1" applyAlignment="1">
      <alignment horizontal="left"/>
    </xf>
    <xf numFmtId="0" fontId="3" fillId="7" borderId="22" xfId="0" applyFont="1" applyFill="1" applyBorder="1" applyAlignment="1">
      <alignment horizontal="center"/>
    </xf>
    <xf numFmtId="0" fontId="3" fillId="4" borderId="4" xfId="0" applyFont="1" applyFill="1" applyBorder="1"/>
    <xf numFmtId="166" fontId="0" fillId="6" borderId="1" xfId="0" applyNumberFormat="1" applyFill="1" applyBorder="1" applyAlignment="1">
      <alignment horizontal="left"/>
    </xf>
    <xf numFmtId="1" fontId="0" fillId="6" borderId="5" xfId="0" applyNumberFormat="1" applyFill="1" applyBorder="1" applyAlignment="1">
      <alignment horizontal="center"/>
    </xf>
    <xf numFmtId="0" fontId="10" fillId="4" borderId="1" xfId="0" applyFont="1" applyFill="1" applyBorder="1" applyAlignment="1" applyProtection="1">
      <alignment horizontal="center" vertical="center"/>
      <protection locked="0"/>
    </xf>
    <xf numFmtId="0" fontId="17" fillId="0" borderId="1" xfId="0" quotePrefix="1" applyFont="1" applyBorder="1" applyAlignment="1" applyProtection="1">
      <alignment horizontal="left"/>
      <protection locked="0"/>
    </xf>
    <xf numFmtId="0" fontId="46" fillId="8" borderId="0" xfId="0" applyFont="1" applyFill="1" applyAlignment="1">
      <alignment horizontal="left"/>
    </xf>
    <xf numFmtId="0" fontId="12" fillId="0" borderId="0" xfId="0" applyFont="1" applyAlignment="1">
      <alignment horizontal="left" vertical="top" wrapText="1"/>
    </xf>
    <xf numFmtId="165" fontId="3" fillId="4" borderId="4" xfId="0" applyNumberFormat="1" applyFont="1" applyFill="1" applyBorder="1" applyAlignment="1">
      <alignment horizontal="center"/>
    </xf>
    <xf numFmtId="165" fontId="3" fillId="4" borderId="5" xfId="0" applyNumberFormat="1" applyFont="1" applyFill="1" applyBorder="1" applyAlignment="1">
      <alignment horizontal="center"/>
    </xf>
    <xf numFmtId="0" fontId="53" fillId="0" borderId="0" xfId="2" applyFont="1" applyFill="1" applyAlignment="1" applyProtection="1">
      <alignment horizontal="left"/>
      <protection locked="0"/>
    </xf>
    <xf numFmtId="0" fontId="54" fillId="0" borderId="0" xfId="0" applyFont="1" applyAlignment="1" applyProtection="1">
      <alignment horizontal="left"/>
      <protection locked="0"/>
    </xf>
    <xf numFmtId="0" fontId="6" fillId="7" borderId="1" xfId="0" applyFont="1" applyFill="1" applyBorder="1" applyAlignment="1">
      <alignment horizontal="center" vertical="center"/>
    </xf>
    <xf numFmtId="0" fontId="3" fillId="4" borderId="0" xfId="0" applyFont="1" applyFill="1" applyAlignment="1">
      <alignment horizontal="right"/>
    </xf>
    <xf numFmtId="0" fontId="3" fillId="4" borderId="3" xfId="0" applyFont="1" applyFill="1" applyBorder="1" applyAlignment="1">
      <alignment horizontal="left"/>
    </xf>
    <xf numFmtId="0" fontId="3" fillId="4" borderId="4" xfId="0" applyFont="1" applyFill="1" applyBorder="1" applyAlignment="1">
      <alignment horizontal="left"/>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47" fillId="7" borderId="15" xfId="0" applyFont="1" applyFill="1" applyBorder="1" applyAlignment="1">
      <alignment horizontal="center" textRotation="90" wrapText="1"/>
    </xf>
    <xf numFmtId="0" fontId="47" fillId="0" borderId="16" xfId="0" applyFont="1" applyBorder="1" applyAlignment="1">
      <alignment textRotation="90" wrapText="1"/>
    </xf>
    <xf numFmtId="0" fontId="6" fillId="7" borderId="5" xfId="0" applyFont="1" applyFill="1" applyBorder="1" applyAlignment="1">
      <alignment horizontal="center" vertical="center"/>
    </xf>
    <xf numFmtId="0" fontId="3" fillId="5" borderId="8" xfId="0" applyFont="1" applyFill="1" applyBorder="1" applyAlignment="1">
      <alignment horizontal="center"/>
    </xf>
    <xf numFmtId="0" fontId="3" fillId="5" borderId="7" xfId="0" applyFont="1" applyFill="1" applyBorder="1" applyAlignment="1">
      <alignment horizontal="center"/>
    </xf>
    <xf numFmtId="0" fontId="3" fillId="5" borderId="9" xfId="0" applyFont="1" applyFill="1" applyBorder="1" applyAlignment="1">
      <alignment horizontal="center"/>
    </xf>
    <xf numFmtId="0" fontId="0" fillId="9" borderId="8" xfId="0" applyFill="1" applyBorder="1" applyAlignment="1">
      <alignment horizontal="center"/>
    </xf>
    <xf numFmtId="0" fontId="0" fillId="9" borderId="7" xfId="0" applyFill="1" applyBorder="1" applyAlignment="1">
      <alignment horizontal="center"/>
    </xf>
    <xf numFmtId="0" fontId="0" fillId="9" borderId="20" xfId="0" applyFill="1" applyBorder="1" applyAlignment="1">
      <alignment horizontal="center"/>
    </xf>
    <xf numFmtId="0" fontId="12" fillId="4" borderId="0" xfId="0" applyFont="1" applyFill="1" applyAlignment="1">
      <alignment horizontal="left" wrapText="1"/>
    </xf>
    <xf numFmtId="0" fontId="21" fillId="8" borderId="0" xfId="0" applyFont="1" applyFill="1" applyAlignment="1">
      <alignment horizontal="center"/>
    </xf>
    <xf numFmtId="0" fontId="48" fillId="8" borderId="0" xfId="0" applyFont="1" applyFill="1" applyAlignment="1">
      <alignment horizontal="center" wrapText="1"/>
    </xf>
    <xf numFmtId="0" fontId="48" fillId="8" borderId="0" xfId="0" applyFont="1" applyFill="1" applyAlignment="1">
      <alignment horizontal="center"/>
    </xf>
    <xf numFmtId="0" fontId="48" fillId="8" borderId="2" xfId="0" applyFont="1" applyFill="1" applyBorder="1" applyAlignment="1">
      <alignment horizontal="center"/>
    </xf>
    <xf numFmtId="0" fontId="17" fillId="8" borderId="15" xfId="0" quotePrefix="1" applyFont="1" applyFill="1" applyBorder="1" applyAlignment="1">
      <alignment horizontal="center" textRotation="90"/>
    </xf>
    <xf numFmtId="0" fontId="17" fillId="8" borderId="14" xfId="0" quotePrefix="1" applyFont="1" applyFill="1" applyBorder="1" applyAlignment="1">
      <alignment horizontal="center" textRotation="90"/>
    </xf>
    <xf numFmtId="0" fontId="17" fillId="8" borderId="16" xfId="0" quotePrefix="1" applyFont="1" applyFill="1" applyBorder="1" applyAlignment="1">
      <alignment horizontal="center" textRotation="90"/>
    </xf>
    <xf numFmtId="0" fontId="17" fillId="8" borderId="15" xfId="0" applyFont="1" applyFill="1" applyBorder="1" applyAlignment="1">
      <alignment horizontal="center" textRotation="90"/>
    </xf>
    <xf numFmtId="0" fontId="17" fillId="8" borderId="14" xfId="0" applyFont="1" applyFill="1" applyBorder="1" applyAlignment="1">
      <alignment horizontal="center" textRotation="90"/>
    </xf>
    <xf numFmtId="0" fontId="17" fillId="8" borderId="16" xfId="0" applyFont="1" applyFill="1" applyBorder="1" applyAlignment="1">
      <alignment horizontal="center" textRotation="90"/>
    </xf>
    <xf numFmtId="0" fontId="44" fillId="8" borderId="0" xfId="0" applyFont="1" applyFill="1" applyAlignment="1">
      <alignment horizontal="center" vertical="center" wrapText="1"/>
    </xf>
    <xf numFmtId="0" fontId="49" fillId="8" borderId="0" xfId="0" applyFont="1" applyFill="1" applyAlignment="1">
      <alignment horizontal="center" wrapText="1"/>
    </xf>
    <xf numFmtId="0" fontId="17" fillId="8" borderId="0" xfId="0" applyFont="1" applyFill="1" applyAlignment="1">
      <alignment horizontal="center" wrapText="1"/>
    </xf>
    <xf numFmtId="0" fontId="33" fillId="8" borderId="1" xfId="0" applyFont="1" applyFill="1" applyBorder="1" applyAlignment="1">
      <alignment horizontal="center" vertical="center" wrapText="1"/>
    </xf>
    <xf numFmtId="0" fontId="33" fillId="8" borderId="1" xfId="0" applyFont="1" applyFill="1" applyBorder="1" applyAlignment="1">
      <alignment horizontal="center" vertical="center"/>
    </xf>
    <xf numFmtId="0" fontId="17" fillId="8" borderId="15"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16" xfId="0" applyFont="1" applyFill="1" applyBorder="1" applyAlignment="1">
      <alignment horizontal="center" vertical="center" wrapText="1"/>
    </xf>
    <xf numFmtId="0" fontId="42" fillId="8" borderId="15" xfId="0" applyFont="1" applyFill="1" applyBorder="1" applyAlignment="1">
      <alignment horizontal="center" vertical="center" wrapText="1"/>
    </xf>
    <xf numFmtId="0" fontId="42" fillId="8" borderId="14" xfId="0" applyFont="1" applyFill="1" applyBorder="1" applyAlignment="1">
      <alignment horizontal="center" vertical="center" wrapText="1"/>
    </xf>
    <xf numFmtId="0" fontId="42" fillId="8" borderId="16" xfId="0" applyFont="1" applyFill="1" applyBorder="1" applyAlignment="1">
      <alignment horizontal="center" vertical="center" wrapText="1"/>
    </xf>
    <xf numFmtId="0" fontId="44" fillId="8" borderId="2"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17" fillId="8" borderId="1" xfId="0" applyFont="1" applyFill="1" applyBorder="1" applyAlignment="1">
      <alignment horizontal="center" vertical="center" textRotation="90" wrapText="1"/>
    </xf>
    <xf numFmtId="0" fontId="17" fillId="8" borderId="1" xfId="0" applyFont="1" applyFill="1" applyBorder="1" applyAlignment="1">
      <alignment horizontal="center" vertical="center" textRotation="90"/>
    </xf>
    <xf numFmtId="0" fontId="17" fillId="8" borderId="15" xfId="0" applyFont="1" applyFill="1" applyBorder="1" applyAlignment="1">
      <alignment horizontal="center" textRotation="90" wrapText="1"/>
    </xf>
    <xf numFmtId="0" fontId="17" fillId="8" borderId="14" xfId="0" applyFont="1" applyFill="1" applyBorder="1" applyAlignment="1">
      <alignment horizontal="center" textRotation="90" wrapText="1"/>
    </xf>
    <xf numFmtId="0" fontId="17" fillId="8" borderId="16" xfId="0" applyFont="1" applyFill="1" applyBorder="1" applyAlignment="1">
      <alignment horizontal="center" textRotation="90" wrapText="1"/>
    </xf>
    <xf numFmtId="0" fontId="16" fillId="8" borderId="8" xfId="0" applyFont="1" applyFill="1" applyBorder="1" applyAlignment="1">
      <alignment horizontal="center" wrapText="1"/>
    </xf>
    <xf numFmtId="0" fontId="16" fillId="8" borderId="7" xfId="0" applyFont="1" applyFill="1" applyBorder="1" applyAlignment="1">
      <alignment horizontal="center" wrapText="1"/>
    </xf>
    <xf numFmtId="0" fontId="16" fillId="8" borderId="9" xfId="0" applyFont="1" applyFill="1" applyBorder="1" applyAlignment="1">
      <alignment horizontal="center" wrapText="1"/>
    </xf>
    <xf numFmtId="0" fontId="16" fillId="8" borderId="6" xfId="0" applyFont="1" applyFill="1" applyBorder="1" applyAlignment="1">
      <alignment horizontal="center" wrapText="1"/>
    </xf>
    <xf numFmtId="0" fontId="16" fillId="8" borderId="0" xfId="0" applyFont="1" applyFill="1" applyAlignment="1">
      <alignment horizontal="center" wrapText="1"/>
    </xf>
    <xf numFmtId="0" fontId="16" fillId="8" borderId="10" xfId="0" applyFont="1" applyFill="1" applyBorder="1" applyAlignment="1">
      <alignment horizontal="center" wrapText="1"/>
    </xf>
    <xf numFmtId="0" fontId="17" fillId="8" borderId="17" xfId="0" applyFont="1" applyFill="1" applyBorder="1" applyAlignment="1">
      <alignment horizontal="center" textRotation="90"/>
    </xf>
    <xf numFmtId="0" fontId="17" fillId="8" borderId="18" xfId="0" applyFont="1" applyFill="1" applyBorder="1" applyAlignment="1">
      <alignment horizontal="center" textRotation="90"/>
    </xf>
    <xf numFmtId="0" fontId="17" fillId="8" borderId="19" xfId="0" applyFont="1" applyFill="1" applyBorder="1" applyAlignment="1">
      <alignment horizontal="center" textRotation="90"/>
    </xf>
    <xf numFmtId="0" fontId="17" fillId="8" borderId="9" xfId="0" applyFont="1" applyFill="1" applyBorder="1" applyAlignment="1">
      <alignment horizontal="center" textRotation="90"/>
    </xf>
    <xf numFmtId="0" fontId="17" fillId="8" borderId="10" xfId="0" applyFont="1" applyFill="1" applyBorder="1" applyAlignment="1">
      <alignment horizontal="center" textRotation="90"/>
    </xf>
    <xf numFmtId="0" fontId="17" fillId="8" borderId="12" xfId="0" applyFont="1" applyFill="1" applyBorder="1" applyAlignment="1">
      <alignment horizontal="center" textRotation="90"/>
    </xf>
    <xf numFmtId="0" fontId="46" fillId="8" borderId="0" xfId="0" applyFont="1" applyFill="1" applyAlignment="1">
      <alignment horizontal="center" textRotation="90"/>
    </xf>
    <xf numFmtId="0" fontId="46" fillId="8" borderId="0" xfId="0" applyFont="1" applyFill="1" applyAlignment="1">
      <alignment horizontal="center"/>
    </xf>
    <xf numFmtId="0" fontId="16" fillId="8" borderId="8"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8" borderId="10"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12" xfId="0" applyFont="1" applyFill="1" applyBorder="1" applyAlignment="1">
      <alignment horizontal="center" vertical="center" wrapText="1"/>
    </xf>
    <xf numFmtId="0" fontId="58" fillId="8" borderId="8" xfId="0" applyFont="1" applyFill="1" applyBorder="1" applyAlignment="1">
      <alignment horizontal="center" vertical="center" wrapText="1"/>
    </xf>
    <xf numFmtId="0" fontId="58" fillId="8" borderId="7" xfId="0" applyFont="1" applyFill="1" applyBorder="1" applyAlignment="1">
      <alignment horizontal="center" vertical="center" wrapText="1"/>
    </xf>
    <xf numFmtId="0" fontId="58" fillId="8" borderId="6" xfId="0" applyFont="1" applyFill="1" applyBorder="1" applyAlignment="1">
      <alignment horizontal="center" vertical="center" wrapText="1"/>
    </xf>
    <xf numFmtId="0" fontId="58" fillId="8" borderId="0" xfId="0" applyFont="1" applyFill="1" applyAlignment="1">
      <alignment horizontal="center" vertical="center" wrapText="1"/>
    </xf>
    <xf numFmtId="0" fontId="58" fillId="8" borderId="11" xfId="0" applyFont="1" applyFill="1" applyBorder="1" applyAlignment="1">
      <alignment horizontal="center" vertical="center" wrapText="1"/>
    </xf>
    <xf numFmtId="0" fontId="58" fillId="8" borderId="2" xfId="0" applyFont="1" applyFill="1" applyBorder="1" applyAlignment="1">
      <alignment horizontal="center" vertical="center" wrapText="1"/>
    </xf>
    <xf numFmtId="0" fontId="57" fillId="8" borderId="0" xfId="0" applyFont="1" applyFill="1" applyAlignment="1">
      <alignment horizontal="center" vertical="center"/>
    </xf>
    <xf numFmtId="0" fontId="57" fillId="8" borderId="2" xfId="0" applyFont="1" applyFill="1" applyBorder="1" applyAlignment="1">
      <alignment horizontal="center" vertical="center"/>
    </xf>
    <xf numFmtId="0" fontId="4" fillId="4" borderId="3" xfId="0" applyFont="1" applyFill="1" applyBorder="1" applyAlignment="1">
      <alignment horizontal="left" vertical="center"/>
    </xf>
    <xf numFmtId="0" fontId="4" fillId="4" borderId="4" xfId="0" applyFont="1" applyFill="1" applyBorder="1" applyAlignment="1">
      <alignment horizontal="left" vertical="center"/>
    </xf>
    <xf numFmtId="0" fontId="18" fillId="4" borderId="0" xfId="0" applyFont="1" applyFill="1" applyAlignment="1">
      <alignment horizontal="center" vertical="center" wrapText="1"/>
    </xf>
    <xf numFmtId="0" fontId="5" fillId="4" borderId="8" xfId="0" applyFont="1" applyFill="1" applyBorder="1" applyAlignment="1">
      <alignment vertical="center"/>
    </xf>
    <xf numFmtId="0" fontId="5" fillId="4" borderId="7" xfId="0" applyFont="1" applyFill="1" applyBorder="1" applyAlignment="1">
      <alignment vertical="center"/>
    </xf>
    <xf numFmtId="0" fontId="5" fillId="4" borderId="9" xfId="0" applyFont="1" applyFill="1" applyBorder="1" applyAlignment="1">
      <alignment vertical="center"/>
    </xf>
    <xf numFmtId="0" fontId="8" fillId="4" borderId="8" xfId="0" applyFont="1" applyFill="1" applyBorder="1" applyAlignment="1">
      <alignment vertical="center"/>
    </xf>
    <xf numFmtId="0" fontId="8" fillId="4" borderId="9" xfId="0" applyFont="1" applyFill="1" applyBorder="1" applyAlignment="1">
      <alignment vertical="center"/>
    </xf>
    <xf numFmtId="0" fontId="8" fillId="4" borderId="11" xfId="0" applyFont="1" applyFill="1" applyBorder="1" applyAlignment="1">
      <alignment vertical="center"/>
    </xf>
    <xf numFmtId="0" fontId="8" fillId="4" borderId="12" xfId="0" applyFont="1" applyFill="1" applyBorder="1" applyAlignment="1">
      <alignment vertical="center"/>
    </xf>
    <xf numFmtId="0" fontId="8" fillId="4" borderId="7" xfId="0" applyFont="1" applyFill="1" applyBorder="1" applyAlignment="1">
      <alignment vertical="center"/>
    </xf>
    <xf numFmtId="0" fontId="8" fillId="4" borderId="2" xfId="0" applyFont="1" applyFill="1" applyBorder="1" applyAlignment="1">
      <alignment vertical="center"/>
    </xf>
    <xf numFmtId="0" fontId="9" fillId="4" borderId="3"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18" fillId="4" borderId="3" xfId="0" applyFont="1" applyFill="1" applyBorder="1" applyAlignment="1">
      <alignment horizontal="center" vertical="center"/>
    </xf>
    <xf numFmtId="0" fontId="18" fillId="4" borderId="5" xfId="0" applyFont="1" applyFill="1" applyBorder="1" applyAlignment="1">
      <alignment horizontal="center" vertical="center"/>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6" fillId="4" borderId="11" xfId="0" applyFont="1" applyFill="1" applyBorder="1" applyAlignment="1">
      <alignment horizontal="left" vertical="center"/>
    </xf>
    <xf numFmtId="0" fontId="6" fillId="4" borderId="2" xfId="0" applyFont="1" applyFill="1" applyBorder="1" applyAlignment="1">
      <alignment horizontal="left" vertical="center"/>
    </xf>
    <xf numFmtId="0" fontId="6" fillId="4" borderId="12" xfId="0" applyFont="1" applyFill="1" applyBorder="1" applyAlignment="1">
      <alignment horizontal="left" vertical="center"/>
    </xf>
    <xf numFmtId="14" fontId="24" fillId="4" borderId="11" xfId="0" applyNumberFormat="1" applyFont="1" applyFill="1" applyBorder="1" applyAlignment="1">
      <alignment horizontal="center" vertical="center"/>
    </xf>
    <xf numFmtId="14" fontId="24" fillId="4" borderId="2" xfId="0" applyNumberFormat="1" applyFont="1" applyFill="1" applyBorder="1" applyAlignment="1">
      <alignment horizontal="center" vertical="center"/>
    </xf>
    <xf numFmtId="14" fontId="24" fillId="4" borderId="12" xfId="0" applyNumberFormat="1"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50" fillId="4" borderId="8" xfId="0" applyFont="1" applyFill="1" applyBorder="1" applyAlignment="1">
      <alignment horizontal="center" vertical="center" wrapText="1"/>
    </xf>
    <xf numFmtId="0" fontId="50" fillId="4" borderId="7" xfId="0" applyFont="1" applyFill="1" applyBorder="1" applyAlignment="1">
      <alignment horizontal="center" vertical="center" wrapText="1"/>
    </xf>
    <xf numFmtId="0" fontId="50" fillId="4" borderId="9" xfId="0" applyFont="1" applyFill="1" applyBorder="1" applyAlignment="1">
      <alignment horizontal="center" vertical="center" wrapText="1"/>
    </xf>
    <xf numFmtId="0" fontId="50" fillId="4" borderId="11" xfId="0" applyFont="1" applyFill="1" applyBorder="1" applyAlignment="1">
      <alignment horizontal="center" vertical="center" wrapText="1"/>
    </xf>
    <xf numFmtId="0" fontId="50" fillId="4" borderId="2" xfId="0" applyFont="1" applyFill="1" applyBorder="1" applyAlignment="1">
      <alignment horizontal="center" vertical="center" wrapText="1"/>
    </xf>
    <xf numFmtId="0" fontId="50" fillId="4" borderId="12" xfId="0" applyFont="1" applyFill="1" applyBorder="1" applyAlignment="1">
      <alignment horizontal="center" vertical="center" wrapText="1"/>
    </xf>
    <xf numFmtId="164" fontId="6" fillId="4" borderId="11" xfId="0" applyNumberFormat="1" applyFont="1" applyFill="1" applyBorder="1" applyAlignment="1">
      <alignment horizontal="center" vertical="center"/>
    </xf>
    <xf numFmtId="164" fontId="6" fillId="4" borderId="2"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5" fillId="4" borderId="6" xfId="0" applyFont="1" applyFill="1" applyBorder="1" applyAlignment="1">
      <alignment horizontal="left" vertical="center"/>
    </xf>
    <xf numFmtId="0" fontId="5" fillId="4" borderId="0" xfId="0" applyFont="1" applyFill="1" applyAlignment="1">
      <alignment horizontal="left" vertical="center"/>
    </xf>
    <xf numFmtId="0" fontId="5" fillId="4" borderId="10" xfId="0" applyFont="1" applyFill="1" applyBorder="1" applyAlignment="1">
      <alignment horizontal="left" vertical="center"/>
    </xf>
    <xf numFmtId="0" fontId="5" fillId="4" borderId="11" xfId="0" applyFont="1" applyFill="1" applyBorder="1" applyAlignment="1">
      <alignment horizontal="left" vertical="center"/>
    </xf>
    <xf numFmtId="0" fontId="5" fillId="4" borderId="2" xfId="0" applyFont="1" applyFill="1" applyBorder="1" applyAlignment="1">
      <alignment horizontal="left" vertical="center"/>
    </xf>
    <xf numFmtId="0" fontId="5" fillId="4" borderId="12" xfId="0" applyFont="1" applyFill="1" applyBorder="1" applyAlignment="1">
      <alignment horizontal="left" vertical="center"/>
    </xf>
    <xf numFmtId="0" fontId="5" fillId="4" borderId="8" xfId="0" applyFont="1" applyFill="1" applyBorder="1" applyAlignment="1">
      <alignment horizontal="left" vertical="center"/>
    </xf>
    <xf numFmtId="0" fontId="5" fillId="4" borderId="7" xfId="0" applyFont="1" applyFill="1" applyBorder="1" applyAlignment="1">
      <alignment horizontal="left" vertical="center"/>
    </xf>
    <xf numFmtId="0" fontId="5" fillId="4" borderId="9" xfId="0" applyFont="1" applyFill="1" applyBorder="1" applyAlignment="1">
      <alignment horizontal="left" vertical="center"/>
    </xf>
    <xf numFmtId="0" fontId="5" fillId="4" borderId="8" xfId="0" applyFont="1" applyFill="1" applyBorder="1" applyAlignment="1">
      <alignment horizontal="left" vertical="center" wrapText="1"/>
    </xf>
    <xf numFmtId="0" fontId="5" fillId="4" borderId="7"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0" xfId="0" applyFont="1" applyFill="1" applyAlignment="1">
      <alignment horizontal="left" vertical="center" wrapText="1"/>
    </xf>
    <xf numFmtId="0" fontId="5" fillId="4" borderId="10" xfId="0" applyFont="1" applyFill="1" applyBorder="1" applyAlignment="1">
      <alignment horizontal="left" vertical="center" wrapText="1"/>
    </xf>
    <xf numFmtId="0" fontId="6" fillId="4" borderId="6" xfId="0" applyFont="1" applyFill="1" applyBorder="1" applyAlignment="1">
      <alignment horizontal="left" vertical="center"/>
    </xf>
    <xf numFmtId="0" fontId="6" fillId="4" borderId="0" xfId="0" applyFont="1" applyFill="1" applyAlignment="1">
      <alignment horizontal="left" vertical="center"/>
    </xf>
    <xf numFmtId="0" fontId="6" fillId="4" borderId="10" xfId="0" applyFont="1" applyFill="1" applyBorder="1" applyAlignment="1">
      <alignment horizontal="left" vertical="center"/>
    </xf>
    <xf numFmtId="0" fontId="5" fillId="4" borderId="11" xfId="0" applyFont="1" applyFill="1" applyBorder="1" applyAlignment="1">
      <alignment vertical="center"/>
    </xf>
    <xf numFmtId="0" fontId="5" fillId="4" borderId="2" xfId="0" applyFont="1" applyFill="1" applyBorder="1" applyAlignment="1">
      <alignment vertical="center"/>
    </xf>
    <xf numFmtId="0" fontId="5" fillId="4" borderId="12" xfId="0" applyFont="1" applyFill="1" applyBorder="1" applyAlignment="1">
      <alignment vertical="center"/>
    </xf>
    <xf numFmtId="0" fontId="5" fillId="4" borderId="8" xfId="0" applyFont="1" applyFill="1" applyBorder="1" applyAlignment="1">
      <alignment horizontal="left" vertical="center" indent="3"/>
    </xf>
    <xf numFmtId="0" fontId="5" fillId="4" borderId="7" xfId="0" applyFont="1" applyFill="1" applyBorder="1" applyAlignment="1">
      <alignment horizontal="left" vertical="center" indent="3"/>
    </xf>
    <xf numFmtId="0" fontId="5" fillId="4" borderId="9" xfId="0" applyFont="1" applyFill="1" applyBorder="1" applyAlignment="1">
      <alignment horizontal="left" vertical="center" indent="3"/>
    </xf>
    <xf numFmtId="0" fontId="12" fillId="4" borderId="8"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2" fillId="4" borderId="11"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12" fillId="4" borderId="12" xfId="0" applyFont="1" applyFill="1" applyBorder="1" applyAlignment="1">
      <alignment horizontal="left" vertical="center" wrapText="1"/>
    </xf>
    <xf numFmtId="0" fontId="15" fillId="4" borderId="8"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8"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6"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2" xfId="0" applyFont="1" applyBorder="1" applyAlignment="1">
      <alignment horizontal="center" vertical="center" wrapText="1"/>
    </xf>
    <xf numFmtId="0" fontId="5" fillId="4" borderId="3" xfId="0" applyFont="1" applyFill="1" applyBorder="1" applyAlignment="1">
      <alignment vertical="center" wrapText="1"/>
    </xf>
    <xf numFmtId="0" fontId="5" fillId="4" borderId="4" xfId="0" applyFont="1" applyFill="1" applyBorder="1" applyAlignment="1">
      <alignment vertical="center" wrapText="1"/>
    </xf>
    <xf numFmtId="0" fontId="5" fillId="4" borderId="5" xfId="0" applyFont="1" applyFill="1" applyBorder="1" applyAlignment="1">
      <alignment vertical="center" wrapText="1"/>
    </xf>
    <xf numFmtId="0" fontId="23" fillId="4" borderId="3" xfId="0" applyFont="1" applyFill="1" applyBorder="1" applyAlignment="1">
      <alignment vertical="center"/>
    </xf>
    <xf numFmtId="0" fontId="23" fillId="4" borderId="4" xfId="0" applyFont="1" applyFill="1" applyBorder="1" applyAlignment="1">
      <alignment vertical="center"/>
    </xf>
    <xf numFmtId="0" fontId="23" fillId="4" borderId="5" xfId="0" applyFont="1" applyFill="1" applyBorder="1" applyAlignment="1">
      <alignment vertical="center"/>
    </xf>
    <xf numFmtId="0" fontId="5" fillId="4" borderId="0" xfId="0" applyFont="1" applyFill="1" applyAlignment="1">
      <alignment vertical="center"/>
    </xf>
    <xf numFmtId="0" fontId="5" fillId="4" borderId="10" xfId="0" applyFont="1" applyFill="1" applyBorder="1" applyAlignment="1">
      <alignment vertical="center"/>
    </xf>
    <xf numFmtId="0" fontId="11" fillId="4" borderId="8"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9" xfId="0" applyFont="1" applyFill="1" applyBorder="1" applyAlignment="1">
      <alignment horizontal="center" vertical="center"/>
    </xf>
    <xf numFmtId="0" fontId="11" fillId="4" borderId="3"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5" fillId="4" borderId="6" xfId="0" applyFont="1" applyFill="1" applyBorder="1" applyAlignment="1">
      <alignment vertical="center"/>
    </xf>
    <xf numFmtId="0" fontId="0" fillId="4" borderId="10" xfId="0" applyFill="1" applyBorder="1" applyAlignment="1">
      <alignment vertical="center"/>
    </xf>
    <xf numFmtId="0" fontId="0" fillId="4" borderId="0" xfId="0" applyFill="1" applyAlignment="1">
      <alignment vertical="center"/>
    </xf>
    <xf numFmtId="0" fontId="0" fillId="4" borderId="9" xfId="0" applyFill="1" applyBorder="1" applyAlignment="1">
      <alignment vertical="center"/>
    </xf>
    <xf numFmtId="0" fontId="0" fillId="4" borderId="7" xfId="0" applyFill="1" applyBorder="1" applyAlignment="1">
      <alignment vertical="center"/>
    </xf>
    <xf numFmtId="0" fontId="5" fillId="4" borderId="7" xfId="0" applyFont="1" applyFill="1" applyBorder="1" applyAlignment="1">
      <alignment horizontal="center" vertical="center"/>
    </xf>
    <xf numFmtId="0" fontId="5" fillId="4" borderId="9" xfId="0" applyFont="1" applyFill="1" applyBorder="1" applyAlignment="1">
      <alignment horizontal="center" vertical="center"/>
    </xf>
    <xf numFmtId="0" fontId="0" fillId="4" borderId="6" xfId="0" applyFill="1" applyBorder="1" applyAlignment="1">
      <alignment horizontal="center" vertical="center"/>
    </xf>
    <xf numFmtId="0" fontId="0" fillId="4" borderId="0" xfId="0" applyFill="1" applyAlignment="1">
      <alignment horizontal="center" vertical="center"/>
    </xf>
    <xf numFmtId="0" fontId="0" fillId="4" borderId="10" xfId="0" applyFill="1" applyBorder="1" applyAlignment="1">
      <alignment horizontal="center" vertical="center"/>
    </xf>
    <xf numFmtId="164" fontId="6" fillId="4" borderId="6" xfId="0" applyNumberFormat="1" applyFont="1" applyFill="1" applyBorder="1" applyAlignment="1">
      <alignment horizontal="center" vertical="center"/>
    </xf>
    <xf numFmtId="164" fontId="6" fillId="4" borderId="0" xfId="0" applyNumberFormat="1" applyFont="1" applyFill="1" applyAlignment="1">
      <alignment horizontal="center" vertical="center"/>
    </xf>
    <xf numFmtId="164" fontId="6" fillId="4" borderId="10" xfId="0" applyNumberFormat="1" applyFont="1" applyFill="1" applyBorder="1" applyAlignment="1">
      <alignment horizontal="center" vertical="center"/>
    </xf>
    <xf numFmtId="0" fontId="0" fillId="4" borderId="0" xfId="0" applyFill="1" applyAlignment="1">
      <alignment horizontal="left" vertical="center"/>
    </xf>
    <xf numFmtId="0" fontId="0" fillId="4" borderId="10" xfId="0" applyFill="1" applyBorder="1" applyAlignment="1">
      <alignment horizontal="left" vertical="center"/>
    </xf>
    <xf numFmtId="0" fontId="0" fillId="4" borderId="6" xfId="0" applyFill="1" applyBorder="1" applyAlignment="1">
      <alignment horizontal="left" vertical="center"/>
    </xf>
    <xf numFmtId="0" fontId="0" fillId="4" borderId="11" xfId="0" applyFill="1" applyBorder="1" applyAlignment="1">
      <alignment horizontal="left" vertical="center"/>
    </xf>
    <xf numFmtId="0" fontId="0" fillId="4" borderId="2" xfId="0" applyFill="1" applyBorder="1" applyAlignment="1">
      <alignment horizontal="left" vertical="center"/>
    </xf>
    <xf numFmtId="0" fontId="0" fillId="4" borderId="12" xfId="0" applyFill="1" applyBorder="1" applyAlignment="1">
      <alignment horizontal="lef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5" xfId="0" applyFont="1" applyFill="1" applyBorder="1" applyAlignment="1">
      <alignment horizontal="center" vertical="center"/>
    </xf>
    <xf numFmtId="0" fontId="0" fillId="4" borderId="7" xfId="0" applyFill="1" applyBorder="1" applyAlignment="1">
      <alignment wrapText="1"/>
    </xf>
    <xf numFmtId="0" fontId="0" fillId="4" borderId="9" xfId="0" applyFill="1" applyBorder="1" applyAlignment="1">
      <alignment wrapText="1"/>
    </xf>
    <xf numFmtId="0" fontId="0" fillId="4" borderId="6" xfId="0" applyFill="1" applyBorder="1" applyAlignment="1">
      <alignment wrapText="1"/>
    </xf>
    <xf numFmtId="0" fontId="0" fillId="4" borderId="0" xfId="0" applyFill="1" applyAlignment="1">
      <alignment wrapText="1"/>
    </xf>
    <xf numFmtId="0" fontId="0" fillId="4" borderId="2" xfId="0" applyFill="1" applyBorder="1" applyAlignment="1">
      <alignment wrapText="1"/>
    </xf>
    <xf numFmtId="0" fontId="0" fillId="4" borderId="12" xfId="0" applyFill="1" applyBorder="1" applyAlignment="1">
      <alignment wrapText="1"/>
    </xf>
    <xf numFmtId="0" fontId="15" fillId="4" borderId="9" xfId="0" applyFont="1" applyFill="1" applyBorder="1" applyAlignment="1">
      <alignment horizontal="center" wrapText="1"/>
    </xf>
    <xf numFmtId="0" fontId="15" fillId="4" borderId="11" xfId="0" applyFont="1" applyFill="1" applyBorder="1" applyAlignment="1">
      <alignment horizontal="center" wrapText="1"/>
    </xf>
    <xf numFmtId="0" fontId="15" fillId="4" borderId="12" xfId="0" applyFont="1" applyFill="1" applyBorder="1" applyAlignment="1">
      <alignment horizontal="center" wrapText="1"/>
    </xf>
    <xf numFmtId="0" fontId="3" fillId="0" borderId="0" xfId="0" applyFont="1" applyAlignment="1">
      <alignment horizontal="center" vertical="center" wrapText="1"/>
    </xf>
    <xf numFmtId="0" fontId="3" fillId="4" borderId="8" xfId="0" applyFont="1" applyFill="1" applyBorder="1" applyAlignment="1">
      <alignment vertical="center" wrapText="1"/>
    </xf>
    <xf numFmtId="0" fontId="0" fillId="4" borderId="6" xfId="0" applyFill="1" applyBorder="1" applyAlignment="1">
      <alignment vertical="center"/>
    </xf>
    <xf numFmtId="0" fontId="0" fillId="4" borderId="11" xfId="0" applyFill="1" applyBorder="1" applyAlignment="1">
      <alignment vertical="center"/>
    </xf>
    <xf numFmtId="0" fontId="0" fillId="4" borderId="2" xfId="0" applyFill="1" applyBorder="1" applyAlignment="1">
      <alignment vertical="center"/>
    </xf>
    <xf numFmtId="0" fontId="0" fillId="4" borderId="12" xfId="0" applyFill="1" applyBorder="1" applyAlignment="1">
      <alignment vertical="center"/>
    </xf>
    <xf numFmtId="0" fontId="12" fillId="4" borderId="15" xfId="0" applyFont="1" applyFill="1" applyBorder="1" applyAlignment="1">
      <alignment horizontal="left" wrapText="1" indent="1"/>
    </xf>
    <xf numFmtId="0" fontId="12" fillId="4" borderId="14" xfId="0" applyFont="1" applyFill="1" applyBorder="1" applyAlignment="1">
      <alignment horizontal="left" indent="1"/>
    </xf>
    <xf numFmtId="0" fontId="12" fillId="4" borderId="16" xfId="0" applyFont="1" applyFill="1" applyBorder="1" applyAlignment="1">
      <alignment horizontal="left" indent="1"/>
    </xf>
    <xf numFmtId="0" fontId="10" fillId="4" borderId="1" xfId="0" applyFont="1" applyFill="1" applyBorder="1" applyAlignment="1">
      <alignment horizontal="center" vertical="center"/>
    </xf>
    <xf numFmtId="0" fontId="10" fillId="4" borderId="1" xfId="0" applyFont="1" applyFill="1" applyBorder="1" applyAlignment="1" applyProtection="1">
      <alignment horizontal="left" vertical="center"/>
      <protection locked="0"/>
    </xf>
    <xf numFmtId="14" fontId="10" fillId="4" borderId="1" xfId="0" applyNumberFormat="1" applyFont="1" applyFill="1" applyBorder="1" applyAlignment="1">
      <alignment horizontal="left" vertical="center"/>
    </xf>
    <xf numFmtId="0" fontId="10" fillId="4" borderId="1" xfId="0" applyFont="1" applyFill="1" applyBorder="1" applyAlignment="1">
      <alignment horizontal="left" vertical="center"/>
    </xf>
    <xf numFmtId="0" fontId="22" fillId="2" borderId="0" xfId="0" applyFont="1" applyFill="1" applyAlignment="1">
      <alignment vertical="center" wrapText="1"/>
    </xf>
    <xf numFmtId="0" fontId="0" fillId="4" borderId="4" xfId="0" applyFill="1" applyBorder="1" applyAlignment="1">
      <alignment vertical="center"/>
    </xf>
    <xf numFmtId="0" fontId="0" fillId="4" borderId="5" xfId="0" applyFill="1" applyBorder="1" applyAlignment="1">
      <alignment vertical="center"/>
    </xf>
    <xf numFmtId="0" fontId="60" fillId="4" borderId="0" xfId="0" applyFont="1" applyFill="1" applyAlignment="1">
      <alignment horizontal="center" vertical="top" wrapText="1"/>
    </xf>
    <xf numFmtId="0" fontId="44" fillId="4" borderId="0" xfId="0" applyFont="1" applyFill="1" applyAlignment="1">
      <alignment horizontal="center" vertical="top" wrapText="1"/>
    </xf>
    <xf numFmtId="0" fontId="61" fillId="4" borderId="0" xfId="0" applyFont="1" applyFill="1" applyAlignment="1">
      <alignment horizontal="left" vertical="top" wrapText="1"/>
    </xf>
    <xf numFmtId="0" fontId="61" fillId="4" borderId="0" xfId="0" applyFont="1" applyFill="1" applyAlignment="1">
      <alignment vertical="top" wrapText="1"/>
    </xf>
    <xf numFmtId="0" fontId="26" fillId="4" borderId="0" xfId="0" applyFont="1" applyFill="1" applyAlignment="1">
      <alignment horizontal="left" vertical="top" wrapText="1"/>
    </xf>
    <xf numFmtId="0" fontId="51" fillId="4" borderId="0" xfId="0" applyFont="1" applyFill="1" applyAlignment="1">
      <alignment horizontal="left" vertical="top" wrapText="1"/>
    </xf>
  </cellXfs>
  <cellStyles count="5">
    <cellStyle name="Euro" xfId="1" xr:uid="{00000000-0005-0000-0000-000000000000}"/>
    <cellStyle name="Link" xfId="2" builtinId="8"/>
    <cellStyle name="Prozent 2 2" xfId="3" xr:uid="{00000000-0005-0000-0000-000002000000}"/>
    <cellStyle name="Standard" xfId="0" builtinId="0"/>
    <cellStyle name="Standard 2 2" xfId="4" xr:uid="{00000000-0005-0000-0000-000004000000}"/>
  </cellStyles>
  <dxfs count="233">
    <dxf>
      <fill>
        <patternFill>
          <bgColor indexed="10"/>
        </patternFill>
      </fill>
    </dxf>
    <dxf>
      <fill>
        <patternFill>
          <bgColor indexed="10"/>
        </patternFill>
      </fill>
    </dxf>
    <dxf>
      <fill>
        <patternFill>
          <bgColor indexed="11"/>
        </patternFill>
      </fill>
    </dxf>
    <dxf>
      <fill>
        <patternFill>
          <bgColor theme="9" tint="0.79998168889431442"/>
        </patternFill>
      </fill>
    </dxf>
    <dxf>
      <fill>
        <patternFill>
          <bgColor indexed="10"/>
        </patternFill>
      </fill>
    </dxf>
    <dxf>
      <fill>
        <patternFill>
          <bgColor indexed="10"/>
        </patternFill>
      </fill>
    </dxf>
    <dxf>
      <fill>
        <patternFill>
          <bgColor indexed="10"/>
        </patternFill>
      </fill>
    </dxf>
    <dxf>
      <font>
        <color auto="1"/>
      </font>
      <fill>
        <patternFill>
          <bgColor rgb="FFFF0000"/>
        </patternFill>
      </fill>
    </dxf>
    <dxf>
      <font>
        <color theme="9" tint="0.79998168889431442"/>
        <name val="Calibri Light"/>
        <family val="2"/>
        <scheme val="none"/>
      </font>
      <fill>
        <patternFill patternType="solid">
          <bgColor theme="9" tint="0.79998168889431442"/>
        </patternFill>
      </fill>
    </dxf>
    <dxf>
      <font>
        <color auto="1"/>
      </font>
      <fill>
        <patternFill>
          <bgColor rgb="FFFF0000"/>
        </patternFill>
      </fill>
    </dxf>
    <dxf>
      <font>
        <color theme="9" tint="0.79998168889431442"/>
        <name val="Calibri Light"/>
        <family val="2"/>
        <scheme val="none"/>
      </font>
      <fill>
        <patternFill patternType="solid">
          <bgColor theme="9"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theme="9" tint="0.79998168889431442"/>
        </patternFill>
      </fill>
    </dxf>
    <dxf>
      <fill>
        <patternFill>
          <bgColor indexed="10"/>
        </patternFill>
      </fill>
    </dxf>
    <dxf>
      <fill>
        <patternFill>
          <bgColor indexed="10"/>
        </patternFill>
      </fill>
    </dxf>
    <dxf>
      <fill>
        <patternFill>
          <bgColor indexed="10"/>
        </patternFill>
      </fill>
    </dxf>
    <dxf>
      <font>
        <color auto="1"/>
      </font>
      <fill>
        <patternFill>
          <bgColor rgb="FFFF0000"/>
        </patternFill>
      </fill>
    </dxf>
    <dxf>
      <font>
        <color theme="9" tint="0.79998168889431442"/>
        <name val="Calibri Light"/>
        <family val="2"/>
        <scheme val="none"/>
      </font>
      <fill>
        <patternFill patternType="solid">
          <bgColor theme="9" tint="0.79998168889431442"/>
        </patternFill>
      </fill>
    </dxf>
    <dxf>
      <font>
        <color auto="1"/>
      </font>
      <fill>
        <patternFill>
          <bgColor rgb="FFFF0000"/>
        </patternFill>
      </fill>
    </dxf>
    <dxf>
      <font>
        <color theme="9" tint="0.79998168889431442"/>
        <name val="Calibri Light"/>
        <family val="2"/>
        <scheme val="none"/>
      </font>
      <fill>
        <patternFill patternType="solid">
          <bgColor theme="9" tint="0.79998168889431442"/>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theme="9" tint="0.79998168889431442"/>
        </patternFill>
      </fill>
    </dxf>
    <dxf>
      <fill>
        <patternFill>
          <bgColor indexed="10"/>
        </patternFill>
      </fill>
    </dxf>
    <dxf>
      <fill>
        <patternFill>
          <bgColor indexed="10"/>
        </patternFill>
      </fill>
    </dxf>
    <dxf>
      <fill>
        <patternFill>
          <bgColor indexed="10"/>
        </patternFill>
      </fill>
    </dxf>
    <dxf>
      <font>
        <color auto="1"/>
      </font>
      <fill>
        <patternFill>
          <bgColor rgb="FFFF0000"/>
        </patternFill>
      </fill>
    </dxf>
    <dxf>
      <font>
        <color theme="9" tint="0.79998168889431442"/>
        <name val="Calibri Light"/>
        <family val="2"/>
        <scheme val="none"/>
      </font>
      <fill>
        <patternFill patternType="solid">
          <bgColor theme="9" tint="0.79998168889431442"/>
        </patternFill>
      </fill>
    </dxf>
    <dxf>
      <font>
        <color auto="1"/>
      </font>
      <fill>
        <patternFill>
          <bgColor rgb="FFFF0000"/>
        </patternFill>
      </fill>
    </dxf>
    <dxf>
      <font>
        <color theme="9" tint="0.79998168889431442"/>
        <name val="Calibri Light"/>
        <family val="2"/>
        <scheme val="none"/>
      </font>
      <fill>
        <patternFill patternType="solid">
          <bgColor theme="9"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rgb="FFFF0000"/>
      </font>
    </dxf>
    <dxf>
      <fill>
        <patternFill>
          <bgColor indexed="10"/>
        </patternFill>
      </fill>
    </dxf>
    <dxf>
      <font>
        <b/>
        <i val="0"/>
        <color rgb="FFFF0000"/>
      </font>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84"/>
  <sheetViews>
    <sheetView showGridLines="0" tabSelected="1" workbookViewId="0">
      <selection activeCell="G21" sqref="G21"/>
    </sheetView>
  </sheetViews>
  <sheetFormatPr baseColWidth="10" defaultColWidth="20.7109375" defaultRowHeight="15" x14ac:dyDescent="0.2"/>
  <cols>
    <col min="1" max="2" width="20.7109375" style="51" customWidth="1"/>
    <col min="3" max="3" width="21.85546875" style="51" customWidth="1"/>
    <col min="4" max="4" width="66.140625" style="51" customWidth="1"/>
    <col min="5" max="16384" width="20.7109375" style="51"/>
  </cols>
  <sheetData>
    <row r="1" spans="1:256" ht="27" x14ac:dyDescent="0.2">
      <c r="A1" s="53"/>
      <c r="B1" s="475" t="s">
        <v>149</v>
      </c>
      <c r="C1" s="475"/>
      <c r="D1" s="475"/>
      <c r="E1" s="53"/>
    </row>
    <row r="2" spans="1:256" ht="6" customHeight="1" x14ac:dyDescent="0.2">
      <c r="A2" s="53"/>
      <c r="B2" s="53"/>
      <c r="C2" s="53"/>
      <c r="D2" s="53"/>
      <c r="E2" s="53"/>
    </row>
    <row r="3" spans="1:256" ht="39.75" customHeight="1" x14ac:dyDescent="0.2">
      <c r="A3" s="53"/>
      <c r="B3" s="476" t="s">
        <v>160</v>
      </c>
      <c r="C3" s="476"/>
      <c r="D3" s="476"/>
      <c r="E3" s="53"/>
    </row>
    <row r="4" spans="1:256" ht="7.5" customHeight="1" x14ac:dyDescent="0.2">
      <c r="A4" s="53"/>
      <c r="B4" s="99"/>
      <c r="C4" s="53"/>
      <c r="D4" s="53"/>
      <c r="E4" s="53"/>
    </row>
    <row r="5" spans="1:256" x14ac:dyDescent="0.2">
      <c r="A5" s="53"/>
      <c r="B5" s="477" t="s">
        <v>126</v>
      </c>
      <c r="C5" s="477"/>
      <c r="D5" s="477"/>
      <c r="E5" s="53"/>
    </row>
    <row r="6" spans="1:256" ht="9.75" customHeight="1" x14ac:dyDescent="0.2">
      <c r="A6" s="53"/>
      <c r="B6" s="477"/>
      <c r="C6" s="477"/>
      <c r="D6" s="477"/>
      <c r="E6" s="53"/>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row>
    <row r="7" spans="1:256" x14ac:dyDescent="0.2">
      <c r="A7" s="53"/>
      <c r="B7" s="477" t="s">
        <v>127</v>
      </c>
      <c r="C7" s="477"/>
      <c r="D7" s="477"/>
      <c r="E7" s="53"/>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row>
    <row r="8" spans="1:256" x14ac:dyDescent="0.2">
      <c r="A8" s="53"/>
      <c r="B8" s="477"/>
      <c r="C8" s="477"/>
      <c r="D8" s="477"/>
      <c r="E8" s="53"/>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row>
    <row r="9" spans="1:256" x14ac:dyDescent="0.2">
      <c r="A9" s="53"/>
      <c r="B9" s="477" t="s">
        <v>244</v>
      </c>
      <c r="C9" s="477"/>
      <c r="D9" s="477"/>
      <c r="E9" s="53"/>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c r="DG9" s="244"/>
      <c r="DH9" s="244"/>
      <c r="DI9" s="244"/>
      <c r="DJ9" s="244"/>
      <c r="DK9" s="244"/>
      <c r="DL9" s="244"/>
      <c r="DM9" s="244"/>
      <c r="DN9" s="244"/>
      <c r="DO9" s="244"/>
      <c r="DP9" s="244"/>
      <c r="DQ9" s="244"/>
      <c r="DR9" s="244"/>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244"/>
      <c r="GB9" s="244"/>
      <c r="GC9" s="244"/>
      <c r="GD9" s="244"/>
      <c r="GE9" s="244"/>
      <c r="GF9" s="244"/>
      <c r="GG9" s="244"/>
      <c r="GH9" s="244"/>
      <c r="GI9" s="244"/>
      <c r="GJ9" s="244"/>
      <c r="GK9" s="244"/>
      <c r="GL9" s="244"/>
      <c r="GM9" s="244"/>
      <c r="GN9" s="244"/>
      <c r="GO9" s="244"/>
      <c r="GP9" s="244"/>
      <c r="GQ9" s="244"/>
      <c r="GR9" s="244"/>
      <c r="GS9" s="244"/>
      <c r="GT9" s="244"/>
      <c r="GU9" s="244"/>
      <c r="GV9" s="244"/>
      <c r="GW9" s="244"/>
      <c r="GX9" s="244"/>
      <c r="GY9" s="244"/>
      <c r="GZ9" s="244"/>
      <c r="HA9" s="244"/>
      <c r="HB9" s="244"/>
      <c r="HC9" s="244"/>
      <c r="HD9" s="244"/>
      <c r="HE9" s="244"/>
      <c r="HF9" s="244"/>
      <c r="HG9" s="244"/>
      <c r="HH9" s="244"/>
      <c r="HI9" s="244"/>
      <c r="HJ9" s="244"/>
      <c r="HK9" s="244"/>
      <c r="HL9" s="244"/>
      <c r="HM9" s="244"/>
      <c r="HN9" s="244"/>
      <c r="HO9" s="244"/>
      <c r="HP9" s="244"/>
      <c r="HQ9" s="244"/>
      <c r="HR9" s="244"/>
      <c r="HS9" s="244"/>
      <c r="HT9" s="244"/>
      <c r="HU9" s="244"/>
      <c r="HV9" s="244"/>
      <c r="HW9" s="244"/>
      <c r="HX9" s="244"/>
      <c r="HY9" s="244"/>
      <c r="HZ9" s="244"/>
      <c r="IA9" s="244"/>
      <c r="IB9" s="244"/>
      <c r="IC9" s="244"/>
      <c r="ID9" s="244"/>
      <c r="IE9" s="244"/>
      <c r="IF9" s="244"/>
      <c r="IG9" s="244"/>
      <c r="IH9" s="244"/>
      <c r="II9" s="244"/>
      <c r="IJ9" s="244"/>
      <c r="IK9" s="244"/>
      <c r="IL9" s="244"/>
      <c r="IM9" s="244"/>
      <c r="IN9" s="244"/>
      <c r="IO9" s="244"/>
      <c r="IP9" s="244"/>
      <c r="IQ9" s="244"/>
      <c r="IR9" s="244"/>
      <c r="IS9" s="244"/>
      <c r="IT9" s="244"/>
      <c r="IU9" s="244"/>
      <c r="IV9" s="244"/>
    </row>
    <row r="10" spans="1:256" ht="9" customHeight="1" x14ac:dyDescent="0.2">
      <c r="A10" s="53"/>
      <c r="B10" s="478"/>
      <c r="C10" s="478"/>
      <c r="D10" s="478"/>
      <c r="E10" s="53"/>
    </row>
    <row r="11" spans="1:256" x14ac:dyDescent="0.2">
      <c r="A11" s="53"/>
      <c r="B11" s="478" t="s">
        <v>128</v>
      </c>
      <c r="C11" s="477" t="s">
        <v>129</v>
      </c>
      <c r="D11" s="477"/>
      <c r="E11" s="53"/>
    </row>
    <row r="12" spans="1:256" x14ac:dyDescent="0.2">
      <c r="A12" s="53"/>
      <c r="B12" s="478" t="s">
        <v>130</v>
      </c>
      <c r="C12" s="477" t="s">
        <v>131</v>
      </c>
      <c r="D12" s="477"/>
      <c r="E12" s="53"/>
    </row>
    <row r="13" spans="1:256" x14ac:dyDescent="0.2">
      <c r="A13" s="53"/>
      <c r="B13" s="478" t="s">
        <v>161</v>
      </c>
      <c r="C13" s="477" t="s">
        <v>132</v>
      </c>
      <c r="D13" s="477"/>
      <c r="E13" s="53"/>
    </row>
    <row r="14" spans="1:256" x14ac:dyDescent="0.2">
      <c r="A14" s="53"/>
      <c r="B14" s="478"/>
      <c r="C14" s="477" t="s">
        <v>133</v>
      </c>
      <c r="D14" s="477"/>
      <c r="E14" s="53"/>
    </row>
    <row r="15" spans="1:256" ht="30.75" customHeight="1" x14ac:dyDescent="0.2">
      <c r="A15" s="53"/>
      <c r="B15" s="478"/>
      <c r="C15" s="478" t="s">
        <v>134</v>
      </c>
      <c r="D15" s="478" t="s">
        <v>135</v>
      </c>
      <c r="E15" s="53"/>
    </row>
    <row r="16" spans="1:256" ht="49.5" customHeight="1" x14ac:dyDescent="0.2">
      <c r="A16" s="53"/>
      <c r="B16" s="478"/>
      <c r="C16" s="478" t="s">
        <v>136</v>
      </c>
      <c r="D16" s="478" t="s">
        <v>137</v>
      </c>
      <c r="E16" s="53"/>
    </row>
    <row r="17" spans="1:5" ht="8.25" customHeight="1" x14ac:dyDescent="0.2">
      <c r="A17" s="53"/>
      <c r="B17" s="478"/>
      <c r="C17" s="478"/>
      <c r="D17" s="478"/>
      <c r="E17" s="53"/>
    </row>
    <row r="18" spans="1:5" ht="33.75" customHeight="1" x14ac:dyDescent="0.2">
      <c r="A18" s="53"/>
      <c r="B18" s="477" t="s">
        <v>202</v>
      </c>
      <c r="C18" s="477"/>
      <c r="D18" s="477"/>
      <c r="E18" s="53"/>
    </row>
    <row r="19" spans="1:5" ht="35.25" customHeight="1" x14ac:dyDescent="0.2">
      <c r="A19" s="53"/>
      <c r="B19" s="477" t="s">
        <v>138</v>
      </c>
      <c r="C19" s="477"/>
      <c r="D19" s="477"/>
      <c r="E19" s="53"/>
    </row>
    <row r="20" spans="1:5" ht="33" customHeight="1" x14ac:dyDescent="0.2">
      <c r="A20" s="53"/>
      <c r="B20" s="477" t="s">
        <v>139</v>
      </c>
      <c r="C20" s="477"/>
      <c r="D20" s="477"/>
      <c r="E20" s="53"/>
    </row>
    <row r="21" spans="1:5" ht="33.75" customHeight="1" x14ac:dyDescent="0.2">
      <c r="A21" s="53"/>
      <c r="B21" s="477" t="s">
        <v>180</v>
      </c>
      <c r="C21" s="477"/>
      <c r="D21" s="477"/>
      <c r="E21" s="53"/>
    </row>
    <row r="22" spans="1:5" ht="36.75" customHeight="1" x14ac:dyDescent="0.2">
      <c r="A22" s="53"/>
      <c r="B22" s="477" t="s">
        <v>245</v>
      </c>
      <c r="C22" s="477"/>
      <c r="D22" s="477"/>
      <c r="E22" s="53"/>
    </row>
    <row r="23" spans="1:5" ht="19.5" customHeight="1" x14ac:dyDescent="0.2">
      <c r="A23" s="53"/>
      <c r="B23" s="477" t="s">
        <v>140</v>
      </c>
      <c r="C23" s="477"/>
      <c r="D23" s="477"/>
      <c r="E23" s="53"/>
    </row>
    <row r="24" spans="1:5" ht="33.75" customHeight="1" x14ac:dyDescent="0.2">
      <c r="A24" s="53"/>
      <c r="B24" s="477" t="s">
        <v>163</v>
      </c>
      <c r="C24" s="477"/>
      <c r="D24" s="477"/>
      <c r="E24" s="53"/>
    </row>
    <row r="25" spans="1:5" ht="50.25" customHeight="1" x14ac:dyDescent="0.2">
      <c r="A25" s="53"/>
      <c r="B25" s="479" t="s">
        <v>164</v>
      </c>
      <c r="C25" s="479"/>
      <c r="D25" s="479"/>
      <c r="E25" s="53"/>
    </row>
    <row r="26" spans="1:5" ht="20.100000000000001" customHeight="1" x14ac:dyDescent="0.2">
      <c r="A26" s="53"/>
      <c r="B26" s="477" t="s">
        <v>141</v>
      </c>
      <c r="C26" s="477"/>
      <c r="D26" s="477"/>
      <c r="E26" s="53"/>
    </row>
    <row r="27" spans="1:5" ht="20.100000000000001" customHeight="1" x14ac:dyDescent="0.2">
      <c r="A27" s="53"/>
      <c r="B27" s="477" t="s">
        <v>246</v>
      </c>
      <c r="C27" s="477"/>
      <c r="D27" s="477"/>
      <c r="E27" s="53"/>
    </row>
    <row r="28" spans="1:5" ht="20.100000000000001" customHeight="1" x14ac:dyDescent="0.2">
      <c r="A28" s="53"/>
      <c r="B28" s="477" t="s">
        <v>142</v>
      </c>
      <c r="C28" s="477"/>
      <c r="D28" s="477"/>
      <c r="E28" s="53"/>
    </row>
    <row r="29" spans="1:5" ht="20.25" customHeight="1" x14ac:dyDescent="0.2">
      <c r="A29" s="53"/>
      <c r="B29" s="477" t="s">
        <v>168</v>
      </c>
      <c r="C29" s="477"/>
      <c r="D29" s="477"/>
      <c r="E29" s="53"/>
    </row>
    <row r="30" spans="1:5" ht="33" customHeight="1" x14ac:dyDescent="0.2">
      <c r="A30" s="53"/>
      <c r="B30" s="477" t="s">
        <v>143</v>
      </c>
      <c r="C30" s="477"/>
      <c r="D30" s="477"/>
      <c r="E30" s="53"/>
    </row>
    <row r="31" spans="1:5" ht="31.5" customHeight="1" x14ac:dyDescent="0.2">
      <c r="A31" s="53"/>
      <c r="B31" s="477" t="s">
        <v>144</v>
      </c>
      <c r="C31" s="477"/>
      <c r="D31" s="477"/>
      <c r="E31" s="53"/>
    </row>
    <row r="32" spans="1:5" ht="46.5" customHeight="1" x14ac:dyDescent="0.2">
      <c r="A32" s="53"/>
      <c r="B32" s="477" t="s">
        <v>150</v>
      </c>
      <c r="C32" s="477"/>
      <c r="D32" s="477"/>
      <c r="E32" s="53"/>
    </row>
    <row r="33" spans="1:5" ht="39.75" customHeight="1" x14ac:dyDescent="0.2">
      <c r="A33" s="53"/>
      <c r="B33" s="477" t="s">
        <v>145</v>
      </c>
      <c r="C33" s="477"/>
      <c r="D33" s="477"/>
      <c r="E33" s="53"/>
    </row>
    <row r="34" spans="1:5" ht="20.100000000000001" customHeight="1" x14ac:dyDescent="0.2">
      <c r="A34" s="53"/>
      <c r="B34" s="477" t="s">
        <v>146</v>
      </c>
      <c r="C34" s="477"/>
      <c r="D34" s="477"/>
      <c r="E34" s="53"/>
    </row>
    <row r="35" spans="1:5" ht="39.75" customHeight="1" x14ac:dyDescent="0.2">
      <c r="A35" s="53"/>
      <c r="B35" s="479" t="s">
        <v>147</v>
      </c>
      <c r="C35" s="479"/>
      <c r="D35" s="479"/>
      <c r="E35" s="53"/>
    </row>
    <row r="36" spans="1:5" ht="39.75" customHeight="1" x14ac:dyDescent="0.2">
      <c r="A36" s="53"/>
      <c r="B36" s="477" t="s">
        <v>181</v>
      </c>
      <c r="C36" s="477"/>
      <c r="D36" s="477"/>
      <c r="E36" s="53"/>
    </row>
    <row r="37" spans="1:5" ht="63.6" customHeight="1" x14ac:dyDescent="0.2">
      <c r="A37" s="53"/>
      <c r="B37" s="480" t="s">
        <v>203</v>
      </c>
      <c r="C37" s="480"/>
      <c r="D37" s="480"/>
      <c r="E37" s="53"/>
    </row>
    <row r="38" spans="1:5" ht="39.75" customHeight="1" x14ac:dyDescent="0.2">
      <c r="A38" s="53"/>
      <c r="B38" s="477" t="s">
        <v>148</v>
      </c>
      <c r="C38" s="477"/>
      <c r="D38" s="477"/>
      <c r="E38" s="53"/>
    </row>
    <row r="39" spans="1:5" ht="66.75" customHeight="1" x14ac:dyDescent="0.2">
      <c r="A39" s="53"/>
      <c r="B39" s="479" t="s">
        <v>165</v>
      </c>
      <c r="C39" s="479"/>
      <c r="D39" s="479"/>
      <c r="E39" s="53"/>
    </row>
    <row r="40" spans="1:5" ht="60" customHeight="1" x14ac:dyDescent="0.2">
      <c r="A40" s="53"/>
      <c r="B40" s="477" t="s">
        <v>169</v>
      </c>
      <c r="C40" s="477"/>
      <c r="D40" s="477"/>
      <c r="E40" s="53"/>
    </row>
    <row r="41" spans="1:5" ht="39.75" customHeight="1" x14ac:dyDescent="0.2">
      <c r="A41" s="53"/>
      <c r="B41" s="477" t="s">
        <v>247</v>
      </c>
      <c r="C41" s="477"/>
      <c r="D41" s="477"/>
      <c r="E41" s="53"/>
    </row>
    <row r="42" spans="1:5" ht="35.1" customHeight="1" x14ac:dyDescent="0.2">
      <c r="A42" s="53"/>
      <c r="B42" s="244"/>
      <c r="C42" s="244"/>
      <c r="D42" s="244"/>
      <c r="E42" s="53"/>
    </row>
    <row r="43" spans="1:5" ht="32.1" customHeight="1" x14ac:dyDescent="0.2">
      <c r="B43" s="244"/>
      <c r="C43" s="244"/>
      <c r="D43" s="244"/>
    </row>
    <row r="44" spans="1:5" ht="32.1" customHeight="1" x14ac:dyDescent="0.2">
      <c r="B44" s="244"/>
      <c r="C44" s="244"/>
      <c r="D44" s="244"/>
    </row>
    <row r="45" spans="1:5" ht="32.1" customHeight="1" x14ac:dyDescent="0.2">
      <c r="B45" s="244"/>
      <c r="C45" s="244"/>
      <c r="D45" s="244"/>
    </row>
    <row r="46" spans="1:5" ht="32.1" customHeight="1" x14ac:dyDescent="0.2">
      <c r="B46" s="244"/>
      <c r="C46" s="244"/>
      <c r="D46" s="244"/>
    </row>
    <row r="47" spans="1:5" ht="32.1" customHeight="1" x14ac:dyDescent="0.2">
      <c r="B47" s="244"/>
      <c r="C47" s="244"/>
      <c r="D47" s="244"/>
    </row>
    <row r="48" spans="1:5" ht="32.1" customHeight="1" x14ac:dyDescent="0.2">
      <c r="B48" s="244"/>
      <c r="C48" s="244"/>
      <c r="D48" s="244"/>
    </row>
    <row r="49" spans="2:44" ht="32.1" customHeight="1" x14ac:dyDescent="0.2">
      <c r="B49" s="244"/>
      <c r="C49" s="244"/>
      <c r="D49" s="244"/>
    </row>
    <row r="50" spans="2:44" ht="32.1" customHeight="1" x14ac:dyDescent="0.2">
      <c r="B50" s="244"/>
      <c r="C50" s="244"/>
      <c r="D50" s="244"/>
    </row>
    <row r="51" spans="2:44" ht="32.1" customHeight="1" x14ac:dyDescent="0.2">
      <c r="B51" s="244"/>
      <c r="C51" s="244"/>
      <c r="D51" s="244"/>
    </row>
    <row r="52" spans="2:44" ht="32.1" customHeight="1" x14ac:dyDescent="0.2">
      <c r="B52" s="244"/>
      <c r="C52" s="244"/>
      <c r="D52" s="244"/>
    </row>
    <row r="53" spans="2:44" ht="32.1" customHeight="1" x14ac:dyDescent="0.2">
      <c r="B53" s="244"/>
      <c r="C53" s="244"/>
      <c r="D53" s="244"/>
    </row>
    <row r="54" spans="2:44" ht="32.1" customHeight="1" x14ac:dyDescent="0.2">
      <c r="B54" s="244"/>
      <c r="C54" s="244"/>
      <c r="D54" s="244"/>
    </row>
    <row r="55" spans="2:44" ht="32.1" customHeight="1" x14ac:dyDescent="0.2">
      <c r="B55" s="244"/>
      <c r="C55" s="244"/>
      <c r="D55" s="244"/>
    </row>
    <row r="56" spans="2:44" ht="32.1" customHeight="1" x14ac:dyDescent="0.2">
      <c r="B56" s="244"/>
      <c r="C56" s="244"/>
      <c r="D56" s="244"/>
    </row>
    <row r="57" spans="2:44" ht="32.1" customHeight="1" x14ac:dyDescent="0.2">
      <c r="B57" s="244"/>
      <c r="C57" s="244"/>
      <c r="D57" s="244"/>
    </row>
    <row r="58" spans="2:44" ht="32.1" customHeight="1" x14ac:dyDescent="0.2">
      <c r="B58" s="244"/>
      <c r="C58" s="244"/>
      <c r="D58" s="244"/>
    </row>
    <row r="59" spans="2:44" ht="32.1" customHeight="1" x14ac:dyDescent="0.2">
      <c r="B59" s="244"/>
      <c r="C59" s="244"/>
      <c r="D59" s="244"/>
    </row>
    <row r="60" spans="2:44" ht="32.1" customHeight="1" x14ac:dyDescent="0.2">
      <c r="B60" s="244"/>
      <c r="C60" s="244"/>
      <c r="D60" s="244"/>
    </row>
    <row r="61" spans="2:44" ht="32.1" customHeight="1" x14ac:dyDescent="0.2">
      <c r="B61" s="244"/>
      <c r="C61" s="244"/>
      <c r="D61" s="244"/>
    </row>
    <row r="62" spans="2:44" ht="32.1" customHeight="1" x14ac:dyDescent="0.2">
      <c r="B62" s="244"/>
      <c r="C62" s="244"/>
      <c r="D62" s="244"/>
    </row>
    <row r="63" spans="2:44" ht="32.1" customHeight="1" x14ac:dyDescent="0.2">
      <c r="AC63" s="52"/>
      <c r="AD63" s="52"/>
      <c r="AE63" s="52"/>
      <c r="AF63" s="52"/>
      <c r="AG63" s="52"/>
      <c r="AH63" s="52"/>
      <c r="AI63" s="52"/>
      <c r="AJ63" s="52"/>
      <c r="AK63" s="52"/>
      <c r="AL63" s="52"/>
      <c r="AM63" s="52"/>
      <c r="AN63" s="52"/>
      <c r="AO63" s="52"/>
      <c r="AP63" s="52"/>
      <c r="AQ63" s="52"/>
      <c r="AR63" s="52"/>
    </row>
    <row r="64" spans="2:44" ht="32.1" customHeight="1" x14ac:dyDescent="0.2">
      <c r="AC64" s="52"/>
      <c r="AD64" s="52"/>
      <c r="AE64" s="52"/>
      <c r="AF64" s="52"/>
      <c r="AG64" s="52"/>
      <c r="AH64" s="52"/>
      <c r="AI64" s="52"/>
      <c r="AJ64" s="52"/>
      <c r="AK64" s="52"/>
      <c r="AL64" s="52"/>
      <c r="AM64" s="52"/>
      <c r="AN64" s="52"/>
      <c r="AO64" s="52"/>
      <c r="AP64" s="52"/>
      <c r="AQ64" s="52"/>
      <c r="AR64" s="52"/>
    </row>
    <row r="65" spans="29:44" ht="32.1" customHeight="1" x14ac:dyDescent="0.2">
      <c r="AC65" s="52"/>
      <c r="AD65" s="52"/>
      <c r="AE65" s="52"/>
      <c r="AF65" s="52"/>
      <c r="AG65" s="52"/>
      <c r="AH65" s="52"/>
      <c r="AI65" s="52"/>
      <c r="AJ65" s="52"/>
      <c r="AK65" s="52"/>
      <c r="AL65" s="52"/>
      <c r="AM65" s="52"/>
      <c r="AN65" s="52"/>
      <c r="AO65" s="52"/>
      <c r="AP65" s="52"/>
      <c r="AQ65" s="52"/>
      <c r="AR65" s="52"/>
    </row>
    <row r="66" spans="29:44" ht="32.1" customHeight="1" x14ac:dyDescent="0.2">
      <c r="AC66" s="52"/>
      <c r="AD66" s="52"/>
      <c r="AE66" s="52"/>
      <c r="AF66" s="52"/>
      <c r="AG66" s="52"/>
      <c r="AH66" s="52"/>
      <c r="AI66" s="52"/>
      <c r="AJ66" s="52"/>
      <c r="AK66" s="52"/>
      <c r="AL66" s="52"/>
      <c r="AM66" s="52"/>
      <c r="AN66" s="52"/>
      <c r="AO66" s="52"/>
      <c r="AP66" s="52"/>
      <c r="AQ66" s="52"/>
      <c r="AR66" s="52"/>
    </row>
    <row r="67" spans="29:44" x14ac:dyDescent="0.2">
      <c r="AC67" s="52"/>
      <c r="AD67" s="52"/>
      <c r="AE67" s="52"/>
      <c r="AF67" s="52"/>
      <c r="AG67" s="52"/>
      <c r="AH67" s="52"/>
      <c r="AI67" s="52"/>
      <c r="AJ67" s="52"/>
      <c r="AK67" s="52"/>
      <c r="AL67" s="52"/>
      <c r="AM67" s="52"/>
      <c r="AN67" s="52"/>
      <c r="AO67" s="52"/>
      <c r="AP67" s="52"/>
      <c r="AQ67" s="52"/>
      <c r="AR67" s="52"/>
    </row>
    <row r="68" spans="29:44" x14ac:dyDescent="0.2">
      <c r="AC68" s="52"/>
      <c r="AD68" s="52"/>
      <c r="AE68" s="52"/>
      <c r="AF68" s="52"/>
      <c r="AG68" s="52"/>
      <c r="AH68" s="52"/>
      <c r="AI68" s="52"/>
      <c r="AJ68" s="52"/>
      <c r="AK68" s="52"/>
      <c r="AL68" s="52"/>
      <c r="AM68" s="52"/>
      <c r="AN68" s="52"/>
      <c r="AO68" s="52"/>
      <c r="AP68" s="52"/>
      <c r="AQ68" s="52"/>
      <c r="AR68" s="52"/>
    </row>
    <row r="69" spans="29:44" x14ac:dyDescent="0.2">
      <c r="AC69" s="52"/>
      <c r="AD69" s="52"/>
      <c r="AE69" s="52"/>
      <c r="AF69" s="52"/>
      <c r="AG69" s="52"/>
      <c r="AH69" s="52"/>
      <c r="AI69" s="52"/>
      <c r="AJ69" s="52"/>
      <c r="AK69" s="52"/>
      <c r="AL69" s="52"/>
      <c r="AM69" s="52"/>
      <c r="AN69" s="52"/>
      <c r="AO69" s="52"/>
      <c r="AP69" s="52"/>
      <c r="AQ69" s="52"/>
      <c r="AR69" s="52"/>
    </row>
    <row r="70" spans="29:44" x14ac:dyDescent="0.2">
      <c r="AC70" s="52"/>
      <c r="AD70" s="52"/>
      <c r="AE70" s="52"/>
      <c r="AF70" s="52"/>
      <c r="AG70" s="52"/>
      <c r="AH70" s="52"/>
      <c r="AI70" s="52"/>
      <c r="AJ70" s="52"/>
      <c r="AK70" s="52"/>
      <c r="AL70" s="52"/>
      <c r="AM70" s="52"/>
      <c r="AN70" s="52"/>
      <c r="AO70" s="52"/>
      <c r="AP70" s="52"/>
      <c r="AQ70" s="52"/>
      <c r="AR70" s="52"/>
    </row>
    <row r="71" spans="29:44" x14ac:dyDescent="0.2">
      <c r="AC71" s="52"/>
      <c r="AD71" s="52"/>
      <c r="AE71" s="52"/>
      <c r="AF71" s="52"/>
      <c r="AG71" s="52"/>
      <c r="AH71" s="52"/>
      <c r="AI71" s="52"/>
      <c r="AJ71" s="52"/>
      <c r="AK71" s="52"/>
      <c r="AL71" s="52"/>
      <c r="AM71" s="52"/>
      <c r="AN71" s="52"/>
      <c r="AO71" s="52"/>
      <c r="AP71" s="52"/>
      <c r="AQ71" s="52"/>
      <c r="AR71" s="52"/>
    </row>
    <row r="72" spans="29:44" x14ac:dyDescent="0.2">
      <c r="AC72" s="52"/>
      <c r="AD72" s="52"/>
      <c r="AE72" s="52"/>
      <c r="AF72" s="52"/>
      <c r="AG72" s="52"/>
      <c r="AH72" s="52"/>
      <c r="AI72" s="52"/>
      <c r="AJ72" s="52"/>
      <c r="AK72" s="52"/>
      <c r="AL72" s="52"/>
      <c r="AM72" s="52"/>
      <c r="AN72" s="52"/>
      <c r="AO72" s="52"/>
      <c r="AP72" s="52"/>
      <c r="AQ72" s="52"/>
      <c r="AR72" s="52"/>
    </row>
    <row r="73" spans="29:44" x14ac:dyDescent="0.2">
      <c r="AC73" s="52"/>
      <c r="AD73" s="52"/>
      <c r="AE73" s="52"/>
      <c r="AF73" s="52"/>
      <c r="AG73" s="52"/>
      <c r="AH73" s="52"/>
      <c r="AI73" s="52"/>
      <c r="AJ73" s="52"/>
      <c r="AK73" s="52"/>
      <c r="AL73" s="52"/>
      <c r="AM73" s="52"/>
      <c r="AN73" s="52"/>
      <c r="AO73" s="52"/>
      <c r="AP73" s="52"/>
      <c r="AQ73" s="52"/>
      <c r="AR73" s="52"/>
    </row>
    <row r="74" spans="29:44" x14ac:dyDescent="0.2">
      <c r="AC74" s="52"/>
      <c r="AD74" s="52"/>
      <c r="AE74" s="52"/>
      <c r="AF74" s="52"/>
      <c r="AG74" s="52"/>
      <c r="AH74" s="52"/>
      <c r="AI74" s="52"/>
      <c r="AJ74" s="52"/>
      <c r="AK74" s="52"/>
      <c r="AL74" s="52"/>
      <c r="AM74" s="52"/>
      <c r="AN74" s="52"/>
      <c r="AO74" s="52"/>
      <c r="AP74" s="52"/>
      <c r="AQ74" s="52"/>
      <c r="AR74" s="52"/>
    </row>
    <row r="75" spans="29:44" x14ac:dyDescent="0.2">
      <c r="AC75" s="52"/>
      <c r="AD75" s="52"/>
      <c r="AE75" s="52"/>
      <c r="AF75" s="52"/>
      <c r="AG75" s="52"/>
      <c r="AH75" s="52"/>
      <c r="AI75" s="52"/>
      <c r="AJ75" s="52"/>
      <c r="AK75" s="52"/>
      <c r="AL75" s="52"/>
      <c r="AM75" s="52"/>
      <c r="AN75" s="52"/>
      <c r="AO75" s="52"/>
      <c r="AP75" s="52"/>
      <c r="AQ75" s="52"/>
      <c r="AR75" s="52"/>
    </row>
    <row r="76" spans="29:44" x14ac:dyDescent="0.2">
      <c r="AC76" s="52"/>
      <c r="AD76" s="52"/>
      <c r="AE76" s="52"/>
      <c r="AF76" s="52"/>
      <c r="AG76" s="52"/>
      <c r="AH76" s="52"/>
      <c r="AI76" s="52"/>
      <c r="AJ76" s="52"/>
      <c r="AK76" s="52"/>
      <c r="AL76" s="52"/>
      <c r="AM76" s="52"/>
      <c r="AN76" s="52"/>
      <c r="AO76" s="52"/>
      <c r="AP76" s="52"/>
      <c r="AQ76" s="52"/>
      <c r="AR76" s="52"/>
    </row>
    <row r="77" spans="29:44" x14ac:dyDescent="0.2">
      <c r="AC77" s="52"/>
      <c r="AD77" s="52"/>
      <c r="AE77" s="52"/>
      <c r="AF77" s="52"/>
      <c r="AG77" s="52"/>
      <c r="AH77" s="52"/>
      <c r="AI77" s="52"/>
      <c r="AJ77" s="52"/>
      <c r="AK77" s="52"/>
      <c r="AL77" s="52"/>
      <c r="AM77" s="52"/>
      <c r="AN77" s="52"/>
      <c r="AO77" s="52"/>
      <c r="AP77" s="52"/>
      <c r="AQ77" s="52"/>
      <c r="AR77" s="52"/>
    </row>
    <row r="78" spans="29:44" x14ac:dyDescent="0.2">
      <c r="AC78" s="52"/>
      <c r="AD78" s="52"/>
      <c r="AE78" s="52"/>
      <c r="AF78" s="52"/>
      <c r="AG78" s="52"/>
      <c r="AH78" s="52"/>
      <c r="AI78" s="52"/>
      <c r="AJ78" s="52"/>
      <c r="AK78" s="52"/>
      <c r="AL78" s="52"/>
      <c r="AM78" s="52"/>
      <c r="AN78" s="52"/>
      <c r="AO78" s="52"/>
      <c r="AP78" s="52"/>
      <c r="AQ78" s="52"/>
      <c r="AR78" s="52"/>
    </row>
    <row r="79" spans="29:44" x14ac:dyDescent="0.2">
      <c r="AC79" s="52"/>
      <c r="AD79" s="52"/>
      <c r="AE79" s="52"/>
      <c r="AF79" s="52"/>
      <c r="AG79" s="52"/>
      <c r="AH79" s="52"/>
      <c r="AI79" s="52"/>
      <c r="AJ79" s="52"/>
      <c r="AK79" s="52"/>
      <c r="AL79" s="52"/>
      <c r="AM79" s="52"/>
      <c r="AN79" s="52"/>
      <c r="AO79" s="52"/>
      <c r="AP79" s="52"/>
      <c r="AQ79" s="52"/>
      <c r="AR79" s="52"/>
    </row>
    <row r="80" spans="29:44" x14ac:dyDescent="0.2">
      <c r="AC80" s="52"/>
      <c r="AD80" s="52"/>
      <c r="AE80" s="52"/>
      <c r="AF80" s="52"/>
      <c r="AG80" s="52"/>
      <c r="AH80" s="52"/>
      <c r="AI80" s="52"/>
      <c r="AJ80" s="52"/>
      <c r="AK80" s="52"/>
      <c r="AL80" s="52"/>
      <c r="AM80" s="52"/>
      <c r="AN80" s="52"/>
      <c r="AO80" s="52"/>
      <c r="AP80" s="52"/>
      <c r="AQ80" s="52"/>
      <c r="AR80" s="52"/>
    </row>
    <row r="81" spans="29:44" x14ac:dyDescent="0.2">
      <c r="AC81" s="52"/>
      <c r="AD81" s="52"/>
      <c r="AE81" s="52"/>
      <c r="AF81" s="52"/>
      <c r="AG81" s="52"/>
      <c r="AH81" s="52"/>
      <c r="AI81" s="52"/>
      <c r="AJ81" s="52"/>
      <c r="AK81" s="52"/>
      <c r="AL81" s="52"/>
      <c r="AM81" s="52"/>
      <c r="AN81" s="52"/>
      <c r="AO81" s="52"/>
      <c r="AP81" s="52"/>
      <c r="AQ81" s="52"/>
      <c r="AR81" s="52"/>
    </row>
    <row r="82" spans="29:44" x14ac:dyDescent="0.2">
      <c r="AC82" s="52"/>
      <c r="AD82" s="52"/>
      <c r="AE82" s="52"/>
      <c r="AF82" s="52"/>
      <c r="AG82" s="52"/>
      <c r="AH82" s="52"/>
      <c r="AI82" s="52"/>
      <c r="AJ82" s="52"/>
      <c r="AK82" s="52"/>
      <c r="AL82" s="52"/>
      <c r="AM82" s="52"/>
      <c r="AN82" s="52"/>
      <c r="AO82" s="52"/>
      <c r="AP82" s="52"/>
      <c r="AQ82" s="52"/>
      <c r="AR82" s="52"/>
    </row>
    <row r="83" spans="29:44" x14ac:dyDescent="0.2">
      <c r="AC83" s="52"/>
      <c r="AD83" s="52"/>
      <c r="AE83" s="52"/>
      <c r="AF83" s="52"/>
      <c r="AG83" s="52"/>
      <c r="AH83" s="52"/>
      <c r="AI83" s="52"/>
      <c r="AJ83" s="52"/>
      <c r="AK83" s="52"/>
      <c r="AL83" s="52"/>
      <c r="AM83" s="52"/>
      <c r="AN83" s="52"/>
      <c r="AO83" s="52"/>
      <c r="AP83" s="52"/>
      <c r="AQ83" s="52"/>
      <c r="AR83" s="52"/>
    </row>
    <row r="84" spans="29:44" x14ac:dyDescent="0.2">
      <c r="AC84" s="52"/>
      <c r="AD84" s="52"/>
      <c r="AE84" s="52"/>
      <c r="AF84" s="52"/>
      <c r="AG84" s="52"/>
      <c r="AH84" s="52"/>
      <c r="AI84" s="52"/>
      <c r="AJ84" s="52"/>
      <c r="AK84" s="52"/>
      <c r="AL84" s="52"/>
      <c r="AM84" s="52"/>
      <c r="AN84" s="52"/>
      <c r="AO84" s="52"/>
      <c r="AP84" s="52"/>
      <c r="AQ84" s="52"/>
      <c r="AR84" s="52"/>
    </row>
  </sheetData>
  <sheetProtection algorithmName="SHA-512" hashValue="y/iF+NuIhOIvroI5POcDVDa6K+26mCqsVeF/TkV9cQQsHJMyTHlcLIHLqstj4lbqOX4py1dKO/8JaKtlnoFrRw==" saltValue="XmsyXFJrWxnjuz2TKtNBdw==" spinCount="100000" sheet="1" objects="1" scenarios="1"/>
  <mergeCells count="388">
    <mergeCell ref="B62:D62"/>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2:D32"/>
    <mergeCell ref="B33:D33"/>
    <mergeCell ref="B34:D34"/>
    <mergeCell ref="B35:D35"/>
    <mergeCell ref="B36:D36"/>
    <mergeCell ref="B37:D37"/>
    <mergeCell ref="B28:D28"/>
    <mergeCell ref="B29:D29"/>
    <mergeCell ref="B30:D30"/>
    <mergeCell ref="B31:D31"/>
    <mergeCell ref="B23:D23"/>
    <mergeCell ref="B24:D24"/>
    <mergeCell ref="B26:D26"/>
    <mergeCell ref="B27:D27"/>
    <mergeCell ref="B25:D25"/>
    <mergeCell ref="B19:D19"/>
    <mergeCell ref="B20:D20"/>
    <mergeCell ref="B21:D21"/>
    <mergeCell ref="B22:D22"/>
    <mergeCell ref="IT9:IV9"/>
    <mergeCell ref="C11:D11"/>
    <mergeCell ref="C12:D12"/>
    <mergeCell ref="C13:D13"/>
    <mergeCell ref="C14:D14"/>
    <mergeCell ref="B18:D18"/>
    <mergeCell ref="IB9:ID9"/>
    <mergeCell ref="IE9:IG9"/>
    <mergeCell ref="IH9:IJ9"/>
    <mergeCell ref="IK9:IM9"/>
    <mergeCell ref="HD9:HF9"/>
    <mergeCell ref="HG9:HI9"/>
    <mergeCell ref="IN9:IP9"/>
    <mergeCell ref="IQ9:IS9"/>
    <mergeCell ref="HJ9:HL9"/>
    <mergeCell ref="HM9:HO9"/>
    <mergeCell ref="HP9:HR9"/>
    <mergeCell ref="HS9:HU9"/>
    <mergeCell ref="HV9:HX9"/>
    <mergeCell ref="HY9:IA9"/>
    <mergeCell ref="GL9:GN9"/>
    <mergeCell ref="GO9:GQ9"/>
    <mergeCell ref="GR9:GT9"/>
    <mergeCell ref="GU9:GW9"/>
    <mergeCell ref="GX9:GZ9"/>
    <mergeCell ref="HA9:HC9"/>
    <mergeCell ref="FT9:FV9"/>
    <mergeCell ref="FW9:FY9"/>
    <mergeCell ref="FZ9:GB9"/>
    <mergeCell ref="GC9:GE9"/>
    <mergeCell ref="GF9:GH9"/>
    <mergeCell ref="GI9:GK9"/>
    <mergeCell ref="FB9:FD9"/>
    <mergeCell ref="FE9:FG9"/>
    <mergeCell ref="FH9:FJ9"/>
    <mergeCell ref="FK9:FM9"/>
    <mergeCell ref="FN9:FP9"/>
    <mergeCell ref="FQ9:FS9"/>
    <mergeCell ref="EJ9:EL9"/>
    <mergeCell ref="EM9:EO9"/>
    <mergeCell ref="EP9:ER9"/>
    <mergeCell ref="ES9:EU9"/>
    <mergeCell ref="EV9:EX9"/>
    <mergeCell ref="EY9:FA9"/>
    <mergeCell ref="DR9:DT9"/>
    <mergeCell ref="DU9:DW9"/>
    <mergeCell ref="DX9:DZ9"/>
    <mergeCell ref="EA9:EC9"/>
    <mergeCell ref="ED9:EF9"/>
    <mergeCell ref="EG9:EI9"/>
    <mergeCell ref="CZ9:DB9"/>
    <mergeCell ref="DC9:DE9"/>
    <mergeCell ref="DF9:DH9"/>
    <mergeCell ref="DI9:DK9"/>
    <mergeCell ref="DL9:DN9"/>
    <mergeCell ref="DO9:DQ9"/>
    <mergeCell ref="CH9:CJ9"/>
    <mergeCell ref="CK9:CM9"/>
    <mergeCell ref="CN9:CP9"/>
    <mergeCell ref="CQ9:CS9"/>
    <mergeCell ref="CT9:CV9"/>
    <mergeCell ref="CW9:CY9"/>
    <mergeCell ref="BP9:BR9"/>
    <mergeCell ref="BS9:BU9"/>
    <mergeCell ref="BV9:BX9"/>
    <mergeCell ref="BY9:CA9"/>
    <mergeCell ref="CB9:CD9"/>
    <mergeCell ref="CE9:CG9"/>
    <mergeCell ref="AX9:AZ9"/>
    <mergeCell ref="BA9:BC9"/>
    <mergeCell ref="BD9:BF9"/>
    <mergeCell ref="BG9:BI9"/>
    <mergeCell ref="BJ9:BL9"/>
    <mergeCell ref="BM9:BO9"/>
    <mergeCell ref="AF9:AH9"/>
    <mergeCell ref="AI9:AK9"/>
    <mergeCell ref="AL9:AN9"/>
    <mergeCell ref="AO9:AQ9"/>
    <mergeCell ref="AR9:AT9"/>
    <mergeCell ref="AU9:AW9"/>
    <mergeCell ref="IT8:IV8"/>
    <mergeCell ref="B9:D9"/>
    <mergeCell ref="H9:J9"/>
    <mergeCell ref="K9:M9"/>
    <mergeCell ref="N9:P9"/>
    <mergeCell ref="Q9:S9"/>
    <mergeCell ref="T9:V9"/>
    <mergeCell ref="W9:Y9"/>
    <mergeCell ref="Z9:AB9"/>
    <mergeCell ref="AC9:AE9"/>
    <mergeCell ref="IB8:ID8"/>
    <mergeCell ref="IE8:IG8"/>
    <mergeCell ref="IH8:IJ8"/>
    <mergeCell ref="IK8:IM8"/>
    <mergeCell ref="IN8:IP8"/>
    <mergeCell ref="IQ8:IS8"/>
    <mergeCell ref="HJ8:HL8"/>
    <mergeCell ref="HM8:HO8"/>
    <mergeCell ref="HP8:HR8"/>
    <mergeCell ref="HS8:HU8"/>
    <mergeCell ref="HV8:HX8"/>
    <mergeCell ref="HY8:IA8"/>
    <mergeCell ref="GR8:GT8"/>
    <mergeCell ref="GU8:GW8"/>
    <mergeCell ref="GX8:GZ8"/>
    <mergeCell ref="HA8:HC8"/>
    <mergeCell ref="HD8:HF8"/>
    <mergeCell ref="HG8:HI8"/>
    <mergeCell ref="FZ8:GB8"/>
    <mergeCell ref="GC8:GE8"/>
    <mergeCell ref="GF8:GH8"/>
    <mergeCell ref="GI8:GK8"/>
    <mergeCell ref="GL8:GN8"/>
    <mergeCell ref="GO8:GQ8"/>
    <mergeCell ref="FH8:FJ8"/>
    <mergeCell ref="FK8:FM8"/>
    <mergeCell ref="FN8:FP8"/>
    <mergeCell ref="FQ8:FS8"/>
    <mergeCell ref="FT8:FV8"/>
    <mergeCell ref="FW8:FY8"/>
    <mergeCell ref="EP8:ER8"/>
    <mergeCell ref="ES8:EU8"/>
    <mergeCell ref="EV8:EX8"/>
    <mergeCell ref="EY8:FA8"/>
    <mergeCell ref="FB8:FD8"/>
    <mergeCell ref="FE8:FG8"/>
    <mergeCell ref="DX8:DZ8"/>
    <mergeCell ref="EA8:EC8"/>
    <mergeCell ref="ED8:EF8"/>
    <mergeCell ref="EG8:EI8"/>
    <mergeCell ref="EJ8:EL8"/>
    <mergeCell ref="EM8:EO8"/>
    <mergeCell ref="DF8:DH8"/>
    <mergeCell ref="DI8:DK8"/>
    <mergeCell ref="DL8:DN8"/>
    <mergeCell ref="DO8:DQ8"/>
    <mergeCell ref="DR8:DT8"/>
    <mergeCell ref="DU8:DW8"/>
    <mergeCell ref="CN8:CP8"/>
    <mergeCell ref="CQ8:CS8"/>
    <mergeCell ref="CT8:CV8"/>
    <mergeCell ref="CW8:CY8"/>
    <mergeCell ref="CZ8:DB8"/>
    <mergeCell ref="DC8:DE8"/>
    <mergeCell ref="BV8:BX8"/>
    <mergeCell ref="BY8:CA8"/>
    <mergeCell ref="CB8:CD8"/>
    <mergeCell ref="CE8:CG8"/>
    <mergeCell ref="CH8:CJ8"/>
    <mergeCell ref="CK8:CM8"/>
    <mergeCell ref="BD8:BF8"/>
    <mergeCell ref="BG8:BI8"/>
    <mergeCell ref="BJ8:BL8"/>
    <mergeCell ref="BM8:BO8"/>
    <mergeCell ref="BP8:BR8"/>
    <mergeCell ref="BS8:BU8"/>
    <mergeCell ref="AL8:AN8"/>
    <mergeCell ref="AO8:AQ8"/>
    <mergeCell ref="AR8:AT8"/>
    <mergeCell ref="AU8:AW8"/>
    <mergeCell ref="AX8:AZ8"/>
    <mergeCell ref="BA8:BC8"/>
    <mergeCell ref="T8:V8"/>
    <mergeCell ref="W8:Y8"/>
    <mergeCell ref="Z8:AB8"/>
    <mergeCell ref="AC8:AE8"/>
    <mergeCell ref="AF8:AH8"/>
    <mergeCell ref="AI8:AK8"/>
    <mergeCell ref="IH7:IJ7"/>
    <mergeCell ref="IK7:IM7"/>
    <mergeCell ref="IN7:IP7"/>
    <mergeCell ref="IQ7:IS7"/>
    <mergeCell ref="IT7:IV7"/>
    <mergeCell ref="B8:D8"/>
    <mergeCell ref="H8:J8"/>
    <mergeCell ref="K8:M8"/>
    <mergeCell ref="N8:P8"/>
    <mergeCell ref="Q8:S8"/>
    <mergeCell ref="HP7:HR7"/>
    <mergeCell ref="HS7:HU7"/>
    <mergeCell ref="HV7:HX7"/>
    <mergeCell ref="HY7:IA7"/>
    <mergeCell ref="IB7:ID7"/>
    <mergeCell ref="IE7:IG7"/>
    <mergeCell ref="GX7:GZ7"/>
    <mergeCell ref="HA7:HC7"/>
    <mergeCell ref="HD7:HF7"/>
    <mergeCell ref="HG7:HI7"/>
    <mergeCell ref="HJ7:HL7"/>
    <mergeCell ref="HM7:HO7"/>
    <mergeCell ref="GF7:GH7"/>
    <mergeCell ref="GI7:GK7"/>
    <mergeCell ref="GL7:GN7"/>
    <mergeCell ref="GO7:GQ7"/>
    <mergeCell ref="GR7:GT7"/>
    <mergeCell ref="GU7:GW7"/>
    <mergeCell ref="FN7:FP7"/>
    <mergeCell ref="FQ7:FS7"/>
    <mergeCell ref="FT7:FV7"/>
    <mergeCell ref="FW7:FY7"/>
    <mergeCell ref="FZ7:GB7"/>
    <mergeCell ref="GC7:GE7"/>
    <mergeCell ref="EV7:EX7"/>
    <mergeCell ref="EY7:FA7"/>
    <mergeCell ref="FB7:FD7"/>
    <mergeCell ref="FE7:FG7"/>
    <mergeCell ref="FH7:FJ7"/>
    <mergeCell ref="FK7:FM7"/>
    <mergeCell ref="ED7:EF7"/>
    <mergeCell ref="EG7:EI7"/>
    <mergeCell ref="EJ7:EL7"/>
    <mergeCell ref="EM7:EO7"/>
    <mergeCell ref="EP7:ER7"/>
    <mergeCell ref="ES7:EU7"/>
    <mergeCell ref="DL7:DN7"/>
    <mergeCell ref="DO7:DQ7"/>
    <mergeCell ref="DR7:DT7"/>
    <mergeCell ref="DU7:DW7"/>
    <mergeCell ref="DX7:DZ7"/>
    <mergeCell ref="EA7:EC7"/>
    <mergeCell ref="CT7:CV7"/>
    <mergeCell ref="CW7:CY7"/>
    <mergeCell ref="CZ7:DB7"/>
    <mergeCell ref="DC7:DE7"/>
    <mergeCell ref="DF7:DH7"/>
    <mergeCell ref="DI7:DK7"/>
    <mergeCell ref="CB7:CD7"/>
    <mergeCell ref="CE7:CG7"/>
    <mergeCell ref="CH7:CJ7"/>
    <mergeCell ref="CK7:CM7"/>
    <mergeCell ref="CN7:CP7"/>
    <mergeCell ref="CQ7:CS7"/>
    <mergeCell ref="BJ7:BL7"/>
    <mergeCell ref="BM7:BO7"/>
    <mergeCell ref="BP7:BR7"/>
    <mergeCell ref="BS7:BU7"/>
    <mergeCell ref="BV7:BX7"/>
    <mergeCell ref="BY7:CA7"/>
    <mergeCell ref="AR7:AT7"/>
    <mergeCell ref="AU7:AW7"/>
    <mergeCell ref="AX7:AZ7"/>
    <mergeCell ref="BA7:BC7"/>
    <mergeCell ref="BD7:BF7"/>
    <mergeCell ref="BG7:BI7"/>
    <mergeCell ref="Z7:AB7"/>
    <mergeCell ref="AC7:AE7"/>
    <mergeCell ref="AF7:AH7"/>
    <mergeCell ref="AI7:AK7"/>
    <mergeCell ref="AL7:AN7"/>
    <mergeCell ref="AO7:AQ7"/>
    <mergeCell ref="IN6:IP6"/>
    <mergeCell ref="IQ6:IS6"/>
    <mergeCell ref="IT6:IV6"/>
    <mergeCell ref="B7:D7"/>
    <mergeCell ref="H7:J7"/>
    <mergeCell ref="K7:M7"/>
    <mergeCell ref="N7:P7"/>
    <mergeCell ref="Q7:S7"/>
    <mergeCell ref="T7:V7"/>
    <mergeCell ref="W7:Y7"/>
    <mergeCell ref="HV6:HX6"/>
    <mergeCell ref="HY6:IA6"/>
    <mergeCell ref="IB6:ID6"/>
    <mergeCell ref="IE6:IG6"/>
    <mergeCell ref="IH6:IJ6"/>
    <mergeCell ref="IK6:IM6"/>
    <mergeCell ref="HD6:HF6"/>
    <mergeCell ref="HG6:HI6"/>
    <mergeCell ref="HJ6:HL6"/>
    <mergeCell ref="HM6:HO6"/>
    <mergeCell ref="HP6:HR6"/>
    <mergeCell ref="HS6:HU6"/>
    <mergeCell ref="GL6:GN6"/>
    <mergeCell ref="GO6:GQ6"/>
    <mergeCell ref="GR6:GT6"/>
    <mergeCell ref="GU6:GW6"/>
    <mergeCell ref="GX6:GZ6"/>
    <mergeCell ref="HA6:HC6"/>
    <mergeCell ref="FT6:FV6"/>
    <mergeCell ref="FW6:FY6"/>
    <mergeCell ref="FZ6:GB6"/>
    <mergeCell ref="GC6:GE6"/>
    <mergeCell ref="GF6:GH6"/>
    <mergeCell ref="GI6:GK6"/>
    <mergeCell ref="FB6:FD6"/>
    <mergeCell ref="FE6:FG6"/>
    <mergeCell ref="FH6:FJ6"/>
    <mergeCell ref="FK6:FM6"/>
    <mergeCell ref="FN6:FP6"/>
    <mergeCell ref="FQ6:FS6"/>
    <mergeCell ref="EJ6:EL6"/>
    <mergeCell ref="EM6:EO6"/>
    <mergeCell ref="EP6:ER6"/>
    <mergeCell ref="ES6:EU6"/>
    <mergeCell ref="EV6:EX6"/>
    <mergeCell ref="EY6:FA6"/>
    <mergeCell ref="DR6:DT6"/>
    <mergeCell ref="DU6:DW6"/>
    <mergeCell ref="DX6:DZ6"/>
    <mergeCell ref="EA6:EC6"/>
    <mergeCell ref="ED6:EF6"/>
    <mergeCell ref="EG6:EI6"/>
    <mergeCell ref="CZ6:DB6"/>
    <mergeCell ref="DC6:DE6"/>
    <mergeCell ref="DF6:DH6"/>
    <mergeCell ref="DI6:DK6"/>
    <mergeCell ref="DL6:DN6"/>
    <mergeCell ref="DO6:DQ6"/>
    <mergeCell ref="CH6:CJ6"/>
    <mergeCell ref="CK6:CM6"/>
    <mergeCell ref="CN6:CP6"/>
    <mergeCell ref="CQ6:CS6"/>
    <mergeCell ref="CT6:CV6"/>
    <mergeCell ref="CW6:CY6"/>
    <mergeCell ref="BP6:BR6"/>
    <mergeCell ref="BS6:BU6"/>
    <mergeCell ref="BV6:BX6"/>
    <mergeCell ref="BY6:CA6"/>
    <mergeCell ref="CB6:CD6"/>
    <mergeCell ref="CE6:CG6"/>
    <mergeCell ref="AX6:AZ6"/>
    <mergeCell ref="BA6:BC6"/>
    <mergeCell ref="BD6:BF6"/>
    <mergeCell ref="BG6:BI6"/>
    <mergeCell ref="BJ6:BL6"/>
    <mergeCell ref="BM6:BO6"/>
    <mergeCell ref="AF6:AH6"/>
    <mergeCell ref="AI6:AK6"/>
    <mergeCell ref="AL6:AN6"/>
    <mergeCell ref="AO6:AQ6"/>
    <mergeCell ref="AR6:AT6"/>
    <mergeCell ref="AU6:AW6"/>
    <mergeCell ref="N6:P6"/>
    <mergeCell ref="Q6:S6"/>
    <mergeCell ref="T6:V6"/>
    <mergeCell ref="W6:Y6"/>
    <mergeCell ref="Z6:AB6"/>
    <mergeCell ref="AC6:AE6"/>
    <mergeCell ref="B1:D1"/>
    <mergeCell ref="B3:D3"/>
    <mergeCell ref="B5:D5"/>
    <mergeCell ref="B6:D6"/>
    <mergeCell ref="H6:J6"/>
    <mergeCell ref="K6:M6"/>
  </mergeCells>
  <conditionalFormatting sqref="J1:Y22">
    <cfRule type="cellIs" dxfId="232" priority="3" stopIfTrue="1" operator="equal">
      <formula>"xxx"</formula>
    </cfRule>
  </conditionalFormatting>
  <conditionalFormatting sqref="K63:Q84">
    <cfRule type="cellIs" dxfId="231" priority="1" stopIfTrue="1" operator="equal">
      <formula>"xxx"</formula>
    </cfRule>
  </conditionalFormatting>
  <pageMargins left="0.59055118110236227" right="0.39370078740157483" top="0.6692913385826772" bottom="1" header="1.78" footer="0.56000000000000005"/>
  <pageSetup paperSize="9" scale="86" fitToHeight="2" orientation="portrait" horizontalDpi="4294967293" r:id="rId1"/>
  <headerFooter alignWithMargins="0">
    <oddFooter>&amp;C&amp;P von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5F54-5945-476E-9811-5D0B5AB20DCB}">
  <sheetPr>
    <pageSetUpPr fitToPage="1"/>
  </sheetPr>
  <dimension ref="A1:DU239"/>
  <sheetViews>
    <sheetView showGridLines="0" zoomScale="70" zoomScaleNormal="70" workbookViewId="0">
      <pane xSplit="5" ySplit="13" topLeftCell="F14" activePane="bottomRight" state="frozenSplit"/>
      <selection pane="topRight" activeCell="Q1" sqref="Q1"/>
      <selection pane="bottomLeft" activeCell="A13" sqref="A13"/>
      <selection pane="bottomRight" activeCell="V14" sqref="V14"/>
    </sheetView>
  </sheetViews>
  <sheetFormatPr baseColWidth="10" defaultColWidth="11.42578125" defaultRowHeight="12.75" x14ac:dyDescent="0.2"/>
  <cols>
    <col min="1" max="1" width="15.28515625" style="4" customWidth="1"/>
    <col min="2" max="2" width="28.7109375" style="3" customWidth="1"/>
    <col min="3" max="3" width="8.42578125" style="3" customWidth="1"/>
    <col min="4" max="5" width="30.7109375" style="3" customWidth="1"/>
    <col min="6" max="6" width="18.7109375" style="3" customWidth="1"/>
    <col min="7" max="7" width="30.7109375" style="3" customWidth="1"/>
    <col min="8" max="8" width="13.7109375" style="3" customWidth="1"/>
    <col min="9" max="9" width="38" style="3" bestFit="1" customWidth="1"/>
    <col min="10" max="16" width="3.7109375" style="4" customWidth="1"/>
    <col min="17" max="17" width="9.5703125" style="132" customWidth="1"/>
    <col min="18" max="18" width="1.7109375" style="132" customWidth="1"/>
    <col min="19" max="19" width="13.7109375" style="139" customWidth="1"/>
    <col min="20" max="20" width="1.7109375" style="132" customWidth="1"/>
    <col min="21" max="22" width="10.7109375" style="4" customWidth="1"/>
    <col min="23" max="23" width="1.7109375" style="132" customWidth="1"/>
    <col min="24" max="25" width="1.28515625" style="132" customWidth="1"/>
    <col min="26" max="26" width="8.42578125" style="132" customWidth="1"/>
    <col min="27" max="29" width="1.7109375" style="132" customWidth="1"/>
    <col min="30" max="30" width="8.7109375" style="4" customWidth="1"/>
    <col min="31" max="56" width="3.7109375" style="4" customWidth="1"/>
    <col min="57" max="67" width="17.7109375" style="190" customWidth="1"/>
    <col min="68" max="68" width="1.7109375" style="6" customWidth="1"/>
    <col min="69" max="69" width="1.7109375" style="7" customWidth="1"/>
    <col min="70" max="71" width="2.7109375" style="7" customWidth="1"/>
    <col min="72" max="83" width="2.7109375" style="3" customWidth="1"/>
    <col min="84" max="89" width="2.7109375" style="151" customWidth="1"/>
    <col min="90" max="90" width="11.42578125" style="182"/>
    <col min="91" max="94" width="2.7109375" style="151" customWidth="1"/>
    <col min="95" max="95" width="11.85546875" style="151" bestFit="1" customWidth="1"/>
    <col min="96" max="101" width="4.42578125" style="133" bestFit="1" customWidth="1"/>
    <col min="102" max="102" width="2.28515625" style="133" bestFit="1" customWidth="1"/>
    <col min="103" max="103" width="15.28515625" style="133" bestFit="1" customWidth="1"/>
    <col min="104" max="104" width="3.28515625" style="133" bestFit="1" customWidth="1"/>
    <col min="105" max="105" width="1.7109375" style="133" customWidth="1"/>
    <col min="106" max="106" width="17.28515625" style="133" bestFit="1" customWidth="1"/>
    <col min="107" max="107" width="3.28515625" style="133" bestFit="1" customWidth="1"/>
    <col min="108" max="125" width="11.42578125" style="133"/>
    <col min="126" max="16384" width="11.42578125" style="3"/>
  </cols>
  <sheetData>
    <row r="1" spans="1:125" ht="49.5" customHeight="1" x14ac:dyDescent="0.25">
      <c r="A1" s="328" t="s">
        <v>230</v>
      </c>
      <c r="B1" s="328"/>
      <c r="C1" s="328"/>
      <c r="D1" s="328"/>
      <c r="E1" s="328"/>
      <c r="F1" s="266"/>
      <c r="G1" s="267"/>
      <c r="H1" s="267"/>
      <c r="I1" s="267"/>
      <c r="J1" s="110"/>
      <c r="K1" s="275"/>
      <c r="L1" s="275"/>
      <c r="M1" s="275"/>
      <c r="N1" s="275"/>
      <c r="O1" s="275"/>
      <c r="P1" s="275"/>
      <c r="Q1" s="128"/>
      <c r="R1" s="128"/>
      <c r="S1" s="110"/>
      <c r="T1" s="128"/>
      <c r="U1" s="275"/>
      <c r="V1" s="275"/>
      <c r="W1" s="128"/>
      <c r="X1" s="128"/>
      <c r="Y1" s="128"/>
      <c r="Z1" s="128"/>
      <c r="AA1" s="128"/>
      <c r="AB1" s="128"/>
      <c r="AC1" s="128"/>
      <c r="AD1" s="111"/>
      <c r="AE1" s="112"/>
      <c r="AF1" s="269" t="s">
        <v>86</v>
      </c>
      <c r="AG1" s="113"/>
      <c r="AH1" s="272" t="s">
        <v>47</v>
      </c>
      <c r="AI1" s="113"/>
      <c r="AJ1" s="114">
        <f t="shared" ref="AJ1:BC1" si="0">COUNTIF(AJ14:AJ113,"x")</f>
        <v>0</v>
      </c>
      <c r="AK1" s="114">
        <f t="shared" si="0"/>
        <v>0</v>
      </c>
      <c r="AL1" s="114">
        <f t="shared" si="0"/>
        <v>0</v>
      </c>
      <c r="AM1" s="114">
        <f t="shared" si="0"/>
        <v>0</v>
      </c>
      <c r="AN1" s="114">
        <f t="shared" si="0"/>
        <v>0</v>
      </c>
      <c r="AO1" s="114">
        <f t="shared" si="0"/>
        <v>0</v>
      </c>
      <c r="AP1" s="114">
        <f t="shared" si="0"/>
        <v>0</v>
      </c>
      <c r="AQ1" s="114">
        <f t="shared" si="0"/>
        <v>0</v>
      </c>
      <c r="AR1" s="114">
        <f t="shared" si="0"/>
        <v>0</v>
      </c>
      <c r="AS1" s="114">
        <f t="shared" si="0"/>
        <v>0</v>
      </c>
      <c r="AT1" s="114">
        <f t="shared" si="0"/>
        <v>0</v>
      </c>
      <c r="AU1" s="114">
        <f t="shared" si="0"/>
        <v>0</v>
      </c>
      <c r="AV1" s="114">
        <f t="shared" si="0"/>
        <v>0</v>
      </c>
      <c r="AW1" s="114">
        <f t="shared" si="0"/>
        <v>0</v>
      </c>
      <c r="AX1" s="114">
        <f t="shared" si="0"/>
        <v>0</v>
      </c>
      <c r="AY1" s="114">
        <f t="shared" si="0"/>
        <v>0</v>
      </c>
      <c r="AZ1" s="114">
        <f t="shared" si="0"/>
        <v>0</v>
      </c>
      <c r="BA1" s="114">
        <f t="shared" si="0"/>
        <v>0</v>
      </c>
      <c r="BB1" s="114">
        <f t="shared" si="0"/>
        <v>0</v>
      </c>
      <c r="BC1" s="114">
        <f t="shared" si="0"/>
        <v>0</v>
      </c>
      <c r="BD1" s="113"/>
      <c r="BE1" s="313" t="s">
        <v>85</v>
      </c>
      <c r="BF1" s="314"/>
      <c r="BG1" s="314"/>
      <c r="BH1" s="314"/>
      <c r="BI1" s="314"/>
      <c r="BJ1" s="314"/>
      <c r="BK1" s="314"/>
      <c r="BL1" s="314"/>
      <c r="BM1" s="314"/>
      <c r="BN1" s="314"/>
      <c r="BO1" s="315"/>
      <c r="BP1" s="115"/>
      <c r="BQ1" s="116"/>
      <c r="BR1" s="116"/>
      <c r="BS1" s="116"/>
      <c r="BT1" s="117"/>
      <c r="BU1" s="117"/>
      <c r="BV1" s="117"/>
      <c r="BW1" s="117"/>
      <c r="BX1" s="117"/>
      <c r="BY1" s="117"/>
      <c r="BZ1" s="117"/>
      <c r="CA1" s="117"/>
      <c r="CB1" s="117"/>
      <c r="CC1" s="117"/>
      <c r="CD1" s="117"/>
      <c r="CE1" s="117"/>
      <c r="CF1" s="133"/>
      <c r="CG1" s="133"/>
      <c r="CH1" s="133"/>
      <c r="CI1" s="133"/>
      <c r="CJ1" s="133"/>
      <c r="CK1" s="133"/>
      <c r="CL1" s="181" t="s">
        <v>166</v>
      </c>
      <c r="CM1" s="133"/>
      <c r="CN1" s="133"/>
      <c r="CO1" s="133"/>
      <c r="CP1" s="133"/>
      <c r="CQ1" s="133"/>
      <c r="CT1" s="312" t="s">
        <v>193</v>
      </c>
      <c r="CU1" s="312"/>
      <c r="CV1" s="312"/>
      <c r="CW1" s="312"/>
      <c r="CY1" s="133" t="s">
        <v>204</v>
      </c>
      <c r="CZ1" s="133">
        <f>COUNTIF(CZ14:CZ113,5)</f>
        <v>0</v>
      </c>
      <c r="DB1" s="133" t="s">
        <v>214</v>
      </c>
      <c r="DC1" s="133">
        <f>COUNTIF(DC14:DC113,5)</f>
        <v>0</v>
      </c>
    </row>
    <row r="2" spans="1:125" ht="20.100000000000001" customHeight="1" x14ac:dyDescent="0.25">
      <c r="A2" s="328"/>
      <c r="B2" s="328"/>
      <c r="C2" s="328"/>
      <c r="D2" s="328"/>
      <c r="E2" s="328"/>
      <c r="F2" s="267"/>
      <c r="G2" s="267"/>
      <c r="H2" s="267"/>
      <c r="I2" s="267"/>
      <c r="J2" s="110"/>
      <c r="K2" s="275"/>
      <c r="L2" s="275"/>
      <c r="M2" s="275"/>
      <c r="N2" s="275"/>
      <c r="O2" s="275"/>
      <c r="P2" s="275"/>
      <c r="Q2" s="128"/>
      <c r="R2" s="128"/>
      <c r="S2" s="110"/>
      <c r="T2" s="128"/>
      <c r="U2" s="275"/>
      <c r="V2" s="275"/>
      <c r="W2" s="128"/>
      <c r="X2" s="128"/>
      <c r="Y2" s="128"/>
      <c r="Z2" s="128"/>
      <c r="AA2" s="128"/>
      <c r="AB2" s="128"/>
      <c r="AC2" s="128"/>
      <c r="AD2" s="111"/>
      <c r="AE2" s="112"/>
      <c r="AF2" s="270"/>
      <c r="AG2" s="113"/>
      <c r="AH2" s="273"/>
      <c r="AI2" s="113"/>
      <c r="AJ2" s="114"/>
      <c r="AK2" s="114"/>
      <c r="AL2" s="114"/>
      <c r="AM2" s="114"/>
      <c r="AN2" s="114"/>
      <c r="AO2" s="114"/>
      <c r="AP2" s="114"/>
      <c r="AQ2" s="114"/>
      <c r="AR2" s="114"/>
      <c r="AS2" s="118"/>
      <c r="AT2" s="114"/>
      <c r="AU2" s="114"/>
      <c r="AV2" s="114"/>
      <c r="AW2" s="114"/>
      <c r="AX2" s="114"/>
      <c r="AY2" s="114"/>
      <c r="AZ2" s="114"/>
      <c r="BA2" s="114"/>
      <c r="BB2" s="114"/>
      <c r="BC2" s="118"/>
      <c r="BD2" s="113"/>
      <c r="BE2" s="316"/>
      <c r="BF2" s="317"/>
      <c r="BG2" s="317"/>
      <c r="BH2" s="317"/>
      <c r="BI2" s="317"/>
      <c r="BJ2" s="317"/>
      <c r="BK2" s="317"/>
      <c r="BL2" s="317"/>
      <c r="BM2" s="317"/>
      <c r="BN2" s="317"/>
      <c r="BO2" s="318"/>
      <c r="BP2" s="115"/>
      <c r="BQ2" s="116"/>
      <c r="BR2" s="116"/>
      <c r="BS2" s="116"/>
      <c r="BT2" s="117"/>
      <c r="BU2" s="117"/>
      <c r="BV2" s="117"/>
      <c r="BW2" s="117"/>
      <c r="BX2" s="117"/>
      <c r="BY2" s="117"/>
      <c r="BZ2" s="117"/>
      <c r="CA2" s="117"/>
      <c r="CB2" s="117"/>
      <c r="CC2" s="117"/>
      <c r="CD2" s="117"/>
      <c r="CE2" s="117"/>
      <c r="CF2" s="133"/>
      <c r="CG2" s="133"/>
      <c r="CH2" s="133"/>
      <c r="CI2" s="133"/>
      <c r="CJ2" s="133"/>
      <c r="CK2" s="133"/>
      <c r="CL2" s="138"/>
      <c r="CM2" s="133"/>
      <c r="CN2" s="133"/>
      <c r="CO2" s="133"/>
      <c r="CP2" s="133"/>
      <c r="CQ2" s="133"/>
      <c r="CR2" s="133">
        <f>COUNTIF(CR14:CR113,"1")</f>
        <v>0</v>
      </c>
      <c r="CS2" s="133">
        <f>COUNTIF(CS14:CS113,"1")</f>
        <v>0</v>
      </c>
      <c r="CT2" s="133">
        <f>COUNTIF(CT14:CT113,"a")</f>
        <v>0</v>
      </c>
      <c r="CU2" s="133">
        <f>COUNTIF(CU14:CU113,"a")</f>
        <v>0</v>
      </c>
      <c r="CV2" s="133">
        <f>COUNTIF(CV14:CV113,"a")</f>
        <v>0</v>
      </c>
      <c r="CW2" s="133">
        <f>COUNTIF(CW14:CW113,"a")</f>
        <v>0</v>
      </c>
      <c r="CY2" s="133" t="s">
        <v>205</v>
      </c>
      <c r="CZ2" s="133">
        <f>COUNTIF(CZ14:CZ113,10)</f>
        <v>0</v>
      </c>
      <c r="DB2" s="133" t="s">
        <v>215</v>
      </c>
      <c r="DC2" s="133">
        <f>COUNTIF(DC14:DC113,10)</f>
        <v>0</v>
      </c>
    </row>
    <row r="3" spans="1:125" ht="20.100000000000001" customHeight="1" x14ac:dyDescent="0.25">
      <c r="A3" s="328"/>
      <c r="B3" s="328"/>
      <c r="C3" s="328"/>
      <c r="D3" s="328"/>
      <c r="E3" s="328"/>
      <c r="F3" s="267"/>
      <c r="G3" s="267"/>
      <c r="H3" s="267"/>
      <c r="I3" s="267"/>
      <c r="J3" s="110"/>
      <c r="K3" s="275"/>
      <c r="L3" s="275"/>
      <c r="M3" s="275"/>
      <c r="N3" s="275"/>
      <c r="O3" s="275"/>
      <c r="P3" s="275"/>
      <c r="Q3" s="128"/>
      <c r="R3" s="128"/>
      <c r="S3" s="110"/>
      <c r="T3" s="128"/>
      <c r="U3" s="275"/>
      <c r="V3" s="275"/>
      <c r="W3" s="128"/>
      <c r="X3" s="128"/>
      <c r="Y3" s="128"/>
      <c r="Z3" s="128"/>
      <c r="AA3" s="128"/>
      <c r="AB3" s="128"/>
      <c r="AC3" s="128"/>
      <c r="AD3" s="111"/>
      <c r="AE3" s="112"/>
      <c r="AF3" s="270"/>
      <c r="AG3" s="113"/>
      <c r="AH3" s="273"/>
      <c r="AI3" s="113"/>
      <c r="AJ3" s="114"/>
      <c r="AK3" s="114"/>
      <c r="AL3" s="114"/>
      <c r="AM3" s="114"/>
      <c r="AN3" s="114"/>
      <c r="AO3" s="114"/>
      <c r="AP3" s="114"/>
      <c r="AQ3" s="114"/>
      <c r="AR3" s="114"/>
      <c r="AS3" s="118"/>
      <c r="AT3" s="114"/>
      <c r="AU3" s="114"/>
      <c r="AV3" s="114"/>
      <c r="AW3" s="114"/>
      <c r="AX3" s="114"/>
      <c r="AY3" s="114"/>
      <c r="AZ3" s="114"/>
      <c r="BA3" s="114"/>
      <c r="BB3" s="114"/>
      <c r="BC3" s="118"/>
      <c r="BD3" s="113"/>
      <c r="BE3" s="316"/>
      <c r="BF3" s="317"/>
      <c r="BG3" s="317"/>
      <c r="BH3" s="317"/>
      <c r="BI3" s="317"/>
      <c r="BJ3" s="317"/>
      <c r="BK3" s="317"/>
      <c r="BL3" s="317"/>
      <c r="BM3" s="317"/>
      <c r="BN3" s="317"/>
      <c r="BO3" s="318"/>
      <c r="BP3" s="115"/>
      <c r="BQ3" s="116"/>
      <c r="BR3" s="116"/>
      <c r="BS3" s="116"/>
      <c r="BT3" s="117"/>
      <c r="BU3" s="117"/>
      <c r="BV3" s="117"/>
      <c r="BW3" s="117"/>
      <c r="BX3" s="117"/>
      <c r="BY3" s="117"/>
      <c r="BZ3" s="117"/>
      <c r="CA3" s="117"/>
      <c r="CB3" s="117"/>
      <c r="CC3" s="117"/>
      <c r="CD3" s="117"/>
      <c r="CE3" s="117"/>
      <c r="CF3" s="133"/>
      <c r="CG3" s="133"/>
      <c r="CH3" s="133"/>
      <c r="CI3" s="133"/>
      <c r="CJ3" s="133"/>
      <c r="CK3" s="133"/>
      <c r="CL3" s="138"/>
      <c r="CM3" s="133"/>
      <c r="CN3" s="133"/>
      <c r="CO3" s="133"/>
      <c r="CP3" s="133"/>
      <c r="CQ3" s="133"/>
      <c r="CR3" s="168"/>
      <c r="CS3" s="168"/>
      <c r="CT3" s="312" t="s">
        <v>194</v>
      </c>
      <c r="CU3" s="312"/>
      <c r="CV3" s="312"/>
      <c r="CW3" s="312"/>
      <c r="CY3" s="133" t="s">
        <v>206</v>
      </c>
      <c r="CZ3" s="133">
        <f>COUNTIF(CZ14:CZ113,15)</f>
        <v>0</v>
      </c>
      <c r="DB3" s="133" t="s">
        <v>216</v>
      </c>
      <c r="DC3" s="133">
        <f>COUNTIF(DC14:DC113,15)</f>
        <v>0</v>
      </c>
    </row>
    <row r="4" spans="1:125" ht="31.5" customHeight="1" x14ac:dyDescent="0.25">
      <c r="A4" s="329"/>
      <c r="B4" s="329"/>
      <c r="C4" s="329"/>
      <c r="D4" s="329"/>
      <c r="E4" s="329"/>
      <c r="F4" s="268"/>
      <c r="G4" s="268"/>
      <c r="H4" s="268"/>
      <c r="I4" s="268"/>
      <c r="J4" s="110"/>
      <c r="K4" s="275"/>
      <c r="L4" s="275"/>
      <c r="M4" s="275"/>
      <c r="N4" s="275"/>
      <c r="O4" s="275"/>
      <c r="P4" s="275"/>
      <c r="Q4" s="128"/>
      <c r="R4" s="128"/>
      <c r="S4" s="110"/>
      <c r="T4" s="128"/>
      <c r="U4" s="275"/>
      <c r="V4" s="275"/>
      <c r="W4" s="128"/>
      <c r="X4" s="128"/>
      <c r="Y4" s="128"/>
      <c r="Z4" s="128"/>
      <c r="AA4" s="128"/>
      <c r="AB4" s="128"/>
      <c r="AC4" s="128"/>
      <c r="AD4" s="111"/>
      <c r="AE4" s="146"/>
      <c r="AF4" s="270"/>
      <c r="AG4" s="145"/>
      <c r="AH4" s="273"/>
      <c r="AI4" s="273"/>
      <c r="AJ4" s="299" t="s">
        <v>71</v>
      </c>
      <c r="AK4" s="300"/>
      <c r="AL4" s="300"/>
      <c r="AM4" s="300"/>
      <c r="AN4" s="300"/>
      <c r="AO4" s="300"/>
      <c r="AP4" s="300"/>
      <c r="AQ4" s="300"/>
      <c r="AR4" s="300"/>
      <c r="AS4" s="300"/>
      <c r="AT4" s="300"/>
      <c r="AU4" s="300"/>
      <c r="AV4" s="300"/>
      <c r="AW4" s="300"/>
      <c r="AX4" s="300"/>
      <c r="AY4" s="300"/>
      <c r="AZ4" s="300"/>
      <c r="BA4" s="300"/>
      <c r="BB4" s="300"/>
      <c r="BC4" s="301"/>
      <c r="BD4" s="273"/>
      <c r="BE4" s="316"/>
      <c r="BF4" s="317"/>
      <c r="BG4" s="317"/>
      <c r="BH4" s="317"/>
      <c r="BI4" s="317"/>
      <c r="BJ4" s="317"/>
      <c r="BK4" s="317"/>
      <c r="BL4" s="317"/>
      <c r="BM4" s="317"/>
      <c r="BN4" s="317"/>
      <c r="BO4" s="318"/>
      <c r="BP4" s="115"/>
      <c r="BQ4" s="116"/>
      <c r="BR4" s="116"/>
      <c r="BS4" s="116"/>
      <c r="BT4" s="117"/>
      <c r="BU4" s="117"/>
      <c r="BV4" s="117"/>
      <c r="BW4" s="117"/>
      <c r="BX4" s="117"/>
      <c r="BY4" s="117"/>
      <c r="BZ4" s="117"/>
      <c r="CA4" s="117"/>
      <c r="CB4" s="117"/>
      <c r="CC4" s="117"/>
      <c r="CD4" s="117"/>
      <c r="CE4" s="117"/>
      <c r="CF4" s="133"/>
      <c r="CG4" s="133"/>
      <c r="CH4" s="133"/>
      <c r="CI4" s="133"/>
      <c r="CJ4" s="133"/>
      <c r="CK4" s="133"/>
      <c r="CL4" s="138"/>
      <c r="CM4" s="133"/>
      <c r="CN4" s="133"/>
      <c r="CO4" s="133"/>
      <c r="CP4" s="133"/>
      <c r="CQ4" s="133"/>
      <c r="CR4" s="168"/>
      <c r="CS4" s="168"/>
      <c r="CT4" s="133">
        <f>COUNTIF(CT14:CT113,"u")</f>
        <v>0</v>
      </c>
      <c r="CU4" s="133">
        <f>COUNTIF(CU14:CU113,"u")</f>
        <v>0</v>
      </c>
      <c r="CV4" s="133">
        <f>COUNTIF(CV14:CV113,"u")</f>
        <v>0</v>
      </c>
      <c r="CW4" s="133">
        <f>COUNTIF(CW14:CW113,"u")</f>
        <v>0</v>
      </c>
      <c r="CY4" s="133" t="s">
        <v>207</v>
      </c>
      <c r="CZ4" s="133">
        <f>COUNTIF(CZ14:CZ113,20)</f>
        <v>0</v>
      </c>
      <c r="DB4" s="133" t="s">
        <v>217</v>
      </c>
      <c r="DC4" s="133">
        <f>COUNTIF(DC14:DC113,20)</f>
        <v>0</v>
      </c>
    </row>
    <row r="5" spans="1:125" ht="20.100000000000001" customHeight="1" x14ac:dyDescent="0.25">
      <c r="A5" s="322" t="s">
        <v>232</v>
      </c>
      <c r="B5" s="323"/>
      <c r="C5" s="323"/>
      <c r="D5" s="323"/>
      <c r="E5" s="323"/>
      <c r="F5" s="183"/>
      <c r="G5" s="183"/>
      <c r="H5" s="183"/>
      <c r="I5" s="184"/>
      <c r="J5" s="110"/>
      <c r="K5" s="275"/>
      <c r="L5" s="275"/>
      <c r="M5" s="275"/>
      <c r="N5" s="275"/>
      <c r="O5" s="275"/>
      <c r="P5" s="275"/>
      <c r="Q5" s="128"/>
      <c r="R5" s="128"/>
      <c r="S5" s="110"/>
      <c r="T5" s="128"/>
      <c r="U5" s="275"/>
      <c r="V5" s="275"/>
      <c r="W5" s="128"/>
      <c r="X5" s="128"/>
      <c r="Y5" s="128"/>
      <c r="Z5" s="128"/>
      <c r="AA5" s="128"/>
      <c r="AB5" s="128"/>
      <c r="AC5" s="128"/>
      <c r="AD5" s="111"/>
      <c r="AE5" s="146"/>
      <c r="AF5" s="270"/>
      <c r="AG5" s="145"/>
      <c r="AH5" s="273"/>
      <c r="AI5" s="273"/>
      <c r="AJ5" s="302"/>
      <c r="AK5" s="303"/>
      <c r="AL5" s="303"/>
      <c r="AM5" s="303"/>
      <c r="AN5" s="303"/>
      <c r="AO5" s="303"/>
      <c r="AP5" s="303"/>
      <c r="AQ5" s="303"/>
      <c r="AR5" s="303"/>
      <c r="AS5" s="303"/>
      <c r="AT5" s="303"/>
      <c r="AU5" s="303"/>
      <c r="AV5" s="303"/>
      <c r="AW5" s="303"/>
      <c r="AX5" s="303"/>
      <c r="AY5" s="303"/>
      <c r="AZ5" s="303"/>
      <c r="BA5" s="303"/>
      <c r="BB5" s="303"/>
      <c r="BC5" s="304"/>
      <c r="BD5" s="273"/>
      <c r="BE5" s="316"/>
      <c r="BF5" s="317"/>
      <c r="BG5" s="317"/>
      <c r="BH5" s="317"/>
      <c r="BI5" s="317"/>
      <c r="BJ5" s="317"/>
      <c r="BK5" s="317"/>
      <c r="BL5" s="317"/>
      <c r="BM5" s="317"/>
      <c r="BN5" s="317"/>
      <c r="BO5" s="318"/>
      <c r="BP5" s="115"/>
      <c r="BQ5" s="116"/>
      <c r="BR5" s="116"/>
      <c r="BS5" s="116"/>
      <c r="BT5" s="117"/>
      <c r="BU5" s="117"/>
      <c r="BV5" s="117"/>
      <c r="BW5" s="117"/>
      <c r="BX5" s="117"/>
      <c r="BY5" s="117"/>
      <c r="BZ5" s="117"/>
      <c r="CA5" s="117"/>
      <c r="CB5" s="117"/>
      <c r="CC5" s="117"/>
      <c r="CD5" s="117"/>
      <c r="CE5" s="117"/>
      <c r="CF5" s="133"/>
      <c r="CG5" s="133"/>
      <c r="CH5" s="133"/>
      <c r="CI5" s="133"/>
      <c r="CJ5" s="133"/>
      <c r="CK5" s="133"/>
      <c r="CL5" s="138"/>
      <c r="CM5" s="133"/>
      <c r="CN5" s="133"/>
      <c r="CO5" s="133"/>
      <c r="CP5" s="133"/>
      <c r="CQ5" s="133"/>
      <c r="CR5" s="311" t="s">
        <v>115</v>
      </c>
      <c r="CS5" s="311" t="s">
        <v>116</v>
      </c>
      <c r="CT5" s="311" t="s">
        <v>0</v>
      </c>
      <c r="CU5" s="311" t="s">
        <v>1</v>
      </c>
      <c r="CV5" s="311" t="s">
        <v>2</v>
      </c>
      <c r="CW5" s="311" t="s">
        <v>109</v>
      </c>
      <c r="CY5" s="133" t="s">
        <v>208</v>
      </c>
      <c r="CZ5" s="133">
        <f>COUNTIF(CZ14:CZ113,25)</f>
        <v>0</v>
      </c>
      <c r="DB5" s="133" t="s">
        <v>218</v>
      </c>
      <c r="DC5" s="133">
        <f>COUNTIF(DC14:DC113,25)</f>
        <v>0</v>
      </c>
    </row>
    <row r="6" spans="1:125" ht="20.100000000000001" customHeight="1" x14ac:dyDescent="0.25">
      <c r="A6" s="324"/>
      <c r="B6" s="325"/>
      <c r="C6" s="325"/>
      <c r="D6" s="325"/>
      <c r="E6" s="325"/>
      <c r="F6" s="185"/>
      <c r="G6" s="185"/>
      <c r="H6" s="185"/>
      <c r="I6" s="186"/>
      <c r="J6" s="110"/>
      <c r="K6" s="275"/>
      <c r="L6" s="275"/>
      <c r="M6" s="275"/>
      <c r="N6" s="275"/>
      <c r="O6" s="275"/>
      <c r="P6" s="275"/>
      <c r="Q6" s="128"/>
      <c r="R6" s="128"/>
      <c r="S6" s="110"/>
      <c r="T6" s="128"/>
      <c r="U6" s="275"/>
      <c r="V6" s="275"/>
      <c r="W6" s="128"/>
      <c r="X6" s="128"/>
      <c r="Y6" s="128"/>
      <c r="Z6" s="128"/>
      <c r="AA6" s="128"/>
      <c r="AB6" s="128"/>
      <c r="AC6" s="128"/>
      <c r="AD6" s="111"/>
      <c r="AE6" s="146"/>
      <c r="AF6" s="270"/>
      <c r="AG6" s="145"/>
      <c r="AH6" s="273"/>
      <c r="AI6" s="273"/>
      <c r="AJ6" s="302"/>
      <c r="AK6" s="303"/>
      <c r="AL6" s="303"/>
      <c r="AM6" s="303"/>
      <c r="AN6" s="303"/>
      <c r="AO6" s="303"/>
      <c r="AP6" s="303"/>
      <c r="AQ6" s="303"/>
      <c r="AR6" s="303"/>
      <c r="AS6" s="303"/>
      <c r="AT6" s="303"/>
      <c r="AU6" s="303"/>
      <c r="AV6" s="303"/>
      <c r="AW6" s="303"/>
      <c r="AX6" s="303"/>
      <c r="AY6" s="303"/>
      <c r="AZ6" s="303"/>
      <c r="BA6" s="303"/>
      <c r="BB6" s="303"/>
      <c r="BC6" s="304"/>
      <c r="BD6" s="273"/>
      <c r="BE6" s="316"/>
      <c r="BF6" s="317"/>
      <c r="BG6" s="317"/>
      <c r="BH6" s="317"/>
      <c r="BI6" s="317"/>
      <c r="BJ6" s="317"/>
      <c r="BK6" s="317"/>
      <c r="BL6" s="317"/>
      <c r="BM6" s="317"/>
      <c r="BN6" s="317"/>
      <c r="BO6" s="318"/>
      <c r="BP6" s="115"/>
      <c r="BQ6" s="116"/>
      <c r="BR6" s="116"/>
      <c r="BS6" s="116"/>
      <c r="BT6" s="117"/>
      <c r="BU6" s="117"/>
      <c r="BV6" s="117"/>
      <c r="BW6" s="117"/>
      <c r="BX6" s="117"/>
      <c r="BY6" s="117"/>
      <c r="BZ6" s="117"/>
      <c r="CA6" s="117"/>
      <c r="CB6" s="117"/>
      <c r="CC6" s="117"/>
      <c r="CD6" s="117"/>
      <c r="CE6" s="117"/>
      <c r="CF6" s="133"/>
      <c r="CG6" s="133"/>
      <c r="CH6" s="133"/>
      <c r="CI6" s="133"/>
      <c r="CJ6" s="133"/>
      <c r="CK6" s="133"/>
      <c r="CL6" s="138"/>
      <c r="CM6" s="133"/>
      <c r="CN6" s="133"/>
      <c r="CO6" s="133"/>
      <c r="CP6" s="133"/>
      <c r="CQ6" s="133"/>
      <c r="CR6" s="311"/>
      <c r="CS6" s="311"/>
      <c r="CT6" s="311"/>
      <c r="CU6" s="311"/>
      <c r="CV6" s="311"/>
      <c r="CW6" s="311"/>
      <c r="CY6" s="133" t="s">
        <v>209</v>
      </c>
      <c r="CZ6" s="133">
        <f>COUNTIF(CZ14:CZ113,30)</f>
        <v>0</v>
      </c>
      <c r="DB6" s="133" t="s">
        <v>219</v>
      </c>
      <c r="DC6" s="133">
        <f>COUNTIF(DC14:DC113,30)</f>
        <v>0</v>
      </c>
    </row>
    <row r="7" spans="1:125" ht="20.100000000000001" customHeight="1" x14ac:dyDescent="0.25">
      <c r="A7" s="324"/>
      <c r="B7" s="325"/>
      <c r="C7" s="325"/>
      <c r="D7" s="325"/>
      <c r="E7" s="325"/>
      <c r="F7" s="185"/>
      <c r="G7" s="185"/>
      <c r="H7" s="185"/>
      <c r="I7" s="186"/>
      <c r="J7" s="110"/>
      <c r="K7" s="286"/>
      <c r="L7" s="286"/>
      <c r="M7" s="286"/>
      <c r="N7" s="286"/>
      <c r="O7" s="286"/>
      <c r="P7" s="286"/>
      <c r="Q7" s="128"/>
      <c r="R7" s="128"/>
      <c r="S7" s="110"/>
      <c r="T7" s="128"/>
      <c r="U7" s="275"/>
      <c r="V7" s="275"/>
      <c r="W7" s="128"/>
      <c r="X7" s="128"/>
      <c r="Y7" s="128"/>
      <c r="Z7" s="128"/>
      <c r="AA7" s="128"/>
      <c r="AB7" s="128"/>
      <c r="AC7" s="128"/>
      <c r="AD7" s="111"/>
      <c r="AE7" s="146"/>
      <c r="AF7" s="270"/>
      <c r="AG7" s="145"/>
      <c r="AH7" s="273"/>
      <c r="AI7" s="273"/>
      <c r="AJ7" s="302"/>
      <c r="AK7" s="303"/>
      <c r="AL7" s="303"/>
      <c r="AM7" s="303"/>
      <c r="AN7" s="303"/>
      <c r="AO7" s="303"/>
      <c r="AP7" s="303"/>
      <c r="AQ7" s="303"/>
      <c r="AR7" s="303"/>
      <c r="AS7" s="303"/>
      <c r="AT7" s="303"/>
      <c r="AU7" s="303"/>
      <c r="AV7" s="303"/>
      <c r="AW7" s="303"/>
      <c r="AX7" s="303"/>
      <c r="AY7" s="303"/>
      <c r="AZ7" s="303"/>
      <c r="BA7" s="303"/>
      <c r="BB7" s="303"/>
      <c r="BC7" s="304"/>
      <c r="BD7" s="273"/>
      <c r="BE7" s="316"/>
      <c r="BF7" s="317"/>
      <c r="BG7" s="317"/>
      <c r="BH7" s="317"/>
      <c r="BI7" s="317"/>
      <c r="BJ7" s="317"/>
      <c r="BK7" s="317"/>
      <c r="BL7" s="317"/>
      <c r="BM7" s="317"/>
      <c r="BN7" s="317"/>
      <c r="BO7" s="318"/>
      <c r="BP7" s="115"/>
      <c r="BQ7" s="116"/>
      <c r="BR7" s="116"/>
      <c r="BS7" s="116"/>
      <c r="BT7" s="117"/>
      <c r="BU7" s="117"/>
      <c r="BV7" s="117"/>
      <c r="BW7" s="117"/>
      <c r="BX7" s="117"/>
      <c r="BY7" s="117"/>
      <c r="BZ7" s="117"/>
      <c r="CA7" s="117"/>
      <c r="CB7" s="117"/>
      <c r="CC7" s="117"/>
      <c r="CD7" s="117"/>
      <c r="CE7" s="117"/>
      <c r="CF7" s="133"/>
      <c r="CG7" s="133"/>
      <c r="CH7" s="133"/>
      <c r="CI7" s="133"/>
      <c r="CJ7" s="133"/>
      <c r="CK7" s="133"/>
      <c r="CL7" s="138"/>
      <c r="CM7" s="133"/>
      <c r="CN7" s="133"/>
      <c r="CO7" s="133"/>
      <c r="CP7" s="133"/>
      <c r="CQ7" s="133"/>
      <c r="CR7" s="311"/>
      <c r="CS7" s="311"/>
      <c r="CT7" s="311"/>
      <c r="CU7" s="311"/>
      <c r="CV7" s="311"/>
      <c r="CW7" s="311"/>
      <c r="CY7" s="133" t="s">
        <v>210</v>
      </c>
      <c r="CZ7" s="133">
        <f>COUNTIF(CZ14:CZ113,35)</f>
        <v>0</v>
      </c>
      <c r="DB7" s="133" t="s">
        <v>220</v>
      </c>
      <c r="DC7" s="133">
        <f>COUNTIF(DC14:DC113,35)</f>
        <v>0</v>
      </c>
    </row>
    <row r="8" spans="1:125" ht="20.100000000000001" customHeight="1" x14ac:dyDescent="0.2">
      <c r="A8" s="324"/>
      <c r="B8" s="325"/>
      <c r="C8" s="325"/>
      <c r="D8" s="325"/>
      <c r="E8" s="325"/>
      <c r="F8" s="185"/>
      <c r="G8" s="185"/>
      <c r="H8" s="185"/>
      <c r="I8" s="186"/>
      <c r="J8" s="119"/>
      <c r="K8" s="272" t="s">
        <v>115</v>
      </c>
      <c r="L8" s="305" t="s">
        <v>116</v>
      </c>
      <c r="M8" s="308" t="s">
        <v>0</v>
      </c>
      <c r="N8" s="272" t="s">
        <v>174</v>
      </c>
      <c r="O8" s="272" t="s">
        <v>2</v>
      </c>
      <c r="P8" s="305" t="s">
        <v>109</v>
      </c>
      <c r="Q8" s="129"/>
      <c r="R8" s="133"/>
      <c r="S8" s="138"/>
      <c r="T8" s="133"/>
      <c r="U8" s="275"/>
      <c r="V8" s="275"/>
      <c r="W8" s="133"/>
      <c r="X8" s="133"/>
      <c r="Y8" s="133"/>
      <c r="Z8" s="133"/>
      <c r="AA8" s="133"/>
      <c r="AB8" s="133"/>
      <c r="AC8" s="133"/>
      <c r="AD8" s="296" t="s">
        <v>106</v>
      </c>
      <c r="AE8" s="146"/>
      <c r="AF8" s="270"/>
      <c r="AG8" s="145"/>
      <c r="AH8" s="273"/>
      <c r="AI8" s="273"/>
      <c r="AJ8" s="272" t="s">
        <v>37</v>
      </c>
      <c r="AK8" s="272" t="s">
        <v>38</v>
      </c>
      <c r="AL8" s="272" t="s">
        <v>39</v>
      </c>
      <c r="AM8" s="272" t="s">
        <v>40</v>
      </c>
      <c r="AN8" s="272" t="s">
        <v>41</v>
      </c>
      <c r="AO8" s="272" t="s">
        <v>42</v>
      </c>
      <c r="AP8" s="272" t="s">
        <v>43</v>
      </c>
      <c r="AQ8" s="272" t="s">
        <v>44</v>
      </c>
      <c r="AR8" s="272" t="s">
        <v>45</v>
      </c>
      <c r="AS8" s="272" t="s">
        <v>46</v>
      </c>
      <c r="AT8" s="272" t="s">
        <v>72</v>
      </c>
      <c r="AU8" s="272" t="s">
        <v>73</v>
      </c>
      <c r="AV8" s="272" t="s">
        <v>74</v>
      </c>
      <c r="AW8" s="272" t="s">
        <v>75</v>
      </c>
      <c r="AX8" s="272" t="s">
        <v>76</v>
      </c>
      <c r="AY8" s="272" t="s">
        <v>77</v>
      </c>
      <c r="AZ8" s="272" t="s">
        <v>78</v>
      </c>
      <c r="BA8" s="272" t="s">
        <v>79</v>
      </c>
      <c r="BB8" s="272" t="s">
        <v>80</v>
      </c>
      <c r="BC8" s="272" t="s">
        <v>81</v>
      </c>
      <c r="BD8" s="273"/>
      <c r="BE8" s="316"/>
      <c r="BF8" s="317"/>
      <c r="BG8" s="317"/>
      <c r="BH8" s="317"/>
      <c r="BI8" s="317"/>
      <c r="BJ8" s="317"/>
      <c r="BK8" s="317"/>
      <c r="BL8" s="317"/>
      <c r="BM8" s="317"/>
      <c r="BN8" s="317"/>
      <c r="BO8" s="318"/>
      <c r="BP8" s="115"/>
      <c r="BQ8" s="116"/>
      <c r="BR8" s="116"/>
      <c r="BS8" s="116"/>
      <c r="BT8" s="117"/>
      <c r="BU8" s="117"/>
      <c r="BV8" s="117"/>
      <c r="BW8" s="117"/>
      <c r="BX8" s="117"/>
      <c r="BY8" s="117"/>
      <c r="BZ8" s="117"/>
      <c r="CA8" s="117"/>
      <c r="CB8" s="117"/>
      <c r="CC8" s="117"/>
      <c r="CD8" s="117"/>
      <c r="CE8" s="117"/>
      <c r="CF8" s="133"/>
      <c r="CG8" s="133"/>
      <c r="CH8" s="133"/>
      <c r="CI8" s="133"/>
      <c r="CJ8" s="133"/>
      <c r="CK8" s="133"/>
      <c r="CL8" s="138"/>
      <c r="CM8" s="133"/>
      <c r="CN8" s="133"/>
      <c r="CO8" s="133"/>
      <c r="CP8" s="133"/>
      <c r="CQ8" s="133"/>
      <c r="CR8" s="311"/>
      <c r="CS8" s="311"/>
      <c r="CT8" s="311"/>
      <c r="CU8" s="311"/>
      <c r="CV8" s="311"/>
      <c r="CW8" s="311"/>
      <c r="CY8" s="133" t="s">
        <v>211</v>
      </c>
      <c r="CZ8" s="133">
        <f>COUNTIF(CZ14:CZ113,40)</f>
        <v>0</v>
      </c>
      <c r="DB8" s="133" t="s">
        <v>221</v>
      </c>
      <c r="DC8" s="133">
        <f>COUNTIF(DC14:DC113,40)</f>
        <v>0</v>
      </c>
    </row>
    <row r="9" spans="1:125" ht="20.100000000000001" customHeight="1" x14ac:dyDescent="0.2">
      <c r="A9" s="324"/>
      <c r="B9" s="325"/>
      <c r="C9" s="325"/>
      <c r="D9" s="325"/>
      <c r="E9" s="325"/>
      <c r="F9" s="185"/>
      <c r="G9" s="185"/>
      <c r="H9" s="185"/>
      <c r="I9" s="186"/>
      <c r="J9" s="119"/>
      <c r="K9" s="273"/>
      <c r="L9" s="306"/>
      <c r="M9" s="309"/>
      <c r="N9" s="273"/>
      <c r="O9" s="273"/>
      <c r="P9" s="306"/>
      <c r="Q9" s="129"/>
      <c r="R9" s="133"/>
      <c r="S9" s="138"/>
      <c r="T9" s="133"/>
      <c r="U9" s="275"/>
      <c r="V9" s="275"/>
      <c r="W9" s="133"/>
      <c r="X9" s="133"/>
      <c r="Y9" s="133"/>
      <c r="Z9" s="133"/>
      <c r="AA9" s="133"/>
      <c r="AB9" s="133"/>
      <c r="AC9" s="133"/>
      <c r="AD9" s="297"/>
      <c r="AE9" s="146"/>
      <c r="AF9" s="270"/>
      <c r="AG9" s="145"/>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316"/>
      <c r="BF9" s="317"/>
      <c r="BG9" s="317"/>
      <c r="BH9" s="317"/>
      <c r="BI9" s="317"/>
      <c r="BJ9" s="317"/>
      <c r="BK9" s="317"/>
      <c r="BL9" s="317"/>
      <c r="BM9" s="317"/>
      <c r="BN9" s="317"/>
      <c r="BO9" s="318"/>
      <c r="BP9" s="115"/>
      <c r="BQ9" s="116"/>
      <c r="BR9" s="116"/>
      <c r="BS9" s="116"/>
      <c r="BT9" s="117"/>
      <c r="BU9" s="117"/>
      <c r="BV9" s="117"/>
      <c r="BW9" s="117"/>
      <c r="BX9" s="117"/>
      <c r="BY9" s="117"/>
      <c r="BZ9" s="117"/>
      <c r="CA9" s="117"/>
      <c r="CB9" s="117"/>
      <c r="CC9" s="117"/>
      <c r="CD9" s="117"/>
      <c r="CE9" s="117"/>
      <c r="CF9" s="133"/>
      <c r="CG9" s="133"/>
      <c r="CH9" s="133"/>
      <c r="CI9" s="133"/>
      <c r="CJ9" s="133"/>
      <c r="CK9" s="133"/>
      <c r="CL9" s="138"/>
      <c r="CM9" s="133"/>
      <c r="CN9" s="133"/>
      <c r="CO9" s="133"/>
      <c r="CP9" s="133"/>
      <c r="CQ9" s="133"/>
      <c r="CR9" s="311"/>
      <c r="CS9" s="311"/>
      <c r="CT9" s="311"/>
      <c r="CU9" s="311"/>
      <c r="CV9" s="311"/>
      <c r="CW9" s="311"/>
      <c r="CY9" s="133" t="s">
        <v>212</v>
      </c>
      <c r="CZ9" s="133">
        <f>COUNTIF(CZ14:CZ113,45)</f>
        <v>0</v>
      </c>
      <c r="DB9" s="133" t="s">
        <v>222</v>
      </c>
      <c r="DC9" s="133">
        <f>COUNTIF(DC14:DC113,45)</f>
        <v>0</v>
      </c>
    </row>
    <row r="10" spans="1:125" ht="20.100000000000001" customHeight="1" x14ac:dyDescent="0.2">
      <c r="A10" s="324"/>
      <c r="B10" s="325"/>
      <c r="C10" s="325"/>
      <c r="D10" s="325"/>
      <c r="E10" s="325"/>
      <c r="F10" s="185"/>
      <c r="G10" s="185"/>
      <c r="H10" s="185"/>
      <c r="I10" s="186"/>
      <c r="J10" s="119"/>
      <c r="K10" s="273"/>
      <c r="L10" s="306"/>
      <c r="M10" s="309"/>
      <c r="N10" s="273"/>
      <c r="O10" s="273"/>
      <c r="P10" s="306"/>
      <c r="Q10" s="129"/>
      <c r="R10" s="133"/>
      <c r="S10" s="138"/>
      <c r="T10" s="133"/>
      <c r="U10" s="275"/>
      <c r="V10" s="275"/>
      <c r="W10" s="133"/>
      <c r="X10" s="133"/>
      <c r="Y10" s="133"/>
      <c r="Z10" s="133"/>
      <c r="AA10" s="133"/>
      <c r="AB10" s="133"/>
      <c r="AC10" s="133"/>
      <c r="AD10" s="297"/>
      <c r="AE10" s="146"/>
      <c r="AF10" s="270"/>
      <c r="AG10" s="145"/>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316"/>
      <c r="BF10" s="317"/>
      <c r="BG10" s="317"/>
      <c r="BH10" s="317"/>
      <c r="BI10" s="317"/>
      <c r="BJ10" s="317"/>
      <c r="BK10" s="317"/>
      <c r="BL10" s="317"/>
      <c r="BM10" s="317"/>
      <c r="BN10" s="317"/>
      <c r="BO10" s="318"/>
      <c r="BP10" s="115"/>
      <c r="BQ10" s="116"/>
      <c r="BR10" s="116"/>
      <c r="BS10" s="116"/>
      <c r="BT10" s="117"/>
      <c r="BU10" s="117"/>
      <c r="BV10" s="117"/>
      <c r="BW10" s="117"/>
      <c r="BX10" s="117"/>
      <c r="BY10" s="117"/>
      <c r="BZ10" s="117"/>
      <c r="CA10" s="117"/>
      <c r="CB10" s="117"/>
      <c r="CC10" s="117"/>
      <c r="CD10" s="117"/>
      <c r="CE10" s="117"/>
      <c r="CF10" s="133"/>
      <c r="CG10" s="133"/>
      <c r="CH10" s="133"/>
      <c r="CI10" s="133"/>
      <c r="CJ10" s="133"/>
      <c r="CK10" s="133"/>
      <c r="CL10" s="138"/>
      <c r="CM10" s="133"/>
      <c r="CN10" s="133"/>
      <c r="CO10" s="133"/>
      <c r="CP10" s="133"/>
      <c r="CQ10" s="133"/>
      <c r="CR10" s="311"/>
      <c r="CS10" s="311"/>
      <c r="CT10" s="311"/>
      <c r="CU10" s="311"/>
      <c r="CV10" s="311"/>
      <c r="CW10" s="311"/>
      <c r="CY10" s="133" t="s">
        <v>213</v>
      </c>
      <c r="CZ10" s="133">
        <f>COUNTIF(CZ14:CZ113,50)</f>
        <v>0</v>
      </c>
      <c r="DB10" s="133" t="s">
        <v>223</v>
      </c>
      <c r="DC10" s="133">
        <f>COUNTIF(DC14:DC113,50)</f>
        <v>0</v>
      </c>
    </row>
    <row r="11" spans="1:125" ht="20.100000000000001" customHeight="1" x14ac:dyDescent="0.2">
      <c r="A11" s="324"/>
      <c r="B11" s="325"/>
      <c r="C11" s="325"/>
      <c r="D11" s="325"/>
      <c r="E11" s="325"/>
      <c r="F11" s="185"/>
      <c r="G11" s="185"/>
      <c r="H11" s="185"/>
      <c r="I11" s="186"/>
      <c r="J11" s="119"/>
      <c r="K11" s="273"/>
      <c r="L11" s="306"/>
      <c r="M11" s="309"/>
      <c r="N11" s="273"/>
      <c r="O11" s="273"/>
      <c r="P11" s="306"/>
      <c r="Q11" s="129"/>
      <c r="R11" s="133"/>
      <c r="S11" s="138"/>
      <c r="T11" s="140"/>
      <c r="U11" s="287" t="s">
        <v>188</v>
      </c>
      <c r="V11" s="287" t="s">
        <v>189</v>
      </c>
      <c r="W11" s="133"/>
      <c r="X11" s="133"/>
      <c r="Y11" s="133"/>
      <c r="Z11" s="133"/>
      <c r="AA11" s="133"/>
      <c r="AB11" s="133"/>
      <c r="AC11" s="133"/>
      <c r="AD11" s="297"/>
      <c r="AE11" s="146"/>
      <c r="AF11" s="270"/>
      <c r="AG11" s="145"/>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316"/>
      <c r="BF11" s="317"/>
      <c r="BG11" s="317"/>
      <c r="BH11" s="317"/>
      <c r="BI11" s="317"/>
      <c r="BJ11" s="317"/>
      <c r="BK11" s="317"/>
      <c r="BL11" s="317"/>
      <c r="BM11" s="317"/>
      <c r="BN11" s="317"/>
      <c r="BO11" s="318"/>
      <c r="BP11" s="115"/>
      <c r="BQ11" s="116"/>
      <c r="BR11" s="116"/>
      <c r="BS11" s="116"/>
      <c r="BT11" s="117"/>
      <c r="BU11" s="117"/>
      <c r="BV11" s="117"/>
      <c r="BW11" s="117"/>
      <c r="BX11" s="117"/>
      <c r="BY11" s="117"/>
      <c r="BZ11" s="117"/>
      <c r="CA11" s="117"/>
      <c r="CB11" s="117"/>
      <c r="CC11" s="117"/>
      <c r="CD11" s="117"/>
      <c r="CE11" s="117"/>
      <c r="CF11" s="133"/>
      <c r="CG11" s="133"/>
      <c r="CH11" s="133"/>
      <c r="CI11" s="133"/>
      <c r="CJ11" s="133"/>
      <c r="CK11" s="133"/>
      <c r="CL11" s="138"/>
      <c r="CM11" s="133"/>
      <c r="CN11" s="133"/>
      <c r="CO11" s="133"/>
      <c r="CP11" s="133"/>
      <c r="CQ11" s="133"/>
      <c r="CR11" s="311"/>
      <c r="CS11" s="311"/>
      <c r="CT11" s="311"/>
      <c r="CU11" s="311"/>
      <c r="CV11" s="311"/>
      <c r="CW11" s="311"/>
    </row>
    <row r="12" spans="1:125" ht="51.6" customHeight="1" x14ac:dyDescent="0.2">
      <c r="A12" s="326"/>
      <c r="B12" s="327"/>
      <c r="C12" s="327"/>
      <c r="D12" s="327"/>
      <c r="E12" s="327"/>
      <c r="F12" s="187"/>
      <c r="G12" s="187"/>
      <c r="H12" s="187"/>
      <c r="I12" s="188"/>
      <c r="J12" s="119"/>
      <c r="K12" s="273"/>
      <c r="L12" s="306"/>
      <c r="M12" s="309"/>
      <c r="N12" s="273"/>
      <c r="O12" s="273"/>
      <c r="P12" s="306"/>
      <c r="Q12" s="129"/>
      <c r="R12" s="133"/>
      <c r="S12" s="138"/>
      <c r="T12" s="140"/>
      <c r="U12" s="287"/>
      <c r="V12" s="287"/>
      <c r="W12" s="133"/>
      <c r="X12" s="133"/>
      <c r="Y12" s="133"/>
      <c r="Z12" s="133"/>
      <c r="AA12" s="133"/>
      <c r="AB12" s="133"/>
      <c r="AC12" s="133"/>
      <c r="AD12" s="297"/>
      <c r="AE12" s="146"/>
      <c r="AF12" s="270"/>
      <c r="AG12" s="145"/>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316"/>
      <c r="BF12" s="317"/>
      <c r="BG12" s="317"/>
      <c r="BH12" s="317"/>
      <c r="BI12" s="317"/>
      <c r="BJ12" s="317"/>
      <c r="BK12" s="317"/>
      <c r="BL12" s="317"/>
      <c r="BM12" s="317"/>
      <c r="BN12" s="317"/>
      <c r="BO12" s="318"/>
      <c r="BP12" s="115"/>
      <c r="BQ12" s="116"/>
      <c r="BR12" s="116"/>
      <c r="BS12" s="116"/>
      <c r="BT12" s="117"/>
      <c r="BU12" s="117"/>
      <c r="BV12" s="117"/>
      <c r="BW12" s="117"/>
      <c r="BX12" s="117"/>
      <c r="BY12" s="117"/>
      <c r="BZ12" s="117"/>
      <c r="CA12" s="117"/>
      <c r="CB12" s="117"/>
      <c r="CC12" s="117"/>
      <c r="CD12" s="117"/>
      <c r="CE12" s="117"/>
      <c r="CF12" s="133"/>
      <c r="CG12" s="133"/>
      <c r="CH12" s="133"/>
      <c r="CI12" s="133"/>
      <c r="CJ12" s="133"/>
      <c r="CK12" s="133"/>
      <c r="CL12" s="138"/>
      <c r="CM12" s="133"/>
      <c r="CN12" s="133"/>
      <c r="CO12" s="133"/>
      <c r="CP12" s="133"/>
      <c r="CQ12" s="133"/>
      <c r="CR12" s="311"/>
      <c r="CS12" s="311"/>
      <c r="CT12" s="311"/>
      <c r="CU12" s="311"/>
      <c r="CV12" s="311"/>
      <c r="CW12" s="311"/>
    </row>
    <row r="13" spans="1:125" ht="12.75" customHeight="1" x14ac:dyDescent="0.2">
      <c r="A13" s="121" t="s">
        <v>110</v>
      </c>
      <c r="B13" s="122" t="s">
        <v>51</v>
      </c>
      <c r="C13" s="122" t="s">
        <v>105</v>
      </c>
      <c r="D13" s="122" t="s">
        <v>3</v>
      </c>
      <c r="E13" s="122" t="s">
        <v>34</v>
      </c>
      <c r="F13" s="122" t="s">
        <v>32</v>
      </c>
      <c r="G13" s="122" t="s">
        <v>35</v>
      </c>
      <c r="H13" s="122" t="s">
        <v>4</v>
      </c>
      <c r="I13" s="123" t="s">
        <v>5</v>
      </c>
      <c r="J13" s="124"/>
      <c r="K13" s="274"/>
      <c r="L13" s="307"/>
      <c r="M13" s="310"/>
      <c r="N13" s="274"/>
      <c r="O13" s="274"/>
      <c r="P13" s="307"/>
      <c r="Q13" s="130"/>
      <c r="R13" s="134"/>
      <c r="S13" s="141"/>
      <c r="T13" s="142"/>
      <c r="U13" s="287"/>
      <c r="V13" s="287"/>
      <c r="W13" s="134"/>
      <c r="X13" s="134"/>
      <c r="Y13" s="134"/>
      <c r="Z13" s="134"/>
      <c r="AA13" s="134"/>
      <c r="AB13" s="134"/>
      <c r="AC13" s="134"/>
      <c r="AD13" s="298"/>
      <c r="AE13" s="146"/>
      <c r="AF13" s="271"/>
      <c r="AG13" s="145"/>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319"/>
      <c r="BF13" s="320"/>
      <c r="BG13" s="320"/>
      <c r="BH13" s="320"/>
      <c r="BI13" s="320"/>
      <c r="BJ13" s="320"/>
      <c r="BK13" s="320"/>
      <c r="BL13" s="320"/>
      <c r="BM13" s="320"/>
      <c r="BN13" s="320"/>
      <c r="BO13" s="321"/>
      <c r="BP13" s="115"/>
      <c r="BQ13" s="116"/>
      <c r="BR13" s="116"/>
      <c r="BS13" s="116"/>
      <c r="BT13" s="117"/>
      <c r="BU13" s="117"/>
      <c r="BV13" s="117"/>
      <c r="BW13" s="117"/>
      <c r="BX13" s="117"/>
      <c r="BY13" s="117"/>
      <c r="BZ13" s="117"/>
      <c r="CA13" s="117"/>
      <c r="CB13" s="117"/>
      <c r="CC13" s="117"/>
      <c r="CD13" s="117"/>
      <c r="CE13" s="117"/>
      <c r="CF13" s="133"/>
      <c r="CG13" s="133"/>
      <c r="CH13" s="133"/>
      <c r="CI13" s="133"/>
      <c r="CJ13" s="133"/>
      <c r="CK13" s="133"/>
      <c r="CL13" s="138"/>
      <c r="CM13" s="133"/>
      <c r="CN13" s="133"/>
      <c r="CO13" s="133"/>
      <c r="CP13" s="133"/>
      <c r="CQ13" s="133"/>
    </row>
    <row r="14" spans="1:125" s="16" customFormat="1" x14ac:dyDescent="0.2">
      <c r="A14" s="191" t="str">
        <f>IF(LEN(E14)&lt;2,"",Meldedaten!A$4)</f>
        <v/>
      </c>
      <c r="B14" s="192" t="str">
        <f t="shared" ref="B14:B45" si="1">IF(OR(K14&gt;0,L14&gt;0,M14&gt;0,N14&gt;0),AE14,IF(AND(O14&gt;0,O14&lt;5),"Gold",IF(O14&gt;4,CONCATENATE("Gold mit Zahl ",ROUNDDOWN(O14/5,0)*5),IF(AND(P14&gt;0,P14&lt;5),"Brillant",IF(P14&gt;4,CONCATENATE("Brillant mit Zahl ",ROUNDDOWN(P14/5,0)*5),"")))))</f>
        <v/>
      </c>
      <c r="C14" s="96"/>
      <c r="D14" s="242"/>
      <c r="E14" s="242"/>
      <c r="F14" s="242"/>
      <c r="G14" s="242"/>
      <c r="H14" s="210"/>
      <c r="I14" s="5"/>
      <c r="J14" s="193"/>
      <c r="K14" s="5"/>
      <c r="L14" s="101"/>
      <c r="M14" s="100"/>
      <c r="N14" s="5"/>
      <c r="O14" s="5"/>
      <c r="P14" s="5"/>
      <c r="Q14" s="194" t="str">
        <f t="shared" ref="Q14" si="2">CO14</f>
        <v>Okay</v>
      </c>
      <c r="R14" s="195">
        <f t="shared" ref="R14" si="3">SUM(M14:P14)</f>
        <v>0</v>
      </c>
      <c r="S14" s="196" t="str">
        <f t="shared" ref="S14" si="4">IF(R14=0,"",T14)</f>
        <v/>
      </c>
      <c r="T14" s="197" t="str">
        <f t="shared" ref="T14" si="5">IF(W14=1,"","Bitte ankreuzen")</f>
        <v>Bitte ankreuzen</v>
      </c>
      <c r="U14" s="5"/>
      <c r="V14" s="5"/>
      <c r="W14" s="194">
        <f t="shared" ref="W14:W45" si="6">COUNTIF(U14:V14,"x")</f>
        <v>0</v>
      </c>
      <c r="X14" s="195">
        <f t="shared" ref="X14:X45" si="7">SUM(K14:L14)</f>
        <v>0</v>
      </c>
      <c r="Y14" s="195">
        <f t="shared" ref="Y14:Y45" si="8">IF(X14&gt;0,0,1)</f>
        <v>1</v>
      </c>
      <c r="Z14" s="195" t="e">
        <f>IF(W14&gt;Y14,"Fehler",okay)</f>
        <v>#NAME?</v>
      </c>
      <c r="AA14" s="195" t="str">
        <f t="shared" ref="AA14:AA45" si="9">IF(OR(K14&gt;0,L14&gt;0,M14&gt;0,N14&gt;0),AE14,IF(AND(O14&gt;0,O14&lt;5),"Gold",IF(O14&gt;4,CONCATENATE("Gold mit Zahl ",ROUNDDOWN(O14/5,0)*5),IF(AND(P14&gt;0,P14&lt;5),"Brillant",IF(P14&gt;4,CONCATENATE("Brillant mit Zahl ",ROUNDDOWN(P14/5,0)*5),"")))))</f>
        <v/>
      </c>
      <c r="AB14" s="195" t="str">
        <f t="shared" ref="AB14:AB45" si="10">IF(U14="x",AA14&amp;"*",AA14)</f>
        <v/>
      </c>
      <c r="AC14" s="198"/>
      <c r="AD14" s="96" t="s">
        <v>21</v>
      </c>
      <c r="AE14" s="199" t="str">
        <f t="shared" ref="AE14:AE45" si="11">IF(K14&gt;0,B$222,IF(L14&gt;0,B$223,IF(M14&gt;0,B$224,IF(N14&gt;0,B$225,""))))</f>
        <v/>
      </c>
      <c r="AF14" s="95"/>
      <c r="AG14" s="200"/>
      <c r="AH14" s="201" t="str">
        <f t="shared" ref="AH14:AH45" si="12">IF(COUNTIF(AJ14:BC14,"x"),COUNTIF(AJ14:BC14,"x"),"")</f>
        <v/>
      </c>
      <c r="AI14" s="200"/>
      <c r="AJ14" s="5" t="s">
        <v>21</v>
      </c>
      <c r="AK14" s="5" t="s">
        <v>21</v>
      </c>
      <c r="AL14" s="5" t="s">
        <v>21</v>
      </c>
      <c r="AM14" s="5" t="s">
        <v>21</v>
      </c>
      <c r="AN14" s="5" t="s">
        <v>21</v>
      </c>
      <c r="AO14" s="5" t="s">
        <v>21</v>
      </c>
      <c r="AP14" s="5" t="s">
        <v>21</v>
      </c>
      <c r="AQ14" s="5" t="s">
        <v>21</v>
      </c>
      <c r="AR14" s="5" t="s">
        <v>21</v>
      </c>
      <c r="AS14" s="5" t="s">
        <v>21</v>
      </c>
      <c r="AT14" s="5" t="s">
        <v>21</v>
      </c>
      <c r="AU14" s="5" t="s">
        <v>21</v>
      </c>
      <c r="AV14" s="5" t="s">
        <v>21</v>
      </c>
      <c r="AW14" s="5" t="s">
        <v>21</v>
      </c>
      <c r="AX14" s="5" t="s">
        <v>21</v>
      </c>
      <c r="AY14" s="5" t="s">
        <v>21</v>
      </c>
      <c r="AZ14" s="5" t="s">
        <v>21</v>
      </c>
      <c r="BA14" s="5" t="s">
        <v>21</v>
      </c>
      <c r="BB14" s="5" t="s">
        <v>21</v>
      </c>
      <c r="BC14" s="5" t="s">
        <v>21</v>
      </c>
      <c r="BD14" s="200"/>
      <c r="BE14" s="50" t="s">
        <v>59</v>
      </c>
      <c r="BF14" s="50" t="s">
        <v>60</v>
      </c>
      <c r="BG14" s="50" t="s">
        <v>61</v>
      </c>
      <c r="BH14" s="50" t="s">
        <v>62</v>
      </c>
      <c r="BI14" s="50" t="s">
        <v>63</v>
      </c>
      <c r="BJ14" s="50" t="s">
        <v>64</v>
      </c>
      <c r="BK14" s="50" t="s">
        <v>65</v>
      </c>
      <c r="BL14" s="50" t="s">
        <v>66</v>
      </c>
      <c r="BM14" s="50" t="s">
        <v>67</v>
      </c>
      <c r="BN14" s="50" t="s">
        <v>68</v>
      </c>
      <c r="BO14" s="50" t="s">
        <v>69</v>
      </c>
      <c r="BP14" s="202"/>
      <c r="BQ14" s="203"/>
      <c r="BR14" s="203" t="str">
        <f t="shared" ref="BR14:BR45" si="13">IF(AJ14="x","01","")</f>
        <v/>
      </c>
      <c r="BS14" s="203" t="str">
        <f t="shared" ref="BS14:BS45" si="14">IF(AK14="x","02","")</f>
        <v/>
      </c>
      <c r="BT14" s="203" t="str">
        <f t="shared" ref="BT14:BT45" si="15">IF(AL14="x","03","")</f>
        <v/>
      </c>
      <c r="BU14" s="203" t="str">
        <f t="shared" ref="BU14:BU45" si="16">IF(AM14="x","04","")</f>
        <v/>
      </c>
      <c r="BV14" s="203" t="str">
        <f t="shared" ref="BV14:BV45" si="17">IF(AN14="x","05","")</f>
        <v/>
      </c>
      <c r="BW14" s="203" t="str">
        <f t="shared" ref="BW14:BW45" si="18">IF(AO14="x","06","")</f>
        <v/>
      </c>
      <c r="BX14" s="203" t="str">
        <f t="shared" ref="BX14:BX45" si="19">IF(AP14="x","07","")</f>
        <v/>
      </c>
      <c r="BY14" s="203" t="str">
        <f t="shared" ref="BY14:BY45" si="20">IF(AQ14="x","08","")</f>
        <v/>
      </c>
      <c r="BZ14" s="203" t="str">
        <f t="shared" ref="BZ14:BZ45" si="21">IF(AR14="x","09","")</f>
        <v/>
      </c>
      <c r="CA14" s="203" t="str">
        <f t="shared" ref="CA14:CA45" si="22">IF(AS14="x","10","")</f>
        <v/>
      </c>
      <c r="CB14" s="203" t="str">
        <f t="shared" ref="CB14:CB45" si="23">IF(AT14="x","11","")</f>
        <v/>
      </c>
      <c r="CC14" s="203" t="str">
        <f t="shared" ref="CC14:CC45" si="24">IF(AU14="x","12","")</f>
        <v/>
      </c>
      <c r="CD14" s="203" t="str">
        <f t="shared" ref="CD14:CD45" si="25">IF(AV14="x","13","")</f>
        <v/>
      </c>
      <c r="CE14" s="203" t="str">
        <f t="shared" ref="CE14:CE45" si="26">IF(AW14="x","14","")</f>
        <v/>
      </c>
      <c r="CF14" s="204" t="str">
        <f t="shared" ref="CF14:CF45" si="27">IF(AX14="x","15","")</f>
        <v/>
      </c>
      <c r="CG14" s="204" t="str">
        <f t="shared" ref="CG14:CG45" si="28">IF(AY14="x","16","")</f>
        <v/>
      </c>
      <c r="CH14" s="204" t="str">
        <f t="shared" ref="CH14:CH45" si="29">IF(AZ14="x","17","")</f>
        <v/>
      </c>
      <c r="CI14" s="204" t="str">
        <f t="shared" ref="CI14:CI45" si="30">IF(BA14="x","18","")</f>
        <v/>
      </c>
      <c r="CJ14" s="204" t="str">
        <f t="shared" ref="CJ14:CJ45" si="31">IF(BB14="x","19","")</f>
        <v/>
      </c>
      <c r="CK14" s="204" t="str">
        <f t="shared" ref="CK14:CK45" si="32">IF(BC14="x","20","")</f>
        <v/>
      </c>
      <c r="CL14" s="205" t="str">
        <f t="shared" ref="CL14:CL45" si="33">BR14&amp;BS14&amp;BT14&amp;BU14&amp;BV14&amp;BW14&amp;BX14&amp;BY14&amp;BZ14&amp;CA14&amp;CB14&amp;CC14&amp;CD14&amp;CE14&amp;CF14&amp;CG14&amp;CH14&amp;CI14&amp;CJ14&amp;CK14</f>
        <v/>
      </c>
      <c r="CM14" s="204" t="str">
        <f t="shared" ref="CM14:CM45" si="34">IF(SUM(K14:P14)=0,"",SUM(J14:P14))</f>
        <v/>
      </c>
      <c r="CN14" s="204">
        <f t="shared" ref="CN14:CN45" si="35">IF(CM14="",0,LARGE(K14:P14,1))</f>
        <v>0</v>
      </c>
      <c r="CO14" s="204" t="str">
        <f t="shared" ref="CO14:CO45" si="36">IF(OR(CM14="",CM14=CN14),"Okay","FEHLER")</f>
        <v>Okay</v>
      </c>
      <c r="CP14" s="204" t="str">
        <f t="shared" ref="CP14:CP45" si="37">IF(W14=0,"Urkunde und Button",CQ14)</f>
        <v>Urkunde und Button</v>
      </c>
      <c r="CQ14" s="204" t="str">
        <f t="shared" ref="CQ14:CQ45" si="38">IF(U14="x","Urkunde und Abzeichen","nur Urkunde")</f>
        <v>nur Urkunde</v>
      </c>
      <c r="CR14" s="204">
        <f t="shared" ref="CR14:CR45" si="39">IF(K14&gt;0,1,0)</f>
        <v>0</v>
      </c>
      <c r="CS14" s="204">
        <f t="shared" ref="CS14:CS45" si="40">IF(L14&gt;0,1,0)</f>
        <v>0</v>
      </c>
      <c r="CT14" s="204">
        <f t="shared" ref="CT14:CT45" si="41">IF(M14&gt;0,CX14,0)</f>
        <v>0</v>
      </c>
      <c r="CU14" s="204">
        <f t="shared" ref="CU14:CU45" si="42">IF(N14&gt;0,CX14,0)</f>
        <v>0</v>
      </c>
      <c r="CV14" s="204">
        <f t="shared" ref="CV14:CV45" si="43">IF(O14&gt;0,CX14,0)</f>
        <v>0</v>
      </c>
      <c r="CW14" s="204">
        <f t="shared" ref="CW14:CW45" si="44">IF(P14&gt;0,CX14,0)</f>
        <v>0</v>
      </c>
      <c r="CX14" s="204" t="str">
        <f t="shared" ref="CX14:CX45" si="45">IF($U14="x","a","u")</f>
        <v>u</v>
      </c>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row>
    <row r="15" spans="1:125" s="16" customFormat="1" x14ac:dyDescent="0.2">
      <c r="A15" s="191" t="str">
        <f>IF(LEN(E15)&lt;2,"",Meldedaten!A$4)</f>
        <v/>
      </c>
      <c r="B15" s="192" t="str">
        <f t="shared" si="1"/>
        <v/>
      </c>
      <c r="C15" s="96"/>
      <c r="D15" s="242"/>
      <c r="E15" s="242"/>
      <c r="F15" s="242"/>
      <c r="G15" s="242"/>
      <c r="H15" s="210"/>
      <c r="I15" s="5"/>
      <c r="J15" s="193"/>
      <c r="K15" s="5"/>
      <c r="L15" s="101"/>
      <c r="M15" s="100"/>
      <c r="N15" s="5"/>
      <c r="O15" s="5"/>
      <c r="P15" s="5"/>
      <c r="Q15" s="194" t="str">
        <f t="shared" ref="Q14:Q45" si="46">CO15</f>
        <v>Okay</v>
      </c>
      <c r="R15" s="195">
        <f t="shared" ref="R14:R45" si="47">SUM(M15:P15)</f>
        <v>0</v>
      </c>
      <c r="S15" s="196" t="str">
        <f t="shared" ref="S14:S45" si="48">IF(R15=0,"",T15)</f>
        <v/>
      </c>
      <c r="T15" s="197" t="str">
        <f t="shared" ref="T14:T45" si="49">IF(W15=1,"","Bitte ankreuzen")</f>
        <v>Bitte ankreuzen</v>
      </c>
      <c r="U15" s="5"/>
      <c r="V15" s="5"/>
      <c r="W15" s="194">
        <f t="shared" si="6"/>
        <v>0</v>
      </c>
      <c r="X15" s="195">
        <f t="shared" si="7"/>
        <v>0</v>
      </c>
      <c r="Y15" s="195">
        <f t="shared" si="8"/>
        <v>1</v>
      </c>
      <c r="Z15" s="195" t="e">
        <f>IF(W15&gt;Y15,"Fehler",okay)</f>
        <v>#NAME?</v>
      </c>
      <c r="AA15" s="195" t="str">
        <f t="shared" si="9"/>
        <v/>
      </c>
      <c r="AB15" s="195" t="str">
        <f t="shared" si="10"/>
        <v/>
      </c>
      <c r="AC15" s="198"/>
      <c r="AD15" s="96" t="s">
        <v>21</v>
      </c>
      <c r="AE15" s="199" t="str">
        <f t="shared" si="11"/>
        <v/>
      </c>
      <c r="AF15" s="95"/>
      <c r="AG15" s="200"/>
      <c r="AH15" s="201" t="str">
        <f t="shared" si="12"/>
        <v/>
      </c>
      <c r="AI15" s="200"/>
      <c r="AJ15" s="5" t="s">
        <v>21</v>
      </c>
      <c r="AK15" s="5" t="s">
        <v>21</v>
      </c>
      <c r="AL15" s="5" t="s">
        <v>21</v>
      </c>
      <c r="AM15" s="5" t="s">
        <v>21</v>
      </c>
      <c r="AN15" s="5" t="s">
        <v>21</v>
      </c>
      <c r="AO15" s="5" t="s">
        <v>21</v>
      </c>
      <c r="AP15" s="5" t="s">
        <v>21</v>
      </c>
      <c r="AQ15" s="5" t="s">
        <v>21</v>
      </c>
      <c r="AR15" s="5" t="s">
        <v>21</v>
      </c>
      <c r="AS15" s="5" t="s">
        <v>21</v>
      </c>
      <c r="AT15" s="5" t="s">
        <v>21</v>
      </c>
      <c r="AU15" s="5" t="s">
        <v>21</v>
      </c>
      <c r="AV15" s="5" t="s">
        <v>21</v>
      </c>
      <c r="AW15" s="5" t="s">
        <v>21</v>
      </c>
      <c r="AX15" s="5" t="s">
        <v>21</v>
      </c>
      <c r="AY15" s="5" t="s">
        <v>21</v>
      </c>
      <c r="AZ15" s="5" t="s">
        <v>21</v>
      </c>
      <c r="BA15" s="5" t="s">
        <v>21</v>
      </c>
      <c r="BB15" s="5" t="s">
        <v>21</v>
      </c>
      <c r="BC15" s="5" t="s">
        <v>21</v>
      </c>
      <c r="BD15" s="200"/>
      <c r="BE15" s="50" t="s">
        <v>59</v>
      </c>
      <c r="BF15" s="50" t="s">
        <v>60</v>
      </c>
      <c r="BG15" s="50" t="s">
        <v>61</v>
      </c>
      <c r="BH15" s="50" t="s">
        <v>62</v>
      </c>
      <c r="BI15" s="50" t="s">
        <v>63</v>
      </c>
      <c r="BJ15" s="50" t="s">
        <v>64</v>
      </c>
      <c r="BK15" s="50" t="s">
        <v>65</v>
      </c>
      <c r="BL15" s="50" t="s">
        <v>66</v>
      </c>
      <c r="BM15" s="50" t="s">
        <v>67</v>
      </c>
      <c r="BN15" s="50" t="s">
        <v>68</v>
      </c>
      <c r="BO15" s="50" t="s">
        <v>69</v>
      </c>
      <c r="BP15" s="202"/>
      <c r="BQ15" s="203"/>
      <c r="BR15" s="203" t="str">
        <f t="shared" si="13"/>
        <v/>
      </c>
      <c r="BS15" s="203" t="str">
        <f t="shared" si="14"/>
        <v/>
      </c>
      <c r="BT15" s="203" t="str">
        <f t="shared" si="15"/>
        <v/>
      </c>
      <c r="BU15" s="203" t="str">
        <f t="shared" si="16"/>
        <v/>
      </c>
      <c r="BV15" s="203" t="str">
        <f t="shared" si="17"/>
        <v/>
      </c>
      <c r="BW15" s="203" t="str">
        <f t="shared" si="18"/>
        <v/>
      </c>
      <c r="BX15" s="203" t="str">
        <f t="shared" si="19"/>
        <v/>
      </c>
      <c r="BY15" s="203" t="str">
        <f t="shared" si="20"/>
        <v/>
      </c>
      <c r="BZ15" s="203" t="str">
        <f t="shared" si="21"/>
        <v/>
      </c>
      <c r="CA15" s="203" t="str">
        <f t="shared" si="22"/>
        <v/>
      </c>
      <c r="CB15" s="203" t="str">
        <f t="shared" si="23"/>
        <v/>
      </c>
      <c r="CC15" s="203" t="str">
        <f t="shared" si="24"/>
        <v/>
      </c>
      <c r="CD15" s="203" t="str">
        <f t="shared" si="25"/>
        <v/>
      </c>
      <c r="CE15" s="203" t="str">
        <f t="shared" si="26"/>
        <v/>
      </c>
      <c r="CF15" s="204" t="str">
        <f t="shared" si="27"/>
        <v/>
      </c>
      <c r="CG15" s="204" t="str">
        <f t="shared" si="28"/>
        <v/>
      </c>
      <c r="CH15" s="204" t="str">
        <f t="shared" si="29"/>
        <v/>
      </c>
      <c r="CI15" s="204" t="str">
        <f t="shared" si="30"/>
        <v/>
      </c>
      <c r="CJ15" s="204" t="str">
        <f t="shared" si="31"/>
        <v/>
      </c>
      <c r="CK15" s="204" t="str">
        <f t="shared" si="32"/>
        <v/>
      </c>
      <c r="CL15" s="205" t="str">
        <f t="shared" si="33"/>
        <v/>
      </c>
      <c r="CM15" s="204" t="str">
        <f t="shared" si="34"/>
        <v/>
      </c>
      <c r="CN15" s="204">
        <f t="shared" si="35"/>
        <v>0</v>
      </c>
      <c r="CO15" s="204" t="str">
        <f t="shared" si="36"/>
        <v>Okay</v>
      </c>
      <c r="CP15" s="204" t="str">
        <f t="shared" si="37"/>
        <v>Urkunde und Button</v>
      </c>
      <c r="CQ15" s="204" t="str">
        <f t="shared" si="38"/>
        <v>nur Urkunde</v>
      </c>
      <c r="CR15" s="204">
        <f t="shared" si="39"/>
        <v>0</v>
      </c>
      <c r="CS15" s="204">
        <f t="shared" si="40"/>
        <v>0</v>
      </c>
      <c r="CT15" s="204">
        <f t="shared" si="41"/>
        <v>0</v>
      </c>
      <c r="CU15" s="204">
        <f t="shared" si="42"/>
        <v>0</v>
      </c>
      <c r="CV15" s="204">
        <f t="shared" si="43"/>
        <v>0</v>
      </c>
      <c r="CW15" s="204">
        <f t="shared" si="44"/>
        <v>0</v>
      </c>
      <c r="CX15" s="204" t="str">
        <f t="shared" si="45"/>
        <v>u</v>
      </c>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row>
    <row r="16" spans="1:125" s="16" customFormat="1" x14ac:dyDescent="0.2">
      <c r="A16" s="191" t="str">
        <f>IF(LEN(E16)&lt;2,"",Meldedaten!A$4)</f>
        <v/>
      </c>
      <c r="B16" s="192" t="str">
        <f t="shared" si="1"/>
        <v/>
      </c>
      <c r="C16" s="96"/>
      <c r="D16" s="242"/>
      <c r="E16" s="242"/>
      <c r="F16" s="242"/>
      <c r="G16" s="242"/>
      <c r="H16" s="210"/>
      <c r="I16" s="5"/>
      <c r="J16" s="193"/>
      <c r="K16" s="5"/>
      <c r="L16" s="101"/>
      <c r="M16" s="100"/>
      <c r="N16" s="5"/>
      <c r="O16" s="5"/>
      <c r="P16" s="5"/>
      <c r="Q16" s="194" t="str">
        <f t="shared" si="46"/>
        <v>Okay</v>
      </c>
      <c r="R16" s="195">
        <f t="shared" si="47"/>
        <v>0</v>
      </c>
      <c r="S16" s="196" t="str">
        <f t="shared" si="48"/>
        <v/>
      </c>
      <c r="T16" s="197" t="str">
        <f t="shared" si="49"/>
        <v>Bitte ankreuzen</v>
      </c>
      <c r="U16" s="5"/>
      <c r="V16" s="5"/>
      <c r="W16" s="194">
        <f t="shared" si="6"/>
        <v>0</v>
      </c>
      <c r="X16" s="195">
        <f t="shared" si="7"/>
        <v>0</v>
      </c>
      <c r="Y16" s="195">
        <f t="shared" si="8"/>
        <v>1</v>
      </c>
      <c r="Z16" s="195" t="e">
        <f>IF(W16&gt;Y16,"Fehler",okay)</f>
        <v>#NAME?</v>
      </c>
      <c r="AA16" s="195" t="str">
        <f t="shared" si="9"/>
        <v/>
      </c>
      <c r="AB16" s="195" t="str">
        <f t="shared" si="10"/>
        <v/>
      </c>
      <c r="AC16" s="198"/>
      <c r="AD16" s="96" t="s">
        <v>21</v>
      </c>
      <c r="AE16" s="199" t="str">
        <f t="shared" si="11"/>
        <v/>
      </c>
      <c r="AF16" s="95"/>
      <c r="AG16" s="200"/>
      <c r="AH16" s="201" t="str">
        <f t="shared" si="12"/>
        <v/>
      </c>
      <c r="AI16" s="200"/>
      <c r="AJ16" s="5" t="s">
        <v>21</v>
      </c>
      <c r="AK16" s="5" t="s">
        <v>21</v>
      </c>
      <c r="AL16" s="5" t="s">
        <v>21</v>
      </c>
      <c r="AM16" s="5" t="s">
        <v>21</v>
      </c>
      <c r="AN16" s="5" t="s">
        <v>21</v>
      </c>
      <c r="AO16" s="5" t="s">
        <v>21</v>
      </c>
      <c r="AP16" s="5" t="s">
        <v>21</v>
      </c>
      <c r="AQ16" s="5" t="s">
        <v>21</v>
      </c>
      <c r="AR16" s="5" t="s">
        <v>21</v>
      </c>
      <c r="AS16" s="5" t="s">
        <v>21</v>
      </c>
      <c r="AT16" s="5" t="s">
        <v>21</v>
      </c>
      <c r="AU16" s="5" t="s">
        <v>21</v>
      </c>
      <c r="AV16" s="5" t="s">
        <v>21</v>
      </c>
      <c r="AW16" s="5" t="s">
        <v>21</v>
      </c>
      <c r="AX16" s="5" t="s">
        <v>21</v>
      </c>
      <c r="AY16" s="5" t="s">
        <v>21</v>
      </c>
      <c r="AZ16" s="5" t="s">
        <v>21</v>
      </c>
      <c r="BA16" s="5" t="s">
        <v>21</v>
      </c>
      <c r="BB16" s="5" t="s">
        <v>21</v>
      </c>
      <c r="BC16" s="5" t="s">
        <v>21</v>
      </c>
      <c r="BD16" s="200"/>
      <c r="BE16" s="50" t="s">
        <v>59</v>
      </c>
      <c r="BF16" s="50" t="s">
        <v>60</v>
      </c>
      <c r="BG16" s="50" t="s">
        <v>61</v>
      </c>
      <c r="BH16" s="50" t="s">
        <v>62</v>
      </c>
      <c r="BI16" s="50" t="s">
        <v>63</v>
      </c>
      <c r="BJ16" s="50" t="s">
        <v>64</v>
      </c>
      <c r="BK16" s="50" t="s">
        <v>65</v>
      </c>
      <c r="BL16" s="50" t="s">
        <v>66</v>
      </c>
      <c r="BM16" s="50" t="s">
        <v>67</v>
      </c>
      <c r="BN16" s="50" t="s">
        <v>68</v>
      </c>
      <c r="BO16" s="50" t="s">
        <v>69</v>
      </c>
      <c r="BP16" s="202"/>
      <c r="BQ16" s="203"/>
      <c r="BR16" s="203" t="str">
        <f t="shared" si="13"/>
        <v/>
      </c>
      <c r="BS16" s="203" t="str">
        <f t="shared" si="14"/>
        <v/>
      </c>
      <c r="BT16" s="203" t="str">
        <f t="shared" si="15"/>
        <v/>
      </c>
      <c r="BU16" s="203" t="str">
        <f t="shared" si="16"/>
        <v/>
      </c>
      <c r="BV16" s="203" t="str">
        <f t="shared" si="17"/>
        <v/>
      </c>
      <c r="BW16" s="203" t="str">
        <f t="shared" si="18"/>
        <v/>
      </c>
      <c r="BX16" s="203" t="str">
        <f t="shared" si="19"/>
        <v/>
      </c>
      <c r="BY16" s="203" t="str">
        <f t="shared" si="20"/>
        <v/>
      </c>
      <c r="BZ16" s="203" t="str">
        <f t="shared" si="21"/>
        <v/>
      </c>
      <c r="CA16" s="203" t="str">
        <f t="shared" si="22"/>
        <v/>
      </c>
      <c r="CB16" s="203" t="str">
        <f t="shared" si="23"/>
        <v/>
      </c>
      <c r="CC16" s="203" t="str">
        <f t="shared" si="24"/>
        <v/>
      </c>
      <c r="CD16" s="203" t="str">
        <f t="shared" si="25"/>
        <v/>
      </c>
      <c r="CE16" s="203" t="str">
        <f t="shared" si="26"/>
        <v/>
      </c>
      <c r="CF16" s="204" t="str">
        <f t="shared" si="27"/>
        <v/>
      </c>
      <c r="CG16" s="204" t="str">
        <f t="shared" si="28"/>
        <v/>
      </c>
      <c r="CH16" s="204" t="str">
        <f t="shared" si="29"/>
        <v/>
      </c>
      <c r="CI16" s="204" t="str">
        <f t="shared" si="30"/>
        <v/>
      </c>
      <c r="CJ16" s="204" t="str">
        <f t="shared" si="31"/>
        <v/>
      </c>
      <c r="CK16" s="204" t="str">
        <f t="shared" si="32"/>
        <v/>
      </c>
      <c r="CL16" s="205" t="str">
        <f t="shared" si="33"/>
        <v/>
      </c>
      <c r="CM16" s="204" t="str">
        <f t="shared" si="34"/>
        <v/>
      </c>
      <c r="CN16" s="204">
        <f t="shared" si="35"/>
        <v>0</v>
      </c>
      <c r="CO16" s="204" t="str">
        <f t="shared" si="36"/>
        <v>Okay</v>
      </c>
      <c r="CP16" s="204" t="str">
        <f t="shared" si="37"/>
        <v>Urkunde und Button</v>
      </c>
      <c r="CQ16" s="204" t="str">
        <f t="shared" si="38"/>
        <v>nur Urkunde</v>
      </c>
      <c r="CR16" s="204">
        <f t="shared" si="39"/>
        <v>0</v>
      </c>
      <c r="CS16" s="204">
        <f t="shared" si="40"/>
        <v>0</v>
      </c>
      <c r="CT16" s="204">
        <f t="shared" si="41"/>
        <v>0</v>
      </c>
      <c r="CU16" s="204">
        <f t="shared" si="42"/>
        <v>0</v>
      </c>
      <c r="CV16" s="204">
        <f t="shared" si="43"/>
        <v>0</v>
      </c>
      <c r="CW16" s="204">
        <f t="shared" si="44"/>
        <v>0</v>
      </c>
      <c r="CX16" s="204" t="str">
        <f t="shared" si="45"/>
        <v>u</v>
      </c>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row>
    <row r="17" spans="1:125" s="16" customFormat="1" x14ac:dyDescent="0.2">
      <c r="A17" s="191" t="str">
        <f>IF(LEN(E17)&lt;2,"",Meldedaten!A$4)</f>
        <v/>
      </c>
      <c r="B17" s="192" t="str">
        <f t="shared" si="1"/>
        <v/>
      </c>
      <c r="C17" s="96"/>
      <c r="D17" s="242"/>
      <c r="E17" s="242"/>
      <c r="F17" s="242"/>
      <c r="G17" s="242"/>
      <c r="H17" s="210"/>
      <c r="I17" s="5"/>
      <c r="J17" s="193"/>
      <c r="K17" s="5"/>
      <c r="L17" s="101"/>
      <c r="M17" s="100"/>
      <c r="N17" s="5"/>
      <c r="O17" s="5"/>
      <c r="P17" s="5"/>
      <c r="Q17" s="194" t="str">
        <f t="shared" si="46"/>
        <v>Okay</v>
      </c>
      <c r="R17" s="195">
        <f t="shared" si="47"/>
        <v>0</v>
      </c>
      <c r="S17" s="196" t="str">
        <f t="shared" si="48"/>
        <v/>
      </c>
      <c r="T17" s="197" t="str">
        <f t="shared" si="49"/>
        <v>Bitte ankreuzen</v>
      </c>
      <c r="U17" s="5"/>
      <c r="V17" s="5"/>
      <c r="W17" s="194">
        <f t="shared" si="6"/>
        <v>0</v>
      </c>
      <c r="X17" s="195">
        <f t="shared" si="7"/>
        <v>0</v>
      </c>
      <c r="Y17" s="195">
        <f t="shared" si="8"/>
        <v>1</v>
      </c>
      <c r="Z17" s="195" t="e">
        <f>IF(W17&gt;Y17,"Fehler",okay)</f>
        <v>#NAME?</v>
      </c>
      <c r="AA17" s="195" t="str">
        <f t="shared" si="9"/>
        <v/>
      </c>
      <c r="AB17" s="195" t="str">
        <f t="shared" si="10"/>
        <v/>
      </c>
      <c r="AC17" s="198"/>
      <c r="AD17" s="96" t="s">
        <v>21</v>
      </c>
      <c r="AE17" s="199" t="str">
        <f t="shared" si="11"/>
        <v/>
      </c>
      <c r="AF17" s="95"/>
      <c r="AG17" s="200"/>
      <c r="AH17" s="201" t="str">
        <f t="shared" si="12"/>
        <v/>
      </c>
      <c r="AI17" s="200"/>
      <c r="AJ17" s="5" t="s">
        <v>21</v>
      </c>
      <c r="AK17" s="5" t="s">
        <v>21</v>
      </c>
      <c r="AL17" s="5" t="s">
        <v>21</v>
      </c>
      <c r="AM17" s="5" t="s">
        <v>21</v>
      </c>
      <c r="AN17" s="5" t="s">
        <v>21</v>
      </c>
      <c r="AO17" s="5" t="s">
        <v>21</v>
      </c>
      <c r="AP17" s="5" t="s">
        <v>21</v>
      </c>
      <c r="AQ17" s="5" t="s">
        <v>21</v>
      </c>
      <c r="AR17" s="5" t="s">
        <v>21</v>
      </c>
      <c r="AS17" s="5" t="s">
        <v>21</v>
      </c>
      <c r="AT17" s="5" t="s">
        <v>21</v>
      </c>
      <c r="AU17" s="5" t="s">
        <v>21</v>
      </c>
      <c r="AV17" s="5" t="s">
        <v>21</v>
      </c>
      <c r="AW17" s="5" t="s">
        <v>21</v>
      </c>
      <c r="AX17" s="5" t="s">
        <v>21</v>
      </c>
      <c r="AY17" s="5" t="s">
        <v>21</v>
      </c>
      <c r="AZ17" s="5" t="s">
        <v>21</v>
      </c>
      <c r="BA17" s="5" t="s">
        <v>21</v>
      </c>
      <c r="BB17" s="5" t="s">
        <v>21</v>
      </c>
      <c r="BC17" s="5" t="s">
        <v>21</v>
      </c>
      <c r="BD17" s="200"/>
      <c r="BE17" s="50" t="s">
        <v>59</v>
      </c>
      <c r="BF17" s="50" t="s">
        <v>60</v>
      </c>
      <c r="BG17" s="50" t="s">
        <v>61</v>
      </c>
      <c r="BH17" s="50" t="s">
        <v>62</v>
      </c>
      <c r="BI17" s="50" t="s">
        <v>63</v>
      </c>
      <c r="BJ17" s="50" t="s">
        <v>64</v>
      </c>
      <c r="BK17" s="50" t="s">
        <v>65</v>
      </c>
      <c r="BL17" s="50" t="s">
        <v>66</v>
      </c>
      <c r="BM17" s="50" t="s">
        <v>67</v>
      </c>
      <c r="BN17" s="50" t="s">
        <v>68</v>
      </c>
      <c r="BO17" s="50" t="s">
        <v>69</v>
      </c>
      <c r="BP17" s="202"/>
      <c r="BQ17" s="203"/>
      <c r="BR17" s="203" t="str">
        <f t="shared" si="13"/>
        <v/>
      </c>
      <c r="BS17" s="203" t="str">
        <f t="shared" si="14"/>
        <v/>
      </c>
      <c r="BT17" s="203" t="str">
        <f t="shared" si="15"/>
        <v/>
      </c>
      <c r="BU17" s="203" t="str">
        <f t="shared" si="16"/>
        <v/>
      </c>
      <c r="BV17" s="203" t="str">
        <f t="shared" si="17"/>
        <v/>
      </c>
      <c r="BW17" s="203" t="str">
        <f t="shared" si="18"/>
        <v/>
      </c>
      <c r="BX17" s="203" t="str">
        <f t="shared" si="19"/>
        <v/>
      </c>
      <c r="BY17" s="203" t="str">
        <f t="shared" si="20"/>
        <v/>
      </c>
      <c r="BZ17" s="203" t="str">
        <f t="shared" si="21"/>
        <v/>
      </c>
      <c r="CA17" s="203" t="str">
        <f t="shared" si="22"/>
        <v/>
      </c>
      <c r="CB17" s="203" t="str">
        <f t="shared" si="23"/>
        <v/>
      </c>
      <c r="CC17" s="203" t="str">
        <f t="shared" si="24"/>
        <v/>
      </c>
      <c r="CD17" s="203" t="str">
        <f t="shared" si="25"/>
        <v/>
      </c>
      <c r="CE17" s="203" t="str">
        <f t="shared" si="26"/>
        <v/>
      </c>
      <c r="CF17" s="204" t="str">
        <f t="shared" si="27"/>
        <v/>
      </c>
      <c r="CG17" s="204" t="str">
        <f t="shared" si="28"/>
        <v/>
      </c>
      <c r="CH17" s="204" t="str">
        <f t="shared" si="29"/>
        <v/>
      </c>
      <c r="CI17" s="204" t="str">
        <f t="shared" si="30"/>
        <v/>
      </c>
      <c r="CJ17" s="204" t="str">
        <f t="shared" si="31"/>
        <v/>
      </c>
      <c r="CK17" s="204" t="str">
        <f t="shared" si="32"/>
        <v/>
      </c>
      <c r="CL17" s="205" t="str">
        <f t="shared" si="33"/>
        <v/>
      </c>
      <c r="CM17" s="204" t="str">
        <f t="shared" si="34"/>
        <v/>
      </c>
      <c r="CN17" s="204">
        <f t="shared" si="35"/>
        <v>0</v>
      </c>
      <c r="CO17" s="204" t="str">
        <f t="shared" si="36"/>
        <v>Okay</v>
      </c>
      <c r="CP17" s="204" t="str">
        <f t="shared" si="37"/>
        <v>Urkunde und Button</v>
      </c>
      <c r="CQ17" s="204" t="str">
        <f t="shared" si="38"/>
        <v>nur Urkunde</v>
      </c>
      <c r="CR17" s="204">
        <f t="shared" si="39"/>
        <v>0</v>
      </c>
      <c r="CS17" s="204">
        <f t="shared" si="40"/>
        <v>0</v>
      </c>
      <c r="CT17" s="204">
        <f t="shared" si="41"/>
        <v>0</v>
      </c>
      <c r="CU17" s="204">
        <f t="shared" si="42"/>
        <v>0</v>
      </c>
      <c r="CV17" s="204">
        <f t="shared" si="43"/>
        <v>0</v>
      </c>
      <c r="CW17" s="204">
        <f t="shared" si="44"/>
        <v>0</v>
      </c>
      <c r="CX17" s="204" t="str">
        <f t="shared" si="45"/>
        <v>u</v>
      </c>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row>
    <row r="18" spans="1:125" s="16" customFormat="1" x14ac:dyDescent="0.2">
      <c r="A18" s="191" t="str">
        <f>IF(LEN(E18)&lt;2,"",Meldedaten!A$4)</f>
        <v/>
      </c>
      <c r="B18" s="192" t="str">
        <f t="shared" si="1"/>
        <v/>
      </c>
      <c r="C18" s="96"/>
      <c r="D18" s="242"/>
      <c r="E18" s="242"/>
      <c r="F18" s="242"/>
      <c r="G18" s="242"/>
      <c r="H18" s="210"/>
      <c r="I18" s="5"/>
      <c r="J18" s="193"/>
      <c r="K18" s="5"/>
      <c r="L18" s="101"/>
      <c r="M18" s="100"/>
      <c r="N18" s="5"/>
      <c r="O18" s="5"/>
      <c r="P18" s="5"/>
      <c r="Q18" s="194" t="str">
        <f t="shared" si="46"/>
        <v>Okay</v>
      </c>
      <c r="R18" s="195">
        <f t="shared" si="47"/>
        <v>0</v>
      </c>
      <c r="S18" s="196" t="str">
        <f t="shared" si="48"/>
        <v/>
      </c>
      <c r="T18" s="197" t="str">
        <f t="shared" si="49"/>
        <v>Bitte ankreuzen</v>
      </c>
      <c r="U18" s="5"/>
      <c r="V18" s="5"/>
      <c r="W18" s="194">
        <f t="shared" si="6"/>
        <v>0</v>
      </c>
      <c r="X18" s="195">
        <f t="shared" si="7"/>
        <v>0</v>
      </c>
      <c r="Y18" s="195">
        <f t="shared" si="8"/>
        <v>1</v>
      </c>
      <c r="Z18" s="195" t="e">
        <f>IF(W18&gt;Y18,"Fehler",okay)</f>
        <v>#NAME?</v>
      </c>
      <c r="AA18" s="195" t="str">
        <f t="shared" si="9"/>
        <v/>
      </c>
      <c r="AB18" s="195" t="str">
        <f t="shared" si="10"/>
        <v/>
      </c>
      <c r="AC18" s="198"/>
      <c r="AD18" s="96" t="s">
        <v>21</v>
      </c>
      <c r="AE18" s="199" t="str">
        <f t="shared" si="11"/>
        <v/>
      </c>
      <c r="AF18" s="95"/>
      <c r="AG18" s="200"/>
      <c r="AH18" s="201" t="str">
        <f t="shared" si="12"/>
        <v/>
      </c>
      <c r="AI18" s="200"/>
      <c r="AJ18" s="5" t="s">
        <v>21</v>
      </c>
      <c r="AK18" s="5" t="s">
        <v>21</v>
      </c>
      <c r="AL18" s="5" t="s">
        <v>21</v>
      </c>
      <c r="AM18" s="5" t="s">
        <v>21</v>
      </c>
      <c r="AN18" s="5" t="s">
        <v>21</v>
      </c>
      <c r="AO18" s="5" t="s">
        <v>21</v>
      </c>
      <c r="AP18" s="5" t="s">
        <v>21</v>
      </c>
      <c r="AQ18" s="5" t="s">
        <v>21</v>
      </c>
      <c r="AR18" s="5" t="s">
        <v>21</v>
      </c>
      <c r="AS18" s="5" t="s">
        <v>21</v>
      </c>
      <c r="AT18" s="5" t="s">
        <v>21</v>
      </c>
      <c r="AU18" s="5" t="s">
        <v>21</v>
      </c>
      <c r="AV18" s="5" t="s">
        <v>21</v>
      </c>
      <c r="AW18" s="5" t="s">
        <v>21</v>
      </c>
      <c r="AX18" s="5" t="s">
        <v>21</v>
      </c>
      <c r="AY18" s="5" t="s">
        <v>21</v>
      </c>
      <c r="AZ18" s="5" t="s">
        <v>21</v>
      </c>
      <c r="BA18" s="5" t="s">
        <v>21</v>
      </c>
      <c r="BB18" s="5" t="s">
        <v>21</v>
      </c>
      <c r="BC18" s="5" t="s">
        <v>21</v>
      </c>
      <c r="BD18" s="200"/>
      <c r="BE18" s="50" t="s">
        <v>59</v>
      </c>
      <c r="BF18" s="50" t="s">
        <v>60</v>
      </c>
      <c r="BG18" s="50" t="s">
        <v>61</v>
      </c>
      <c r="BH18" s="50" t="s">
        <v>62</v>
      </c>
      <c r="BI18" s="50" t="s">
        <v>63</v>
      </c>
      <c r="BJ18" s="50" t="s">
        <v>64</v>
      </c>
      <c r="BK18" s="50" t="s">
        <v>65</v>
      </c>
      <c r="BL18" s="50" t="s">
        <v>66</v>
      </c>
      <c r="BM18" s="50" t="s">
        <v>67</v>
      </c>
      <c r="BN18" s="50" t="s">
        <v>68</v>
      </c>
      <c r="BO18" s="50" t="s">
        <v>69</v>
      </c>
      <c r="BP18" s="202"/>
      <c r="BQ18" s="203"/>
      <c r="BR18" s="203" t="str">
        <f t="shared" si="13"/>
        <v/>
      </c>
      <c r="BS18" s="203" t="str">
        <f t="shared" si="14"/>
        <v/>
      </c>
      <c r="BT18" s="203" t="str">
        <f t="shared" si="15"/>
        <v/>
      </c>
      <c r="BU18" s="203" t="str">
        <f t="shared" si="16"/>
        <v/>
      </c>
      <c r="BV18" s="203" t="str">
        <f t="shared" si="17"/>
        <v/>
      </c>
      <c r="BW18" s="203" t="str">
        <f t="shared" si="18"/>
        <v/>
      </c>
      <c r="BX18" s="203" t="str">
        <f t="shared" si="19"/>
        <v/>
      </c>
      <c r="BY18" s="203" t="str">
        <f t="shared" si="20"/>
        <v/>
      </c>
      <c r="BZ18" s="203" t="str">
        <f t="shared" si="21"/>
        <v/>
      </c>
      <c r="CA18" s="203" t="str">
        <f t="shared" si="22"/>
        <v/>
      </c>
      <c r="CB18" s="203" t="str">
        <f t="shared" si="23"/>
        <v/>
      </c>
      <c r="CC18" s="203" t="str">
        <f t="shared" si="24"/>
        <v/>
      </c>
      <c r="CD18" s="203" t="str">
        <f t="shared" si="25"/>
        <v/>
      </c>
      <c r="CE18" s="203" t="str">
        <f t="shared" si="26"/>
        <v/>
      </c>
      <c r="CF18" s="204" t="str">
        <f t="shared" si="27"/>
        <v/>
      </c>
      <c r="CG18" s="204" t="str">
        <f t="shared" si="28"/>
        <v/>
      </c>
      <c r="CH18" s="204" t="str">
        <f t="shared" si="29"/>
        <v/>
      </c>
      <c r="CI18" s="204" t="str">
        <f t="shared" si="30"/>
        <v/>
      </c>
      <c r="CJ18" s="204" t="str">
        <f t="shared" si="31"/>
        <v/>
      </c>
      <c r="CK18" s="204" t="str">
        <f t="shared" si="32"/>
        <v/>
      </c>
      <c r="CL18" s="205" t="str">
        <f t="shared" si="33"/>
        <v/>
      </c>
      <c r="CM18" s="204" t="str">
        <f t="shared" si="34"/>
        <v/>
      </c>
      <c r="CN18" s="204">
        <f t="shared" si="35"/>
        <v>0</v>
      </c>
      <c r="CO18" s="204" t="str">
        <f t="shared" si="36"/>
        <v>Okay</v>
      </c>
      <c r="CP18" s="204" t="str">
        <f t="shared" si="37"/>
        <v>Urkunde und Button</v>
      </c>
      <c r="CQ18" s="204" t="str">
        <f t="shared" si="38"/>
        <v>nur Urkunde</v>
      </c>
      <c r="CR18" s="204">
        <f t="shared" si="39"/>
        <v>0</v>
      </c>
      <c r="CS18" s="204">
        <f t="shared" si="40"/>
        <v>0</v>
      </c>
      <c r="CT18" s="204">
        <f t="shared" si="41"/>
        <v>0</v>
      </c>
      <c r="CU18" s="204">
        <f t="shared" si="42"/>
        <v>0</v>
      </c>
      <c r="CV18" s="204">
        <f t="shared" si="43"/>
        <v>0</v>
      </c>
      <c r="CW18" s="204">
        <f t="shared" si="44"/>
        <v>0</v>
      </c>
      <c r="CX18" s="204" t="str">
        <f t="shared" si="45"/>
        <v>u</v>
      </c>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row>
    <row r="19" spans="1:125" s="16" customFormat="1" x14ac:dyDescent="0.2">
      <c r="A19" s="191" t="str">
        <f>IF(LEN(E19)&lt;2,"",Meldedaten!A$4)</f>
        <v/>
      </c>
      <c r="B19" s="192" t="str">
        <f t="shared" si="1"/>
        <v/>
      </c>
      <c r="C19" s="96"/>
      <c r="D19" s="242"/>
      <c r="E19" s="242"/>
      <c r="F19" s="242"/>
      <c r="G19" s="242"/>
      <c r="H19" s="210"/>
      <c r="I19" s="5"/>
      <c r="J19" s="193"/>
      <c r="K19" s="5"/>
      <c r="L19" s="101"/>
      <c r="M19" s="100"/>
      <c r="N19" s="5"/>
      <c r="O19" s="5"/>
      <c r="P19" s="5"/>
      <c r="Q19" s="194" t="str">
        <f t="shared" si="46"/>
        <v>Okay</v>
      </c>
      <c r="R19" s="195">
        <f t="shared" si="47"/>
        <v>0</v>
      </c>
      <c r="S19" s="196" t="str">
        <f t="shared" si="48"/>
        <v/>
      </c>
      <c r="T19" s="197" t="str">
        <f t="shared" si="49"/>
        <v>Bitte ankreuzen</v>
      </c>
      <c r="U19" s="5"/>
      <c r="V19" s="5"/>
      <c r="W19" s="194">
        <f t="shared" si="6"/>
        <v>0</v>
      </c>
      <c r="X19" s="195">
        <f t="shared" si="7"/>
        <v>0</v>
      </c>
      <c r="Y19" s="195">
        <f t="shared" si="8"/>
        <v>1</v>
      </c>
      <c r="Z19" s="195" t="e">
        <f>IF(W19&gt;Y19,"Fehler",okay)</f>
        <v>#NAME?</v>
      </c>
      <c r="AA19" s="195" t="str">
        <f t="shared" si="9"/>
        <v/>
      </c>
      <c r="AB19" s="195" t="str">
        <f t="shared" si="10"/>
        <v/>
      </c>
      <c r="AC19" s="198"/>
      <c r="AD19" s="96" t="s">
        <v>21</v>
      </c>
      <c r="AE19" s="199" t="str">
        <f t="shared" si="11"/>
        <v/>
      </c>
      <c r="AF19" s="95"/>
      <c r="AG19" s="200"/>
      <c r="AH19" s="201" t="str">
        <f t="shared" si="12"/>
        <v/>
      </c>
      <c r="AI19" s="200"/>
      <c r="AJ19" s="5" t="s">
        <v>21</v>
      </c>
      <c r="AK19" s="5" t="s">
        <v>21</v>
      </c>
      <c r="AL19" s="5" t="s">
        <v>21</v>
      </c>
      <c r="AM19" s="5" t="s">
        <v>21</v>
      </c>
      <c r="AN19" s="5" t="s">
        <v>21</v>
      </c>
      <c r="AO19" s="5" t="s">
        <v>21</v>
      </c>
      <c r="AP19" s="5" t="s">
        <v>21</v>
      </c>
      <c r="AQ19" s="5" t="s">
        <v>21</v>
      </c>
      <c r="AR19" s="5" t="s">
        <v>21</v>
      </c>
      <c r="AS19" s="5" t="s">
        <v>21</v>
      </c>
      <c r="AT19" s="5" t="s">
        <v>21</v>
      </c>
      <c r="AU19" s="5" t="s">
        <v>21</v>
      </c>
      <c r="AV19" s="5" t="s">
        <v>21</v>
      </c>
      <c r="AW19" s="5" t="s">
        <v>21</v>
      </c>
      <c r="AX19" s="5" t="s">
        <v>21</v>
      </c>
      <c r="AY19" s="5" t="s">
        <v>21</v>
      </c>
      <c r="AZ19" s="5" t="s">
        <v>21</v>
      </c>
      <c r="BA19" s="5" t="s">
        <v>21</v>
      </c>
      <c r="BB19" s="5" t="s">
        <v>21</v>
      </c>
      <c r="BC19" s="5" t="s">
        <v>21</v>
      </c>
      <c r="BD19" s="200"/>
      <c r="BE19" s="50" t="s">
        <v>59</v>
      </c>
      <c r="BF19" s="50" t="s">
        <v>60</v>
      </c>
      <c r="BG19" s="50" t="s">
        <v>61</v>
      </c>
      <c r="BH19" s="50" t="s">
        <v>62</v>
      </c>
      <c r="BI19" s="50" t="s">
        <v>63</v>
      </c>
      <c r="BJ19" s="50" t="s">
        <v>64</v>
      </c>
      <c r="BK19" s="50" t="s">
        <v>65</v>
      </c>
      <c r="BL19" s="50" t="s">
        <v>66</v>
      </c>
      <c r="BM19" s="50" t="s">
        <v>67</v>
      </c>
      <c r="BN19" s="50" t="s">
        <v>68</v>
      </c>
      <c r="BO19" s="50" t="s">
        <v>69</v>
      </c>
      <c r="BP19" s="202"/>
      <c r="BQ19" s="203"/>
      <c r="BR19" s="203" t="str">
        <f t="shared" si="13"/>
        <v/>
      </c>
      <c r="BS19" s="203" t="str">
        <f t="shared" si="14"/>
        <v/>
      </c>
      <c r="BT19" s="203" t="str">
        <f t="shared" si="15"/>
        <v/>
      </c>
      <c r="BU19" s="203" t="str">
        <f t="shared" si="16"/>
        <v/>
      </c>
      <c r="BV19" s="203" t="str">
        <f t="shared" si="17"/>
        <v/>
      </c>
      <c r="BW19" s="203" t="str">
        <f t="shared" si="18"/>
        <v/>
      </c>
      <c r="BX19" s="203" t="str">
        <f t="shared" si="19"/>
        <v/>
      </c>
      <c r="BY19" s="203" t="str">
        <f t="shared" si="20"/>
        <v/>
      </c>
      <c r="BZ19" s="203" t="str">
        <f t="shared" si="21"/>
        <v/>
      </c>
      <c r="CA19" s="203" t="str">
        <f t="shared" si="22"/>
        <v/>
      </c>
      <c r="CB19" s="203" t="str">
        <f t="shared" si="23"/>
        <v/>
      </c>
      <c r="CC19" s="203" t="str">
        <f t="shared" si="24"/>
        <v/>
      </c>
      <c r="CD19" s="203" t="str">
        <f t="shared" si="25"/>
        <v/>
      </c>
      <c r="CE19" s="203" t="str">
        <f t="shared" si="26"/>
        <v/>
      </c>
      <c r="CF19" s="204" t="str">
        <f t="shared" si="27"/>
        <v/>
      </c>
      <c r="CG19" s="204" t="str">
        <f t="shared" si="28"/>
        <v/>
      </c>
      <c r="CH19" s="204" t="str">
        <f t="shared" si="29"/>
        <v/>
      </c>
      <c r="CI19" s="204" t="str">
        <f t="shared" si="30"/>
        <v/>
      </c>
      <c r="CJ19" s="204" t="str">
        <f t="shared" si="31"/>
        <v/>
      </c>
      <c r="CK19" s="204" t="str">
        <f t="shared" si="32"/>
        <v/>
      </c>
      <c r="CL19" s="205" t="str">
        <f t="shared" si="33"/>
        <v/>
      </c>
      <c r="CM19" s="204" t="str">
        <f t="shared" si="34"/>
        <v/>
      </c>
      <c r="CN19" s="204">
        <f t="shared" si="35"/>
        <v>0</v>
      </c>
      <c r="CO19" s="204" t="str">
        <f t="shared" si="36"/>
        <v>Okay</v>
      </c>
      <c r="CP19" s="204" t="str">
        <f t="shared" si="37"/>
        <v>Urkunde und Button</v>
      </c>
      <c r="CQ19" s="204" t="str">
        <f t="shared" si="38"/>
        <v>nur Urkunde</v>
      </c>
      <c r="CR19" s="204">
        <f t="shared" si="39"/>
        <v>0</v>
      </c>
      <c r="CS19" s="204">
        <f t="shared" si="40"/>
        <v>0</v>
      </c>
      <c r="CT19" s="204">
        <f t="shared" si="41"/>
        <v>0</v>
      </c>
      <c r="CU19" s="204">
        <f t="shared" si="42"/>
        <v>0</v>
      </c>
      <c r="CV19" s="204">
        <f t="shared" si="43"/>
        <v>0</v>
      </c>
      <c r="CW19" s="204">
        <f t="shared" si="44"/>
        <v>0</v>
      </c>
      <c r="CX19" s="204" t="str">
        <f t="shared" si="45"/>
        <v>u</v>
      </c>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row>
    <row r="20" spans="1:125" s="16" customFormat="1" x14ac:dyDescent="0.2">
      <c r="A20" s="191" t="str">
        <f>IF(LEN(E20)&lt;2,"",Meldedaten!A$4)</f>
        <v/>
      </c>
      <c r="B20" s="192" t="str">
        <f t="shared" si="1"/>
        <v/>
      </c>
      <c r="C20" s="96"/>
      <c r="D20" s="242"/>
      <c r="E20" s="242"/>
      <c r="F20" s="242"/>
      <c r="G20" s="242"/>
      <c r="H20" s="210"/>
      <c r="I20" s="5"/>
      <c r="J20" s="193"/>
      <c r="K20" s="5"/>
      <c r="L20" s="101"/>
      <c r="M20" s="100"/>
      <c r="N20" s="5"/>
      <c r="O20" s="5"/>
      <c r="P20" s="5"/>
      <c r="Q20" s="194" t="str">
        <f t="shared" si="46"/>
        <v>Okay</v>
      </c>
      <c r="R20" s="195">
        <f t="shared" si="47"/>
        <v>0</v>
      </c>
      <c r="S20" s="196" t="str">
        <f t="shared" si="48"/>
        <v/>
      </c>
      <c r="T20" s="197" t="str">
        <f t="shared" si="49"/>
        <v>Bitte ankreuzen</v>
      </c>
      <c r="U20" s="5"/>
      <c r="V20" s="5"/>
      <c r="W20" s="194">
        <f t="shared" si="6"/>
        <v>0</v>
      </c>
      <c r="X20" s="195">
        <f t="shared" si="7"/>
        <v>0</v>
      </c>
      <c r="Y20" s="195">
        <f t="shared" si="8"/>
        <v>1</v>
      </c>
      <c r="Z20" s="195" t="e">
        <f>IF(W20&gt;Y20,"Fehler",okay)</f>
        <v>#NAME?</v>
      </c>
      <c r="AA20" s="195" t="str">
        <f t="shared" si="9"/>
        <v/>
      </c>
      <c r="AB20" s="195" t="str">
        <f t="shared" si="10"/>
        <v/>
      </c>
      <c r="AC20" s="198"/>
      <c r="AD20" s="96" t="s">
        <v>21</v>
      </c>
      <c r="AE20" s="199" t="str">
        <f t="shared" si="11"/>
        <v/>
      </c>
      <c r="AF20" s="95"/>
      <c r="AG20" s="200"/>
      <c r="AH20" s="201" t="str">
        <f t="shared" si="12"/>
        <v/>
      </c>
      <c r="AI20" s="200"/>
      <c r="AJ20" s="5" t="s">
        <v>21</v>
      </c>
      <c r="AK20" s="5" t="s">
        <v>21</v>
      </c>
      <c r="AL20" s="5" t="s">
        <v>21</v>
      </c>
      <c r="AM20" s="5" t="s">
        <v>21</v>
      </c>
      <c r="AN20" s="5" t="s">
        <v>21</v>
      </c>
      <c r="AO20" s="5" t="s">
        <v>21</v>
      </c>
      <c r="AP20" s="5" t="s">
        <v>21</v>
      </c>
      <c r="AQ20" s="5" t="s">
        <v>21</v>
      </c>
      <c r="AR20" s="5" t="s">
        <v>21</v>
      </c>
      <c r="AS20" s="5" t="s">
        <v>21</v>
      </c>
      <c r="AT20" s="5" t="s">
        <v>21</v>
      </c>
      <c r="AU20" s="5" t="s">
        <v>21</v>
      </c>
      <c r="AV20" s="5" t="s">
        <v>21</v>
      </c>
      <c r="AW20" s="5" t="s">
        <v>21</v>
      </c>
      <c r="AX20" s="5" t="s">
        <v>21</v>
      </c>
      <c r="AY20" s="5" t="s">
        <v>21</v>
      </c>
      <c r="AZ20" s="5" t="s">
        <v>21</v>
      </c>
      <c r="BA20" s="5" t="s">
        <v>21</v>
      </c>
      <c r="BB20" s="5" t="s">
        <v>21</v>
      </c>
      <c r="BC20" s="5" t="s">
        <v>21</v>
      </c>
      <c r="BD20" s="200"/>
      <c r="BE20" s="50" t="s">
        <v>59</v>
      </c>
      <c r="BF20" s="50" t="s">
        <v>60</v>
      </c>
      <c r="BG20" s="50" t="s">
        <v>61</v>
      </c>
      <c r="BH20" s="50" t="s">
        <v>62</v>
      </c>
      <c r="BI20" s="50" t="s">
        <v>63</v>
      </c>
      <c r="BJ20" s="50" t="s">
        <v>64</v>
      </c>
      <c r="BK20" s="50" t="s">
        <v>65</v>
      </c>
      <c r="BL20" s="50" t="s">
        <v>66</v>
      </c>
      <c r="BM20" s="50" t="s">
        <v>67</v>
      </c>
      <c r="BN20" s="50" t="s">
        <v>68</v>
      </c>
      <c r="BO20" s="50" t="s">
        <v>69</v>
      </c>
      <c r="BP20" s="202"/>
      <c r="BQ20" s="203"/>
      <c r="BR20" s="203" t="str">
        <f t="shared" si="13"/>
        <v/>
      </c>
      <c r="BS20" s="203" t="str">
        <f t="shared" si="14"/>
        <v/>
      </c>
      <c r="BT20" s="203" t="str">
        <f t="shared" si="15"/>
        <v/>
      </c>
      <c r="BU20" s="203" t="str">
        <f t="shared" si="16"/>
        <v/>
      </c>
      <c r="BV20" s="203" t="str">
        <f t="shared" si="17"/>
        <v/>
      </c>
      <c r="BW20" s="203" t="str">
        <f t="shared" si="18"/>
        <v/>
      </c>
      <c r="BX20" s="203" t="str">
        <f t="shared" si="19"/>
        <v/>
      </c>
      <c r="BY20" s="203" t="str">
        <f t="shared" si="20"/>
        <v/>
      </c>
      <c r="BZ20" s="203" t="str">
        <f t="shared" si="21"/>
        <v/>
      </c>
      <c r="CA20" s="203" t="str">
        <f t="shared" si="22"/>
        <v/>
      </c>
      <c r="CB20" s="203" t="str">
        <f t="shared" si="23"/>
        <v/>
      </c>
      <c r="CC20" s="203" t="str">
        <f t="shared" si="24"/>
        <v/>
      </c>
      <c r="CD20" s="203" t="str">
        <f t="shared" si="25"/>
        <v/>
      </c>
      <c r="CE20" s="203" t="str">
        <f t="shared" si="26"/>
        <v/>
      </c>
      <c r="CF20" s="204" t="str">
        <f t="shared" si="27"/>
        <v/>
      </c>
      <c r="CG20" s="204" t="str">
        <f t="shared" si="28"/>
        <v/>
      </c>
      <c r="CH20" s="204" t="str">
        <f t="shared" si="29"/>
        <v/>
      </c>
      <c r="CI20" s="204" t="str">
        <f t="shared" si="30"/>
        <v/>
      </c>
      <c r="CJ20" s="204" t="str">
        <f t="shared" si="31"/>
        <v/>
      </c>
      <c r="CK20" s="204" t="str">
        <f t="shared" si="32"/>
        <v/>
      </c>
      <c r="CL20" s="205" t="str">
        <f t="shared" si="33"/>
        <v/>
      </c>
      <c r="CM20" s="204" t="str">
        <f t="shared" si="34"/>
        <v/>
      </c>
      <c r="CN20" s="204">
        <f t="shared" si="35"/>
        <v>0</v>
      </c>
      <c r="CO20" s="204" t="str">
        <f t="shared" si="36"/>
        <v>Okay</v>
      </c>
      <c r="CP20" s="204" t="str">
        <f t="shared" si="37"/>
        <v>Urkunde und Button</v>
      </c>
      <c r="CQ20" s="204" t="str">
        <f t="shared" si="38"/>
        <v>nur Urkunde</v>
      </c>
      <c r="CR20" s="204">
        <f t="shared" si="39"/>
        <v>0</v>
      </c>
      <c r="CS20" s="204">
        <f t="shared" si="40"/>
        <v>0</v>
      </c>
      <c r="CT20" s="204">
        <f t="shared" si="41"/>
        <v>0</v>
      </c>
      <c r="CU20" s="204">
        <f t="shared" si="42"/>
        <v>0</v>
      </c>
      <c r="CV20" s="204">
        <f t="shared" si="43"/>
        <v>0</v>
      </c>
      <c r="CW20" s="204">
        <f t="shared" si="44"/>
        <v>0</v>
      </c>
      <c r="CX20" s="204" t="str">
        <f t="shared" si="45"/>
        <v>u</v>
      </c>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row>
    <row r="21" spans="1:125" s="16" customFormat="1" x14ac:dyDescent="0.2">
      <c r="A21" s="191" t="str">
        <f>IF(LEN(E21)&lt;2,"",Meldedaten!A$4)</f>
        <v/>
      </c>
      <c r="B21" s="192" t="str">
        <f t="shared" si="1"/>
        <v/>
      </c>
      <c r="C21" s="96"/>
      <c r="D21" s="242"/>
      <c r="E21" s="242"/>
      <c r="F21" s="242"/>
      <c r="G21" s="242"/>
      <c r="H21" s="210"/>
      <c r="I21" s="5"/>
      <c r="J21" s="193"/>
      <c r="K21" s="5"/>
      <c r="L21" s="101"/>
      <c r="M21" s="100"/>
      <c r="N21" s="5"/>
      <c r="O21" s="5"/>
      <c r="P21" s="5"/>
      <c r="Q21" s="194" t="str">
        <f t="shared" si="46"/>
        <v>Okay</v>
      </c>
      <c r="R21" s="195">
        <f t="shared" si="47"/>
        <v>0</v>
      </c>
      <c r="S21" s="196" t="str">
        <f t="shared" si="48"/>
        <v/>
      </c>
      <c r="T21" s="197" t="str">
        <f t="shared" si="49"/>
        <v>Bitte ankreuzen</v>
      </c>
      <c r="U21" s="5"/>
      <c r="V21" s="5"/>
      <c r="W21" s="194">
        <f t="shared" si="6"/>
        <v>0</v>
      </c>
      <c r="X21" s="195">
        <f t="shared" si="7"/>
        <v>0</v>
      </c>
      <c r="Y21" s="195">
        <f t="shared" si="8"/>
        <v>1</v>
      </c>
      <c r="Z21" s="195" t="e">
        <f>IF(W21&gt;Y21,"Fehler",okay)</f>
        <v>#NAME?</v>
      </c>
      <c r="AA21" s="195" t="str">
        <f t="shared" si="9"/>
        <v/>
      </c>
      <c r="AB21" s="195" t="str">
        <f t="shared" si="10"/>
        <v/>
      </c>
      <c r="AC21" s="198"/>
      <c r="AD21" s="96" t="s">
        <v>21</v>
      </c>
      <c r="AE21" s="199" t="str">
        <f t="shared" si="11"/>
        <v/>
      </c>
      <c r="AF21" s="95"/>
      <c r="AG21" s="200"/>
      <c r="AH21" s="201" t="str">
        <f t="shared" si="12"/>
        <v/>
      </c>
      <c r="AI21" s="200"/>
      <c r="AJ21" s="5" t="s">
        <v>21</v>
      </c>
      <c r="AK21" s="5" t="s">
        <v>21</v>
      </c>
      <c r="AL21" s="5" t="s">
        <v>21</v>
      </c>
      <c r="AM21" s="5" t="s">
        <v>21</v>
      </c>
      <c r="AN21" s="5" t="s">
        <v>21</v>
      </c>
      <c r="AO21" s="5" t="s">
        <v>21</v>
      </c>
      <c r="AP21" s="5" t="s">
        <v>21</v>
      </c>
      <c r="AQ21" s="5" t="s">
        <v>21</v>
      </c>
      <c r="AR21" s="5" t="s">
        <v>21</v>
      </c>
      <c r="AS21" s="5" t="s">
        <v>21</v>
      </c>
      <c r="AT21" s="5" t="s">
        <v>21</v>
      </c>
      <c r="AU21" s="5" t="s">
        <v>21</v>
      </c>
      <c r="AV21" s="5" t="s">
        <v>21</v>
      </c>
      <c r="AW21" s="5" t="s">
        <v>21</v>
      </c>
      <c r="AX21" s="5" t="s">
        <v>21</v>
      </c>
      <c r="AY21" s="5" t="s">
        <v>21</v>
      </c>
      <c r="AZ21" s="5" t="s">
        <v>21</v>
      </c>
      <c r="BA21" s="5" t="s">
        <v>21</v>
      </c>
      <c r="BB21" s="5" t="s">
        <v>21</v>
      </c>
      <c r="BC21" s="5" t="s">
        <v>21</v>
      </c>
      <c r="BD21" s="200"/>
      <c r="BE21" s="50" t="s">
        <v>59</v>
      </c>
      <c r="BF21" s="50" t="s">
        <v>60</v>
      </c>
      <c r="BG21" s="50" t="s">
        <v>61</v>
      </c>
      <c r="BH21" s="50" t="s">
        <v>62</v>
      </c>
      <c r="BI21" s="50" t="s">
        <v>63</v>
      </c>
      <c r="BJ21" s="50" t="s">
        <v>64</v>
      </c>
      <c r="BK21" s="50" t="s">
        <v>65</v>
      </c>
      <c r="BL21" s="50" t="s">
        <v>66</v>
      </c>
      <c r="BM21" s="50" t="s">
        <v>67</v>
      </c>
      <c r="BN21" s="50" t="s">
        <v>68</v>
      </c>
      <c r="BO21" s="50" t="s">
        <v>69</v>
      </c>
      <c r="BP21" s="202"/>
      <c r="BQ21" s="203"/>
      <c r="BR21" s="203" t="str">
        <f t="shared" si="13"/>
        <v/>
      </c>
      <c r="BS21" s="203" t="str">
        <f t="shared" si="14"/>
        <v/>
      </c>
      <c r="BT21" s="203" t="str">
        <f t="shared" si="15"/>
        <v/>
      </c>
      <c r="BU21" s="203" t="str">
        <f t="shared" si="16"/>
        <v/>
      </c>
      <c r="BV21" s="203" t="str">
        <f t="shared" si="17"/>
        <v/>
      </c>
      <c r="BW21" s="203" t="str">
        <f t="shared" si="18"/>
        <v/>
      </c>
      <c r="BX21" s="203" t="str">
        <f t="shared" si="19"/>
        <v/>
      </c>
      <c r="BY21" s="203" t="str">
        <f t="shared" si="20"/>
        <v/>
      </c>
      <c r="BZ21" s="203" t="str">
        <f t="shared" si="21"/>
        <v/>
      </c>
      <c r="CA21" s="203" t="str">
        <f t="shared" si="22"/>
        <v/>
      </c>
      <c r="CB21" s="203" t="str">
        <f t="shared" si="23"/>
        <v/>
      </c>
      <c r="CC21" s="203" t="str">
        <f t="shared" si="24"/>
        <v/>
      </c>
      <c r="CD21" s="203" t="str">
        <f t="shared" si="25"/>
        <v/>
      </c>
      <c r="CE21" s="203" t="str">
        <f t="shared" si="26"/>
        <v/>
      </c>
      <c r="CF21" s="204" t="str">
        <f t="shared" si="27"/>
        <v/>
      </c>
      <c r="CG21" s="204" t="str">
        <f t="shared" si="28"/>
        <v/>
      </c>
      <c r="CH21" s="204" t="str">
        <f t="shared" si="29"/>
        <v/>
      </c>
      <c r="CI21" s="204" t="str">
        <f t="shared" si="30"/>
        <v/>
      </c>
      <c r="CJ21" s="204" t="str">
        <f t="shared" si="31"/>
        <v/>
      </c>
      <c r="CK21" s="204" t="str">
        <f t="shared" si="32"/>
        <v/>
      </c>
      <c r="CL21" s="205" t="str">
        <f t="shared" si="33"/>
        <v/>
      </c>
      <c r="CM21" s="204" t="str">
        <f t="shared" si="34"/>
        <v/>
      </c>
      <c r="CN21" s="204">
        <f t="shared" si="35"/>
        <v>0</v>
      </c>
      <c r="CO21" s="204" t="str">
        <f t="shared" si="36"/>
        <v>Okay</v>
      </c>
      <c r="CP21" s="204" t="str">
        <f t="shared" si="37"/>
        <v>Urkunde und Button</v>
      </c>
      <c r="CQ21" s="204" t="str">
        <f t="shared" si="38"/>
        <v>nur Urkunde</v>
      </c>
      <c r="CR21" s="204">
        <f t="shared" si="39"/>
        <v>0</v>
      </c>
      <c r="CS21" s="204">
        <f t="shared" si="40"/>
        <v>0</v>
      </c>
      <c r="CT21" s="204">
        <f t="shared" si="41"/>
        <v>0</v>
      </c>
      <c r="CU21" s="204">
        <f t="shared" si="42"/>
        <v>0</v>
      </c>
      <c r="CV21" s="204">
        <f t="shared" si="43"/>
        <v>0</v>
      </c>
      <c r="CW21" s="204">
        <f t="shared" si="44"/>
        <v>0</v>
      </c>
      <c r="CX21" s="204" t="str">
        <f t="shared" si="45"/>
        <v>u</v>
      </c>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row>
    <row r="22" spans="1:125" s="16" customFormat="1" x14ac:dyDescent="0.2">
      <c r="A22" s="191" t="str">
        <f>IF(LEN(E22)&lt;2,"",Meldedaten!A$4)</f>
        <v/>
      </c>
      <c r="B22" s="192" t="str">
        <f t="shared" si="1"/>
        <v/>
      </c>
      <c r="C22" s="96"/>
      <c r="D22" s="242"/>
      <c r="E22" s="242"/>
      <c r="F22" s="242"/>
      <c r="G22" s="242"/>
      <c r="H22" s="210"/>
      <c r="I22" s="5"/>
      <c r="J22" s="193"/>
      <c r="K22" s="5"/>
      <c r="L22" s="101"/>
      <c r="M22" s="100"/>
      <c r="N22" s="5"/>
      <c r="O22" s="5"/>
      <c r="P22" s="5"/>
      <c r="Q22" s="194" t="str">
        <f t="shared" si="46"/>
        <v>Okay</v>
      </c>
      <c r="R22" s="195">
        <f t="shared" si="47"/>
        <v>0</v>
      </c>
      <c r="S22" s="196" t="str">
        <f t="shared" si="48"/>
        <v/>
      </c>
      <c r="T22" s="197" t="str">
        <f t="shared" si="49"/>
        <v>Bitte ankreuzen</v>
      </c>
      <c r="U22" s="5"/>
      <c r="V22" s="5"/>
      <c r="W22" s="194">
        <f t="shared" si="6"/>
        <v>0</v>
      </c>
      <c r="X22" s="195">
        <f t="shared" si="7"/>
        <v>0</v>
      </c>
      <c r="Y22" s="195">
        <f t="shared" si="8"/>
        <v>1</v>
      </c>
      <c r="Z22" s="195" t="e">
        <f>IF(W22&gt;Y22,"Fehler",okay)</f>
        <v>#NAME?</v>
      </c>
      <c r="AA22" s="195" t="str">
        <f t="shared" si="9"/>
        <v/>
      </c>
      <c r="AB22" s="195" t="str">
        <f t="shared" si="10"/>
        <v/>
      </c>
      <c r="AC22" s="198"/>
      <c r="AD22" s="96" t="s">
        <v>21</v>
      </c>
      <c r="AE22" s="199" t="str">
        <f t="shared" si="11"/>
        <v/>
      </c>
      <c r="AF22" s="95"/>
      <c r="AG22" s="200"/>
      <c r="AH22" s="201" t="str">
        <f t="shared" si="12"/>
        <v/>
      </c>
      <c r="AI22" s="200"/>
      <c r="AJ22" s="5" t="s">
        <v>21</v>
      </c>
      <c r="AK22" s="5" t="s">
        <v>21</v>
      </c>
      <c r="AL22" s="5" t="s">
        <v>21</v>
      </c>
      <c r="AM22" s="5" t="s">
        <v>21</v>
      </c>
      <c r="AN22" s="5" t="s">
        <v>21</v>
      </c>
      <c r="AO22" s="5" t="s">
        <v>21</v>
      </c>
      <c r="AP22" s="5" t="s">
        <v>21</v>
      </c>
      <c r="AQ22" s="5" t="s">
        <v>21</v>
      </c>
      <c r="AR22" s="5" t="s">
        <v>21</v>
      </c>
      <c r="AS22" s="5" t="s">
        <v>21</v>
      </c>
      <c r="AT22" s="5" t="s">
        <v>21</v>
      </c>
      <c r="AU22" s="5" t="s">
        <v>21</v>
      </c>
      <c r="AV22" s="5" t="s">
        <v>21</v>
      </c>
      <c r="AW22" s="5" t="s">
        <v>21</v>
      </c>
      <c r="AX22" s="5" t="s">
        <v>21</v>
      </c>
      <c r="AY22" s="5" t="s">
        <v>21</v>
      </c>
      <c r="AZ22" s="5" t="s">
        <v>21</v>
      </c>
      <c r="BA22" s="5" t="s">
        <v>21</v>
      </c>
      <c r="BB22" s="5" t="s">
        <v>21</v>
      </c>
      <c r="BC22" s="5" t="s">
        <v>21</v>
      </c>
      <c r="BD22" s="200"/>
      <c r="BE22" s="50" t="s">
        <v>59</v>
      </c>
      <c r="BF22" s="50" t="s">
        <v>60</v>
      </c>
      <c r="BG22" s="50" t="s">
        <v>61</v>
      </c>
      <c r="BH22" s="50" t="s">
        <v>62</v>
      </c>
      <c r="BI22" s="50" t="s">
        <v>63</v>
      </c>
      <c r="BJ22" s="50" t="s">
        <v>64</v>
      </c>
      <c r="BK22" s="50" t="s">
        <v>65</v>
      </c>
      <c r="BL22" s="50" t="s">
        <v>66</v>
      </c>
      <c r="BM22" s="50" t="s">
        <v>67</v>
      </c>
      <c r="BN22" s="50" t="s">
        <v>68</v>
      </c>
      <c r="BO22" s="50" t="s">
        <v>69</v>
      </c>
      <c r="BP22" s="202"/>
      <c r="BQ22" s="203"/>
      <c r="BR22" s="203" t="str">
        <f t="shared" si="13"/>
        <v/>
      </c>
      <c r="BS22" s="203" t="str">
        <f t="shared" si="14"/>
        <v/>
      </c>
      <c r="BT22" s="203" t="str">
        <f t="shared" si="15"/>
        <v/>
      </c>
      <c r="BU22" s="203" t="str">
        <f t="shared" si="16"/>
        <v/>
      </c>
      <c r="BV22" s="203" t="str">
        <f t="shared" si="17"/>
        <v/>
      </c>
      <c r="BW22" s="203" t="str">
        <f t="shared" si="18"/>
        <v/>
      </c>
      <c r="BX22" s="203" t="str">
        <f t="shared" si="19"/>
        <v/>
      </c>
      <c r="BY22" s="203" t="str">
        <f t="shared" si="20"/>
        <v/>
      </c>
      <c r="BZ22" s="203" t="str">
        <f t="shared" si="21"/>
        <v/>
      </c>
      <c r="CA22" s="203" t="str">
        <f t="shared" si="22"/>
        <v/>
      </c>
      <c r="CB22" s="203" t="str">
        <f t="shared" si="23"/>
        <v/>
      </c>
      <c r="CC22" s="203" t="str">
        <f t="shared" si="24"/>
        <v/>
      </c>
      <c r="CD22" s="203" t="str">
        <f t="shared" si="25"/>
        <v/>
      </c>
      <c r="CE22" s="203" t="str">
        <f t="shared" si="26"/>
        <v/>
      </c>
      <c r="CF22" s="204" t="str">
        <f t="shared" si="27"/>
        <v/>
      </c>
      <c r="CG22" s="204" t="str">
        <f t="shared" si="28"/>
        <v/>
      </c>
      <c r="CH22" s="204" t="str">
        <f t="shared" si="29"/>
        <v/>
      </c>
      <c r="CI22" s="204" t="str">
        <f t="shared" si="30"/>
        <v/>
      </c>
      <c r="CJ22" s="204" t="str">
        <f t="shared" si="31"/>
        <v/>
      </c>
      <c r="CK22" s="204" t="str">
        <f t="shared" si="32"/>
        <v/>
      </c>
      <c r="CL22" s="205" t="str">
        <f t="shared" si="33"/>
        <v/>
      </c>
      <c r="CM22" s="204" t="str">
        <f t="shared" si="34"/>
        <v/>
      </c>
      <c r="CN22" s="204">
        <f t="shared" si="35"/>
        <v>0</v>
      </c>
      <c r="CO22" s="204" t="str">
        <f t="shared" si="36"/>
        <v>Okay</v>
      </c>
      <c r="CP22" s="204" t="str">
        <f t="shared" si="37"/>
        <v>Urkunde und Button</v>
      </c>
      <c r="CQ22" s="204" t="str">
        <f t="shared" si="38"/>
        <v>nur Urkunde</v>
      </c>
      <c r="CR22" s="204">
        <f t="shared" si="39"/>
        <v>0</v>
      </c>
      <c r="CS22" s="204">
        <f t="shared" si="40"/>
        <v>0</v>
      </c>
      <c r="CT22" s="204">
        <f t="shared" si="41"/>
        <v>0</v>
      </c>
      <c r="CU22" s="204">
        <f t="shared" si="42"/>
        <v>0</v>
      </c>
      <c r="CV22" s="204">
        <f t="shared" si="43"/>
        <v>0</v>
      </c>
      <c r="CW22" s="204">
        <f t="shared" si="44"/>
        <v>0</v>
      </c>
      <c r="CX22" s="204" t="str">
        <f t="shared" si="45"/>
        <v>u</v>
      </c>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row>
    <row r="23" spans="1:125" s="16" customFormat="1" x14ac:dyDescent="0.2">
      <c r="A23" s="191" t="str">
        <f>IF(LEN(E23)&lt;2,"",Meldedaten!A$4)</f>
        <v/>
      </c>
      <c r="B23" s="192" t="str">
        <f t="shared" si="1"/>
        <v/>
      </c>
      <c r="C23" s="96"/>
      <c r="D23" s="242"/>
      <c r="E23" s="242"/>
      <c r="F23" s="242"/>
      <c r="G23" s="242"/>
      <c r="H23" s="210"/>
      <c r="I23" s="5"/>
      <c r="J23" s="193"/>
      <c r="K23" s="5"/>
      <c r="L23" s="101"/>
      <c r="M23" s="100"/>
      <c r="N23" s="5"/>
      <c r="O23" s="5"/>
      <c r="P23" s="5"/>
      <c r="Q23" s="194" t="str">
        <f t="shared" si="46"/>
        <v>Okay</v>
      </c>
      <c r="R23" s="195">
        <f t="shared" si="47"/>
        <v>0</v>
      </c>
      <c r="S23" s="196" t="str">
        <f t="shared" si="48"/>
        <v/>
      </c>
      <c r="T23" s="197" t="str">
        <f t="shared" si="49"/>
        <v>Bitte ankreuzen</v>
      </c>
      <c r="U23" s="5"/>
      <c r="V23" s="5"/>
      <c r="W23" s="194">
        <f t="shared" si="6"/>
        <v>0</v>
      </c>
      <c r="X23" s="195">
        <f t="shared" si="7"/>
        <v>0</v>
      </c>
      <c r="Y23" s="195">
        <f t="shared" si="8"/>
        <v>1</v>
      </c>
      <c r="Z23" s="195" t="e">
        <f>IF(W23&gt;Y23,"Fehler",okay)</f>
        <v>#NAME?</v>
      </c>
      <c r="AA23" s="195" t="str">
        <f t="shared" si="9"/>
        <v/>
      </c>
      <c r="AB23" s="195" t="str">
        <f t="shared" si="10"/>
        <v/>
      </c>
      <c r="AC23" s="198"/>
      <c r="AD23" s="96" t="s">
        <v>21</v>
      </c>
      <c r="AE23" s="199" t="str">
        <f t="shared" si="11"/>
        <v/>
      </c>
      <c r="AF23" s="95"/>
      <c r="AG23" s="200"/>
      <c r="AH23" s="201" t="str">
        <f t="shared" si="12"/>
        <v/>
      </c>
      <c r="AI23" s="200"/>
      <c r="AJ23" s="5" t="s">
        <v>21</v>
      </c>
      <c r="AK23" s="5" t="s">
        <v>21</v>
      </c>
      <c r="AL23" s="5" t="s">
        <v>21</v>
      </c>
      <c r="AM23" s="5" t="s">
        <v>21</v>
      </c>
      <c r="AN23" s="5" t="s">
        <v>21</v>
      </c>
      <c r="AO23" s="5" t="s">
        <v>21</v>
      </c>
      <c r="AP23" s="5" t="s">
        <v>21</v>
      </c>
      <c r="AQ23" s="5" t="s">
        <v>21</v>
      </c>
      <c r="AR23" s="5" t="s">
        <v>21</v>
      </c>
      <c r="AS23" s="5" t="s">
        <v>21</v>
      </c>
      <c r="AT23" s="5" t="s">
        <v>21</v>
      </c>
      <c r="AU23" s="5" t="s">
        <v>21</v>
      </c>
      <c r="AV23" s="5" t="s">
        <v>21</v>
      </c>
      <c r="AW23" s="5" t="s">
        <v>21</v>
      </c>
      <c r="AX23" s="5" t="s">
        <v>21</v>
      </c>
      <c r="AY23" s="5" t="s">
        <v>21</v>
      </c>
      <c r="AZ23" s="5" t="s">
        <v>21</v>
      </c>
      <c r="BA23" s="5" t="s">
        <v>21</v>
      </c>
      <c r="BB23" s="5" t="s">
        <v>21</v>
      </c>
      <c r="BC23" s="5" t="s">
        <v>21</v>
      </c>
      <c r="BD23" s="200"/>
      <c r="BE23" s="50" t="s">
        <v>59</v>
      </c>
      <c r="BF23" s="50" t="s">
        <v>60</v>
      </c>
      <c r="BG23" s="50" t="s">
        <v>61</v>
      </c>
      <c r="BH23" s="50" t="s">
        <v>62</v>
      </c>
      <c r="BI23" s="50" t="s">
        <v>63</v>
      </c>
      <c r="BJ23" s="50" t="s">
        <v>64</v>
      </c>
      <c r="BK23" s="50" t="s">
        <v>65</v>
      </c>
      <c r="BL23" s="50" t="s">
        <v>66</v>
      </c>
      <c r="BM23" s="50" t="s">
        <v>67</v>
      </c>
      <c r="BN23" s="50" t="s">
        <v>68</v>
      </c>
      <c r="BO23" s="50" t="s">
        <v>69</v>
      </c>
      <c r="BP23" s="202"/>
      <c r="BQ23" s="203"/>
      <c r="BR23" s="203" t="str">
        <f t="shared" si="13"/>
        <v/>
      </c>
      <c r="BS23" s="203" t="str">
        <f t="shared" si="14"/>
        <v/>
      </c>
      <c r="BT23" s="203" t="str">
        <f t="shared" si="15"/>
        <v/>
      </c>
      <c r="BU23" s="203" t="str">
        <f t="shared" si="16"/>
        <v/>
      </c>
      <c r="BV23" s="203" t="str">
        <f t="shared" si="17"/>
        <v/>
      </c>
      <c r="BW23" s="203" t="str">
        <f t="shared" si="18"/>
        <v/>
      </c>
      <c r="BX23" s="203" t="str">
        <f t="shared" si="19"/>
        <v/>
      </c>
      <c r="BY23" s="203" t="str">
        <f t="shared" si="20"/>
        <v/>
      </c>
      <c r="BZ23" s="203" t="str">
        <f t="shared" si="21"/>
        <v/>
      </c>
      <c r="CA23" s="203" t="str">
        <f t="shared" si="22"/>
        <v/>
      </c>
      <c r="CB23" s="203" t="str">
        <f t="shared" si="23"/>
        <v/>
      </c>
      <c r="CC23" s="203" t="str">
        <f t="shared" si="24"/>
        <v/>
      </c>
      <c r="CD23" s="203" t="str">
        <f t="shared" si="25"/>
        <v/>
      </c>
      <c r="CE23" s="203" t="str">
        <f t="shared" si="26"/>
        <v/>
      </c>
      <c r="CF23" s="204" t="str">
        <f t="shared" si="27"/>
        <v/>
      </c>
      <c r="CG23" s="204" t="str">
        <f t="shared" si="28"/>
        <v/>
      </c>
      <c r="CH23" s="204" t="str">
        <f t="shared" si="29"/>
        <v/>
      </c>
      <c r="CI23" s="204" t="str">
        <f t="shared" si="30"/>
        <v/>
      </c>
      <c r="CJ23" s="204" t="str">
        <f t="shared" si="31"/>
        <v/>
      </c>
      <c r="CK23" s="204" t="str">
        <f t="shared" si="32"/>
        <v/>
      </c>
      <c r="CL23" s="205" t="str">
        <f t="shared" si="33"/>
        <v/>
      </c>
      <c r="CM23" s="204" t="str">
        <f t="shared" si="34"/>
        <v/>
      </c>
      <c r="CN23" s="204">
        <f t="shared" si="35"/>
        <v>0</v>
      </c>
      <c r="CO23" s="204" t="str">
        <f t="shared" si="36"/>
        <v>Okay</v>
      </c>
      <c r="CP23" s="204" t="str">
        <f t="shared" si="37"/>
        <v>Urkunde und Button</v>
      </c>
      <c r="CQ23" s="204" t="str">
        <f t="shared" si="38"/>
        <v>nur Urkunde</v>
      </c>
      <c r="CR23" s="204">
        <f t="shared" si="39"/>
        <v>0</v>
      </c>
      <c r="CS23" s="204">
        <f t="shared" si="40"/>
        <v>0</v>
      </c>
      <c r="CT23" s="204">
        <f t="shared" si="41"/>
        <v>0</v>
      </c>
      <c r="CU23" s="204">
        <f t="shared" si="42"/>
        <v>0</v>
      </c>
      <c r="CV23" s="204">
        <f t="shared" si="43"/>
        <v>0</v>
      </c>
      <c r="CW23" s="204">
        <f t="shared" si="44"/>
        <v>0</v>
      </c>
      <c r="CX23" s="204" t="str">
        <f t="shared" si="45"/>
        <v>u</v>
      </c>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row>
    <row r="24" spans="1:125" s="16" customFormat="1" x14ac:dyDescent="0.2">
      <c r="A24" s="191" t="str">
        <f>IF(LEN(E24)&lt;2,"",Meldedaten!A$4)</f>
        <v/>
      </c>
      <c r="B24" s="192" t="str">
        <f t="shared" si="1"/>
        <v/>
      </c>
      <c r="C24" s="96"/>
      <c r="D24" s="242"/>
      <c r="E24" s="242"/>
      <c r="F24" s="242"/>
      <c r="G24" s="242"/>
      <c r="H24" s="210"/>
      <c r="I24" s="5"/>
      <c r="J24" s="193"/>
      <c r="K24" s="5"/>
      <c r="L24" s="101"/>
      <c r="M24" s="100"/>
      <c r="N24" s="5"/>
      <c r="O24" s="5"/>
      <c r="P24" s="5"/>
      <c r="Q24" s="194" t="str">
        <f t="shared" si="46"/>
        <v>Okay</v>
      </c>
      <c r="R24" s="195">
        <f t="shared" si="47"/>
        <v>0</v>
      </c>
      <c r="S24" s="196" t="str">
        <f t="shared" si="48"/>
        <v/>
      </c>
      <c r="T24" s="197" t="str">
        <f t="shared" si="49"/>
        <v>Bitte ankreuzen</v>
      </c>
      <c r="U24" s="5"/>
      <c r="V24" s="5"/>
      <c r="W24" s="194">
        <f t="shared" si="6"/>
        <v>0</v>
      </c>
      <c r="X24" s="195">
        <f t="shared" si="7"/>
        <v>0</v>
      </c>
      <c r="Y24" s="195">
        <f t="shared" si="8"/>
        <v>1</v>
      </c>
      <c r="Z24" s="195" t="e">
        <f>IF(W24&gt;Y24,"Fehler",okay)</f>
        <v>#NAME?</v>
      </c>
      <c r="AA24" s="195" t="str">
        <f t="shared" si="9"/>
        <v/>
      </c>
      <c r="AB24" s="195" t="str">
        <f t="shared" si="10"/>
        <v/>
      </c>
      <c r="AC24" s="198"/>
      <c r="AD24" s="96" t="s">
        <v>21</v>
      </c>
      <c r="AE24" s="199" t="str">
        <f t="shared" si="11"/>
        <v/>
      </c>
      <c r="AF24" s="95"/>
      <c r="AG24" s="200"/>
      <c r="AH24" s="201" t="str">
        <f t="shared" si="12"/>
        <v/>
      </c>
      <c r="AI24" s="200"/>
      <c r="AJ24" s="5" t="s">
        <v>21</v>
      </c>
      <c r="AK24" s="5" t="s">
        <v>21</v>
      </c>
      <c r="AL24" s="5" t="s">
        <v>21</v>
      </c>
      <c r="AM24" s="5" t="s">
        <v>21</v>
      </c>
      <c r="AN24" s="5" t="s">
        <v>21</v>
      </c>
      <c r="AO24" s="5" t="s">
        <v>21</v>
      </c>
      <c r="AP24" s="5" t="s">
        <v>21</v>
      </c>
      <c r="AQ24" s="5" t="s">
        <v>21</v>
      </c>
      <c r="AR24" s="5" t="s">
        <v>21</v>
      </c>
      <c r="AS24" s="5" t="s">
        <v>21</v>
      </c>
      <c r="AT24" s="5" t="s">
        <v>21</v>
      </c>
      <c r="AU24" s="5" t="s">
        <v>21</v>
      </c>
      <c r="AV24" s="5" t="s">
        <v>21</v>
      </c>
      <c r="AW24" s="5" t="s">
        <v>21</v>
      </c>
      <c r="AX24" s="5" t="s">
        <v>21</v>
      </c>
      <c r="AY24" s="5" t="s">
        <v>21</v>
      </c>
      <c r="AZ24" s="5" t="s">
        <v>21</v>
      </c>
      <c r="BA24" s="5" t="s">
        <v>21</v>
      </c>
      <c r="BB24" s="5" t="s">
        <v>21</v>
      </c>
      <c r="BC24" s="5" t="s">
        <v>21</v>
      </c>
      <c r="BD24" s="200"/>
      <c r="BE24" s="50" t="s">
        <v>59</v>
      </c>
      <c r="BF24" s="50" t="s">
        <v>60</v>
      </c>
      <c r="BG24" s="50" t="s">
        <v>61</v>
      </c>
      <c r="BH24" s="50" t="s">
        <v>62</v>
      </c>
      <c r="BI24" s="50" t="s">
        <v>63</v>
      </c>
      <c r="BJ24" s="50" t="s">
        <v>64</v>
      </c>
      <c r="BK24" s="50" t="s">
        <v>65</v>
      </c>
      <c r="BL24" s="50" t="s">
        <v>66</v>
      </c>
      <c r="BM24" s="50" t="s">
        <v>67</v>
      </c>
      <c r="BN24" s="50" t="s">
        <v>68</v>
      </c>
      <c r="BO24" s="50" t="s">
        <v>69</v>
      </c>
      <c r="BP24" s="202"/>
      <c r="BQ24" s="203"/>
      <c r="BR24" s="203" t="str">
        <f t="shared" si="13"/>
        <v/>
      </c>
      <c r="BS24" s="203" t="str">
        <f t="shared" si="14"/>
        <v/>
      </c>
      <c r="BT24" s="203" t="str">
        <f t="shared" si="15"/>
        <v/>
      </c>
      <c r="BU24" s="203" t="str">
        <f t="shared" si="16"/>
        <v/>
      </c>
      <c r="BV24" s="203" t="str">
        <f t="shared" si="17"/>
        <v/>
      </c>
      <c r="BW24" s="203" t="str">
        <f t="shared" si="18"/>
        <v/>
      </c>
      <c r="BX24" s="203" t="str">
        <f t="shared" si="19"/>
        <v/>
      </c>
      <c r="BY24" s="203" t="str">
        <f t="shared" si="20"/>
        <v/>
      </c>
      <c r="BZ24" s="203" t="str">
        <f t="shared" si="21"/>
        <v/>
      </c>
      <c r="CA24" s="203" t="str">
        <f t="shared" si="22"/>
        <v/>
      </c>
      <c r="CB24" s="203" t="str">
        <f t="shared" si="23"/>
        <v/>
      </c>
      <c r="CC24" s="203" t="str">
        <f t="shared" si="24"/>
        <v/>
      </c>
      <c r="CD24" s="203" t="str">
        <f t="shared" si="25"/>
        <v/>
      </c>
      <c r="CE24" s="203" t="str">
        <f t="shared" si="26"/>
        <v/>
      </c>
      <c r="CF24" s="204" t="str">
        <f t="shared" si="27"/>
        <v/>
      </c>
      <c r="CG24" s="204" t="str">
        <f t="shared" si="28"/>
        <v/>
      </c>
      <c r="CH24" s="204" t="str">
        <f t="shared" si="29"/>
        <v/>
      </c>
      <c r="CI24" s="204" t="str">
        <f t="shared" si="30"/>
        <v/>
      </c>
      <c r="CJ24" s="204" t="str">
        <f t="shared" si="31"/>
        <v/>
      </c>
      <c r="CK24" s="204" t="str">
        <f t="shared" si="32"/>
        <v/>
      </c>
      <c r="CL24" s="205" t="str">
        <f t="shared" si="33"/>
        <v/>
      </c>
      <c r="CM24" s="204" t="str">
        <f t="shared" si="34"/>
        <v/>
      </c>
      <c r="CN24" s="204">
        <f t="shared" si="35"/>
        <v>0</v>
      </c>
      <c r="CO24" s="204" t="str">
        <f t="shared" si="36"/>
        <v>Okay</v>
      </c>
      <c r="CP24" s="204" t="str">
        <f t="shared" si="37"/>
        <v>Urkunde und Button</v>
      </c>
      <c r="CQ24" s="204" t="str">
        <f t="shared" si="38"/>
        <v>nur Urkunde</v>
      </c>
      <c r="CR24" s="204">
        <f t="shared" si="39"/>
        <v>0</v>
      </c>
      <c r="CS24" s="204">
        <f t="shared" si="40"/>
        <v>0</v>
      </c>
      <c r="CT24" s="204">
        <f t="shared" si="41"/>
        <v>0</v>
      </c>
      <c r="CU24" s="204">
        <f t="shared" si="42"/>
        <v>0</v>
      </c>
      <c r="CV24" s="204">
        <f t="shared" si="43"/>
        <v>0</v>
      </c>
      <c r="CW24" s="204">
        <f t="shared" si="44"/>
        <v>0</v>
      </c>
      <c r="CX24" s="204" t="str">
        <f t="shared" si="45"/>
        <v>u</v>
      </c>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row>
    <row r="25" spans="1:125" s="16" customFormat="1" x14ac:dyDescent="0.2">
      <c r="A25" s="191" t="str">
        <f>IF(LEN(E25)&lt;2,"",Meldedaten!A$4)</f>
        <v/>
      </c>
      <c r="B25" s="192" t="str">
        <f t="shared" si="1"/>
        <v/>
      </c>
      <c r="C25" s="96"/>
      <c r="D25" s="242"/>
      <c r="E25" s="242"/>
      <c r="F25" s="242"/>
      <c r="G25" s="242"/>
      <c r="H25" s="210"/>
      <c r="I25" s="5"/>
      <c r="J25" s="193"/>
      <c r="K25" s="5"/>
      <c r="L25" s="101"/>
      <c r="M25" s="100"/>
      <c r="N25" s="5"/>
      <c r="O25" s="5"/>
      <c r="P25" s="5"/>
      <c r="Q25" s="194" t="str">
        <f t="shared" si="46"/>
        <v>Okay</v>
      </c>
      <c r="R25" s="195">
        <f t="shared" si="47"/>
        <v>0</v>
      </c>
      <c r="S25" s="196" t="str">
        <f t="shared" si="48"/>
        <v/>
      </c>
      <c r="T25" s="197" t="str">
        <f t="shared" si="49"/>
        <v>Bitte ankreuzen</v>
      </c>
      <c r="U25" s="5"/>
      <c r="V25" s="5"/>
      <c r="W25" s="194">
        <f t="shared" si="6"/>
        <v>0</v>
      </c>
      <c r="X25" s="195">
        <f t="shared" si="7"/>
        <v>0</v>
      </c>
      <c r="Y25" s="195">
        <f t="shared" si="8"/>
        <v>1</v>
      </c>
      <c r="Z25" s="195" t="e">
        <f>IF(W25&gt;Y25,"Fehler",okay)</f>
        <v>#NAME?</v>
      </c>
      <c r="AA25" s="195" t="str">
        <f t="shared" si="9"/>
        <v/>
      </c>
      <c r="AB25" s="195" t="str">
        <f t="shared" si="10"/>
        <v/>
      </c>
      <c r="AC25" s="198"/>
      <c r="AD25" s="96" t="s">
        <v>21</v>
      </c>
      <c r="AE25" s="199" t="str">
        <f t="shared" si="11"/>
        <v/>
      </c>
      <c r="AF25" s="95"/>
      <c r="AG25" s="200"/>
      <c r="AH25" s="201" t="str">
        <f t="shared" si="12"/>
        <v/>
      </c>
      <c r="AI25" s="200"/>
      <c r="AJ25" s="5" t="s">
        <v>21</v>
      </c>
      <c r="AK25" s="5" t="s">
        <v>21</v>
      </c>
      <c r="AL25" s="5" t="s">
        <v>21</v>
      </c>
      <c r="AM25" s="5" t="s">
        <v>21</v>
      </c>
      <c r="AN25" s="5" t="s">
        <v>21</v>
      </c>
      <c r="AO25" s="5" t="s">
        <v>21</v>
      </c>
      <c r="AP25" s="5" t="s">
        <v>21</v>
      </c>
      <c r="AQ25" s="5" t="s">
        <v>21</v>
      </c>
      <c r="AR25" s="5" t="s">
        <v>21</v>
      </c>
      <c r="AS25" s="5" t="s">
        <v>21</v>
      </c>
      <c r="AT25" s="5" t="s">
        <v>21</v>
      </c>
      <c r="AU25" s="5" t="s">
        <v>21</v>
      </c>
      <c r="AV25" s="5" t="s">
        <v>21</v>
      </c>
      <c r="AW25" s="5" t="s">
        <v>21</v>
      </c>
      <c r="AX25" s="5" t="s">
        <v>21</v>
      </c>
      <c r="AY25" s="5" t="s">
        <v>21</v>
      </c>
      <c r="AZ25" s="5" t="s">
        <v>21</v>
      </c>
      <c r="BA25" s="5" t="s">
        <v>21</v>
      </c>
      <c r="BB25" s="5" t="s">
        <v>21</v>
      </c>
      <c r="BC25" s="5" t="s">
        <v>21</v>
      </c>
      <c r="BD25" s="200"/>
      <c r="BE25" s="50" t="s">
        <v>59</v>
      </c>
      <c r="BF25" s="50" t="s">
        <v>60</v>
      </c>
      <c r="BG25" s="50" t="s">
        <v>61</v>
      </c>
      <c r="BH25" s="50" t="s">
        <v>62</v>
      </c>
      <c r="BI25" s="50" t="s">
        <v>63</v>
      </c>
      <c r="BJ25" s="50" t="s">
        <v>64</v>
      </c>
      <c r="BK25" s="50" t="s">
        <v>65</v>
      </c>
      <c r="BL25" s="50" t="s">
        <v>66</v>
      </c>
      <c r="BM25" s="50" t="s">
        <v>67</v>
      </c>
      <c r="BN25" s="50" t="s">
        <v>68</v>
      </c>
      <c r="BO25" s="50" t="s">
        <v>69</v>
      </c>
      <c r="BP25" s="202"/>
      <c r="BQ25" s="203"/>
      <c r="BR25" s="203" t="str">
        <f t="shared" si="13"/>
        <v/>
      </c>
      <c r="BS25" s="203" t="str">
        <f t="shared" si="14"/>
        <v/>
      </c>
      <c r="BT25" s="203" t="str">
        <f t="shared" si="15"/>
        <v/>
      </c>
      <c r="BU25" s="203" t="str">
        <f t="shared" si="16"/>
        <v/>
      </c>
      <c r="BV25" s="203" t="str">
        <f t="shared" si="17"/>
        <v/>
      </c>
      <c r="BW25" s="203" t="str">
        <f t="shared" si="18"/>
        <v/>
      </c>
      <c r="BX25" s="203" t="str">
        <f t="shared" si="19"/>
        <v/>
      </c>
      <c r="BY25" s="203" t="str">
        <f t="shared" si="20"/>
        <v/>
      </c>
      <c r="BZ25" s="203" t="str">
        <f t="shared" si="21"/>
        <v/>
      </c>
      <c r="CA25" s="203" t="str">
        <f t="shared" si="22"/>
        <v/>
      </c>
      <c r="CB25" s="203" t="str">
        <f t="shared" si="23"/>
        <v/>
      </c>
      <c r="CC25" s="203" t="str">
        <f t="shared" si="24"/>
        <v/>
      </c>
      <c r="CD25" s="203" t="str">
        <f t="shared" si="25"/>
        <v/>
      </c>
      <c r="CE25" s="203" t="str">
        <f t="shared" si="26"/>
        <v/>
      </c>
      <c r="CF25" s="204" t="str">
        <f t="shared" si="27"/>
        <v/>
      </c>
      <c r="CG25" s="204" t="str">
        <f t="shared" si="28"/>
        <v/>
      </c>
      <c r="CH25" s="204" t="str">
        <f t="shared" si="29"/>
        <v/>
      </c>
      <c r="CI25" s="204" t="str">
        <f t="shared" si="30"/>
        <v/>
      </c>
      <c r="CJ25" s="204" t="str">
        <f t="shared" si="31"/>
        <v/>
      </c>
      <c r="CK25" s="204" t="str">
        <f t="shared" si="32"/>
        <v/>
      </c>
      <c r="CL25" s="205" t="str">
        <f t="shared" si="33"/>
        <v/>
      </c>
      <c r="CM25" s="204" t="str">
        <f t="shared" si="34"/>
        <v/>
      </c>
      <c r="CN25" s="204">
        <f t="shared" si="35"/>
        <v>0</v>
      </c>
      <c r="CO25" s="204" t="str">
        <f t="shared" si="36"/>
        <v>Okay</v>
      </c>
      <c r="CP25" s="204" t="str">
        <f t="shared" si="37"/>
        <v>Urkunde und Button</v>
      </c>
      <c r="CQ25" s="204" t="str">
        <f t="shared" si="38"/>
        <v>nur Urkunde</v>
      </c>
      <c r="CR25" s="204">
        <f t="shared" si="39"/>
        <v>0</v>
      </c>
      <c r="CS25" s="204">
        <f t="shared" si="40"/>
        <v>0</v>
      </c>
      <c r="CT25" s="204">
        <f t="shared" si="41"/>
        <v>0</v>
      </c>
      <c r="CU25" s="204">
        <f t="shared" si="42"/>
        <v>0</v>
      </c>
      <c r="CV25" s="204">
        <f t="shared" si="43"/>
        <v>0</v>
      </c>
      <c r="CW25" s="204">
        <f t="shared" si="44"/>
        <v>0</v>
      </c>
      <c r="CX25" s="204" t="str">
        <f t="shared" si="45"/>
        <v>u</v>
      </c>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row>
    <row r="26" spans="1:125" s="16" customFormat="1" x14ac:dyDescent="0.2">
      <c r="A26" s="191" t="str">
        <f>IF(LEN(E26)&lt;2,"",Meldedaten!A$4)</f>
        <v/>
      </c>
      <c r="B26" s="192" t="str">
        <f t="shared" si="1"/>
        <v/>
      </c>
      <c r="C26" s="96"/>
      <c r="D26" s="242"/>
      <c r="E26" s="242"/>
      <c r="F26" s="242"/>
      <c r="G26" s="242"/>
      <c r="H26" s="210"/>
      <c r="I26" s="5"/>
      <c r="J26" s="193"/>
      <c r="K26" s="5"/>
      <c r="L26" s="101"/>
      <c r="M26" s="100"/>
      <c r="N26" s="5"/>
      <c r="O26" s="5"/>
      <c r="P26" s="5"/>
      <c r="Q26" s="194" t="str">
        <f t="shared" si="46"/>
        <v>Okay</v>
      </c>
      <c r="R26" s="195">
        <f t="shared" si="47"/>
        <v>0</v>
      </c>
      <c r="S26" s="196" t="str">
        <f t="shared" si="48"/>
        <v/>
      </c>
      <c r="T26" s="197" t="str">
        <f t="shared" si="49"/>
        <v>Bitte ankreuzen</v>
      </c>
      <c r="U26" s="5"/>
      <c r="V26" s="5"/>
      <c r="W26" s="194">
        <f t="shared" si="6"/>
        <v>0</v>
      </c>
      <c r="X26" s="195">
        <f t="shared" si="7"/>
        <v>0</v>
      </c>
      <c r="Y26" s="195">
        <f t="shared" si="8"/>
        <v>1</v>
      </c>
      <c r="Z26" s="195" t="e">
        <f>IF(W26&gt;Y26,"Fehler",okay)</f>
        <v>#NAME?</v>
      </c>
      <c r="AA26" s="195" t="str">
        <f t="shared" si="9"/>
        <v/>
      </c>
      <c r="AB26" s="195" t="str">
        <f t="shared" si="10"/>
        <v/>
      </c>
      <c r="AC26" s="198"/>
      <c r="AD26" s="96" t="s">
        <v>21</v>
      </c>
      <c r="AE26" s="199" t="str">
        <f t="shared" si="11"/>
        <v/>
      </c>
      <c r="AF26" s="95"/>
      <c r="AG26" s="200"/>
      <c r="AH26" s="201" t="str">
        <f t="shared" si="12"/>
        <v/>
      </c>
      <c r="AI26" s="200"/>
      <c r="AJ26" s="5" t="s">
        <v>21</v>
      </c>
      <c r="AK26" s="5" t="s">
        <v>21</v>
      </c>
      <c r="AL26" s="5" t="s">
        <v>21</v>
      </c>
      <c r="AM26" s="5" t="s">
        <v>21</v>
      </c>
      <c r="AN26" s="5" t="s">
        <v>21</v>
      </c>
      <c r="AO26" s="5" t="s">
        <v>21</v>
      </c>
      <c r="AP26" s="5" t="s">
        <v>21</v>
      </c>
      <c r="AQ26" s="5" t="s">
        <v>21</v>
      </c>
      <c r="AR26" s="5" t="s">
        <v>21</v>
      </c>
      <c r="AS26" s="5" t="s">
        <v>21</v>
      </c>
      <c r="AT26" s="5" t="s">
        <v>21</v>
      </c>
      <c r="AU26" s="5" t="s">
        <v>21</v>
      </c>
      <c r="AV26" s="5" t="s">
        <v>21</v>
      </c>
      <c r="AW26" s="5" t="s">
        <v>21</v>
      </c>
      <c r="AX26" s="5" t="s">
        <v>21</v>
      </c>
      <c r="AY26" s="5" t="s">
        <v>21</v>
      </c>
      <c r="AZ26" s="5" t="s">
        <v>21</v>
      </c>
      <c r="BA26" s="5" t="s">
        <v>21</v>
      </c>
      <c r="BB26" s="5" t="s">
        <v>21</v>
      </c>
      <c r="BC26" s="5" t="s">
        <v>21</v>
      </c>
      <c r="BD26" s="200"/>
      <c r="BE26" s="50" t="s">
        <v>59</v>
      </c>
      <c r="BF26" s="50" t="s">
        <v>60</v>
      </c>
      <c r="BG26" s="50" t="s">
        <v>61</v>
      </c>
      <c r="BH26" s="50" t="s">
        <v>62</v>
      </c>
      <c r="BI26" s="50" t="s">
        <v>63</v>
      </c>
      <c r="BJ26" s="50" t="s">
        <v>64</v>
      </c>
      <c r="BK26" s="50" t="s">
        <v>65</v>
      </c>
      <c r="BL26" s="50" t="s">
        <v>66</v>
      </c>
      <c r="BM26" s="50" t="s">
        <v>67</v>
      </c>
      <c r="BN26" s="50" t="s">
        <v>68</v>
      </c>
      <c r="BO26" s="50" t="s">
        <v>69</v>
      </c>
      <c r="BP26" s="202"/>
      <c r="BQ26" s="203"/>
      <c r="BR26" s="203" t="str">
        <f t="shared" si="13"/>
        <v/>
      </c>
      <c r="BS26" s="203" t="str">
        <f t="shared" si="14"/>
        <v/>
      </c>
      <c r="BT26" s="203" t="str">
        <f t="shared" si="15"/>
        <v/>
      </c>
      <c r="BU26" s="203" t="str">
        <f t="shared" si="16"/>
        <v/>
      </c>
      <c r="BV26" s="203" t="str">
        <f t="shared" si="17"/>
        <v/>
      </c>
      <c r="BW26" s="203" t="str">
        <f t="shared" si="18"/>
        <v/>
      </c>
      <c r="BX26" s="203" t="str">
        <f t="shared" si="19"/>
        <v/>
      </c>
      <c r="BY26" s="203" t="str">
        <f t="shared" si="20"/>
        <v/>
      </c>
      <c r="BZ26" s="203" t="str">
        <f t="shared" si="21"/>
        <v/>
      </c>
      <c r="CA26" s="203" t="str">
        <f t="shared" si="22"/>
        <v/>
      </c>
      <c r="CB26" s="203" t="str">
        <f t="shared" si="23"/>
        <v/>
      </c>
      <c r="CC26" s="203" t="str">
        <f t="shared" si="24"/>
        <v/>
      </c>
      <c r="CD26" s="203" t="str">
        <f t="shared" si="25"/>
        <v/>
      </c>
      <c r="CE26" s="203" t="str">
        <f t="shared" si="26"/>
        <v/>
      </c>
      <c r="CF26" s="204" t="str">
        <f t="shared" si="27"/>
        <v/>
      </c>
      <c r="CG26" s="204" t="str">
        <f t="shared" si="28"/>
        <v/>
      </c>
      <c r="CH26" s="204" t="str">
        <f t="shared" si="29"/>
        <v/>
      </c>
      <c r="CI26" s="204" t="str">
        <f t="shared" si="30"/>
        <v/>
      </c>
      <c r="CJ26" s="204" t="str">
        <f t="shared" si="31"/>
        <v/>
      </c>
      <c r="CK26" s="204" t="str">
        <f t="shared" si="32"/>
        <v/>
      </c>
      <c r="CL26" s="205" t="str">
        <f t="shared" si="33"/>
        <v/>
      </c>
      <c r="CM26" s="204" t="str">
        <f t="shared" si="34"/>
        <v/>
      </c>
      <c r="CN26" s="204">
        <f t="shared" si="35"/>
        <v>0</v>
      </c>
      <c r="CO26" s="204" t="str">
        <f t="shared" si="36"/>
        <v>Okay</v>
      </c>
      <c r="CP26" s="204" t="str">
        <f t="shared" si="37"/>
        <v>Urkunde und Button</v>
      </c>
      <c r="CQ26" s="204" t="str">
        <f t="shared" si="38"/>
        <v>nur Urkunde</v>
      </c>
      <c r="CR26" s="204">
        <f t="shared" si="39"/>
        <v>0</v>
      </c>
      <c r="CS26" s="204">
        <f t="shared" si="40"/>
        <v>0</v>
      </c>
      <c r="CT26" s="204">
        <f t="shared" si="41"/>
        <v>0</v>
      </c>
      <c r="CU26" s="204">
        <f t="shared" si="42"/>
        <v>0</v>
      </c>
      <c r="CV26" s="204">
        <f t="shared" si="43"/>
        <v>0</v>
      </c>
      <c r="CW26" s="204">
        <f t="shared" si="44"/>
        <v>0</v>
      </c>
      <c r="CX26" s="204" t="str">
        <f t="shared" si="45"/>
        <v>u</v>
      </c>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row>
    <row r="27" spans="1:125" s="16" customFormat="1" x14ac:dyDescent="0.2">
      <c r="A27" s="191" t="str">
        <f>IF(LEN(E27)&lt;2,"",Meldedaten!A$4)</f>
        <v/>
      </c>
      <c r="B27" s="192" t="str">
        <f t="shared" si="1"/>
        <v/>
      </c>
      <c r="C27" s="96"/>
      <c r="D27" s="242"/>
      <c r="E27" s="242"/>
      <c r="F27" s="242"/>
      <c r="G27" s="242"/>
      <c r="H27" s="210"/>
      <c r="I27" s="5"/>
      <c r="J27" s="193"/>
      <c r="K27" s="5"/>
      <c r="L27" s="101"/>
      <c r="M27" s="100"/>
      <c r="N27" s="5"/>
      <c r="O27" s="5"/>
      <c r="P27" s="5"/>
      <c r="Q27" s="194" t="str">
        <f t="shared" si="46"/>
        <v>Okay</v>
      </c>
      <c r="R27" s="195">
        <f t="shared" si="47"/>
        <v>0</v>
      </c>
      <c r="S27" s="196" t="str">
        <f t="shared" si="48"/>
        <v/>
      </c>
      <c r="T27" s="197" t="str">
        <f t="shared" si="49"/>
        <v>Bitte ankreuzen</v>
      </c>
      <c r="U27" s="5"/>
      <c r="V27" s="5"/>
      <c r="W27" s="194">
        <f t="shared" si="6"/>
        <v>0</v>
      </c>
      <c r="X27" s="195">
        <f t="shared" si="7"/>
        <v>0</v>
      </c>
      <c r="Y27" s="195">
        <f t="shared" si="8"/>
        <v>1</v>
      </c>
      <c r="Z27" s="195" t="e">
        <f>IF(W27&gt;Y27,"Fehler",okay)</f>
        <v>#NAME?</v>
      </c>
      <c r="AA27" s="195" t="str">
        <f t="shared" si="9"/>
        <v/>
      </c>
      <c r="AB27" s="195" t="str">
        <f t="shared" si="10"/>
        <v/>
      </c>
      <c r="AC27" s="198"/>
      <c r="AD27" s="96" t="s">
        <v>21</v>
      </c>
      <c r="AE27" s="199" t="str">
        <f t="shared" si="11"/>
        <v/>
      </c>
      <c r="AF27" s="95"/>
      <c r="AG27" s="200"/>
      <c r="AH27" s="201" t="str">
        <f t="shared" si="12"/>
        <v/>
      </c>
      <c r="AI27" s="200"/>
      <c r="AJ27" s="5" t="s">
        <v>21</v>
      </c>
      <c r="AK27" s="5" t="s">
        <v>21</v>
      </c>
      <c r="AL27" s="5" t="s">
        <v>21</v>
      </c>
      <c r="AM27" s="5" t="s">
        <v>21</v>
      </c>
      <c r="AN27" s="5" t="s">
        <v>21</v>
      </c>
      <c r="AO27" s="5" t="s">
        <v>21</v>
      </c>
      <c r="AP27" s="5" t="s">
        <v>21</v>
      </c>
      <c r="AQ27" s="5" t="s">
        <v>21</v>
      </c>
      <c r="AR27" s="5" t="s">
        <v>21</v>
      </c>
      <c r="AS27" s="5" t="s">
        <v>21</v>
      </c>
      <c r="AT27" s="5" t="s">
        <v>21</v>
      </c>
      <c r="AU27" s="5" t="s">
        <v>21</v>
      </c>
      <c r="AV27" s="5" t="s">
        <v>21</v>
      </c>
      <c r="AW27" s="5" t="s">
        <v>21</v>
      </c>
      <c r="AX27" s="5" t="s">
        <v>21</v>
      </c>
      <c r="AY27" s="5" t="s">
        <v>21</v>
      </c>
      <c r="AZ27" s="5" t="s">
        <v>21</v>
      </c>
      <c r="BA27" s="5" t="s">
        <v>21</v>
      </c>
      <c r="BB27" s="5" t="s">
        <v>21</v>
      </c>
      <c r="BC27" s="5" t="s">
        <v>21</v>
      </c>
      <c r="BD27" s="200"/>
      <c r="BE27" s="50" t="s">
        <v>59</v>
      </c>
      <c r="BF27" s="50" t="s">
        <v>60</v>
      </c>
      <c r="BG27" s="50" t="s">
        <v>61</v>
      </c>
      <c r="BH27" s="50" t="s">
        <v>62</v>
      </c>
      <c r="BI27" s="50" t="s">
        <v>63</v>
      </c>
      <c r="BJ27" s="50" t="s">
        <v>64</v>
      </c>
      <c r="BK27" s="50" t="s">
        <v>65</v>
      </c>
      <c r="BL27" s="50" t="s">
        <v>66</v>
      </c>
      <c r="BM27" s="50" t="s">
        <v>67</v>
      </c>
      <c r="BN27" s="50" t="s">
        <v>68</v>
      </c>
      <c r="BO27" s="50" t="s">
        <v>69</v>
      </c>
      <c r="BP27" s="202"/>
      <c r="BQ27" s="203"/>
      <c r="BR27" s="203" t="str">
        <f t="shared" si="13"/>
        <v/>
      </c>
      <c r="BS27" s="203" t="str">
        <f t="shared" si="14"/>
        <v/>
      </c>
      <c r="BT27" s="203" t="str">
        <f t="shared" si="15"/>
        <v/>
      </c>
      <c r="BU27" s="203" t="str">
        <f t="shared" si="16"/>
        <v/>
      </c>
      <c r="BV27" s="203" t="str">
        <f t="shared" si="17"/>
        <v/>
      </c>
      <c r="BW27" s="203" t="str">
        <f t="shared" si="18"/>
        <v/>
      </c>
      <c r="BX27" s="203" t="str">
        <f t="shared" si="19"/>
        <v/>
      </c>
      <c r="BY27" s="203" t="str">
        <f t="shared" si="20"/>
        <v/>
      </c>
      <c r="BZ27" s="203" t="str">
        <f t="shared" si="21"/>
        <v/>
      </c>
      <c r="CA27" s="203" t="str">
        <f t="shared" si="22"/>
        <v/>
      </c>
      <c r="CB27" s="203" t="str">
        <f t="shared" si="23"/>
        <v/>
      </c>
      <c r="CC27" s="203" t="str">
        <f t="shared" si="24"/>
        <v/>
      </c>
      <c r="CD27" s="203" t="str">
        <f t="shared" si="25"/>
        <v/>
      </c>
      <c r="CE27" s="203" t="str">
        <f t="shared" si="26"/>
        <v/>
      </c>
      <c r="CF27" s="204" t="str">
        <f t="shared" si="27"/>
        <v/>
      </c>
      <c r="CG27" s="204" t="str">
        <f t="shared" si="28"/>
        <v/>
      </c>
      <c r="CH27" s="204" t="str">
        <f t="shared" si="29"/>
        <v/>
      </c>
      <c r="CI27" s="204" t="str">
        <f t="shared" si="30"/>
        <v/>
      </c>
      <c r="CJ27" s="204" t="str">
        <f t="shared" si="31"/>
        <v/>
      </c>
      <c r="CK27" s="204" t="str">
        <f t="shared" si="32"/>
        <v/>
      </c>
      <c r="CL27" s="205" t="str">
        <f t="shared" si="33"/>
        <v/>
      </c>
      <c r="CM27" s="204" t="str">
        <f t="shared" si="34"/>
        <v/>
      </c>
      <c r="CN27" s="204">
        <f t="shared" si="35"/>
        <v>0</v>
      </c>
      <c r="CO27" s="204" t="str">
        <f t="shared" si="36"/>
        <v>Okay</v>
      </c>
      <c r="CP27" s="204" t="str">
        <f t="shared" si="37"/>
        <v>Urkunde und Button</v>
      </c>
      <c r="CQ27" s="204" t="str">
        <f t="shared" si="38"/>
        <v>nur Urkunde</v>
      </c>
      <c r="CR27" s="204">
        <f t="shared" si="39"/>
        <v>0</v>
      </c>
      <c r="CS27" s="204">
        <f t="shared" si="40"/>
        <v>0</v>
      </c>
      <c r="CT27" s="204">
        <f t="shared" si="41"/>
        <v>0</v>
      </c>
      <c r="CU27" s="204">
        <f t="shared" si="42"/>
        <v>0</v>
      </c>
      <c r="CV27" s="204">
        <f t="shared" si="43"/>
        <v>0</v>
      </c>
      <c r="CW27" s="204">
        <f t="shared" si="44"/>
        <v>0</v>
      </c>
      <c r="CX27" s="204" t="str">
        <f t="shared" si="45"/>
        <v>u</v>
      </c>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row>
    <row r="28" spans="1:125" s="16" customFormat="1" x14ac:dyDescent="0.2">
      <c r="A28" s="191" t="str">
        <f>IF(LEN(E28)&lt;2,"",Meldedaten!A$4)</f>
        <v/>
      </c>
      <c r="B28" s="192" t="str">
        <f t="shared" si="1"/>
        <v/>
      </c>
      <c r="C28" s="96"/>
      <c r="D28" s="242"/>
      <c r="E28" s="242"/>
      <c r="F28" s="242"/>
      <c r="G28" s="242"/>
      <c r="H28" s="210"/>
      <c r="I28" s="5"/>
      <c r="J28" s="193"/>
      <c r="K28" s="5"/>
      <c r="L28" s="101"/>
      <c r="M28" s="100"/>
      <c r="N28" s="5"/>
      <c r="O28" s="5"/>
      <c r="P28" s="5"/>
      <c r="Q28" s="194" t="str">
        <f t="shared" si="46"/>
        <v>Okay</v>
      </c>
      <c r="R28" s="195">
        <f t="shared" si="47"/>
        <v>0</v>
      </c>
      <c r="S28" s="196" t="str">
        <f t="shared" si="48"/>
        <v/>
      </c>
      <c r="T28" s="197" t="str">
        <f t="shared" si="49"/>
        <v>Bitte ankreuzen</v>
      </c>
      <c r="U28" s="5"/>
      <c r="V28" s="5"/>
      <c r="W28" s="194">
        <f t="shared" si="6"/>
        <v>0</v>
      </c>
      <c r="X28" s="195">
        <f t="shared" si="7"/>
        <v>0</v>
      </c>
      <c r="Y28" s="195">
        <f t="shared" si="8"/>
        <v>1</v>
      </c>
      <c r="Z28" s="195" t="e">
        <f>IF(W28&gt;Y28,"Fehler",okay)</f>
        <v>#NAME?</v>
      </c>
      <c r="AA28" s="195" t="str">
        <f t="shared" si="9"/>
        <v/>
      </c>
      <c r="AB28" s="195" t="str">
        <f t="shared" si="10"/>
        <v/>
      </c>
      <c r="AC28" s="198"/>
      <c r="AD28" s="96" t="s">
        <v>21</v>
      </c>
      <c r="AE28" s="199" t="str">
        <f t="shared" si="11"/>
        <v/>
      </c>
      <c r="AF28" s="95"/>
      <c r="AG28" s="200"/>
      <c r="AH28" s="201" t="str">
        <f t="shared" si="12"/>
        <v/>
      </c>
      <c r="AI28" s="200"/>
      <c r="AJ28" s="5" t="s">
        <v>21</v>
      </c>
      <c r="AK28" s="5" t="s">
        <v>21</v>
      </c>
      <c r="AL28" s="5" t="s">
        <v>21</v>
      </c>
      <c r="AM28" s="5" t="s">
        <v>21</v>
      </c>
      <c r="AN28" s="5" t="s">
        <v>21</v>
      </c>
      <c r="AO28" s="5" t="s">
        <v>21</v>
      </c>
      <c r="AP28" s="5" t="s">
        <v>21</v>
      </c>
      <c r="AQ28" s="5" t="s">
        <v>21</v>
      </c>
      <c r="AR28" s="5" t="s">
        <v>21</v>
      </c>
      <c r="AS28" s="5" t="s">
        <v>21</v>
      </c>
      <c r="AT28" s="5" t="s">
        <v>21</v>
      </c>
      <c r="AU28" s="5" t="s">
        <v>21</v>
      </c>
      <c r="AV28" s="5" t="s">
        <v>21</v>
      </c>
      <c r="AW28" s="5" t="s">
        <v>21</v>
      </c>
      <c r="AX28" s="5" t="s">
        <v>21</v>
      </c>
      <c r="AY28" s="5" t="s">
        <v>21</v>
      </c>
      <c r="AZ28" s="5" t="s">
        <v>21</v>
      </c>
      <c r="BA28" s="5" t="s">
        <v>21</v>
      </c>
      <c r="BB28" s="5" t="s">
        <v>21</v>
      </c>
      <c r="BC28" s="5" t="s">
        <v>21</v>
      </c>
      <c r="BD28" s="200"/>
      <c r="BE28" s="50" t="s">
        <v>59</v>
      </c>
      <c r="BF28" s="50" t="s">
        <v>60</v>
      </c>
      <c r="BG28" s="50" t="s">
        <v>61</v>
      </c>
      <c r="BH28" s="50" t="s">
        <v>62</v>
      </c>
      <c r="BI28" s="50" t="s">
        <v>63</v>
      </c>
      <c r="BJ28" s="50" t="s">
        <v>64</v>
      </c>
      <c r="BK28" s="50" t="s">
        <v>65</v>
      </c>
      <c r="BL28" s="50" t="s">
        <v>66</v>
      </c>
      <c r="BM28" s="50" t="s">
        <v>67</v>
      </c>
      <c r="BN28" s="50" t="s">
        <v>68</v>
      </c>
      <c r="BO28" s="50" t="s">
        <v>69</v>
      </c>
      <c r="BP28" s="202"/>
      <c r="BQ28" s="203"/>
      <c r="BR28" s="203" t="str">
        <f t="shared" si="13"/>
        <v/>
      </c>
      <c r="BS28" s="203" t="str">
        <f t="shared" si="14"/>
        <v/>
      </c>
      <c r="BT28" s="203" t="str">
        <f t="shared" si="15"/>
        <v/>
      </c>
      <c r="BU28" s="203" t="str">
        <f t="shared" si="16"/>
        <v/>
      </c>
      <c r="BV28" s="203" t="str">
        <f t="shared" si="17"/>
        <v/>
      </c>
      <c r="BW28" s="203" t="str">
        <f t="shared" si="18"/>
        <v/>
      </c>
      <c r="BX28" s="203" t="str">
        <f t="shared" si="19"/>
        <v/>
      </c>
      <c r="BY28" s="203" t="str">
        <f t="shared" si="20"/>
        <v/>
      </c>
      <c r="BZ28" s="203" t="str">
        <f t="shared" si="21"/>
        <v/>
      </c>
      <c r="CA28" s="203" t="str">
        <f t="shared" si="22"/>
        <v/>
      </c>
      <c r="CB28" s="203" t="str">
        <f t="shared" si="23"/>
        <v/>
      </c>
      <c r="CC28" s="203" t="str">
        <f t="shared" si="24"/>
        <v/>
      </c>
      <c r="CD28" s="203" t="str">
        <f t="shared" si="25"/>
        <v/>
      </c>
      <c r="CE28" s="203" t="str">
        <f t="shared" si="26"/>
        <v/>
      </c>
      <c r="CF28" s="204" t="str">
        <f t="shared" si="27"/>
        <v/>
      </c>
      <c r="CG28" s="204" t="str">
        <f t="shared" si="28"/>
        <v/>
      </c>
      <c r="CH28" s="204" t="str">
        <f t="shared" si="29"/>
        <v/>
      </c>
      <c r="CI28" s="204" t="str">
        <f t="shared" si="30"/>
        <v/>
      </c>
      <c r="CJ28" s="204" t="str">
        <f t="shared" si="31"/>
        <v/>
      </c>
      <c r="CK28" s="204" t="str">
        <f t="shared" si="32"/>
        <v/>
      </c>
      <c r="CL28" s="205" t="str">
        <f t="shared" si="33"/>
        <v/>
      </c>
      <c r="CM28" s="204" t="str">
        <f t="shared" si="34"/>
        <v/>
      </c>
      <c r="CN28" s="204">
        <f t="shared" si="35"/>
        <v>0</v>
      </c>
      <c r="CO28" s="204" t="str">
        <f t="shared" si="36"/>
        <v>Okay</v>
      </c>
      <c r="CP28" s="204" t="str">
        <f t="shared" si="37"/>
        <v>Urkunde und Button</v>
      </c>
      <c r="CQ28" s="204" t="str">
        <f t="shared" si="38"/>
        <v>nur Urkunde</v>
      </c>
      <c r="CR28" s="204">
        <f t="shared" si="39"/>
        <v>0</v>
      </c>
      <c r="CS28" s="204">
        <f t="shared" si="40"/>
        <v>0</v>
      </c>
      <c r="CT28" s="204">
        <f t="shared" si="41"/>
        <v>0</v>
      </c>
      <c r="CU28" s="204">
        <f t="shared" si="42"/>
        <v>0</v>
      </c>
      <c r="CV28" s="204">
        <f t="shared" si="43"/>
        <v>0</v>
      </c>
      <c r="CW28" s="204">
        <f t="shared" si="44"/>
        <v>0</v>
      </c>
      <c r="CX28" s="204" t="str">
        <f t="shared" si="45"/>
        <v>u</v>
      </c>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row>
    <row r="29" spans="1:125" s="16" customFormat="1" x14ac:dyDescent="0.2">
      <c r="A29" s="191" t="str">
        <f>IF(LEN(E29)&lt;2,"",Meldedaten!A$4)</f>
        <v/>
      </c>
      <c r="B29" s="192" t="str">
        <f t="shared" si="1"/>
        <v/>
      </c>
      <c r="C29" s="96"/>
      <c r="D29" s="242"/>
      <c r="E29" s="242"/>
      <c r="F29" s="242"/>
      <c r="G29" s="242"/>
      <c r="H29" s="210"/>
      <c r="I29" s="5"/>
      <c r="J29" s="193"/>
      <c r="K29" s="5"/>
      <c r="L29" s="101"/>
      <c r="M29" s="100"/>
      <c r="N29" s="5"/>
      <c r="O29" s="5"/>
      <c r="P29" s="5"/>
      <c r="Q29" s="194" t="str">
        <f t="shared" si="46"/>
        <v>Okay</v>
      </c>
      <c r="R29" s="195">
        <f t="shared" si="47"/>
        <v>0</v>
      </c>
      <c r="S29" s="196" t="str">
        <f t="shared" si="48"/>
        <v/>
      </c>
      <c r="T29" s="197" t="str">
        <f t="shared" si="49"/>
        <v>Bitte ankreuzen</v>
      </c>
      <c r="U29" s="5"/>
      <c r="V29" s="5"/>
      <c r="W29" s="194">
        <f t="shared" si="6"/>
        <v>0</v>
      </c>
      <c r="X29" s="195">
        <f t="shared" si="7"/>
        <v>0</v>
      </c>
      <c r="Y29" s="195">
        <f t="shared" si="8"/>
        <v>1</v>
      </c>
      <c r="Z29" s="195" t="e">
        <f>IF(W29&gt;Y29,"Fehler",okay)</f>
        <v>#NAME?</v>
      </c>
      <c r="AA29" s="195" t="str">
        <f t="shared" si="9"/>
        <v/>
      </c>
      <c r="AB29" s="195" t="str">
        <f t="shared" si="10"/>
        <v/>
      </c>
      <c r="AC29" s="198"/>
      <c r="AD29" s="96" t="s">
        <v>21</v>
      </c>
      <c r="AE29" s="199" t="str">
        <f t="shared" si="11"/>
        <v/>
      </c>
      <c r="AF29" s="95"/>
      <c r="AG29" s="200"/>
      <c r="AH29" s="201" t="str">
        <f t="shared" si="12"/>
        <v/>
      </c>
      <c r="AI29" s="200"/>
      <c r="AJ29" s="5" t="s">
        <v>21</v>
      </c>
      <c r="AK29" s="5" t="s">
        <v>21</v>
      </c>
      <c r="AL29" s="5" t="s">
        <v>21</v>
      </c>
      <c r="AM29" s="5" t="s">
        <v>21</v>
      </c>
      <c r="AN29" s="5" t="s">
        <v>21</v>
      </c>
      <c r="AO29" s="5" t="s">
        <v>21</v>
      </c>
      <c r="AP29" s="5" t="s">
        <v>21</v>
      </c>
      <c r="AQ29" s="5" t="s">
        <v>21</v>
      </c>
      <c r="AR29" s="5" t="s">
        <v>21</v>
      </c>
      <c r="AS29" s="5" t="s">
        <v>21</v>
      </c>
      <c r="AT29" s="5" t="s">
        <v>21</v>
      </c>
      <c r="AU29" s="5" t="s">
        <v>21</v>
      </c>
      <c r="AV29" s="5" t="s">
        <v>21</v>
      </c>
      <c r="AW29" s="5" t="s">
        <v>21</v>
      </c>
      <c r="AX29" s="5" t="s">
        <v>21</v>
      </c>
      <c r="AY29" s="5" t="s">
        <v>21</v>
      </c>
      <c r="AZ29" s="5" t="s">
        <v>21</v>
      </c>
      <c r="BA29" s="5" t="s">
        <v>21</v>
      </c>
      <c r="BB29" s="5" t="s">
        <v>21</v>
      </c>
      <c r="BC29" s="5" t="s">
        <v>21</v>
      </c>
      <c r="BD29" s="200"/>
      <c r="BE29" s="50" t="s">
        <v>59</v>
      </c>
      <c r="BF29" s="50" t="s">
        <v>60</v>
      </c>
      <c r="BG29" s="50" t="s">
        <v>61</v>
      </c>
      <c r="BH29" s="50" t="s">
        <v>62</v>
      </c>
      <c r="BI29" s="50" t="s">
        <v>63</v>
      </c>
      <c r="BJ29" s="50" t="s">
        <v>64</v>
      </c>
      <c r="BK29" s="50" t="s">
        <v>65</v>
      </c>
      <c r="BL29" s="50" t="s">
        <v>66</v>
      </c>
      <c r="BM29" s="50" t="s">
        <v>67</v>
      </c>
      <c r="BN29" s="50" t="s">
        <v>68</v>
      </c>
      <c r="BO29" s="50" t="s">
        <v>69</v>
      </c>
      <c r="BP29" s="202"/>
      <c r="BQ29" s="203"/>
      <c r="BR29" s="203" t="str">
        <f t="shared" si="13"/>
        <v/>
      </c>
      <c r="BS29" s="203" t="str">
        <f t="shared" si="14"/>
        <v/>
      </c>
      <c r="BT29" s="203" t="str">
        <f t="shared" si="15"/>
        <v/>
      </c>
      <c r="BU29" s="203" t="str">
        <f t="shared" si="16"/>
        <v/>
      </c>
      <c r="BV29" s="203" t="str">
        <f t="shared" si="17"/>
        <v/>
      </c>
      <c r="BW29" s="203" t="str">
        <f t="shared" si="18"/>
        <v/>
      </c>
      <c r="BX29" s="203" t="str">
        <f t="shared" si="19"/>
        <v/>
      </c>
      <c r="BY29" s="203" t="str">
        <f t="shared" si="20"/>
        <v/>
      </c>
      <c r="BZ29" s="203" t="str">
        <f t="shared" si="21"/>
        <v/>
      </c>
      <c r="CA29" s="203" t="str">
        <f t="shared" si="22"/>
        <v/>
      </c>
      <c r="CB29" s="203" t="str">
        <f t="shared" si="23"/>
        <v/>
      </c>
      <c r="CC29" s="203" t="str">
        <f t="shared" si="24"/>
        <v/>
      </c>
      <c r="CD29" s="203" t="str">
        <f t="shared" si="25"/>
        <v/>
      </c>
      <c r="CE29" s="203" t="str">
        <f t="shared" si="26"/>
        <v/>
      </c>
      <c r="CF29" s="204" t="str">
        <f t="shared" si="27"/>
        <v/>
      </c>
      <c r="CG29" s="204" t="str">
        <f t="shared" si="28"/>
        <v/>
      </c>
      <c r="CH29" s="204" t="str">
        <f t="shared" si="29"/>
        <v/>
      </c>
      <c r="CI29" s="204" t="str">
        <f t="shared" si="30"/>
        <v/>
      </c>
      <c r="CJ29" s="204" t="str">
        <f t="shared" si="31"/>
        <v/>
      </c>
      <c r="CK29" s="204" t="str">
        <f t="shared" si="32"/>
        <v/>
      </c>
      <c r="CL29" s="205" t="str">
        <f t="shared" si="33"/>
        <v/>
      </c>
      <c r="CM29" s="204" t="str">
        <f t="shared" si="34"/>
        <v/>
      </c>
      <c r="CN29" s="204">
        <f t="shared" si="35"/>
        <v>0</v>
      </c>
      <c r="CO29" s="204" t="str">
        <f t="shared" si="36"/>
        <v>Okay</v>
      </c>
      <c r="CP29" s="204" t="str">
        <f t="shared" si="37"/>
        <v>Urkunde und Button</v>
      </c>
      <c r="CQ29" s="204" t="str">
        <f t="shared" si="38"/>
        <v>nur Urkunde</v>
      </c>
      <c r="CR29" s="204">
        <f t="shared" si="39"/>
        <v>0</v>
      </c>
      <c r="CS29" s="204">
        <f t="shared" si="40"/>
        <v>0</v>
      </c>
      <c r="CT29" s="204">
        <f t="shared" si="41"/>
        <v>0</v>
      </c>
      <c r="CU29" s="204">
        <f t="shared" si="42"/>
        <v>0</v>
      </c>
      <c r="CV29" s="204">
        <f t="shared" si="43"/>
        <v>0</v>
      </c>
      <c r="CW29" s="204">
        <f t="shared" si="44"/>
        <v>0</v>
      </c>
      <c r="CX29" s="204" t="str">
        <f t="shared" si="45"/>
        <v>u</v>
      </c>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row>
    <row r="30" spans="1:125" s="16" customFormat="1" x14ac:dyDescent="0.2">
      <c r="A30" s="191" t="str">
        <f>IF(LEN(E30)&lt;2,"",Meldedaten!A$4)</f>
        <v/>
      </c>
      <c r="B30" s="192" t="str">
        <f t="shared" si="1"/>
        <v/>
      </c>
      <c r="C30" s="96"/>
      <c r="D30" s="242"/>
      <c r="E30" s="242"/>
      <c r="F30" s="242"/>
      <c r="G30" s="242"/>
      <c r="H30" s="210"/>
      <c r="I30" s="5"/>
      <c r="J30" s="193"/>
      <c r="K30" s="5"/>
      <c r="L30" s="101"/>
      <c r="M30" s="100"/>
      <c r="N30" s="5"/>
      <c r="O30" s="5"/>
      <c r="P30" s="5"/>
      <c r="Q30" s="194" t="str">
        <f t="shared" si="46"/>
        <v>Okay</v>
      </c>
      <c r="R30" s="195">
        <f t="shared" si="47"/>
        <v>0</v>
      </c>
      <c r="S30" s="196" t="str">
        <f t="shared" si="48"/>
        <v/>
      </c>
      <c r="T30" s="197" t="str">
        <f t="shared" si="49"/>
        <v>Bitte ankreuzen</v>
      </c>
      <c r="U30" s="5"/>
      <c r="V30" s="5"/>
      <c r="W30" s="194">
        <f t="shared" si="6"/>
        <v>0</v>
      </c>
      <c r="X30" s="195">
        <f t="shared" si="7"/>
        <v>0</v>
      </c>
      <c r="Y30" s="195">
        <f t="shared" si="8"/>
        <v>1</v>
      </c>
      <c r="Z30" s="195" t="e">
        <f>IF(W30&gt;Y30,"Fehler",okay)</f>
        <v>#NAME?</v>
      </c>
      <c r="AA30" s="195" t="str">
        <f t="shared" si="9"/>
        <v/>
      </c>
      <c r="AB30" s="195" t="str">
        <f t="shared" si="10"/>
        <v/>
      </c>
      <c r="AC30" s="198"/>
      <c r="AD30" s="96" t="s">
        <v>21</v>
      </c>
      <c r="AE30" s="199" t="str">
        <f t="shared" si="11"/>
        <v/>
      </c>
      <c r="AF30" s="95"/>
      <c r="AG30" s="200"/>
      <c r="AH30" s="201" t="str">
        <f t="shared" si="12"/>
        <v/>
      </c>
      <c r="AI30" s="200"/>
      <c r="AJ30" s="5" t="s">
        <v>21</v>
      </c>
      <c r="AK30" s="5" t="s">
        <v>21</v>
      </c>
      <c r="AL30" s="5" t="s">
        <v>21</v>
      </c>
      <c r="AM30" s="5" t="s">
        <v>21</v>
      </c>
      <c r="AN30" s="5" t="s">
        <v>21</v>
      </c>
      <c r="AO30" s="5" t="s">
        <v>21</v>
      </c>
      <c r="AP30" s="5" t="s">
        <v>21</v>
      </c>
      <c r="AQ30" s="5" t="s">
        <v>21</v>
      </c>
      <c r="AR30" s="5" t="s">
        <v>21</v>
      </c>
      <c r="AS30" s="5" t="s">
        <v>21</v>
      </c>
      <c r="AT30" s="5" t="s">
        <v>21</v>
      </c>
      <c r="AU30" s="5" t="s">
        <v>21</v>
      </c>
      <c r="AV30" s="5" t="s">
        <v>21</v>
      </c>
      <c r="AW30" s="5" t="s">
        <v>21</v>
      </c>
      <c r="AX30" s="5" t="s">
        <v>21</v>
      </c>
      <c r="AY30" s="5" t="s">
        <v>21</v>
      </c>
      <c r="AZ30" s="5" t="s">
        <v>21</v>
      </c>
      <c r="BA30" s="5" t="s">
        <v>21</v>
      </c>
      <c r="BB30" s="5" t="s">
        <v>21</v>
      </c>
      <c r="BC30" s="5" t="s">
        <v>21</v>
      </c>
      <c r="BD30" s="200"/>
      <c r="BE30" s="50" t="s">
        <v>59</v>
      </c>
      <c r="BF30" s="50" t="s">
        <v>60</v>
      </c>
      <c r="BG30" s="50" t="s">
        <v>61</v>
      </c>
      <c r="BH30" s="50" t="s">
        <v>62</v>
      </c>
      <c r="BI30" s="50" t="s">
        <v>63</v>
      </c>
      <c r="BJ30" s="50" t="s">
        <v>64</v>
      </c>
      <c r="BK30" s="50" t="s">
        <v>65</v>
      </c>
      <c r="BL30" s="50" t="s">
        <v>66</v>
      </c>
      <c r="BM30" s="50" t="s">
        <v>67</v>
      </c>
      <c r="BN30" s="50" t="s">
        <v>68</v>
      </c>
      <c r="BO30" s="50" t="s">
        <v>69</v>
      </c>
      <c r="BP30" s="202"/>
      <c r="BQ30" s="203"/>
      <c r="BR30" s="203" t="str">
        <f t="shared" si="13"/>
        <v/>
      </c>
      <c r="BS30" s="203" t="str">
        <f t="shared" si="14"/>
        <v/>
      </c>
      <c r="BT30" s="203" t="str">
        <f t="shared" si="15"/>
        <v/>
      </c>
      <c r="BU30" s="203" t="str">
        <f t="shared" si="16"/>
        <v/>
      </c>
      <c r="BV30" s="203" t="str">
        <f t="shared" si="17"/>
        <v/>
      </c>
      <c r="BW30" s="203" t="str">
        <f t="shared" si="18"/>
        <v/>
      </c>
      <c r="BX30" s="203" t="str">
        <f t="shared" si="19"/>
        <v/>
      </c>
      <c r="BY30" s="203" t="str">
        <f t="shared" si="20"/>
        <v/>
      </c>
      <c r="BZ30" s="203" t="str">
        <f t="shared" si="21"/>
        <v/>
      </c>
      <c r="CA30" s="203" t="str">
        <f t="shared" si="22"/>
        <v/>
      </c>
      <c r="CB30" s="203" t="str">
        <f t="shared" si="23"/>
        <v/>
      </c>
      <c r="CC30" s="203" t="str">
        <f t="shared" si="24"/>
        <v/>
      </c>
      <c r="CD30" s="203" t="str">
        <f t="shared" si="25"/>
        <v/>
      </c>
      <c r="CE30" s="203" t="str">
        <f t="shared" si="26"/>
        <v/>
      </c>
      <c r="CF30" s="204" t="str">
        <f t="shared" si="27"/>
        <v/>
      </c>
      <c r="CG30" s="204" t="str">
        <f t="shared" si="28"/>
        <v/>
      </c>
      <c r="CH30" s="204" t="str">
        <f t="shared" si="29"/>
        <v/>
      </c>
      <c r="CI30" s="204" t="str">
        <f t="shared" si="30"/>
        <v/>
      </c>
      <c r="CJ30" s="204" t="str">
        <f t="shared" si="31"/>
        <v/>
      </c>
      <c r="CK30" s="204" t="str">
        <f t="shared" si="32"/>
        <v/>
      </c>
      <c r="CL30" s="205" t="str">
        <f t="shared" si="33"/>
        <v/>
      </c>
      <c r="CM30" s="204" t="str">
        <f t="shared" si="34"/>
        <v/>
      </c>
      <c r="CN30" s="204">
        <f t="shared" si="35"/>
        <v>0</v>
      </c>
      <c r="CO30" s="204" t="str">
        <f t="shared" si="36"/>
        <v>Okay</v>
      </c>
      <c r="CP30" s="204" t="str">
        <f t="shared" si="37"/>
        <v>Urkunde und Button</v>
      </c>
      <c r="CQ30" s="204" t="str">
        <f t="shared" si="38"/>
        <v>nur Urkunde</v>
      </c>
      <c r="CR30" s="204">
        <f t="shared" si="39"/>
        <v>0</v>
      </c>
      <c r="CS30" s="204">
        <f t="shared" si="40"/>
        <v>0</v>
      </c>
      <c r="CT30" s="204">
        <f t="shared" si="41"/>
        <v>0</v>
      </c>
      <c r="CU30" s="204">
        <f t="shared" si="42"/>
        <v>0</v>
      </c>
      <c r="CV30" s="204">
        <f t="shared" si="43"/>
        <v>0</v>
      </c>
      <c r="CW30" s="204">
        <f t="shared" si="44"/>
        <v>0</v>
      </c>
      <c r="CX30" s="204" t="str">
        <f t="shared" si="45"/>
        <v>u</v>
      </c>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row>
    <row r="31" spans="1:125" s="16" customFormat="1" x14ac:dyDescent="0.2">
      <c r="A31" s="191" t="str">
        <f>IF(LEN(E31)&lt;2,"",Meldedaten!A$4)</f>
        <v/>
      </c>
      <c r="B31" s="192" t="str">
        <f t="shared" si="1"/>
        <v/>
      </c>
      <c r="C31" s="96" t="s">
        <v>21</v>
      </c>
      <c r="D31" s="242" t="s">
        <v>21</v>
      </c>
      <c r="E31" s="242" t="s">
        <v>21</v>
      </c>
      <c r="F31" s="242" t="s">
        <v>21</v>
      </c>
      <c r="G31" s="242" t="s">
        <v>21</v>
      </c>
      <c r="H31" s="210" t="s">
        <v>21</v>
      </c>
      <c r="I31" s="5" t="str">
        <f>IF(LEN(E31)&lt;2,"",Meldedaten!B$4)</f>
        <v/>
      </c>
      <c r="J31" s="193"/>
      <c r="K31" s="5"/>
      <c r="L31" s="101"/>
      <c r="M31" s="100"/>
      <c r="N31" s="5"/>
      <c r="O31" s="5"/>
      <c r="P31" s="5"/>
      <c r="Q31" s="194" t="str">
        <f t="shared" si="46"/>
        <v>Okay</v>
      </c>
      <c r="R31" s="195">
        <f t="shared" si="47"/>
        <v>0</v>
      </c>
      <c r="S31" s="196" t="str">
        <f t="shared" si="48"/>
        <v/>
      </c>
      <c r="T31" s="197" t="str">
        <f t="shared" si="49"/>
        <v>Bitte ankreuzen</v>
      </c>
      <c r="U31" s="5"/>
      <c r="V31" s="5"/>
      <c r="W31" s="194">
        <f t="shared" si="6"/>
        <v>0</v>
      </c>
      <c r="X31" s="195">
        <f t="shared" si="7"/>
        <v>0</v>
      </c>
      <c r="Y31" s="195">
        <f t="shared" si="8"/>
        <v>1</v>
      </c>
      <c r="Z31" s="195" t="e">
        <f>IF(W31&gt;Y31,"Fehler",okay)</f>
        <v>#NAME?</v>
      </c>
      <c r="AA31" s="195" t="str">
        <f t="shared" si="9"/>
        <v/>
      </c>
      <c r="AB31" s="195" t="str">
        <f t="shared" si="10"/>
        <v/>
      </c>
      <c r="AC31" s="198"/>
      <c r="AD31" s="96" t="s">
        <v>21</v>
      </c>
      <c r="AE31" s="199" t="str">
        <f t="shared" si="11"/>
        <v/>
      </c>
      <c r="AF31" s="95"/>
      <c r="AG31" s="200"/>
      <c r="AH31" s="201" t="str">
        <f t="shared" si="12"/>
        <v/>
      </c>
      <c r="AI31" s="200"/>
      <c r="AJ31" s="5" t="s">
        <v>21</v>
      </c>
      <c r="AK31" s="5" t="s">
        <v>21</v>
      </c>
      <c r="AL31" s="5" t="s">
        <v>21</v>
      </c>
      <c r="AM31" s="5" t="s">
        <v>21</v>
      </c>
      <c r="AN31" s="5" t="s">
        <v>21</v>
      </c>
      <c r="AO31" s="5" t="s">
        <v>21</v>
      </c>
      <c r="AP31" s="5" t="s">
        <v>21</v>
      </c>
      <c r="AQ31" s="5" t="s">
        <v>21</v>
      </c>
      <c r="AR31" s="5" t="s">
        <v>21</v>
      </c>
      <c r="AS31" s="5" t="s">
        <v>21</v>
      </c>
      <c r="AT31" s="5" t="s">
        <v>21</v>
      </c>
      <c r="AU31" s="5" t="s">
        <v>21</v>
      </c>
      <c r="AV31" s="5" t="s">
        <v>21</v>
      </c>
      <c r="AW31" s="5" t="s">
        <v>21</v>
      </c>
      <c r="AX31" s="5" t="s">
        <v>21</v>
      </c>
      <c r="AY31" s="5" t="s">
        <v>21</v>
      </c>
      <c r="AZ31" s="5" t="s">
        <v>21</v>
      </c>
      <c r="BA31" s="5" t="s">
        <v>21</v>
      </c>
      <c r="BB31" s="5" t="s">
        <v>21</v>
      </c>
      <c r="BC31" s="5" t="s">
        <v>21</v>
      </c>
      <c r="BD31" s="200"/>
      <c r="BE31" s="50" t="s">
        <v>59</v>
      </c>
      <c r="BF31" s="50" t="s">
        <v>60</v>
      </c>
      <c r="BG31" s="50" t="s">
        <v>61</v>
      </c>
      <c r="BH31" s="50" t="s">
        <v>62</v>
      </c>
      <c r="BI31" s="50" t="s">
        <v>63</v>
      </c>
      <c r="BJ31" s="50" t="s">
        <v>64</v>
      </c>
      <c r="BK31" s="50" t="s">
        <v>65</v>
      </c>
      <c r="BL31" s="50" t="s">
        <v>66</v>
      </c>
      <c r="BM31" s="50" t="s">
        <v>67</v>
      </c>
      <c r="BN31" s="50" t="s">
        <v>68</v>
      </c>
      <c r="BO31" s="50" t="s">
        <v>69</v>
      </c>
      <c r="BP31" s="202"/>
      <c r="BQ31" s="203"/>
      <c r="BR31" s="203" t="str">
        <f t="shared" si="13"/>
        <v/>
      </c>
      <c r="BS31" s="203" t="str">
        <f t="shared" si="14"/>
        <v/>
      </c>
      <c r="BT31" s="203" t="str">
        <f t="shared" si="15"/>
        <v/>
      </c>
      <c r="BU31" s="203" t="str">
        <f t="shared" si="16"/>
        <v/>
      </c>
      <c r="BV31" s="203" t="str">
        <f t="shared" si="17"/>
        <v/>
      </c>
      <c r="BW31" s="203" t="str">
        <f t="shared" si="18"/>
        <v/>
      </c>
      <c r="BX31" s="203" t="str">
        <f t="shared" si="19"/>
        <v/>
      </c>
      <c r="BY31" s="203" t="str">
        <f t="shared" si="20"/>
        <v/>
      </c>
      <c r="BZ31" s="203" t="str">
        <f t="shared" si="21"/>
        <v/>
      </c>
      <c r="CA31" s="203" t="str">
        <f t="shared" si="22"/>
        <v/>
      </c>
      <c r="CB31" s="203" t="str">
        <f t="shared" si="23"/>
        <v/>
      </c>
      <c r="CC31" s="203" t="str">
        <f t="shared" si="24"/>
        <v/>
      </c>
      <c r="CD31" s="203" t="str">
        <f t="shared" si="25"/>
        <v/>
      </c>
      <c r="CE31" s="203" t="str">
        <f t="shared" si="26"/>
        <v/>
      </c>
      <c r="CF31" s="204" t="str">
        <f t="shared" si="27"/>
        <v/>
      </c>
      <c r="CG31" s="204" t="str">
        <f t="shared" si="28"/>
        <v/>
      </c>
      <c r="CH31" s="204" t="str">
        <f t="shared" si="29"/>
        <v/>
      </c>
      <c r="CI31" s="204" t="str">
        <f t="shared" si="30"/>
        <v/>
      </c>
      <c r="CJ31" s="204" t="str">
        <f t="shared" si="31"/>
        <v/>
      </c>
      <c r="CK31" s="204" t="str">
        <f t="shared" si="32"/>
        <v/>
      </c>
      <c r="CL31" s="205" t="str">
        <f t="shared" si="33"/>
        <v/>
      </c>
      <c r="CM31" s="204" t="str">
        <f t="shared" si="34"/>
        <v/>
      </c>
      <c r="CN31" s="204">
        <f t="shared" si="35"/>
        <v>0</v>
      </c>
      <c r="CO31" s="204" t="str">
        <f t="shared" si="36"/>
        <v>Okay</v>
      </c>
      <c r="CP31" s="204" t="str">
        <f t="shared" si="37"/>
        <v>Urkunde und Button</v>
      </c>
      <c r="CQ31" s="204" t="str">
        <f t="shared" si="38"/>
        <v>nur Urkunde</v>
      </c>
      <c r="CR31" s="204">
        <f t="shared" si="39"/>
        <v>0</v>
      </c>
      <c r="CS31" s="204">
        <f t="shared" si="40"/>
        <v>0</v>
      </c>
      <c r="CT31" s="204">
        <f t="shared" si="41"/>
        <v>0</v>
      </c>
      <c r="CU31" s="204">
        <f t="shared" si="42"/>
        <v>0</v>
      </c>
      <c r="CV31" s="204">
        <f t="shared" si="43"/>
        <v>0</v>
      </c>
      <c r="CW31" s="204">
        <f t="shared" si="44"/>
        <v>0</v>
      </c>
      <c r="CX31" s="204" t="str">
        <f t="shared" si="45"/>
        <v>u</v>
      </c>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row>
    <row r="32" spans="1:125" s="16" customFormat="1" x14ac:dyDescent="0.2">
      <c r="A32" s="191" t="str">
        <f>IF(LEN(E32)&lt;2,"",Meldedaten!A$4)</f>
        <v/>
      </c>
      <c r="B32" s="192" t="str">
        <f t="shared" si="1"/>
        <v/>
      </c>
      <c r="C32" s="96" t="s">
        <v>21</v>
      </c>
      <c r="D32" s="242" t="s">
        <v>21</v>
      </c>
      <c r="E32" s="242" t="s">
        <v>21</v>
      </c>
      <c r="F32" s="242" t="s">
        <v>21</v>
      </c>
      <c r="G32" s="242" t="s">
        <v>21</v>
      </c>
      <c r="H32" s="210" t="s">
        <v>21</v>
      </c>
      <c r="I32" s="5" t="str">
        <f>IF(LEN(E32)&lt;2,"",Meldedaten!B$4)</f>
        <v/>
      </c>
      <c r="J32" s="193"/>
      <c r="K32" s="5"/>
      <c r="L32" s="101"/>
      <c r="M32" s="100"/>
      <c r="N32" s="5"/>
      <c r="O32" s="5"/>
      <c r="P32" s="5"/>
      <c r="Q32" s="194" t="str">
        <f t="shared" si="46"/>
        <v>Okay</v>
      </c>
      <c r="R32" s="195">
        <f t="shared" si="47"/>
        <v>0</v>
      </c>
      <c r="S32" s="196" t="str">
        <f t="shared" si="48"/>
        <v/>
      </c>
      <c r="T32" s="197" t="str">
        <f t="shared" si="49"/>
        <v>Bitte ankreuzen</v>
      </c>
      <c r="U32" s="5"/>
      <c r="V32" s="5"/>
      <c r="W32" s="194">
        <f t="shared" si="6"/>
        <v>0</v>
      </c>
      <c r="X32" s="195">
        <f t="shared" si="7"/>
        <v>0</v>
      </c>
      <c r="Y32" s="195">
        <f t="shared" si="8"/>
        <v>1</v>
      </c>
      <c r="Z32" s="195" t="e">
        <f>IF(W32&gt;Y32,"Fehler",okay)</f>
        <v>#NAME?</v>
      </c>
      <c r="AA32" s="195" t="str">
        <f t="shared" si="9"/>
        <v/>
      </c>
      <c r="AB32" s="195" t="str">
        <f t="shared" si="10"/>
        <v/>
      </c>
      <c r="AC32" s="198"/>
      <c r="AD32" s="96" t="s">
        <v>21</v>
      </c>
      <c r="AE32" s="199" t="str">
        <f t="shared" si="11"/>
        <v/>
      </c>
      <c r="AF32" s="95"/>
      <c r="AG32" s="200"/>
      <c r="AH32" s="201" t="str">
        <f t="shared" si="12"/>
        <v/>
      </c>
      <c r="AI32" s="200"/>
      <c r="AJ32" s="5" t="s">
        <v>21</v>
      </c>
      <c r="AK32" s="5" t="s">
        <v>21</v>
      </c>
      <c r="AL32" s="5" t="s">
        <v>21</v>
      </c>
      <c r="AM32" s="5" t="s">
        <v>21</v>
      </c>
      <c r="AN32" s="5" t="s">
        <v>21</v>
      </c>
      <c r="AO32" s="5" t="s">
        <v>21</v>
      </c>
      <c r="AP32" s="5" t="s">
        <v>21</v>
      </c>
      <c r="AQ32" s="5" t="s">
        <v>21</v>
      </c>
      <c r="AR32" s="5" t="s">
        <v>21</v>
      </c>
      <c r="AS32" s="5" t="s">
        <v>21</v>
      </c>
      <c r="AT32" s="5" t="s">
        <v>21</v>
      </c>
      <c r="AU32" s="5" t="s">
        <v>21</v>
      </c>
      <c r="AV32" s="5" t="s">
        <v>21</v>
      </c>
      <c r="AW32" s="5" t="s">
        <v>21</v>
      </c>
      <c r="AX32" s="5" t="s">
        <v>21</v>
      </c>
      <c r="AY32" s="5" t="s">
        <v>21</v>
      </c>
      <c r="AZ32" s="5" t="s">
        <v>21</v>
      </c>
      <c r="BA32" s="5" t="s">
        <v>21</v>
      </c>
      <c r="BB32" s="5" t="s">
        <v>21</v>
      </c>
      <c r="BC32" s="5" t="s">
        <v>21</v>
      </c>
      <c r="BD32" s="200"/>
      <c r="BE32" s="50" t="s">
        <v>59</v>
      </c>
      <c r="BF32" s="50" t="s">
        <v>60</v>
      </c>
      <c r="BG32" s="50" t="s">
        <v>61</v>
      </c>
      <c r="BH32" s="50" t="s">
        <v>62</v>
      </c>
      <c r="BI32" s="50" t="s">
        <v>63</v>
      </c>
      <c r="BJ32" s="50" t="s">
        <v>64</v>
      </c>
      <c r="BK32" s="50" t="s">
        <v>65</v>
      </c>
      <c r="BL32" s="50" t="s">
        <v>66</v>
      </c>
      <c r="BM32" s="50" t="s">
        <v>67</v>
      </c>
      <c r="BN32" s="50" t="s">
        <v>68</v>
      </c>
      <c r="BO32" s="50" t="s">
        <v>69</v>
      </c>
      <c r="BP32" s="202"/>
      <c r="BQ32" s="203"/>
      <c r="BR32" s="203" t="str">
        <f t="shared" si="13"/>
        <v/>
      </c>
      <c r="BS32" s="203" t="str">
        <f t="shared" si="14"/>
        <v/>
      </c>
      <c r="BT32" s="203" t="str">
        <f t="shared" si="15"/>
        <v/>
      </c>
      <c r="BU32" s="203" t="str">
        <f t="shared" si="16"/>
        <v/>
      </c>
      <c r="BV32" s="203" t="str">
        <f t="shared" si="17"/>
        <v/>
      </c>
      <c r="BW32" s="203" t="str">
        <f t="shared" si="18"/>
        <v/>
      </c>
      <c r="BX32" s="203" t="str">
        <f t="shared" si="19"/>
        <v/>
      </c>
      <c r="BY32" s="203" t="str">
        <f t="shared" si="20"/>
        <v/>
      </c>
      <c r="BZ32" s="203" t="str">
        <f t="shared" si="21"/>
        <v/>
      </c>
      <c r="CA32" s="203" t="str">
        <f t="shared" si="22"/>
        <v/>
      </c>
      <c r="CB32" s="203" t="str">
        <f t="shared" si="23"/>
        <v/>
      </c>
      <c r="CC32" s="203" t="str">
        <f t="shared" si="24"/>
        <v/>
      </c>
      <c r="CD32" s="203" t="str">
        <f t="shared" si="25"/>
        <v/>
      </c>
      <c r="CE32" s="203" t="str">
        <f t="shared" si="26"/>
        <v/>
      </c>
      <c r="CF32" s="204" t="str">
        <f t="shared" si="27"/>
        <v/>
      </c>
      <c r="CG32" s="204" t="str">
        <f t="shared" si="28"/>
        <v/>
      </c>
      <c r="CH32" s="204" t="str">
        <f t="shared" si="29"/>
        <v/>
      </c>
      <c r="CI32" s="204" t="str">
        <f t="shared" si="30"/>
        <v/>
      </c>
      <c r="CJ32" s="204" t="str">
        <f t="shared" si="31"/>
        <v/>
      </c>
      <c r="CK32" s="204" t="str">
        <f t="shared" si="32"/>
        <v/>
      </c>
      <c r="CL32" s="205" t="str">
        <f t="shared" si="33"/>
        <v/>
      </c>
      <c r="CM32" s="204" t="str">
        <f t="shared" si="34"/>
        <v/>
      </c>
      <c r="CN32" s="204">
        <f t="shared" si="35"/>
        <v>0</v>
      </c>
      <c r="CO32" s="204" t="str">
        <f t="shared" si="36"/>
        <v>Okay</v>
      </c>
      <c r="CP32" s="204" t="str">
        <f t="shared" si="37"/>
        <v>Urkunde und Button</v>
      </c>
      <c r="CQ32" s="204" t="str">
        <f t="shared" si="38"/>
        <v>nur Urkunde</v>
      </c>
      <c r="CR32" s="204">
        <f t="shared" si="39"/>
        <v>0</v>
      </c>
      <c r="CS32" s="204">
        <f t="shared" si="40"/>
        <v>0</v>
      </c>
      <c r="CT32" s="204">
        <f t="shared" si="41"/>
        <v>0</v>
      </c>
      <c r="CU32" s="204">
        <f t="shared" si="42"/>
        <v>0</v>
      </c>
      <c r="CV32" s="204">
        <f t="shared" si="43"/>
        <v>0</v>
      </c>
      <c r="CW32" s="204">
        <f t="shared" si="44"/>
        <v>0</v>
      </c>
      <c r="CX32" s="204" t="str">
        <f t="shared" si="45"/>
        <v>u</v>
      </c>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row>
    <row r="33" spans="1:125" s="16" customFormat="1" x14ac:dyDescent="0.2">
      <c r="A33" s="191" t="str">
        <f>IF(LEN(E33)&lt;2,"",Meldedaten!A$4)</f>
        <v/>
      </c>
      <c r="B33" s="192" t="str">
        <f t="shared" si="1"/>
        <v/>
      </c>
      <c r="C33" s="96" t="s">
        <v>21</v>
      </c>
      <c r="D33" s="242" t="s">
        <v>21</v>
      </c>
      <c r="E33" s="242" t="s">
        <v>21</v>
      </c>
      <c r="F33" s="242" t="s">
        <v>21</v>
      </c>
      <c r="G33" s="242" t="s">
        <v>21</v>
      </c>
      <c r="H33" s="210" t="s">
        <v>21</v>
      </c>
      <c r="I33" s="5" t="str">
        <f>IF(LEN(E33)&lt;2,"",Meldedaten!B$4)</f>
        <v/>
      </c>
      <c r="J33" s="193"/>
      <c r="K33" s="5"/>
      <c r="L33" s="101"/>
      <c r="M33" s="100"/>
      <c r="N33" s="5"/>
      <c r="O33" s="5"/>
      <c r="P33" s="5"/>
      <c r="Q33" s="194" t="str">
        <f t="shared" si="46"/>
        <v>Okay</v>
      </c>
      <c r="R33" s="195">
        <f t="shared" si="47"/>
        <v>0</v>
      </c>
      <c r="S33" s="196" t="str">
        <f t="shared" si="48"/>
        <v/>
      </c>
      <c r="T33" s="197" t="str">
        <f t="shared" si="49"/>
        <v>Bitte ankreuzen</v>
      </c>
      <c r="U33" s="5"/>
      <c r="V33" s="5"/>
      <c r="W33" s="194">
        <f t="shared" si="6"/>
        <v>0</v>
      </c>
      <c r="X33" s="195">
        <f t="shared" si="7"/>
        <v>0</v>
      </c>
      <c r="Y33" s="195">
        <f t="shared" si="8"/>
        <v>1</v>
      </c>
      <c r="Z33" s="195" t="e">
        <f>IF(W33&gt;Y33,"Fehler",okay)</f>
        <v>#NAME?</v>
      </c>
      <c r="AA33" s="195" t="str">
        <f t="shared" si="9"/>
        <v/>
      </c>
      <c r="AB33" s="195" t="str">
        <f t="shared" si="10"/>
        <v/>
      </c>
      <c r="AC33" s="198"/>
      <c r="AD33" s="96" t="s">
        <v>21</v>
      </c>
      <c r="AE33" s="199" t="str">
        <f t="shared" si="11"/>
        <v/>
      </c>
      <c r="AF33" s="95"/>
      <c r="AG33" s="200"/>
      <c r="AH33" s="201" t="str">
        <f t="shared" si="12"/>
        <v/>
      </c>
      <c r="AI33" s="200"/>
      <c r="AJ33" s="5" t="s">
        <v>21</v>
      </c>
      <c r="AK33" s="5" t="s">
        <v>21</v>
      </c>
      <c r="AL33" s="5" t="s">
        <v>21</v>
      </c>
      <c r="AM33" s="5" t="s">
        <v>21</v>
      </c>
      <c r="AN33" s="5" t="s">
        <v>21</v>
      </c>
      <c r="AO33" s="5" t="s">
        <v>21</v>
      </c>
      <c r="AP33" s="5" t="s">
        <v>21</v>
      </c>
      <c r="AQ33" s="5" t="s">
        <v>21</v>
      </c>
      <c r="AR33" s="5" t="s">
        <v>21</v>
      </c>
      <c r="AS33" s="5" t="s">
        <v>21</v>
      </c>
      <c r="AT33" s="5" t="s">
        <v>21</v>
      </c>
      <c r="AU33" s="5" t="s">
        <v>21</v>
      </c>
      <c r="AV33" s="5" t="s">
        <v>21</v>
      </c>
      <c r="AW33" s="5" t="s">
        <v>21</v>
      </c>
      <c r="AX33" s="5" t="s">
        <v>21</v>
      </c>
      <c r="AY33" s="5" t="s">
        <v>21</v>
      </c>
      <c r="AZ33" s="5" t="s">
        <v>21</v>
      </c>
      <c r="BA33" s="5" t="s">
        <v>21</v>
      </c>
      <c r="BB33" s="5" t="s">
        <v>21</v>
      </c>
      <c r="BC33" s="5" t="s">
        <v>21</v>
      </c>
      <c r="BD33" s="200"/>
      <c r="BE33" s="50" t="s">
        <v>59</v>
      </c>
      <c r="BF33" s="50" t="s">
        <v>60</v>
      </c>
      <c r="BG33" s="50" t="s">
        <v>61</v>
      </c>
      <c r="BH33" s="50" t="s">
        <v>62</v>
      </c>
      <c r="BI33" s="50" t="s">
        <v>63</v>
      </c>
      <c r="BJ33" s="50" t="s">
        <v>64</v>
      </c>
      <c r="BK33" s="50" t="s">
        <v>65</v>
      </c>
      <c r="BL33" s="50" t="s">
        <v>66</v>
      </c>
      <c r="BM33" s="50" t="s">
        <v>67</v>
      </c>
      <c r="BN33" s="50" t="s">
        <v>68</v>
      </c>
      <c r="BO33" s="50" t="s">
        <v>69</v>
      </c>
      <c r="BP33" s="202"/>
      <c r="BQ33" s="203"/>
      <c r="BR33" s="203" t="str">
        <f t="shared" si="13"/>
        <v/>
      </c>
      <c r="BS33" s="203" t="str">
        <f t="shared" si="14"/>
        <v/>
      </c>
      <c r="BT33" s="203" t="str">
        <f t="shared" si="15"/>
        <v/>
      </c>
      <c r="BU33" s="203" t="str">
        <f t="shared" si="16"/>
        <v/>
      </c>
      <c r="BV33" s="203" t="str">
        <f t="shared" si="17"/>
        <v/>
      </c>
      <c r="BW33" s="203" t="str">
        <f t="shared" si="18"/>
        <v/>
      </c>
      <c r="BX33" s="203" t="str">
        <f t="shared" si="19"/>
        <v/>
      </c>
      <c r="BY33" s="203" t="str">
        <f t="shared" si="20"/>
        <v/>
      </c>
      <c r="BZ33" s="203" t="str">
        <f t="shared" si="21"/>
        <v/>
      </c>
      <c r="CA33" s="203" t="str">
        <f t="shared" si="22"/>
        <v/>
      </c>
      <c r="CB33" s="203" t="str">
        <f t="shared" si="23"/>
        <v/>
      </c>
      <c r="CC33" s="203" t="str">
        <f t="shared" si="24"/>
        <v/>
      </c>
      <c r="CD33" s="203" t="str">
        <f t="shared" si="25"/>
        <v/>
      </c>
      <c r="CE33" s="203" t="str">
        <f t="shared" si="26"/>
        <v/>
      </c>
      <c r="CF33" s="204" t="str">
        <f t="shared" si="27"/>
        <v/>
      </c>
      <c r="CG33" s="204" t="str">
        <f t="shared" si="28"/>
        <v/>
      </c>
      <c r="CH33" s="204" t="str">
        <f t="shared" si="29"/>
        <v/>
      </c>
      <c r="CI33" s="204" t="str">
        <f t="shared" si="30"/>
        <v/>
      </c>
      <c r="CJ33" s="204" t="str">
        <f t="shared" si="31"/>
        <v/>
      </c>
      <c r="CK33" s="204" t="str">
        <f t="shared" si="32"/>
        <v/>
      </c>
      <c r="CL33" s="205" t="str">
        <f t="shared" si="33"/>
        <v/>
      </c>
      <c r="CM33" s="204" t="str">
        <f t="shared" si="34"/>
        <v/>
      </c>
      <c r="CN33" s="204">
        <f t="shared" si="35"/>
        <v>0</v>
      </c>
      <c r="CO33" s="204" t="str">
        <f t="shared" si="36"/>
        <v>Okay</v>
      </c>
      <c r="CP33" s="204" t="str">
        <f t="shared" si="37"/>
        <v>Urkunde und Button</v>
      </c>
      <c r="CQ33" s="204" t="str">
        <f t="shared" si="38"/>
        <v>nur Urkunde</v>
      </c>
      <c r="CR33" s="204">
        <f t="shared" si="39"/>
        <v>0</v>
      </c>
      <c r="CS33" s="204">
        <f t="shared" si="40"/>
        <v>0</v>
      </c>
      <c r="CT33" s="204">
        <f t="shared" si="41"/>
        <v>0</v>
      </c>
      <c r="CU33" s="204">
        <f t="shared" si="42"/>
        <v>0</v>
      </c>
      <c r="CV33" s="204">
        <f t="shared" si="43"/>
        <v>0</v>
      </c>
      <c r="CW33" s="204">
        <f t="shared" si="44"/>
        <v>0</v>
      </c>
      <c r="CX33" s="204" t="str">
        <f t="shared" si="45"/>
        <v>u</v>
      </c>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row>
    <row r="34" spans="1:125" s="16" customFormat="1" x14ac:dyDescent="0.2">
      <c r="A34" s="191" t="str">
        <f>IF(LEN(E34)&lt;2,"",Meldedaten!A$4)</f>
        <v/>
      </c>
      <c r="B34" s="192" t="str">
        <f t="shared" si="1"/>
        <v/>
      </c>
      <c r="C34" s="96" t="s">
        <v>21</v>
      </c>
      <c r="D34" s="242" t="s">
        <v>21</v>
      </c>
      <c r="E34" s="242" t="s">
        <v>21</v>
      </c>
      <c r="F34" s="242" t="s">
        <v>21</v>
      </c>
      <c r="G34" s="242" t="s">
        <v>21</v>
      </c>
      <c r="H34" s="210" t="s">
        <v>21</v>
      </c>
      <c r="I34" s="5" t="str">
        <f>IF(LEN(E34)&lt;2,"",Meldedaten!B$4)</f>
        <v/>
      </c>
      <c r="J34" s="193"/>
      <c r="K34" s="5"/>
      <c r="L34" s="101"/>
      <c r="M34" s="100"/>
      <c r="N34" s="100"/>
      <c r="O34" s="5"/>
      <c r="P34" s="5"/>
      <c r="Q34" s="194" t="str">
        <f t="shared" si="46"/>
        <v>Okay</v>
      </c>
      <c r="R34" s="195">
        <f t="shared" si="47"/>
        <v>0</v>
      </c>
      <c r="S34" s="196" t="str">
        <f t="shared" si="48"/>
        <v/>
      </c>
      <c r="T34" s="197" t="str">
        <f t="shared" si="49"/>
        <v>Bitte ankreuzen</v>
      </c>
      <c r="U34" s="5"/>
      <c r="V34" s="5"/>
      <c r="W34" s="194">
        <f t="shared" si="6"/>
        <v>0</v>
      </c>
      <c r="X34" s="195">
        <f t="shared" si="7"/>
        <v>0</v>
      </c>
      <c r="Y34" s="195">
        <f t="shared" si="8"/>
        <v>1</v>
      </c>
      <c r="Z34" s="195" t="e">
        <f>IF(W34&gt;Y34,"Fehler",okay)</f>
        <v>#NAME?</v>
      </c>
      <c r="AA34" s="195" t="str">
        <f t="shared" si="9"/>
        <v/>
      </c>
      <c r="AB34" s="195" t="str">
        <f t="shared" si="10"/>
        <v/>
      </c>
      <c r="AC34" s="198"/>
      <c r="AD34" s="96" t="s">
        <v>21</v>
      </c>
      <c r="AE34" s="199" t="str">
        <f t="shared" si="11"/>
        <v/>
      </c>
      <c r="AF34" s="95"/>
      <c r="AG34" s="200"/>
      <c r="AH34" s="201" t="str">
        <f t="shared" si="12"/>
        <v/>
      </c>
      <c r="AI34" s="200"/>
      <c r="AJ34" s="5" t="s">
        <v>21</v>
      </c>
      <c r="AK34" s="5" t="s">
        <v>21</v>
      </c>
      <c r="AL34" s="5" t="s">
        <v>21</v>
      </c>
      <c r="AM34" s="5" t="s">
        <v>21</v>
      </c>
      <c r="AN34" s="5" t="s">
        <v>21</v>
      </c>
      <c r="AO34" s="5" t="s">
        <v>21</v>
      </c>
      <c r="AP34" s="5" t="s">
        <v>21</v>
      </c>
      <c r="AQ34" s="5" t="s">
        <v>21</v>
      </c>
      <c r="AR34" s="5" t="s">
        <v>21</v>
      </c>
      <c r="AS34" s="5" t="s">
        <v>21</v>
      </c>
      <c r="AT34" s="5" t="s">
        <v>21</v>
      </c>
      <c r="AU34" s="5" t="s">
        <v>21</v>
      </c>
      <c r="AV34" s="5" t="s">
        <v>21</v>
      </c>
      <c r="AW34" s="5" t="s">
        <v>21</v>
      </c>
      <c r="AX34" s="5" t="s">
        <v>21</v>
      </c>
      <c r="AY34" s="5" t="s">
        <v>21</v>
      </c>
      <c r="AZ34" s="5" t="s">
        <v>21</v>
      </c>
      <c r="BA34" s="5" t="s">
        <v>21</v>
      </c>
      <c r="BB34" s="5" t="s">
        <v>21</v>
      </c>
      <c r="BC34" s="5" t="s">
        <v>21</v>
      </c>
      <c r="BD34" s="200"/>
      <c r="BE34" s="50" t="s">
        <v>59</v>
      </c>
      <c r="BF34" s="50" t="s">
        <v>60</v>
      </c>
      <c r="BG34" s="50" t="s">
        <v>61</v>
      </c>
      <c r="BH34" s="50" t="s">
        <v>62</v>
      </c>
      <c r="BI34" s="50" t="s">
        <v>63</v>
      </c>
      <c r="BJ34" s="50" t="s">
        <v>64</v>
      </c>
      <c r="BK34" s="50" t="s">
        <v>65</v>
      </c>
      <c r="BL34" s="50" t="s">
        <v>66</v>
      </c>
      <c r="BM34" s="50" t="s">
        <v>67</v>
      </c>
      <c r="BN34" s="50" t="s">
        <v>68</v>
      </c>
      <c r="BO34" s="50" t="s">
        <v>69</v>
      </c>
      <c r="BP34" s="202"/>
      <c r="BQ34" s="203"/>
      <c r="BR34" s="203" t="str">
        <f t="shared" si="13"/>
        <v/>
      </c>
      <c r="BS34" s="203" t="str">
        <f t="shared" si="14"/>
        <v/>
      </c>
      <c r="BT34" s="203" t="str">
        <f t="shared" si="15"/>
        <v/>
      </c>
      <c r="BU34" s="203" t="str">
        <f t="shared" si="16"/>
        <v/>
      </c>
      <c r="BV34" s="203" t="str">
        <f t="shared" si="17"/>
        <v/>
      </c>
      <c r="BW34" s="203" t="str">
        <f t="shared" si="18"/>
        <v/>
      </c>
      <c r="BX34" s="203" t="str">
        <f t="shared" si="19"/>
        <v/>
      </c>
      <c r="BY34" s="203" t="str">
        <f t="shared" si="20"/>
        <v/>
      </c>
      <c r="BZ34" s="203" t="str">
        <f t="shared" si="21"/>
        <v/>
      </c>
      <c r="CA34" s="203" t="str">
        <f t="shared" si="22"/>
        <v/>
      </c>
      <c r="CB34" s="203" t="str">
        <f t="shared" si="23"/>
        <v/>
      </c>
      <c r="CC34" s="203" t="str">
        <f t="shared" si="24"/>
        <v/>
      </c>
      <c r="CD34" s="203" t="str">
        <f t="shared" si="25"/>
        <v/>
      </c>
      <c r="CE34" s="203" t="str">
        <f t="shared" si="26"/>
        <v/>
      </c>
      <c r="CF34" s="204" t="str">
        <f t="shared" si="27"/>
        <v/>
      </c>
      <c r="CG34" s="204" t="str">
        <f t="shared" si="28"/>
        <v/>
      </c>
      <c r="CH34" s="204" t="str">
        <f t="shared" si="29"/>
        <v/>
      </c>
      <c r="CI34" s="204" t="str">
        <f t="shared" si="30"/>
        <v/>
      </c>
      <c r="CJ34" s="204" t="str">
        <f t="shared" si="31"/>
        <v/>
      </c>
      <c r="CK34" s="204" t="str">
        <f t="shared" si="32"/>
        <v/>
      </c>
      <c r="CL34" s="205" t="str">
        <f t="shared" si="33"/>
        <v/>
      </c>
      <c r="CM34" s="204" t="str">
        <f t="shared" si="34"/>
        <v/>
      </c>
      <c r="CN34" s="204">
        <f t="shared" si="35"/>
        <v>0</v>
      </c>
      <c r="CO34" s="204" t="str">
        <f t="shared" si="36"/>
        <v>Okay</v>
      </c>
      <c r="CP34" s="204" t="str">
        <f t="shared" si="37"/>
        <v>Urkunde und Button</v>
      </c>
      <c r="CQ34" s="204" t="str">
        <f t="shared" si="38"/>
        <v>nur Urkunde</v>
      </c>
      <c r="CR34" s="204">
        <f t="shared" si="39"/>
        <v>0</v>
      </c>
      <c r="CS34" s="204">
        <f t="shared" si="40"/>
        <v>0</v>
      </c>
      <c r="CT34" s="204">
        <f t="shared" si="41"/>
        <v>0</v>
      </c>
      <c r="CU34" s="204">
        <f t="shared" si="42"/>
        <v>0</v>
      </c>
      <c r="CV34" s="204">
        <f t="shared" si="43"/>
        <v>0</v>
      </c>
      <c r="CW34" s="204">
        <f t="shared" si="44"/>
        <v>0</v>
      </c>
      <c r="CX34" s="204" t="str">
        <f t="shared" si="45"/>
        <v>u</v>
      </c>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row>
    <row r="35" spans="1:125" s="16" customFormat="1" x14ac:dyDescent="0.2">
      <c r="A35" s="191" t="str">
        <f>IF(LEN(E35)&lt;2,"",Meldedaten!A$4)</f>
        <v/>
      </c>
      <c r="B35" s="192" t="str">
        <f t="shared" si="1"/>
        <v/>
      </c>
      <c r="C35" s="96" t="s">
        <v>21</v>
      </c>
      <c r="D35" s="242" t="s">
        <v>21</v>
      </c>
      <c r="E35" s="242" t="s">
        <v>21</v>
      </c>
      <c r="F35" s="242" t="s">
        <v>21</v>
      </c>
      <c r="G35" s="242" t="s">
        <v>21</v>
      </c>
      <c r="H35" s="210" t="s">
        <v>21</v>
      </c>
      <c r="I35" s="5" t="str">
        <f>IF(LEN(E35)&lt;2,"",Meldedaten!B$4)</f>
        <v/>
      </c>
      <c r="J35" s="193"/>
      <c r="K35" s="5"/>
      <c r="L35" s="101"/>
      <c r="M35" s="100"/>
      <c r="N35" s="100"/>
      <c r="O35" s="5"/>
      <c r="P35" s="5"/>
      <c r="Q35" s="194" t="str">
        <f t="shared" si="46"/>
        <v>Okay</v>
      </c>
      <c r="R35" s="195">
        <f t="shared" si="47"/>
        <v>0</v>
      </c>
      <c r="S35" s="196" t="str">
        <f t="shared" si="48"/>
        <v/>
      </c>
      <c r="T35" s="197" t="str">
        <f t="shared" si="49"/>
        <v>Bitte ankreuzen</v>
      </c>
      <c r="U35" s="5"/>
      <c r="V35" s="5"/>
      <c r="W35" s="194">
        <f t="shared" si="6"/>
        <v>0</v>
      </c>
      <c r="X35" s="195">
        <f t="shared" si="7"/>
        <v>0</v>
      </c>
      <c r="Y35" s="195">
        <f t="shared" si="8"/>
        <v>1</v>
      </c>
      <c r="Z35" s="195" t="e">
        <f>IF(W35&gt;Y35,"Fehler",okay)</f>
        <v>#NAME?</v>
      </c>
      <c r="AA35" s="195" t="str">
        <f t="shared" si="9"/>
        <v/>
      </c>
      <c r="AB35" s="195" t="str">
        <f t="shared" si="10"/>
        <v/>
      </c>
      <c r="AC35" s="198"/>
      <c r="AD35" s="96" t="s">
        <v>21</v>
      </c>
      <c r="AE35" s="199" t="str">
        <f t="shared" si="11"/>
        <v/>
      </c>
      <c r="AF35" s="95"/>
      <c r="AG35" s="200"/>
      <c r="AH35" s="201" t="str">
        <f t="shared" si="12"/>
        <v/>
      </c>
      <c r="AI35" s="200"/>
      <c r="AJ35" s="5" t="s">
        <v>21</v>
      </c>
      <c r="AK35" s="5" t="s">
        <v>21</v>
      </c>
      <c r="AL35" s="5" t="s">
        <v>21</v>
      </c>
      <c r="AM35" s="5" t="s">
        <v>21</v>
      </c>
      <c r="AN35" s="5" t="s">
        <v>21</v>
      </c>
      <c r="AO35" s="5" t="s">
        <v>21</v>
      </c>
      <c r="AP35" s="5" t="s">
        <v>21</v>
      </c>
      <c r="AQ35" s="5" t="s">
        <v>21</v>
      </c>
      <c r="AR35" s="5" t="s">
        <v>21</v>
      </c>
      <c r="AS35" s="5" t="s">
        <v>21</v>
      </c>
      <c r="AT35" s="5" t="s">
        <v>21</v>
      </c>
      <c r="AU35" s="5" t="s">
        <v>21</v>
      </c>
      <c r="AV35" s="5" t="s">
        <v>21</v>
      </c>
      <c r="AW35" s="5" t="s">
        <v>21</v>
      </c>
      <c r="AX35" s="5" t="s">
        <v>21</v>
      </c>
      <c r="AY35" s="5" t="s">
        <v>21</v>
      </c>
      <c r="AZ35" s="5" t="s">
        <v>21</v>
      </c>
      <c r="BA35" s="5" t="s">
        <v>21</v>
      </c>
      <c r="BB35" s="5" t="s">
        <v>21</v>
      </c>
      <c r="BC35" s="5" t="s">
        <v>21</v>
      </c>
      <c r="BD35" s="200"/>
      <c r="BE35" s="50" t="s">
        <v>59</v>
      </c>
      <c r="BF35" s="50" t="s">
        <v>60</v>
      </c>
      <c r="BG35" s="50" t="s">
        <v>61</v>
      </c>
      <c r="BH35" s="50" t="s">
        <v>62</v>
      </c>
      <c r="BI35" s="50" t="s">
        <v>63</v>
      </c>
      <c r="BJ35" s="50" t="s">
        <v>64</v>
      </c>
      <c r="BK35" s="50" t="s">
        <v>65</v>
      </c>
      <c r="BL35" s="50" t="s">
        <v>66</v>
      </c>
      <c r="BM35" s="50" t="s">
        <v>67</v>
      </c>
      <c r="BN35" s="50" t="s">
        <v>68</v>
      </c>
      <c r="BO35" s="50" t="s">
        <v>69</v>
      </c>
      <c r="BP35" s="202"/>
      <c r="BQ35" s="203"/>
      <c r="BR35" s="203" t="str">
        <f t="shared" si="13"/>
        <v/>
      </c>
      <c r="BS35" s="203" t="str">
        <f t="shared" si="14"/>
        <v/>
      </c>
      <c r="BT35" s="203" t="str">
        <f t="shared" si="15"/>
        <v/>
      </c>
      <c r="BU35" s="203" t="str">
        <f t="shared" si="16"/>
        <v/>
      </c>
      <c r="BV35" s="203" t="str">
        <f t="shared" si="17"/>
        <v/>
      </c>
      <c r="BW35" s="203" t="str">
        <f t="shared" si="18"/>
        <v/>
      </c>
      <c r="BX35" s="203" t="str">
        <f t="shared" si="19"/>
        <v/>
      </c>
      <c r="BY35" s="203" t="str">
        <f t="shared" si="20"/>
        <v/>
      </c>
      <c r="BZ35" s="203" t="str">
        <f t="shared" si="21"/>
        <v/>
      </c>
      <c r="CA35" s="203" t="str">
        <f t="shared" si="22"/>
        <v/>
      </c>
      <c r="CB35" s="203" t="str">
        <f t="shared" si="23"/>
        <v/>
      </c>
      <c r="CC35" s="203" t="str">
        <f t="shared" si="24"/>
        <v/>
      </c>
      <c r="CD35" s="203" t="str">
        <f t="shared" si="25"/>
        <v/>
      </c>
      <c r="CE35" s="203" t="str">
        <f t="shared" si="26"/>
        <v/>
      </c>
      <c r="CF35" s="204" t="str">
        <f t="shared" si="27"/>
        <v/>
      </c>
      <c r="CG35" s="204" t="str">
        <f t="shared" si="28"/>
        <v/>
      </c>
      <c r="CH35" s="204" t="str">
        <f t="shared" si="29"/>
        <v/>
      </c>
      <c r="CI35" s="204" t="str">
        <f t="shared" si="30"/>
        <v/>
      </c>
      <c r="CJ35" s="204" t="str">
        <f t="shared" si="31"/>
        <v/>
      </c>
      <c r="CK35" s="204" t="str">
        <f t="shared" si="32"/>
        <v/>
      </c>
      <c r="CL35" s="205" t="str">
        <f t="shared" si="33"/>
        <v/>
      </c>
      <c r="CM35" s="204" t="str">
        <f t="shared" si="34"/>
        <v/>
      </c>
      <c r="CN35" s="204">
        <f t="shared" si="35"/>
        <v>0</v>
      </c>
      <c r="CO35" s="204" t="str">
        <f t="shared" si="36"/>
        <v>Okay</v>
      </c>
      <c r="CP35" s="204" t="str">
        <f t="shared" si="37"/>
        <v>Urkunde und Button</v>
      </c>
      <c r="CQ35" s="204" t="str">
        <f t="shared" si="38"/>
        <v>nur Urkunde</v>
      </c>
      <c r="CR35" s="204">
        <f t="shared" si="39"/>
        <v>0</v>
      </c>
      <c r="CS35" s="204">
        <f t="shared" si="40"/>
        <v>0</v>
      </c>
      <c r="CT35" s="204">
        <f t="shared" si="41"/>
        <v>0</v>
      </c>
      <c r="CU35" s="204">
        <f t="shared" si="42"/>
        <v>0</v>
      </c>
      <c r="CV35" s="204">
        <f t="shared" si="43"/>
        <v>0</v>
      </c>
      <c r="CW35" s="204">
        <f t="shared" si="44"/>
        <v>0</v>
      </c>
      <c r="CX35" s="204" t="str">
        <f t="shared" si="45"/>
        <v>u</v>
      </c>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row>
    <row r="36" spans="1:125" s="16" customFormat="1" x14ac:dyDescent="0.2">
      <c r="A36" s="191" t="str">
        <f>IF(LEN(E36)&lt;2,"",Meldedaten!A$4)</f>
        <v/>
      </c>
      <c r="B36" s="192" t="str">
        <f t="shared" si="1"/>
        <v/>
      </c>
      <c r="C36" s="96" t="s">
        <v>21</v>
      </c>
      <c r="D36" s="242" t="s">
        <v>21</v>
      </c>
      <c r="E36" s="242" t="s">
        <v>21</v>
      </c>
      <c r="F36" s="242" t="s">
        <v>21</v>
      </c>
      <c r="G36" s="242" t="s">
        <v>21</v>
      </c>
      <c r="H36" s="210" t="s">
        <v>21</v>
      </c>
      <c r="I36" s="5" t="str">
        <f>IF(LEN(E36)&lt;2,"",Meldedaten!B$4)</f>
        <v/>
      </c>
      <c r="J36" s="193"/>
      <c r="K36" s="5"/>
      <c r="L36" s="101"/>
      <c r="M36" s="100"/>
      <c r="N36" s="100"/>
      <c r="O36" s="5"/>
      <c r="P36" s="5"/>
      <c r="Q36" s="194" t="str">
        <f t="shared" si="46"/>
        <v>Okay</v>
      </c>
      <c r="R36" s="195">
        <f t="shared" si="47"/>
        <v>0</v>
      </c>
      <c r="S36" s="196" t="str">
        <f t="shared" si="48"/>
        <v/>
      </c>
      <c r="T36" s="197" t="str">
        <f t="shared" si="49"/>
        <v>Bitte ankreuzen</v>
      </c>
      <c r="U36" s="5"/>
      <c r="V36" s="5"/>
      <c r="W36" s="194">
        <f t="shared" si="6"/>
        <v>0</v>
      </c>
      <c r="X36" s="195">
        <f t="shared" si="7"/>
        <v>0</v>
      </c>
      <c r="Y36" s="195">
        <f t="shared" si="8"/>
        <v>1</v>
      </c>
      <c r="Z36" s="195" t="e">
        <f>IF(W36&gt;Y36,"Fehler",okay)</f>
        <v>#NAME?</v>
      </c>
      <c r="AA36" s="195" t="str">
        <f t="shared" si="9"/>
        <v/>
      </c>
      <c r="AB36" s="195" t="str">
        <f t="shared" si="10"/>
        <v/>
      </c>
      <c r="AC36" s="198"/>
      <c r="AD36" s="96" t="s">
        <v>21</v>
      </c>
      <c r="AE36" s="199" t="str">
        <f t="shared" si="11"/>
        <v/>
      </c>
      <c r="AF36" s="95"/>
      <c r="AG36" s="200"/>
      <c r="AH36" s="201" t="str">
        <f t="shared" si="12"/>
        <v/>
      </c>
      <c r="AI36" s="200"/>
      <c r="AJ36" s="5" t="s">
        <v>21</v>
      </c>
      <c r="AK36" s="5" t="s">
        <v>21</v>
      </c>
      <c r="AL36" s="5" t="s">
        <v>21</v>
      </c>
      <c r="AM36" s="5" t="s">
        <v>21</v>
      </c>
      <c r="AN36" s="5" t="s">
        <v>21</v>
      </c>
      <c r="AO36" s="5" t="s">
        <v>21</v>
      </c>
      <c r="AP36" s="5" t="s">
        <v>21</v>
      </c>
      <c r="AQ36" s="5" t="s">
        <v>21</v>
      </c>
      <c r="AR36" s="5" t="s">
        <v>21</v>
      </c>
      <c r="AS36" s="5" t="s">
        <v>21</v>
      </c>
      <c r="AT36" s="5" t="s">
        <v>21</v>
      </c>
      <c r="AU36" s="5" t="s">
        <v>21</v>
      </c>
      <c r="AV36" s="5" t="s">
        <v>21</v>
      </c>
      <c r="AW36" s="5" t="s">
        <v>21</v>
      </c>
      <c r="AX36" s="5" t="s">
        <v>21</v>
      </c>
      <c r="AY36" s="5" t="s">
        <v>21</v>
      </c>
      <c r="AZ36" s="5" t="s">
        <v>21</v>
      </c>
      <c r="BA36" s="5" t="s">
        <v>21</v>
      </c>
      <c r="BB36" s="5" t="s">
        <v>21</v>
      </c>
      <c r="BC36" s="5" t="s">
        <v>21</v>
      </c>
      <c r="BD36" s="200"/>
      <c r="BE36" s="50" t="s">
        <v>59</v>
      </c>
      <c r="BF36" s="50" t="s">
        <v>60</v>
      </c>
      <c r="BG36" s="50" t="s">
        <v>61</v>
      </c>
      <c r="BH36" s="50" t="s">
        <v>62</v>
      </c>
      <c r="BI36" s="50" t="s">
        <v>63</v>
      </c>
      <c r="BJ36" s="50" t="s">
        <v>64</v>
      </c>
      <c r="BK36" s="50" t="s">
        <v>65</v>
      </c>
      <c r="BL36" s="50" t="s">
        <v>66</v>
      </c>
      <c r="BM36" s="50" t="s">
        <v>67</v>
      </c>
      <c r="BN36" s="50" t="s">
        <v>68</v>
      </c>
      <c r="BO36" s="50" t="s">
        <v>69</v>
      </c>
      <c r="BP36" s="202"/>
      <c r="BQ36" s="203"/>
      <c r="BR36" s="203" t="str">
        <f t="shared" si="13"/>
        <v/>
      </c>
      <c r="BS36" s="203" t="str">
        <f t="shared" si="14"/>
        <v/>
      </c>
      <c r="BT36" s="203" t="str">
        <f t="shared" si="15"/>
        <v/>
      </c>
      <c r="BU36" s="203" t="str">
        <f t="shared" si="16"/>
        <v/>
      </c>
      <c r="BV36" s="203" t="str">
        <f t="shared" si="17"/>
        <v/>
      </c>
      <c r="BW36" s="203" t="str">
        <f t="shared" si="18"/>
        <v/>
      </c>
      <c r="BX36" s="203" t="str">
        <f t="shared" si="19"/>
        <v/>
      </c>
      <c r="BY36" s="203" t="str">
        <f t="shared" si="20"/>
        <v/>
      </c>
      <c r="BZ36" s="203" t="str">
        <f t="shared" si="21"/>
        <v/>
      </c>
      <c r="CA36" s="203" t="str">
        <f t="shared" si="22"/>
        <v/>
      </c>
      <c r="CB36" s="203" t="str">
        <f t="shared" si="23"/>
        <v/>
      </c>
      <c r="CC36" s="203" t="str">
        <f t="shared" si="24"/>
        <v/>
      </c>
      <c r="CD36" s="203" t="str">
        <f t="shared" si="25"/>
        <v/>
      </c>
      <c r="CE36" s="203" t="str">
        <f t="shared" si="26"/>
        <v/>
      </c>
      <c r="CF36" s="204" t="str">
        <f t="shared" si="27"/>
        <v/>
      </c>
      <c r="CG36" s="204" t="str">
        <f t="shared" si="28"/>
        <v/>
      </c>
      <c r="CH36" s="204" t="str">
        <f t="shared" si="29"/>
        <v/>
      </c>
      <c r="CI36" s="204" t="str">
        <f t="shared" si="30"/>
        <v/>
      </c>
      <c r="CJ36" s="204" t="str">
        <f t="shared" si="31"/>
        <v/>
      </c>
      <c r="CK36" s="204" t="str">
        <f t="shared" si="32"/>
        <v/>
      </c>
      <c r="CL36" s="205" t="str">
        <f t="shared" si="33"/>
        <v/>
      </c>
      <c r="CM36" s="204" t="str">
        <f t="shared" si="34"/>
        <v/>
      </c>
      <c r="CN36" s="204">
        <f t="shared" si="35"/>
        <v>0</v>
      </c>
      <c r="CO36" s="204" t="str">
        <f t="shared" si="36"/>
        <v>Okay</v>
      </c>
      <c r="CP36" s="204" t="str">
        <f t="shared" si="37"/>
        <v>Urkunde und Button</v>
      </c>
      <c r="CQ36" s="204" t="str">
        <f t="shared" si="38"/>
        <v>nur Urkunde</v>
      </c>
      <c r="CR36" s="204">
        <f t="shared" si="39"/>
        <v>0</v>
      </c>
      <c r="CS36" s="204">
        <f t="shared" si="40"/>
        <v>0</v>
      </c>
      <c r="CT36" s="204">
        <f t="shared" si="41"/>
        <v>0</v>
      </c>
      <c r="CU36" s="204">
        <f t="shared" si="42"/>
        <v>0</v>
      </c>
      <c r="CV36" s="204">
        <f t="shared" si="43"/>
        <v>0</v>
      </c>
      <c r="CW36" s="204">
        <f t="shared" si="44"/>
        <v>0</v>
      </c>
      <c r="CX36" s="204" t="str">
        <f t="shared" si="45"/>
        <v>u</v>
      </c>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row>
    <row r="37" spans="1:125" s="16" customFormat="1" x14ac:dyDescent="0.2">
      <c r="A37" s="191" t="str">
        <f>IF(LEN(E37)&lt;2,"",Meldedaten!A$4)</f>
        <v/>
      </c>
      <c r="B37" s="192" t="str">
        <f t="shared" si="1"/>
        <v/>
      </c>
      <c r="C37" s="96" t="s">
        <v>21</v>
      </c>
      <c r="D37" s="242" t="s">
        <v>21</v>
      </c>
      <c r="E37" s="242" t="s">
        <v>21</v>
      </c>
      <c r="F37" s="242" t="s">
        <v>21</v>
      </c>
      <c r="G37" s="242" t="s">
        <v>21</v>
      </c>
      <c r="H37" s="210" t="s">
        <v>21</v>
      </c>
      <c r="I37" s="5" t="str">
        <f>IF(LEN(E37)&lt;2,"",Meldedaten!B$4)</f>
        <v/>
      </c>
      <c r="J37" s="193"/>
      <c r="K37" s="5"/>
      <c r="L37" s="101"/>
      <c r="M37" s="100"/>
      <c r="N37" s="100"/>
      <c r="O37" s="5"/>
      <c r="P37" s="5"/>
      <c r="Q37" s="194" t="str">
        <f t="shared" si="46"/>
        <v>Okay</v>
      </c>
      <c r="R37" s="195">
        <f t="shared" si="47"/>
        <v>0</v>
      </c>
      <c r="S37" s="196" t="str">
        <f t="shared" si="48"/>
        <v/>
      </c>
      <c r="T37" s="197" t="str">
        <f t="shared" si="49"/>
        <v>Bitte ankreuzen</v>
      </c>
      <c r="U37" s="5"/>
      <c r="V37" s="5"/>
      <c r="W37" s="194">
        <f t="shared" si="6"/>
        <v>0</v>
      </c>
      <c r="X37" s="195">
        <f t="shared" si="7"/>
        <v>0</v>
      </c>
      <c r="Y37" s="195">
        <f t="shared" si="8"/>
        <v>1</v>
      </c>
      <c r="Z37" s="195" t="e">
        <f>IF(W37&gt;Y37,"Fehler",okay)</f>
        <v>#NAME?</v>
      </c>
      <c r="AA37" s="195" t="str">
        <f t="shared" si="9"/>
        <v/>
      </c>
      <c r="AB37" s="195" t="str">
        <f t="shared" si="10"/>
        <v/>
      </c>
      <c r="AC37" s="198"/>
      <c r="AD37" s="96" t="s">
        <v>21</v>
      </c>
      <c r="AE37" s="199" t="str">
        <f t="shared" si="11"/>
        <v/>
      </c>
      <c r="AF37" s="95"/>
      <c r="AG37" s="200"/>
      <c r="AH37" s="201" t="str">
        <f t="shared" si="12"/>
        <v/>
      </c>
      <c r="AI37" s="200"/>
      <c r="AJ37" s="5" t="s">
        <v>21</v>
      </c>
      <c r="AK37" s="5" t="s">
        <v>21</v>
      </c>
      <c r="AL37" s="5" t="s">
        <v>21</v>
      </c>
      <c r="AM37" s="5" t="s">
        <v>21</v>
      </c>
      <c r="AN37" s="5" t="s">
        <v>21</v>
      </c>
      <c r="AO37" s="5" t="s">
        <v>21</v>
      </c>
      <c r="AP37" s="5" t="s">
        <v>21</v>
      </c>
      <c r="AQ37" s="5" t="s">
        <v>21</v>
      </c>
      <c r="AR37" s="5" t="s">
        <v>21</v>
      </c>
      <c r="AS37" s="5" t="s">
        <v>21</v>
      </c>
      <c r="AT37" s="5" t="s">
        <v>21</v>
      </c>
      <c r="AU37" s="5" t="s">
        <v>21</v>
      </c>
      <c r="AV37" s="5" t="s">
        <v>21</v>
      </c>
      <c r="AW37" s="5" t="s">
        <v>21</v>
      </c>
      <c r="AX37" s="5" t="s">
        <v>21</v>
      </c>
      <c r="AY37" s="5" t="s">
        <v>21</v>
      </c>
      <c r="AZ37" s="5" t="s">
        <v>21</v>
      </c>
      <c r="BA37" s="5" t="s">
        <v>21</v>
      </c>
      <c r="BB37" s="5" t="s">
        <v>21</v>
      </c>
      <c r="BC37" s="5" t="s">
        <v>21</v>
      </c>
      <c r="BD37" s="200"/>
      <c r="BE37" s="50" t="s">
        <v>59</v>
      </c>
      <c r="BF37" s="50" t="s">
        <v>60</v>
      </c>
      <c r="BG37" s="50" t="s">
        <v>61</v>
      </c>
      <c r="BH37" s="50" t="s">
        <v>62</v>
      </c>
      <c r="BI37" s="50" t="s">
        <v>63</v>
      </c>
      <c r="BJ37" s="50" t="s">
        <v>64</v>
      </c>
      <c r="BK37" s="50" t="s">
        <v>65</v>
      </c>
      <c r="BL37" s="50" t="s">
        <v>66</v>
      </c>
      <c r="BM37" s="50" t="s">
        <v>67</v>
      </c>
      <c r="BN37" s="50" t="s">
        <v>68</v>
      </c>
      <c r="BO37" s="50" t="s">
        <v>69</v>
      </c>
      <c r="BP37" s="202"/>
      <c r="BQ37" s="203"/>
      <c r="BR37" s="203" t="str">
        <f t="shared" si="13"/>
        <v/>
      </c>
      <c r="BS37" s="203" t="str">
        <f t="shared" si="14"/>
        <v/>
      </c>
      <c r="BT37" s="203" t="str">
        <f t="shared" si="15"/>
        <v/>
      </c>
      <c r="BU37" s="203" t="str">
        <f t="shared" si="16"/>
        <v/>
      </c>
      <c r="BV37" s="203" t="str">
        <f t="shared" si="17"/>
        <v/>
      </c>
      <c r="BW37" s="203" t="str">
        <f t="shared" si="18"/>
        <v/>
      </c>
      <c r="BX37" s="203" t="str">
        <f t="shared" si="19"/>
        <v/>
      </c>
      <c r="BY37" s="203" t="str">
        <f t="shared" si="20"/>
        <v/>
      </c>
      <c r="BZ37" s="203" t="str">
        <f t="shared" si="21"/>
        <v/>
      </c>
      <c r="CA37" s="203" t="str">
        <f t="shared" si="22"/>
        <v/>
      </c>
      <c r="CB37" s="203" t="str">
        <f t="shared" si="23"/>
        <v/>
      </c>
      <c r="CC37" s="203" t="str">
        <f t="shared" si="24"/>
        <v/>
      </c>
      <c r="CD37" s="203" t="str">
        <f t="shared" si="25"/>
        <v/>
      </c>
      <c r="CE37" s="203" t="str">
        <f t="shared" si="26"/>
        <v/>
      </c>
      <c r="CF37" s="204" t="str">
        <f t="shared" si="27"/>
        <v/>
      </c>
      <c r="CG37" s="204" t="str">
        <f t="shared" si="28"/>
        <v/>
      </c>
      <c r="CH37" s="204" t="str">
        <f t="shared" si="29"/>
        <v/>
      </c>
      <c r="CI37" s="204" t="str">
        <f t="shared" si="30"/>
        <v/>
      </c>
      <c r="CJ37" s="204" t="str">
        <f t="shared" si="31"/>
        <v/>
      </c>
      <c r="CK37" s="204" t="str">
        <f t="shared" si="32"/>
        <v/>
      </c>
      <c r="CL37" s="205" t="str">
        <f t="shared" si="33"/>
        <v/>
      </c>
      <c r="CM37" s="204" t="str">
        <f t="shared" si="34"/>
        <v/>
      </c>
      <c r="CN37" s="204">
        <f t="shared" si="35"/>
        <v>0</v>
      </c>
      <c r="CO37" s="204" t="str">
        <f t="shared" si="36"/>
        <v>Okay</v>
      </c>
      <c r="CP37" s="204" t="str">
        <f t="shared" si="37"/>
        <v>Urkunde und Button</v>
      </c>
      <c r="CQ37" s="204" t="str">
        <f t="shared" si="38"/>
        <v>nur Urkunde</v>
      </c>
      <c r="CR37" s="204">
        <f t="shared" si="39"/>
        <v>0</v>
      </c>
      <c r="CS37" s="204">
        <f t="shared" si="40"/>
        <v>0</v>
      </c>
      <c r="CT37" s="204">
        <f t="shared" si="41"/>
        <v>0</v>
      </c>
      <c r="CU37" s="204">
        <f t="shared" si="42"/>
        <v>0</v>
      </c>
      <c r="CV37" s="204">
        <f t="shared" si="43"/>
        <v>0</v>
      </c>
      <c r="CW37" s="204">
        <f t="shared" si="44"/>
        <v>0</v>
      </c>
      <c r="CX37" s="204" t="str">
        <f t="shared" si="45"/>
        <v>u</v>
      </c>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row>
    <row r="38" spans="1:125" s="16" customFormat="1" x14ac:dyDescent="0.2">
      <c r="A38" s="191" t="str">
        <f>IF(LEN(E38)&lt;2,"",Meldedaten!A$4)</f>
        <v/>
      </c>
      <c r="B38" s="192" t="str">
        <f t="shared" si="1"/>
        <v/>
      </c>
      <c r="C38" s="96" t="s">
        <v>21</v>
      </c>
      <c r="D38" s="242" t="s">
        <v>21</v>
      </c>
      <c r="E38" s="242" t="s">
        <v>21</v>
      </c>
      <c r="F38" s="242" t="s">
        <v>21</v>
      </c>
      <c r="G38" s="242" t="s">
        <v>21</v>
      </c>
      <c r="H38" s="210" t="s">
        <v>21</v>
      </c>
      <c r="I38" s="5" t="str">
        <f>IF(LEN(E38)&lt;2,"",Meldedaten!B$4)</f>
        <v/>
      </c>
      <c r="J38" s="193"/>
      <c r="K38" s="5"/>
      <c r="L38" s="101"/>
      <c r="M38" s="100"/>
      <c r="N38" s="100"/>
      <c r="O38" s="5"/>
      <c r="P38" s="5"/>
      <c r="Q38" s="194" t="str">
        <f t="shared" si="46"/>
        <v>Okay</v>
      </c>
      <c r="R38" s="195">
        <f t="shared" si="47"/>
        <v>0</v>
      </c>
      <c r="S38" s="196" t="str">
        <f t="shared" si="48"/>
        <v/>
      </c>
      <c r="T38" s="197" t="str">
        <f t="shared" si="49"/>
        <v>Bitte ankreuzen</v>
      </c>
      <c r="U38" s="5"/>
      <c r="V38" s="5"/>
      <c r="W38" s="194">
        <f t="shared" si="6"/>
        <v>0</v>
      </c>
      <c r="X38" s="195">
        <f t="shared" si="7"/>
        <v>0</v>
      </c>
      <c r="Y38" s="195">
        <f t="shared" si="8"/>
        <v>1</v>
      </c>
      <c r="Z38" s="195" t="e">
        <f>IF(W38&gt;Y38,"Fehler",okay)</f>
        <v>#NAME?</v>
      </c>
      <c r="AA38" s="195" t="str">
        <f t="shared" si="9"/>
        <v/>
      </c>
      <c r="AB38" s="195" t="str">
        <f t="shared" si="10"/>
        <v/>
      </c>
      <c r="AC38" s="198"/>
      <c r="AD38" s="96" t="s">
        <v>21</v>
      </c>
      <c r="AE38" s="199" t="str">
        <f t="shared" si="11"/>
        <v/>
      </c>
      <c r="AF38" s="95"/>
      <c r="AG38" s="200"/>
      <c r="AH38" s="201" t="str">
        <f t="shared" si="12"/>
        <v/>
      </c>
      <c r="AI38" s="200"/>
      <c r="AJ38" s="5" t="s">
        <v>21</v>
      </c>
      <c r="AK38" s="5" t="s">
        <v>21</v>
      </c>
      <c r="AL38" s="5" t="s">
        <v>21</v>
      </c>
      <c r="AM38" s="5" t="s">
        <v>21</v>
      </c>
      <c r="AN38" s="5" t="s">
        <v>21</v>
      </c>
      <c r="AO38" s="5" t="s">
        <v>21</v>
      </c>
      <c r="AP38" s="5" t="s">
        <v>21</v>
      </c>
      <c r="AQ38" s="5" t="s">
        <v>21</v>
      </c>
      <c r="AR38" s="5" t="s">
        <v>21</v>
      </c>
      <c r="AS38" s="5" t="s">
        <v>21</v>
      </c>
      <c r="AT38" s="5" t="s">
        <v>21</v>
      </c>
      <c r="AU38" s="5" t="s">
        <v>21</v>
      </c>
      <c r="AV38" s="5" t="s">
        <v>21</v>
      </c>
      <c r="AW38" s="5" t="s">
        <v>21</v>
      </c>
      <c r="AX38" s="5" t="s">
        <v>21</v>
      </c>
      <c r="AY38" s="5" t="s">
        <v>21</v>
      </c>
      <c r="AZ38" s="5" t="s">
        <v>21</v>
      </c>
      <c r="BA38" s="5" t="s">
        <v>21</v>
      </c>
      <c r="BB38" s="5" t="s">
        <v>21</v>
      </c>
      <c r="BC38" s="5" t="s">
        <v>21</v>
      </c>
      <c r="BD38" s="200"/>
      <c r="BE38" s="50" t="s">
        <v>59</v>
      </c>
      <c r="BF38" s="50" t="s">
        <v>60</v>
      </c>
      <c r="BG38" s="50" t="s">
        <v>61</v>
      </c>
      <c r="BH38" s="50" t="s">
        <v>62</v>
      </c>
      <c r="BI38" s="50" t="s">
        <v>63</v>
      </c>
      <c r="BJ38" s="50" t="s">
        <v>64</v>
      </c>
      <c r="BK38" s="50" t="s">
        <v>65</v>
      </c>
      <c r="BL38" s="50" t="s">
        <v>66</v>
      </c>
      <c r="BM38" s="50" t="s">
        <v>67</v>
      </c>
      <c r="BN38" s="50" t="s">
        <v>68</v>
      </c>
      <c r="BO38" s="50" t="s">
        <v>69</v>
      </c>
      <c r="BP38" s="202"/>
      <c r="BQ38" s="203"/>
      <c r="BR38" s="203" t="str">
        <f t="shared" si="13"/>
        <v/>
      </c>
      <c r="BS38" s="203" t="str">
        <f t="shared" si="14"/>
        <v/>
      </c>
      <c r="BT38" s="203" t="str">
        <f t="shared" si="15"/>
        <v/>
      </c>
      <c r="BU38" s="203" t="str">
        <f t="shared" si="16"/>
        <v/>
      </c>
      <c r="BV38" s="203" t="str">
        <f t="shared" si="17"/>
        <v/>
      </c>
      <c r="BW38" s="203" t="str">
        <f t="shared" si="18"/>
        <v/>
      </c>
      <c r="BX38" s="203" t="str">
        <f t="shared" si="19"/>
        <v/>
      </c>
      <c r="BY38" s="203" t="str">
        <f t="shared" si="20"/>
        <v/>
      </c>
      <c r="BZ38" s="203" t="str">
        <f t="shared" si="21"/>
        <v/>
      </c>
      <c r="CA38" s="203" t="str">
        <f t="shared" si="22"/>
        <v/>
      </c>
      <c r="CB38" s="203" t="str">
        <f t="shared" si="23"/>
        <v/>
      </c>
      <c r="CC38" s="203" t="str">
        <f t="shared" si="24"/>
        <v/>
      </c>
      <c r="CD38" s="203" t="str">
        <f t="shared" si="25"/>
        <v/>
      </c>
      <c r="CE38" s="203" t="str">
        <f t="shared" si="26"/>
        <v/>
      </c>
      <c r="CF38" s="204" t="str">
        <f t="shared" si="27"/>
        <v/>
      </c>
      <c r="CG38" s="204" t="str">
        <f t="shared" si="28"/>
        <v/>
      </c>
      <c r="CH38" s="204" t="str">
        <f t="shared" si="29"/>
        <v/>
      </c>
      <c r="CI38" s="204" t="str">
        <f t="shared" si="30"/>
        <v/>
      </c>
      <c r="CJ38" s="204" t="str">
        <f t="shared" si="31"/>
        <v/>
      </c>
      <c r="CK38" s="204" t="str">
        <f t="shared" si="32"/>
        <v/>
      </c>
      <c r="CL38" s="205" t="str">
        <f t="shared" si="33"/>
        <v/>
      </c>
      <c r="CM38" s="204" t="str">
        <f t="shared" si="34"/>
        <v/>
      </c>
      <c r="CN38" s="204">
        <f t="shared" si="35"/>
        <v>0</v>
      </c>
      <c r="CO38" s="204" t="str">
        <f t="shared" si="36"/>
        <v>Okay</v>
      </c>
      <c r="CP38" s="204" t="str">
        <f t="shared" si="37"/>
        <v>Urkunde und Button</v>
      </c>
      <c r="CQ38" s="204" t="str">
        <f t="shared" si="38"/>
        <v>nur Urkunde</v>
      </c>
      <c r="CR38" s="204">
        <f t="shared" si="39"/>
        <v>0</v>
      </c>
      <c r="CS38" s="204">
        <f t="shared" si="40"/>
        <v>0</v>
      </c>
      <c r="CT38" s="204">
        <f t="shared" si="41"/>
        <v>0</v>
      </c>
      <c r="CU38" s="204">
        <f t="shared" si="42"/>
        <v>0</v>
      </c>
      <c r="CV38" s="204">
        <f t="shared" si="43"/>
        <v>0</v>
      </c>
      <c r="CW38" s="204">
        <f t="shared" si="44"/>
        <v>0</v>
      </c>
      <c r="CX38" s="204" t="str">
        <f t="shared" si="45"/>
        <v>u</v>
      </c>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row>
    <row r="39" spans="1:125" s="16" customFormat="1" x14ac:dyDescent="0.2">
      <c r="A39" s="191" t="str">
        <f>IF(LEN(E39)&lt;2,"",Meldedaten!A$4)</f>
        <v/>
      </c>
      <c r="B39" s="192" t="str">
        <f t="shared" si="1"/>
        <v/>
      </c>
      <c r="C39" s="96" t="s">
        <v>21</v>
      </c>
      <c r="D39" s="242" t="s">
        <v>21</v>
      </c>
      <c r="E39" s="242" t="s">
        <v>21</v>
      </c>
      <c r="F39" s="242" t="s">
        <v>21</v>
      </c>
      <c r="G39" s="242" t="s">
        <v>21</v>
      </c>
      <c r="H39" s="210" t="s">
        <v>21</v>
      </c>
      <c r="I39" s="5" t="str">
        <f>IF(LEN(E39)&lt;2,"",Meldedaten!B$4)</f>
        <v/>
      </c>
      <c r="J39" s="193"/>
      <c r="K39" s="5"/>
      <c r="L39" s="101"/>
      <c r="M39" s="100"/>
      <c r="N39" s="100"/>
      <c r="O39" s="5"/>
      <c r="P39" s="5"/>
      <c r="Q39" s="194" t="str">
        <f t="shared" si="46"/>
        <v>Okay</v>
      </c>
      <c r="R39" s="195">
        <f t="shared" si="47"/>
        <v>0</v>
      </c>
      <c r="S39" s="196" t="str">
        <f t="shared" si="48"/>
        <v/>
      </c>
      <c r="T39" s="197" t="str">
        <f t="shared" si="49"/>
        <v>Bitte ankreuzen</v>
      </c>
      <c r="U39" s="5"/>
      <c r="V39" s="5"/>
      <c r="W39" s="194">
        <f t="shared" si="6"/>
        <v>0</v>
      </c>
      <c r="X39" s="195">
        <f t="shared" si="7"/>
        <v>0</v>
      </c>
      <c r="Y39" s="195">
        <f t="shared" si="8"/>
        <v>1</v>
      </c>
      <c r="Z39" s="195" t="e">
        <f>IF(W39&gt;Y39,"Fehler",okay)</f>
        <v>#NAME?</v>
      </c>
      <c r="AA39" s="195" t="str">
        <f t="shared" si="9"/>
        <v/>
      </c>
      <c r="AB39" s="195" t="str">
        <f t="shared" si="10"/>
        <v/>
      </c>
      <c r="AC39" s="198"/>
      <c r="AD39" s="96" t="s">
        <v>21</v>
      </c>
      <c r="AE39" s="199" t="str">
        <f t="shared" si="11"/>
        <v/>
      </c>
      <c r="AF39" s="95"/>
      <c r="AG39" s="200"/>
      <c r="AH39" s="201" t="str">
        <f t="shared" si="12"/>
        <v/>
      </c>
      <c r="AI39" s="200"/>
      <c r="AJ39" s="5" t="s">
        <v>21</v>
      </c>
      <c r="AK39" s="5" t="s">
        <v>21</v>
      </c>
      <c r="AL39" s="5" t="s">
        <v>21</v>
      </c>
      <c r="AM39" s="5" t="s">
        <v>21</v>
      </c>
      <c r="AN39" s="5" t="s">
        <v>21</v>
      </c>
      <c r="AO39" s="5" t="s">
        <v>21</v>
      </c>
      <c r="AP39" s="5" t="s">
        <v>21</v>
      </c>
      <c r="AQ39" s="5" t="s">
        <v>21</v>
      </c>
      <c r="AR39" s="5" t="s">
        <v>21</v>
      </c>
      <c r="AS39" s="5" t="s">
        <v>21</v>
      </c>
      <c r="AT39" s="5" t="s">
        <v>21</v>
      </c>
      <c r="AU39" s="5" t="s">
        <v>21</v>
      </c>
      <c r="AV39" s="5" t="s">
        <v>21</v>
      </c>
      <c r="AW39" s="5" t="s">
        <v>21</v>
      </c>
      <c r="AX39" s="5" t="s">
        <v>21</v>
      </c>
      <c r="AY39" s="5" t="s">
        <v>21</v>
      </c>
      <c r="AZ39" s="5" t="s">
        <v>21</v>
      </c>
      <c r="BA39" s="5" t="s">
        <v>21</v>
      </c>
      <c r="BB39" s="5" t="s">
        <v>21</v>
      </c>
      <c r="BC39" s="5" t="s">
        <v>21</v>
      </c>
      <c r="BD39" s="200"/>
      <c r="BE39" s="50" t="s">
        <v>59</v>
      </c>
      <c r="BF39" s="50" t="s">
        <v>60</v>
      </c>
      <c r="BG39" s="50" t="s">
        <v>61</v>
      </c>
      <c r="BH39" s="50" t="s">
        <v>62</v>
      </c>
      <c r="BI39" s="50" t="s">
        <v>63</v>
      </c>
      <c r="BJ39" s="50" t="s">
        <v>64</v>
      </c>
      <c r="BK39" s="50" t="s">
        <v>65</v>
      </c>
      <c r="BL39" s="50" t="s">
        <v>66</v>
      </c>
      <c r="BM39" s="50" t="s">
        <v>67</v>
      </c>
      <c r="BN39" s="50" t="s">
        <v>68</v>
      </c>
      <c r="BO39" s="50" t="s">
        <v>69</v>
      </c>
      <c r="BP39" s="202"/>
      <c r="BQ39" s="203"/>
      <c r="BR39" s="203" t="str">
        <f t="shared" si="13"/>
        <v/>
      </c>
      <c r="BS39" s="203" t="str">
        <f t="shared" si="14"/>
        <v/>
      </c>
      <c r="BT39" s="203" t="str">
        <f t="shared" si="15"/>
        <v/>
      </c>
      <c r="BU39" s="203" t="str">
        <f t="shared" si="16"/>
        <v/>
      </c>
      <c r="BV39" s="203" t="str">
        <f t="shared" si="17"/>
        <v/>
      </c>
      <c r="BW39" s="203" t="str">
        <f t="shared" si="18"/>
        <v/>
      </c>
      <c r="BX39" s="203" t="str">
        <f t="shared" si="19"/>
        <v/>
      </c>
      <c r="BY39" s="203" t="str">
        <f t="shared" si="20"/>
        <v/>
      </c>
      <c r="BZ39" s="203" t="str">
        <f t="shared" si="21"/>
        <v/>
      </c>
      <c r="CA39" s="203" t="str">
        <f t="shared" si="22"/>
        <v/>
      </c>
      <c r="CB39" s="203" t="str">
        <f t="shared" si="23"/>
        <v/>
      </c>
      <c r="CC39" s="203" t="str">
        <f t="shared" si="24"/>
        <v/>
      </c>
      <c r="CD39" s="203" t="str">
        <f t="shared" si="25"/>
        <v/>
      </c>
      <c r="CE39" s="203" t="str">
        <f t="shared" si="26"/>
        <v/>
      </c>
      <c r="CF39" s="204" t="str">
        <f t="shared" si="27"/>
        <v/>
      </c>
      <c r="CG39" s="204" t="str">
        <f t="shared" si="28"/>
        <v/>
      </c>
      <c r="CH39" s="204" t="str">
        <f t="shared" si="29"/>
        <v/>
      </c>
      <c r="CI39" s="204" t="str">
        <f t="shared" si="30"/>
        <v/>
      </c>
      <c r="CJ39" s="204" t="str">
        <f t="shared" si="31"/>
        <v/>
      </c>
      <c r="CK39" s="204" t="str">
        <f t="shared" si="32"/>
        <v/>
      </c>
      <c r="CL39" s="205" t="str">
        <f t="shared" si="33"/>
        <v/>
      </c>
      <c r="CM39" s="204" t="str">
        <f t="shared" si="34"/>
        <v/>
      </c>
      <c r="CN39" s="204">
        <f t="shared" si="35"/>
        <v>0</v>
      </c>
      <c r="CO39" s="204" t="str">
        <f t="shared" si="36"/>
        <v>Okay</v>
      </c>
      <c r="CP39" s="204" t="str">
        <f t="shared" si="37"/>
        <v>Urkunde und Button</v>
      </c>
      <c r="CQ39" s="204" t="str">
        <f t="shared" si="38"/>
        <v>nur Urkunde</v>
      </c>
      <c r="CR39" s="204">
        <f t="shared" si="39"/>
        <v>0</v>
      </c>
      <c r="CS39" s="204">
        <f t="shared" si="40"/>
        <v>0</v>
      </c>
      <c r="CT39" s="204">
        <f t="shared" si="41"/>
        <v>0</v>
      </c>
      <c r="CU39" s="204">
        <f t="shared" si="42"/>
        <v>0</v>
      </c>
      <c r="CV39" s="204">
        <f t="shared" si="43"/>
        <v>0</v>
      </c>
      <c r="CW39" s="204">
        <f t="shared" si="44"/>
        <v>0</v>
      </c>
      <c r="CX39" s="204" t="str">
        <f t="shared" si="45"/>
        <v>u</v>
      </c>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row>
    <row r="40" spans="1:125" s="16" customFormat="1" x14ac:dyDescent="0.2">
      <c r="A40" s="191" t="str">
        <f>IF(LEN(E40)&lt;2,"",Meldedaten!A$4)</f>
        <v/>
      </c>
      <c r="B40" s="192" t="str">
        <f t="shared" si="1"/>
        <v/>
      </c>
      <c r="C40" s="96" t="s">
        <v>21</v>
      </c>
      <c r="D40" s="242" t="s">
        <v>21</v>
      </c>
      <c r="E40" s="242" t="s">
        <v>21</v>
      </c>
      <c r="F40" s="242" t="s">
        <v>21</v>
      </c>
      <c r="G40" s="242" t="s">
        <v>21</v>
      </c>
      <c r="H40" s="210" t="s">
        <v>21</v>
      </c>
      <c r="I40" s="5" t="str">
        <f>IF(LEN(E40)&lt;2,"",Meldedaten!B$4)</f>
        <v/>
      </c>
      <c r="J40" s="193"/>
      <c r="K40" s="5"/>
      <c r="L40" s="101"/>
      <c r="M40" s="100"/>
      <c r="N40" s="100"/>
      <c r="O40" s="5"/>
      <c r="P40" s="5"/>
      <c r="Q40" s="194" t="str">
        <f t="shared" si="46"/>
        <v>Okay</v>
      </c>
      <c r="R40" s="195">
        <f t="shared" si="47"/>
        <v>0</v>
      </c>
      <c r="S40" s="196" t="str">
        <f t="shared" si="48"/>
        <v/>
      </c>
      <c r="T40" s="197" t="str">
        <f t="shared" si="49"/>
        <v>Bitte ankreuzen</v>
      </c>
      <c r="U40" s="5"/>
      <c r="V40" s="5"/>
      <c r="W40" s="194">
        <f t="shared" si="6"/>
        <v>0</v>
      </c>
      <c r="X40" s="195">
        <f t="shared" si="7"/>
        <v>0</v>
      </c>
      <c r="Y40" s="195">
        <f t="shared" si="8"/>
        <v>1</v>
      </c>
      <c r="Z40" s="195" t="e">
        <f>IF(W40&gt;Y40,"Fehler",okay)</f>
        <v>#NAME?</v>
      </c>
      <c r="AA40" s="195" t="str">
        <f t="shared" si="9"/>
        <v/>
      </c>
      <c r="AB40" s="195" t="str">
        <f t="shared" si="10"/>
        <v/>
      </c>
      <c r="AC40" s="198"/>
      <c r="AD40" s="96" t="s">
        <v>21</v>
      </c>
      <c r="AE40" s="199" t="str">
        <f t="shared" si="11"/>
        <v/>
      </c>
      <c r="AF40" s="95"/>
      <c r="AG40" s="200"/>
      <c r="AH40" s="201" t="str">
        <f t="shared" si="12"/>
        <v/>
      </c>
      <c r="AI40" s="200"/>
      <c r="AJ40" s="5" t="s">
        <v>21</v>
      </c>
      <c r="AK40" s="5" t="s">
        <v>21</v>
      </c>
      <c r="AL40" s="5" t="s">
        <v>21</v>
      </c>
      <c r="AM40" s="5" t="s">
        <v>21</v>
      </c>
      <c r="AN40" s="5" t="s">
        <v>21</v>
      </c>
      <c r="AO40" s="5" t="s">
        <v>21</v>
      </c>
      <c r="AP40" s="5" t="s">
        <v>21</v>
      </c>
      <c r="AQ40" s="5" t="s">
        <v>21</v>
      </c>
      <c r="AR40" s="5" t="s">
        <v>21</v>
      </c>
      <c r="AS40" s="5" t="s">
        <v>21</v>
      </c>
      <c r="AT40" s="5" t="s">
        <v>21</v>
      </c>
      <c r="AU40" s="5" t="s">
        <v>21</v>
      </c>
      <c r="AV40" s="5" t="s">
        <v>21</v>
      </c>
      <c r="AW40" s="5" t="s">
        <v>21</v>
      </c>
      <c r="AX40" s="5" t="s">
        <v>21</v>
      </c>
      <c r="AY40" s="5" t="s">
        <v>21</v>
      </c>
      <c r="AZ40" s="5" t="s">
        <v>21</v>
      </c>
      <c r="BA40" s="5" t="s">
        <v>21</v>
      </c>
      <c r="BB40" s="5" t="s">
        <v>21</v>
      </c>
      <c r="BC40" s="5" t="s">
        <v>21</v>
      </c>
      <c r="BD40" s="200"/>
      <c r="BE40" s="50" t="s">
        <v>59</v>
      </c>
      <c r="BF40" s="50" t="s">
        <v>60</v>
      </c>
      <c r="BG40" s="50" t="s">
        <v>61</v>
      </c>
      <c r="BH40" s="50" t="s">
        <v>62</v>
      </c>
      <c r="BI40" s="50" t="s">
        <v>63</v>
      </c>
      <c r="BJ40" s="50" t="s">
        <v>64</v>
      </c>
      <c r="BK40" s="50" t="s">
        <v>65</v>
      </c>
      <c r="BL40" s="50" t="s">
        <v>66</v>
      </c>
      <c r="BM40" s="50" t="s">
        <v>67</v>
      </c>
      <c r="BN40" s="50" t="s">
        <v>68</v>
      </c>
      <c r="BO40" s="50" t="s">
        <v>69</v>
      </c>
      <c r="BP40" s="202"/>
      <c r="BQ40" s="203"/>
      <c r="BR40" s="203" t="str">
        <f t="shared" si="13"/>
        <v/>
      </c>
      <c r="BS40" s="203" t="str">
        <f t="shared" si="14"/>
        <v/>
      </c>
      <c r="BT40" s="203" t="str">
        <f t="shared" si="15"/>
        <v/>
      </c>
      <c r="BU40" s="203" t="str">
        <f t="shared" si="16"/>
        <v/>
      </c>
      <c r="BV40" s="203" t="str">
        <f t="shared" si="17"/>
        <v/>
      </c>
      <c r="BW40" s="203" t="str">
        <f t="shared" si="18"/>
        <v/>
      </c>
      <c r="BX40" s="203" t="str">
        <f t="shared" si="19"/>
        <v/>
      </c>
      <c r="BY40" s="203" t="str">
        <f t="shared" si="20"/>
        <v/>
      </c>
      <c r="BZ40" s="203" t="str">
        <f t="shared" si="21"/>
        <v/>
      </c>
      <c r="CA40" s="203" t="str">
        <f t="shared" si="22"/>
        <v/>
      </c>
      <c r="CB40" s="203" t="str">
        <f t="shared" si="23"/>
        <v/>
      </c>
      <c r="CC40" s="203" t="str">
        <f t="shared" si="24"/>
        <v/>
      </c>
      <c r="CD40" s="203" t="str">
        <f t="shared" si="25"/>
        <v/>
      </c>
      <c r="CE40" s="203" t="str">
        <f t="shared" si="26"/>
        <v/>
      </c>
      <c r="CF40" s="204" t="str">
        <f t="shared" si="27"/>
        <v/>
      </c>
      <c r="CG40" s="204" t="str">
        <f t="shared" si="28"/>
        <v/>
      </c>
      <c r="CH40" s="204" t="str">
        <f t="shared" si="29"/>
        <v/>
      </c>
      <c r="CI40" s="204" t="str">
        <f t="shared" si="30"/>
        <v/>
      </c>
      <c r="CJ40" s="204" t="str">
        <f t="shared" si="31"/>
        <v/>
      </c>
      <c r="CK40" s="204" t="str">
        <f t="shared" si="32"/>
        <v/>
      </c>
      <c r="CL40" s="205" t="str">
        <f t="shared" si="33"/>
        <v/>
      </c>
      <c r="CM40" s="204" t="str">
        <f t="shared" si="34"/>
        <v/>
      </c>
      <c r="CN40" s="204">
        <f t="shared" si="35"/>
        <v>0</v>
      </c>
      <c r="CO40" s="204" t="str">
        <f t="shared" si="36"/>
        <v>Okay</v>
      </c>
      <c r="CP40" s="204" t="str">
        <f t="shared" si="37"/>
        <v>Urkunde und Button</v>
      </c>
      <c r="CQ40" s="204" t="str">
        <f t="shared" si="38"/>
        <v>nur Urkunde</v>
      </c>
      <c r="CR40" s="204">
        <f t="shared" si="39"/>
        <v>0</v>
      </c>
      <c r="CS40" s="204">
        <f t="shared" si="40"/>
        <v>0</v>
      </c>
      <c r="CT40" s="204">
        <f t="shared" si="41"/>
        <v>0</v>
      </c>
      <c r="CU40" s="204">
        <f t="shared" si="42"/>
        <v>0</v>
      </c>
      <c r="CV40" s="204">
        <f t="shared" si="43"/>
        <v>0</v>
      </c>
      <c r="CW40" s="204">
        <f t="shared" si="44"/>
        <v>0</v>
      </c>
      <c r="CX40" s="204" t="str">
        <f t="shared" si="45"/>
        <v>u</v>
      </c>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row>
    <row r="41" spans="1:125" s="16" customFormat="1" x14ac:dyDescent="0.2">
      <c r="A41" s="191" t="str">
        <f>IF(LEN(E41)&lt;2,"",Meldedaten!A$4)</f>
        <v/>
      </c>
      <c r="B41" s="192" t="str">
        <f t="shared" si="1"/>
        <v/>
      </c>
      <c r="C41" s="96" t="s">
        <v>21</v>
      </c>
      <c r="D41" s="242" t="s">
        <v>21</v>
      </c>
      <c r="E41" s="242" t="s">
        <v>21</v>
      </c>
      <c r="F41" s="242" t="s">
        <v>21</v>
      </c>
      <c r="G41" s="242" t="s">
        <v>21</v>
      </c>
      <c r="H41" s="210" t="s">
        <v>21</v>
      </c>
      <c r="I41" s="5" t="str">
        <f>IF(LEN(E41)&lt;2,"",Meldedaten!B$4)</f>
        <v/>
      </c>
      <c r="J41" s="193"/>
      <c r="K41" s="5"/>
      <c r="L41" s="101"/>
      <c r="M41" s="100"/>
      <c r="N41" s="100"/>
      <c r="O41" s="5"/>
      <c r="P41" s="5"/>
      <c r="Q41" s="194" t="str">
        <f t="shared" si="46"/>
        <v>Okay</v>
      </c>
      <c r="R41" s="195">
        <f t="shared" si="47"/>
        <v>0</v>
      </c>
      <c r="S41" s="196" t="str">
        <f t="shared" si="48"/>
        <v/>
      </c>
      <c r="T41" s="197" t="str">
        <f t="shared" si="49"/>
        <v>Bitte ankreuzen</v>
      </c>
      <c r="U41" s="5"/>
      <c r="V41" s="5"/>
      <c r="W41" s="194">
        <f t="shared" si="6"/>
        <v>0</v>
      </c>
      <c r="X41" s="195">
        <f t="shared" si="7"/>
        <v>0</v>
      </c>
      <c r="Y41" s="195">
        <f t="shared" si="8"/>
        <v>1</v>
      </c>
      <c r="Z41" s="195" t="e">
        <f>IF(W41&gt;Y41,"Fehler",okay)</f>
        <v>#NAME?</v>
      </c>
      <c r="AA41" s="195" t="str">
        <f t="shared" si="9"/>
        <v/>
      </c>
      <c r="AB41" s="195" t="str">
        <f t="shared" si="10"/>
        <v/>
      </c>
      <c r="AC41" s="198"/>
      <c r="AD41" s="96" t="s">
        <v>21</v>
      </c>
      <c r="AE41" s="199" t="str">
        <f t="shared" si="11"/>
        <v/>
      </c>
      <c r="AF41" s="95"/>
      <c r="AG41" s="200"/>
      <c r="AH41" s="201" t="str">
        <f t="shared" si="12"/>
        <v/>
      </c>
      <c r="AI41" s="200"/>
      <c r="AJ41" s="5" t="s">
        <v>21</v>
      </c>
      <c r="AK41" s="5" t="s">
        <v>21</v>
      </c>
      <c r="AL41" s="5" t="s">
        <v>21</v>
      </c>
      <c r="AM41" s="5" t="s">
        <v>21</v>
      </c>
      <c r="AN41" s="5" t="s">
        <v>21</v>
      </c>
      <c r="AO41" s="5" t="s">
        <v>21</v>
      </c>
      <c r="AP41" s="5" t="s">
        <v>21</v>
      </c>
      <c r="AQ41" s="5" t="s">
        <v>21</v>
      </c>
      <c r="AR41" s="5" t="s">
        <v>21</v>
      </c>
      <c r="AS41" s="5" t="s">
        <v>21</v>
      </c>
      <c r="AT41" s="5" t="s">
        <v>21</v>
      </c>
      <c r="AU41" s="5" t="s">
        <v>21</v>
      </c>
      <c r="AV41" s="5" t="s">
        <v>21</v>
      </c>
      <c r="AW41" s="5" t="s">
        <v>21</v>
      </c>
      <c r="AX41" s="5" t="s">
        <v>21</v>
      </c>
      <c r="AY41" s="5" t="s">
        <v>21</v>
      </c>
      <c r="AZ41" s="5" t="s">
        <v>21</v>
      </c>
      <c r="BA41" s="5" t="s">
        <v>21</v>
      </c>
      <c r="BB41" s="5" t="s">
        <v>21</v>
      </c>
      <c r="BC41" s="5" t="s">
        <v>21</v>
      </c>
      <c r="BD41" s="200"/>
      <c r="BE41" s="50" t="s">
        <v>59</v>
      </c>
      <c r="BF41" s="50" t="s">
        <v>60</v>
      </c>
      <c r="BG41" s="50" t="s">
        <v>61</v>
      </c>
      <c r="BH41" s="50" t="s">
        <v>62</v>
      </c>
      <c r="BI41" s="50" t="s">
        <v>63</v>
      </c>
      <c r="BJ41" s="50" t="s">
        <v>64</v>
      </c>
      <c r="BK41" s="50" t="s">
        <v>65</v>
      </c>
      <c r="BL41" s="50" t="s">
        <v>66</v>
      </c>
      <c r="BM41" s="50" t="s">
        <v>67</v>
      </c>
      <c r="BN41" s="50" t="s">
        <v>68</v>
      </c>
      <c r="BO41" s="50" t="s">
        <v>69</v>
      </c>
      <c r="BP41" s="202"/>
      <c r="BQ41" s="203"/>
      <c r="BR41" s="203" t="str">
        <f t="shared" si="13"/>
        <v/>
      </c>
      <c r="BS41" s="203" t="str">
        <f t="shared" si="14"/>
        <v/>
      </c>
      <c r="BT41" s="203" t="str">
        <f t="shared" si="15"/>
        <v/>
      </c>
      <c r="BU41" s="203" t="str">
        <f t="shared" si="16"/>
        <v/>
      </c>
      <c r="BV41" s="203" t="str">
        <f t="shared" si="17"/>
        <v/>
      </c>
      <c r="BW41" s="203" t="str">
        <f t="shared" si="18"/>
        <v/>
      </c>
      <c r="BX41" s="203" t="str">
        <f t="shared" si="19"/>
        <v/>
      </c>
      <c r="BY41" s="203" t="str">
        <f t="shared" si="20"/>
        <v/>
      </c>
      <c r="BZ41" s="203" t="str">
        <f t="shared" si="21"/>
        <v/>
      </c>
      <c r="CA41" s="203" t="str">
        <f t="shared" si="22"/>
        <v/>
      </c>
      <c r="CB41" s="203" t="str">
        <f t="shared" si="23"/>
        <v/>
      </c>
      <c r="CC41" s="203" t="str">
        <f t="shared" si="24"/>
        <v/>
      </c>
      <c r="CD41" s="203" t="str">
        <f t="shared" si="25"/>
        <v/>
      </c>
      <c r="CE41" s="203" t="str">
        <f t="shared" si="26"/>
        <v/>
      </c>
      <c r="CF41" s="204" t="str">
        <f t="shared" si="27"/>
        <v/>
      </c>
      <c r="CG41" s="204" t="str">
        <f t="shared" si="28"/>
        <v/>
      </c>
      <c r="CH41" s="204" t="str">
        <f t="shared" si="29"/>
        <v/>
      </c>
      <c r="CI41" s="204" t="str">
        <f t="shared" si="30"/>
        <v/>
      </c>
      <c r="CJ41" s="204" t="str">
        <f t="shared" si="31"/>
        <v/>
      </c>
      <c r="CK41" s="204" t="str">
        <f t="shared" si="32"/>
        <v/>
      </c>
      <c r="CL41" s="205" t="str">
        <f t="shared" si="33"/>
        <v/>
      </c>
      <c r="CM41" s="204" t="str">
        <f t="shared" si="34"/>
        <v/>
      </c>
      <c r="CN41" s="204">
        <f t="shared" si="35"/>
        <v>0</v>
      </c>
      <c r="CO41" s="204" t="str">
        <f t="shared" si="36"/>
        <v>Okay</v>
      </c>
      <c r="CP41" s="204" t="str">
        <f t="shared" si="37"/>
        <v>Urkunde und Button</v>
      </c>
      <c r="CQ41" s="204" t="str">
        <f t="shared" si="38"/>
        <v>nur Urkunde</v>
      </c>
      <c r="CR41" s="204">
        <f t="shared" si="39"/>
        <v>0</v>
      </c>
      <c r="CS41" s="204">
        <f t="shared" si="40"/>
        <v>0</v>
      </c>
      <c r="CT41" s="204">
        <f t="shared" si="41"/>
        <v>0</v>
      </c>
      <c r="CU41" s="204">
        <f t="shared" si="42"/>
        <v>0</v>
      </c>
      <c r="CV41" s="204">
        <f t="shared" si="43"/>
        <v>0</v>
      </c>
      <c r="CW41" s="204">
        <f t="shared" si="44"/>
        <v>0</v>
      </c>
      <c r="CX41" s="204" t="str">
        <f t="shared" si="45"/>
        <v>u</v>
      </c>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row>
    <row r="42" spans="1:125" s="16" customFormat="1" x14ac:dyDescent="0.2">
      <c r="A42" s="191" t="str">
        <f>IF(LEN(E42)&lt;2,"",Meldedaten!A$4)</f>
        <v/>
      </c>
      <c r="B42" s="192" t="str">
        <f t="shared" si="1"/>
        <v/>
      </c>
      <c r="C42" s="96" t="s">
        <v>21</v>
      </c>
      <c r="D42" s="242" t="s">
        <v>21</v>
      </c>
      <c r="E42" s="242" t="s">
        <v>21</v>
      </c>
      <c r="F42" s="242" t="s">
        <v>21</v>
      </c>
      <c r="G42" s="242" t="s">
        <v>21</v>
      </c>
      <c r="H42" s="210" t="s">
        <v>21</v>
      </c>
      <c r="I42" s="5" t="str">
        <f>IF(LEN(E42)&lt;2,"",Meldedaten!B$4)</f>
        <v/>
      </c>
      <c r="J42" s="193"/>
      <c r="K42" s="5"/>
      <c r="L42" s="101"/>
      <c r="M42" s="100"/>
      <c r="N42" s="100"/>
      <c r="O42" s="5"/>
      <c r="P42" s="5"/>
      <c r="Q42" s="194" t="str">
        <f t="shared" si="46"/>
        <v>Okay</v>
      </c>
      <c r="R42" s="195">
        <f t="shared" si="47"/>
        <v>0</v>
      </c>
      <c r="S42" s="196" t="str">
        <f t="shared" si="48"/>
        <v/>
      </c>
      <c r="T42" s="197" t="str">
        <f t="shared" si="49"/>
        <v>Bitte ankreuzen</v>
      </c>
      <c r="U42" s="5"/>
      <c r="V42" s="5"/>
      <c r="W42" s="194">
        <f t="shared" si="6"/>
        <v>0</v>
      </c>
      <c r="X42" s="195">
        <f t="shared" si="7"/>
        <v>0</v>
      </c>
      <c r="Y42" s="195">
        <f t="shared" si="8"/>
        <v>1</v>
      </c>
      <c r="Z42" s="195" t="e">
        <f>IF(W42&gt;Y42,"Fehler",okay)</f>
        <v>#NAME?</v>
      </c>
      <c r="AA42" s="195" t="str">
        <f t="shared" si="9"/>
        <v/>
      </c>
      <c r="AB42" s="195" t="str">
        <f t="shared" si="10"/>
        <v/>
      </c>
      <c r="AC42" s="198"/>
      <c r="AD42" s="96" t="s">
        <v>21</v>
      </c>
      <c r="AE42" s="199" t="str">
        <f t="shared" si="11"/>
        <v/>
      </c>
      <c r="AF42" s="95"/>
      <c r="AG42" s="200"/>
      <c r="AH42" s="201" t="str">
        <f t="shared" si="12"/>
        <v/>
      </c>
      <c r="AI42" s="200"/>
      <c r="AJ42" s="5" t="s">
        <v>21</v>
      </c>
      <c r="AK42" s="5" t="s">
        <v>21</v>
      </c>
      <c r="AL42" s="5" t="s">
        <v>21</v>
      </c>
      <c r="AM42" s="5" t="s">
        <v>21</v>
      </c>
      <c r="AN42" s="5" t="s">
        <v>21</v>
      </c>
      <c r="AO42" s="5" t="s">
        <v>21</v>
      </c>
      <c r="AP42" s="5" t="s">
        <v>21</v>
      </c>
      <c r="AQ42" s="5" t="s">
        <v>21</v>
      </c>
      <c r="AR42" s="5" t="s">
        <v>21</v>
      </c>
      <c r="AS42" s="5" t="s">
        <v>21</v>
      </c>
      <c r="AT42" s="5" t="s">
        <v>21</v>
      </c>
      <c r="AU42" s="5" t="s">
        <v>21</v>
      </c>
      <c r="AV42" s="5" t="s">
        <v>21</v>
      </c>
      <c r="AW42" s="5" t="s">
        <v>21</v>
      </c>
      <c r="AX42" s="5" t="s">
        <v>21</v>
      </c>
      <c r="AY42" s="5" t="s">
        <v>21</v>
      </c>
      <c r="AZ42" s="5" t="s">
        <v>21</v>
      </c>
      <c r="BA42" s="5" t="s">
        <v>21</v>
      </c>
      <c r="BB42" s="5" t="s">
        <v>21</v>
      </c>
      <c r="BC42" s="5" t="s">
        <v>21</v>
      </c>
      <c r="BD42" s="200"/>
      <c r="BE42" s="50" t="s">
        <v>59</v>
      </c>
      <c r="BF42" s="50" t="s">
        <v>60</v>
      </c>
      <c r="BG42" s="50" t="s">
        <v>61</v>
      </c>
      <c r="BH42" s="50" t="s">
        <v>62</v>
      </c>
      <c r="BI42" s="50" t="s">
        <v>63</v>
      </c>
      <c r="BJ42" s="50" t="s">
        <v>64</v>
      </c>
      <c r="BK42" s="50" t="s">
        <v>65</v>
      </c>
      <c r="BL42" s="50" t="s">
        <v>66</v>
      </c>
      <c r="BM42" s="50" t="s">
        <v>67</v>
      </c>
      <c r="BN42" s="50" t="s">
        <v>68</v>
      </c>
      <c r="BO42" s="50" t="s">
        <v>69</v>
      </c>
      <c r="BP42" s="202"/>
      <c r="BQ42" s="203"/>
      <c r="BR42" s="203" t="str">
        <f t="shared" si="13"/>
        <v/>
      </c>
      <c r="BS42" s="203" t="str">
        <f t="shared" si="14"/>
        <v/>
      </c>
      <c r="BT42" s="203" t="str">
        <f t="shared" si="15"/>
        <v/>
      </c>
      <c r="BU42" s="203" t="str">
        <f t="shared" si="16"/>
        <v/>
      </c>
      <c r="BV42" s="203" t="str">
        <f t="shared" si="17"/>
        <v/>
      </c>
      <c r="BW42" s="203" t="str">
        <f t="shared" si="18"/>
        <v/>
      </c>
      <c r="BX42" s="203" t="str">
        <f t="shared" si="19"/>
        <v/>
      </c>
      <c r="BY42" s="203" t="str">
        <f t="shared" si="20"/>
        <v/>
      </c>
      <c r="BZ42" s="203" t="str">
        <f t="shared" si="21"/>
        <v/>
      </c>
      <c r="CA42" s="203" t="str">
        <f t="shared" si="22"/>
        <v/>
      </c>
      <c r="CB42" s="203" t="str">
        <f t="shared" si="23"/>
        <v/>
      </c>
      <c r="CC42" s="203" t="str">
        <f t="shared" si="24"/>
        <v/>
      </c>
      <c r="CD42" s="203" t="str">
        <f t="shared" si="25"/>
        <v/>
      </c>
      <c r="CE42" s="203" t="str">
        <f t="shared" si="26"/>
        <v/>
      </c>
      <c r="CF42" s="204" t="str">
        <f t="shared" si="27"/>
        <v/>
      </c>
      <c r="CG42" s="204" t="str">
        <f t="shared" si="28"/>
        <v/>
      </c>
      <c r="CH42" s="204" t="str">
        <f t="shared" si="29"/>
        <v/>
      </c>
      <c r="CI42" s="204" t="str">
        <f t="shared" si="30"/>
        <v/>
      </c>
      <c r="CJ42" s="204" t="str">
        <f t="shared" si="31"/>
        <v/>
      </c>
      <c r="CK42" s="204" t="str">
        <f t="shared" si="32"/>
        <v/>
      </c>
      <c r="CL42" s="205" t="str">
        <f t="shared" si="33"/>
        <v/>
      </c>
      <c r="CM42" s="204" t="str">
        <f t="shared" si="34"/>
        <v/>
      </c>
      <c r="CN42" s="204">
        <f t="shared" si="35"/>
        <v>0</v>
      </c>
      <c r="CO42" s="204" t="str">
        <f t="shared" si="36"/>
        <v>Okay</v>
      </c>
      <c r="CP42" s="204" t="str">
        <f t="shared" si="37"/>
        <v>Urkunde und Button</v>
      </c>
      <c r="CQ42" s="204" t="str">
        <f t="shared" si="38"/>
        <v>nur Urkunde</v>
      </c>
      <c r="CR42" s="204">
        <f t="shared" si="39"/>
        <v>0</v>
      </c>
      <c r="CS42" s="204">
        <f t="shared" si="40"/>
        <v>0</v>
      </c>
      <c r="CT42" s="204">
        <f t="shared" si="41"/>
        <v>0</v>
      </c>
      <c r="CU42" s="204">
        <f t="shared" si="42"/>
        <v>0</v>
      </c>
      <c r="CV42" s="204">
        <f t="shared" si="43"/>
        <v>0</v>
      </c>
      <c r="CW42" s="204">
        <f t="shared" si="44"/>
        <v>0</v>
      </c>
      <c r="CX42" s="204" t="str">
        <f t="shared" si="45"/>
        <v>u</v>
      </c>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row>
    <row r="43" spans="1:125" s="16" customFormat="1" x14ac:dyDescent="0.2">
      <c r="A43" s="191" t="str">
        <f>IF(LEN(E43)&lt;2,"",Meldedaten!A$4)</f>
        <v/>
      </c>
      <c r="B43" s="192" t="str">
        <f t="shared" si="1"/>
        <v/>
      </c>
      <c r="C43" s="96" t="s">
        <v>21</v>
      </c>
      <c r="D43" s="242" t="s">
        <v>21</v>
      </c>
      <c r="E43" s="242" t="s">
        <v>21</v>
      </c>
      <c r="F43" s="242" t="s">
        <v>21</v>
      </c>
      <c r="G43" s="242" t="s">
        <v>21</v>
      </c>
      <c r="H43" s="210" t="s">
        <v>21</v>
      </c>
      <c r="I43" s="5" t="str">
        <f>IF(LEN(E43)&lt;2,"",Meldedaten!B$4)</f>
        <v/>
      </c>
      <c r="J43" s="193"/>
      <c r="K43" s="5"/>
      <c r="L43" s="101"/>
      <c r="M43" s="100"/>
      <c r="N43" s="100"/>
      <c r="O43" s="5"/>
      <c r="P43" s="5"/>
      <c r="Q43" s="194" t="str">
        <f t="shared" si="46"/>
        <v>Okay</v>
      </c>
      <c r="R43" s="195">
        <f t="shared" si="47"/>
        <v>0</v>
      </c>
      <c r="S43" s="196" t="str">
        <f t="shared" si="48"/>
        <v/>
      </c>
      <c r="T43" s="197" t="str">
        <f t="shared" si="49"/>
        <v>Bitte ankreuzen</v>
      </c>
      <c r="U43" s="5"/>
      <c r="V43" s="5"/>
      <c r="W43" s="194">
        <f t="shared" si="6"/>
        <v>0</v>
      </c>
      <c r="X43" s="195">
        <f t="shared" si="7"/>
        <v>0</v>
      </c>
      <c r="Y43" s="195">
        <f t="shared" si="8"/>
        <v>1</v>
      </c>
      <c r="Z43" s="195" t="e">
        <f>IF(W43&gt;Y43,"Fehler",okay)</f>
        <v>#NAME?</v>
      </c>
      <c r="AA43" s="195" t="str">
        <f t="shared" si="9"/>
        <v/>
      </c>
      <c r="AB43" s="195" t="str">
        <f t="shared" si="10"/>
        <v/>
      </c>
      <c r="AC43" s="198"/>
      <c r="AD43" s="96" t="s">
        <v>21</v>
      </c>
      <c r="AE43" s="199" t="str">
        <f t="shared" si="11"/>
        <v/>
      </c>
      <c r="AF43" s="95"/>
      <c r="AG43" s="200"/>
      <c r="AH43" s="201" t="str">
        <f t="shared" si="12"/>
        <v/>
      </c>
      <c r="AI43" s="200"/>
      <c r="AJ43" s="5" t="s">
        <v>21</v>
      </c>
      <c r="AK43" s="5" t="s">
        <v>21</v>
      </c>
      <c r="AL43" s="5" t="s">
        <v>21</v>
      </c>
      <c r="AM43" s="5" t="s">
        <v>21</v>
      </c>
      <c r="AN43" s="5" t="s">
        <v>21</v>
      </c>
      <c r="AO43" s="5" t="s">
        <v>21</v>
      </c>
      <c r="AP43" s="5" t="s">
        <v>21</v>
      </c>
      <c r="AQ43" s="5" t="s">
        <v>21</v>
      </c>
      <c r="AR43" s="5" t="s">
        <v>21</v>
      </c>
      <c r="AS43" s="5" t="s">
        <v>21</v>
      </c>
      <c r="AT43" s="5" t="s">
        <v>21</v>
      </c>
      <c r="AU43" s="5" t="s">
        <v>21</v>
      </c>
      <c r="AV43" s="5" t="s">
        <v>21</v>
      </c>
      <c r="AW43" s="5" t="s">
        <v>21</v>
      </c>
      <c r="AX43" s="5" t="s">
        <v>21</v>
      </c>
      <c r="AY43" s="5" t="s">
        <v>21</v>
      </c>
      <c r="AZ43" s="5" t="s">
        <v>21</v>
      </c>
      <c r="BA43" s="5" t="s">
        <v>21</v>
      </c>
      <c r="BB43" s="5" t="s">
        <v>21</v>
      </c>
      <c r="BC43" s="5" t="s">
        <v>21</v>
      </c>
      <c r="BD43" s="200"/>
      <c r="BE43" s="50" t="s">
        <v>59</v>
      </c>
      <c r="BF43" s="50" t="s">
        <v>60</v>
      </c>
      <c r="BG43" s="50" t="s">
        <v>61</v>
      </c>
      <c r="BH43" s="50" t="s">
        <v>62</v>
      </c>
      <c r="BI43" s="50" t="s">
        <v>63</v>
      </c>
      <c r="BJ43" s="50" t="s">
        <v>64</v>
      </c>
      <c r="BK43" s="50" t="s">
        <v>65</v>
      </c>
      <c r="BL43" s="50" t="s">
        <v>66</v>
      </c>
      <c r="BM43" s="50" t="s">
        <v>67</v>
      </c>
      <c r="BN43" s="50" t="s">
        <v>68</v>
      </c>
      <c r="BO43" s="50" t="s">
        <v>69</v>
      </c>
      <c r="BP43" s="202"/>
      <c r="BQ43" s="203"/>
      <c r="BR43" s="203" t="str">
        <f t="shared" si="13"/>
        <v/>
      </c>
      <c r="BS43" s="203" t="str">
        <f t="shared" si="14"/>
        <v/>
      </c>
      <c r="BT43" s="203" t="str">
        <f t="shared" si="15"/>
        <v/>
      </c>
      <c r="BU43" s="203" t="str">
        <f t="shared" si="16"/>
        <v/>
      </c>
      <c r="BV43" s="203" t="str">
        <f t="shared" si="17"/>
        <v/>
      </c>
      <c r="BW43" s="203" t="str">
        <f t="shared" si="18"/>
        <v/>
      </c>
      <c r="BX43" s="203" t="str">
        <f t="shared" si="19"/>
        <v/>
      </c>
      <c r="BY43" s="203" t="str">
        <f t="shared" si="20"/>
        <v/>
      </c>
      <c r="BZ43" s="203" t="str">
        <f t="shared" si="21"/>
        <v/>
      </c>
      <c r="CA43" s="203" t="str">
        <f t="shared" si="22"/>
        <v/>
      </c>
      <c r="CB43" s="203" t="str">
        <f t="shared" si="23"/>
        <v/>
      </c>
      <c r="CC43" s="203" t="str">
        <f t="shared" si="24"/>
        <v/>
      </c>
      <c r="CD43" s="203" t="str">
        <f t="shared" si="25"/>
        <v/>
      </c>
      <c r="CE43" s="203" t="str">
        <f t="shared" si="26"/>
        <v/>
      </c>
      <c r="CF43" s="204" t="str">
        <f t="shared" si="27"/>
        <v/>
      </c>
      <c r="CG43" s="204" t="str">
        <f t="shared" si="28"/>
        <v/>
      </c>
      <c r="CH43" s="204" t="str">
        <f t="shared" si="29"/>
        <v/>
      </c>
      <c r="CI43" s="204" t="str">
        <f t="shared" si="30"/>
        <v/>
      </c>
      <c r="CJ43" s="204" t="str">
        <f t="shared" si="31"/>
        <v/>
      </c>
      <c r="CK43" s="204" t="str">
        <f t="shared" si="32"/>
        <v/>
      </c>
      <c r="CL43" s="205" t="str">
        <f t="shared" si="33"/>
        <v/>
      </c>
      <c r="CM43" s="204" t="str">
        <f t="shared" si="34"/>
        <v/>
      </c>
      <c r="CN43" s="204">
        <f t="shared" si="35"/>
        <v>0</v>
      </c>
      <c r="CO43" s="204" t="str">
        <f t="shared" si="36"/>
        <v>Okay</v>
      </c>
      <c r="CP43" s="204" t="str">
        <f t="shared" si="37"/>
        <v>Urkunde und Button</v>
      </c>
      <c r="CQ43" s="204" t="str">
        <f t="shared" si="38"/>
        <v>nur Urkunde</v>
      </c>
      <c r="CR43" s="204">
        <f t="shared" si="39"/>
        <v>0</v>
      </c>
      <c r="CS43" s="204">
        <f t="shared" si="40"/>
        <v>0</v>
      </c>
      <c r="CT43" s="204">
        <f t="shared" si="41"/>
        <v>0</v>
      </c>
      <c r="CU43" s="204">
        <f t="shared" si="42"/>
        <v>0</v>
      </c>
      <c r="CV43" s="204">
        <f t="shared" si="43"/>
        <v>0</v>
      </c>
      <c r="CW43" s="204">
        <f t="shared" si="44"/>
        <v>0</v>
      </c>
      <c r="CX43" s="204" t="str">
        <f t="shared" si="45"/>
        <v>u</v>
      </c>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row>
    <row r="44" spans="1:125" s="16" customFormat="1" x14ac:dyDescent="0.2">
      <c r="A44" s="191" t="str">
        <f>IF(LEN(E44)&lt;2,"",Meldedaten!A$4)</f>
        <v/>
      </c>
      <c r="B44" s="192" t="str">
        <f t="shared" si="1"/>
        <v/>
      </c>
      <c r="C44" s="96" t="s">
        <v>21</v>
      </c>
      <c r="D44" s="242" t="s">
        <v>21</v>
      </c>
      <c r="E44" s="242" t="s">
        <v>21</v>
      </c>
      <c r="F44" s="242" t="s">
        <v>21</v>
      </c>
      <c r="G44" s="242" t="s">
        <v>21</v>
      </c>
      <c r="H44" s="210" t="s">
        <v>21</v>
      </c>
      <c r="I44" s="5" t="str">
        <f>IF(LEN(E44)&lt;2,"",Meldedaten!B$4)</f>
        <v/>
      </c>
      <c r="J44" s="193"/>
      <c r="K44" s="5"/>
      <c r="L44" s="101"/>
      <c r="M44" s="100"/>
      <c r="N44" s="100"/>
      <c r="O44" s="5"/>
      <c r="P44" s="5"/>
      <c r="Q44" s="194" t="str">
        <f t="shared" si="46"/>
        <v>Okay</v>
      </c>
      <c r="R44" s="195">
        <f t="shared" si="47"/>
        <v>0</v>
      </c>
      <c r="S44" s="196" t="str">
        <f t="shared" si="48"/>
        <v/>
      </c>
      <c r="T44" s="197" t="str">
        <f t="shared" si="49"/>
        <v>Bitte ankreuzen</v>
      </c>
      <c r="U44" s="5"/>
      <c r="V44" s="5"/>
      <c r="W44" s="194">
        <f t="shared" si="6"/>
        <v>0</v>
      </c>
      <c r="X44" s="195">
        <f t="shared" si="7"/>
        <v>0</v>
      </c>
      <c r="Y44" s="195">
        <f t="shared" si="8"/>
        <v>1</v>
      </c>
      <c r="Z44" s="195" t="e">
        <f>IF(W44&gt;Y44,"Fehler",okay)</f>
        <v>#NAME?</v>
      </c>
      <c r="AA44" s="195" t="str">
        <f t="shared" si="9"/>
        <v/>
      </c>
      <c r="AB44" s="195" t="str">
        <f t="shared" si="10"/>
        <v/>
      </c>
      <c r="AC44" s="198"/>
      <c r="AD44" s="96" t="s">
        <v>21</v>
      </c>
      <c r="AE44" s="199" t="str">
        <f t="shared" si="11"/>
        <v/>
      </c>
      <c r="AF44" s="95"/>
      <c r="AG44" s="200"/>
      <c r="AH44" s="201" t="str">
        <f t="shared" si="12"/>
        <v/>
      </c>
      <c r="AI44" s="200"/>
      <c r="AJ44" s="5" t="s">
        <v>21</v>
      </c>
      <c r="AK44" s="5" t="s">
        <v>21</v>
      </c>
      <c r="AL44" s="5" t="s">
        <v>21</v>
      </c>
      <c r="AM44" s="5" t="s">
        <v>21</v>
      </c>
      <c r="AN44" s="5" t="s">
        <v>21</v>
      </c>
      <c r="AO44" s="5" t="s">
        <v>21</v>
      </c>
      <c r="AP44" s="5" t="s">
        <v>21</v>
      </c>
      <c r="AQ44" s="5" t="s">
        <v>21</v>
      </c>
      <c r="AR44" s="5" t="s">
        <v>21</v>
      </c>
      <c r="AS44" s="5" t="s">
        <v>21</v>
      </c>
      <c r="AT44" s="5" t="s">
        <v>21</v>
      </c>
      <c r="AU44" s="5" t="s">
        <v>21</v>
      </c>
      <c r="AV44" s="5" t="s">
        <v>21</v>
      </c>
      <c r="AW44" s="5" t="s">
        <v>21</v>
      </c>
      <c r="AX44" s="5" t="s">
        <v>21</v>
      </c>
      <c r="AY44" s="5" t="s">
        <v>21</v>
      </c>
      <c r="AZ44" s="5" t="s">
        <v>21</v>
      </c>
      <c r="BA44" s="5" t="s">
        <v>21</v>
      </c>
      <c r="BB44" s="5" t="s">
        <v>21</v>
      </c>
      <c r="BC44" s="5" t="s">
        <v>21</v>
      </c>
      <c r="BD44" s="200"/>
      <c r="BE44" s="50" t="s">
        <v>59</v>
      </c>
      <c r="BF44" s="50" t="s">
        <v>60</v>
      </c>
      <c r="BG44" s="50" t="s">
        <v>61</v>
      </c>
      <c r="BH44" s="50" t="s">
        <v>62</v>
      </c>
      <c r="BI44" s="50" t="s">
        <v>63</v>
      </c>
      <c r="BJ44" s="50" t="s">
        <v>64</v>
      </c>
      <c r="BK44" s="50" t="s">
        <v>65</v>
      </c>
      <c r="BL44" s="50" t="s">
        <v>66</v>
      </c>
      <c r="BM44" s="50" t="s">
        <v>67</v>
      </c>
      <c r="BN44" s="50" t="s">
        <v>68</v>
      </c>
      <c r="BO44" s="50" t="s">
        <v>69</v>
      </c>
      <c r="BP44" s="202"/>
      <c r="BQ44" s="203"/>
      <c r="BR44" s="203" t="str">
        <f t="shared" si="13"/>
        <v/>
      </c>
      <c r="BS44" s="203" t="str">
        <f t="shared" si="14"/>
        <v/>
      </c>
      <c r="BT44" s="203" t="str">
        <f t="shared" si="15"/>
        <v/>
      </c>
      <c r="BU44" s="203" t="str">
        <f t="shared" si="16"/>
        <v/>
      </c>
      <c r="BV44" s="203" t="str">
        <f t="shared" si="17"/>
        <v/>
      </c>
      <c r="BW44" s="203" t="str">
        <f t="shared" si="18"/>
        <v/>
      </c>
      <c r="BX44" s="203" t="str">
        <f t="shared" si="19"/>
        <v/>
      </c>
      <c r="BY44" s="203" t="str">
        <f t="shared" si="20"/>
        <v/>
      </c>
      <c r="BZ44" s="203" t="str">
        <f t="shared" si="21"/>
        <v/>
      </c>
      <c r="CA44" s="203" t="str">
        <f t="shared" si="22"/>
        <v/>
      </c>
      <c r="CB44" s="203" t="str">
        <f t="shared" si="23"/>
        <v/>
      </c>
      <c r="CC44" s="203" t="str">
        <f t="shared" si="24"/>
        <v/>
      </c>
      <c r="CD44" s="203" t="str">
        <f t="shared" si="25"/>
        <v/>
      </c>
      <c r="CE44" s="203" t="str">
        <f t="shared" si="26"/>
        <v/>
      </c>
      <c r="CF44" s="204" t="str">
        <f t="shared" si="27"/>
        <v/>
      </c>
      <c r="CG44" s="204" t="str">
        <f t="shared" si="28"/>
        <v/>
      </c>
      <c r="CH44" s="204" t="str">
        <f t="shared" si="29"/>
        <v/>
      </c>
      <c r="CI44" s="204" t="str">
        <f t="shared" si="30"/>
        <v/>
      </c>
      <c r="CJ44" s="204" t="str">
        <f t="shared" si="31"/>
        <v/>
      </c>
      <c r="CK44" s="204" t="str">
        <f t="shared" si="32"/>
        <v/>
      </c>
      <c r="CL44" s="205" t="str">
        <f t="shared" si="33"/>
        <v/>
      </c>
      <c r="CM44" s="204" t="str">
        <f t="shared" si="34"/>
        <v/>
      </c>
      <c r="CN44" s="204">
        <f t="shared" si="35"/>
        <v>0</v>
      </c>
      <c r="CO44" s="204" t="str">
        <f t="shared" si="36"/>
        <v>Okay</v>
      </c>
      <c r="CP44" s="204" t="str">
        <f t="shared" si="37"/>
        <v>Urkunde und Button</v>
      </c>
      <c r="CQ44" s="204" t="str">
        <f t="shared" si="38"/>
        <v>nur Urkunde</v>
      </c>
      <c r="CR44" s="204">
        <f t="shared" si="39"/>
        <v>0</v>
      </c>
      <c r="CS44" s="204">
        <f t="shared" si="40"/>
        <v>0</v>
      </c>
      <c r="CT44" s="204">
        <f t="shared" si="41"/>
        <v>0</v>
      </c>
      <c r="CU44" s="204">
        <f t="shared" si="42"/>
        <v>0</v>
      </c>
      <c r="CV44" s="204">
        <f t="shared" si="43"/>
        <v>0</v>
      </c>
      <c r="CW44" s="204">
        <f t="shared" si="44"/>
        <v>0</v>
      </c>
      <c r="CX44" s="204" t="str">
        <f t="shared" si="45"/>
        <v>u</v>
      </c>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row>
    <row r="45" spans="1:125" s="16" customFormat="1" x14ac:dyDescent="0.2">
      <c r="A45" s="191" t="str">
        <f>IF(LEN(E45)&lt;2,"",Meldedaten!A$4)</f>
        <v/>
      </c>
      <c r="B45" s="192" t="str">
        <f t="shared" si="1"/>
        <v/>
      </c>
      <c r="C45" s="96" t="s">
        <v>21</v>
      </c>
      <c r="D45" s="242" t="s">
        <v>21</v>
      </c>
      <c r="E45" s="242" t="s">
        <v>21</v>
      </c>
      <c r="F45" s="242" t="s">
        <v>21</v>
      </c>
      <c r="G45" s="242" t="s">
        <v>21</v>
      </c>
      <c r="H45" s="210" t="s">
        <v>21</v>
      </c>
      <c r="I45" s="5" t="str">
        <f>IF(LEN(E45)&lt;2,"",Meldedaten!B$4)</f>
        <v/>
      </c>
      <c r="J45" s="193"/>
      <c r="K45" s="5"/>
      <c r="L45" s="101"/>
      <c r="M45" s="100"/>
      <c r="N45" s="100"/>
      <c r="O45" s="5"/>
      <c r="P45" s="5"/>
      <c r="Q45" s="194" t="str">
        <f t="shared" si="46"/>
        <v>Okay</v>
      </c>
      <c r="R45" s="195">
        <f t="shared" si="47"/>
        <v>0</v>
      </c>
      <c r="S45" s="196" t="str">
        <f t="shared" si="48"/>
        <v/>
      </c>
      <c r="T45" s="197" t="str">
        <f t="shared" si="49"/>
        <v>Bitte ankreuzen</v>
      </c>
      <c r="U45" s="5"/>
      <c r="V45" s="5"/>
      <c r="W45" s="194">
        <f t="shared" si="6"/>
        <v>0</v>
      </c>
      <c r="X45" s="195">
        <f t="shared" si="7"/>
        <v>0</v>
      </c>
      <c r="Y45" s="195">
        <f t="shared" si="8"/>
        <v>1</v>
      </c>
      <c r="Z45" s="195" t="e">
        <f>IF(W45&gt;Y45,"Fehler",okay)</f>
        <v>#NAME?</v>
      </c>
      <c r="AA45" s="195" t="str">
        <f t="shared" si="9"/>
        <v/>
      </c>
      <c r="AB45" s="195" t="str">
        <f t="shared" si="10"/>
        <v/>
      </c>
      <c r="AC45" s="198"/>
      <c r="AD45" s="96" t="s">
        <v>21</v>
      </c>
      <c r="AE45" s="199" t="str">
        <f t="shared" si="11"/>
        <v/>
      </c>
      <c r="AF45" s="95"/>
      <c r="AG45" s="200"/>
      <c r="AH45" s="201" t="str">
        <f t="shared" si="12"/>
        <v/>
      </c>
      <c r="AI45" s="200"/>
      <c r="AJ45" s="5" t="s">
        <v>21</v>
      </c>
      <c r="AK45" s="5" t="s">
        <v>21</v>
      </c>
      <c r="AL45" s="5" t="s">
        <v>21</v>
      </c>
      <c r="AM45" s="5" t="s">
        <v>21</v>
      </c>
      <c r="AN45" s="5" t="s">
        <v>21</v>
      </c>
      <c r="AO45" s="5" t="s">
        <v>21</v>
      </c>
      <c r="AP45" s="5" t="s">
        <v>21</v>
      </c>
      <c r="AQ45" s="5" t="s">
        <v>21</v>
      </c>
      <c r="AR45" s="5" t="s">
        <v>21</v>
      </c>
      <c r="AS45" s="5" t="s">
        <v>21</v>
      </c>
      <c r="AT45" s="5" t="s">
        <v>21</v>
      </c>
      <c r="AU45" s="5" t="s">
        <v>21</v>
      </c>
      <c r="AV45" s="5" t="s">
        <v>21</v>
      </c>
      <c r="AW45" s="5" t="s">
        <v>21</v>
      </c>
      <c r="AX45" s="5" t="s">
        <v>21</v>
      </c>
      <c r="AY45" s="5" t="s">
        <v>21</v>
      </c>
      <c r="AZ45" s="5" t="s">
        <v>21</v>
      </c>
      <c r="BA45" s="5" t="s">
        <v>21</v>
      </c>
      <c r="BB45" s="5" t="s">
        <v>21</v>
      </c>
      <c r="BC45" s="5" t="s">
        <v>21</v>
      </c>
      <c r="BD45" s="200"/>
      <c r="BE45" s="50" t="s">
        <v>59</v>
      </c>
      <c r="BF45" s="50" t="s">
        <v>60</v>
      </c>
      <c r="BG45" s="50" t="s">
        <v>61</v>
      </c>
      <c r="BH45" s="50" t="s">
        <v>62</v>
      </c>
      <c r="BI45" s="50" t="s">
        <v>63</v>
      </c>
      <c r="BJ45" s="50" t="s">
        <v>64</v>
      </c>
      <c r="BK45" s="50" t="s">
        <v>65</v>
      </c>
      <c r="BL45" s="50" t="s">
        <v>66</v>
      </c>
      <c r="BM45" s="50" t="s">
        <v>67</v>
      </c>
      <c r="BN45" s="50" t="s">
        <v>68</v>
      </c>
      <c r="BO45" s="50" t="s">
        <v>69</v>
      </c>
      <c r="BP45" s="202"/>
      <c r="BQ45" s="203"/>
      <c r="BR45" s="203" t="str">
        <f t="shared" si="13"/>
        <v/>
      </c>
      <c r="BS45" s="203" t="str">
        <f t="shared" si="14"/>
        <v/>
      </c>
      <c r="BT45" s="203" t="str">
        <f t="shared" si="15"/>
        <v/>
      </c>
      <c r="BU45" s="203" t="str">
        <f t="shared" si="16"/>
        <v/>
      </c>
      <c r="BV45" s="203" t="str">
        <f t="shared" si="17"/>
        <v/>
      </c>
      <c r="BW45" s="203" t="str">
        <f t="shared" si="18"/>
        <v/>
      </c>
      <c r="BX45" s="203" t="str">
        <f t="shared" si="19"/>
        <v/>
      </c>
      <c r="BY45" s="203" t="str">
        <f t="shared" si="20"/>
        <v/>
      </c>
      <c r="BZ45" s="203" t="str">
        <f t="shared" si="21"/>
        <v/>
      </c>
      <c r="CA45" s="203" t="str">
        <f t="shared" si="22"/>
        <v/>
      </c>
      <c r="CB45" s="203" t="str">
        <f t="shared" si="23"/>
        <v/>
      </c>
      <c r="CC45" s="203" t="str">
        <f t="shared" si="24"/>
        <v/>
      </c>
      <c r="CD45" s="203" t="str">
        <f t="shared" si="25"/>
        <v/>
      </c>
      <c r="CE45" s="203" t="str">
        <f t="shared" si="26"/>
        <v/>
      </c>
      <c r="CF45" s="204" t="str">
        <f t="shared" si="27"/>
        <v/>
      </c>
      <c r="CG45" s="204" t="str">
        <f t="shared" si="28"/>
        <v/>
      </c>
      <c r="CH45" s="204" t="str">
        <f t="shared" si="29"/>
        <v/>
      </c>
      <c r="CI45" s="204" t="str">
        <f t="shared" si="30"/>
        <v/>
      </c>
      <c r="CJ45" s="204" t="str">
        <f t="shared" si="31"/>
        <v/>
      </c>
      <c r="CK45" s="204" t="str">
        <f t="shared" si="32"/>
        <v/>
      </c>
      <c r="CL45" s="205" t="str">
        <f t="shared" si="33"/>
        <v/>
      </c>
      <c r="CM45" s="204" t="str">
        <f t="shared" si="34"/>
        <v/>
      </c>
      <c r="CN45" s="204">
        <f t="shared" si="35"/>
        <v>0</v>
      </c>
      <c r="CO45" s="204" t="str">
        <f t="shared" si="36"/>
        <v>Okay</v>
      </c>
      <c r="CP45" s="204" t="str">
        <f t="shared" si="37"/>
        <v>Urkunde und Button</v>
      </c>
      <c r="CQ45" s="204" t="str">
        <f t="shared" si="38"/>
        <v>nur Urkunde</v>
      </c>
      <c r="CR45" s="204">
        <f t="shared" si="39"/>
        <v>0</v>
      </c>
      <c r="CS45" s="204">
        <f t="shared" si="40"/>
        <v>0</v>
      </c>
      <c r="CT45" s="204">
        <f t="shared" si="41"/>
        <v>0</v>
      </c>
      <c r="CU45" s="204">
        <f t="shared" si="42"/>
        <v>0</v>
      </c>
      <c r="CV45" s="204">
        <f t="shared" si="43"/>
        <v>0</v>
      </c>
      <c r="CW45" s="204">
        <f t="shared" si="44"/>
        <v>0</v>
      </c>
      <c r="CX45" s="204" t="str">
        <f t="shared" si="45"/>
        <v>u</v>
      </c>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row>
    <row r="46" spans="1:125" s="16" customFormat="1" x14ac:dyDescent="0.2">
      <c r="A46" s="191" t="str">
        <f>IF(LEN(E46)&lt;2,"",Meldedaten!A$4)</f>
        <v/>
      </c>
      <c r="B46" s="192" t="str">
        <f t="shared" ref="B46:B77" si="50">IF(OR(K46&gt;0,L46&gt;0,M46&gt;0,N46&gt;0),AE46,IF(AND(O46&gt;0,O46&lt;5),"Gold",IF(O46&gt;4,CONCATENATE("Gold mit Zahl ",ROUNDDOWN(O46/5,0)*5),IF(AND(P46&gt;0,P46&lt;5),"Brillant",IF(P46&gt;4,CONCATENATE("Brillant mit Zahl ",ROUNDDOWN(P46/5,0)*5),"")))))</f>
        <v/>
      </c>
      <c r="C46" s="96" t="s">
        <v>21</v>
      </c>
      <c r="D46" s="242" t="s">
        <v>21</v>
      </c>
      <c r="E46" s="242" t="s">
        <v>21</v>
      </c>
      <c r="F46" s="242" t="s">
        <v>21</v>
      </c>
      <c r="G46" s="242" t="s">
        <v>21</v>
      </c>
      <c r="H46" s="210" t="s">
        <v>21</v>
      </c>
      <c r="I46" s="5" t="str">
        <f>IF(LEN(E46)&lt;2,"",Meldedaten!B$4)</f>
        <v/>
      </c>
      <c r="J46" s="193"/>
      <c r="K46" s="5"/>
      <c r="L46" s="101"/>
      <c r="M46" s="100"/>
      <c r="N46" s="100"/>
      <c r="O46" s="5"/>
      <c r="P46" s="5"/>
      <c r="Q46" s="194" t="str">
        <f t="shared" ref="Q46:Q77" si="51">CO46</f>
        <v>Okay</v>
      </c>
      <c r="R46" s="195">
        <f t="shared" ref="R46:R77" si="52">SUM(M46:P46)</f>
        <v>0</v>
      </c>
      <c r="S46" s="196" t="str">
        <f t="shared" ref="S46:S77" si="53">IF(R46=0,"",T46)</f>
        <v/>
      </c>
      <c r="T46" s="197" t="str">
        <f t="shared" ref="T46:T77" si="54">IF(W46=1,"","Bitte ankreuzen")</f>
        <v>Bitte ankreuzen</v>
      </c>
      <c r="U46" s="5"/>
      <c r="V46" s="5"/>
      <c r="W46" s="194">
        <f t="shared" ref="W46:W77" si="55">COUNTIF(U46:V46,"x")</f>
        <v>0</v>
      </c>
      <c r="X46" s="195">
        <f t="shared" ref="X46:X77" si="56">SUM(K46:L46)</f>
        <v>0</v>
      </c>
      <c r="Y46" s="195">
        <f t="shared" ref="Y46:Y77" si="57">IF(X46&gt;0,0,1)</f>
        <v>1</v>
      </c>
      <c r="Z46" s="195" t="e">
        <f>IF(W46&gt;Y46,"Fehler",okay)</f>
        <v>#NAME?</v>
      </c>
      <c r="AA46" s="195" t="str">
        <f t="shared" ref="AA46:AA77" si="58">IF(OR(K46&gt;0,L46&gt;0,M46&gt;0,N46&gt;0),AE46,IF(AND(O46&gt;0,O46&lt;5),"Gold",IF(O46&gt;4,CONCATENATE("Gold mit Zahl ",ROUNDDOWN(O46/5,0)*5),IF(AND(P46&gt;0,P46&lt;5),"Brillant",IF(P46&gt;4,CONCATENATE("Brillant mit Zahl ",ROUNDDOWN(P46/5,0)*5),"")))))</f>
        <v/>
      </c>
      <c r="AB46" s="195" t="str">
        <f t="shared" ref="AB46:AB77" si="59">IF(U46="x",AA46&amp;"*",AA46)</f>
        <v/>
      </c>
      <c r="AC46" s="198"/>
      <c r="AD46" s="96" t="s">
        <v>21</v>
      </c>
      <c r="AE46" s="199" t="str">
        <f t="shared" ref="AE46:AE77" si="60">IF(K46&gt;0,B$222,IF(L46&gt;0,B$223,IF(M46&gt;0,B$224,IF(N46&gt;0,B$225,""))))</f>
        <v/>
      </c>
      <c r="AF46" s="95"/>
      <c r="AG46" s="200"/>
      <c r="AH46" s="201" t="str">
        <f t="shared" ref="AH46:AH77" si="61">IF(COUNTIF(AJ46:BC46,"x"),COUNTIF(AJ46:BC46,"x"),"")</f>
        <v/>
      </c>
      <c r="AI46" s="200"/>
      <c r="AJ46" s="5" t="s">
        <v>21</v>
      </c>
      <c r="AK46" s="5" t="s">
        <v>21</v>
      </c>
      <c r="AL46" s="5" t="s">
        <v>21</v>
      </c>
      <c r="AM46" s="5" t="s">
        <v>21</v>
      </c>
      <c r="AN46" s="5" t="s">
        <v>21</v>
      </c>
      <c r="AO46" s="5" t="s">
        <v>21</v>
      </c>
      <c r="AP46" s="5" t="s">
        <v>21</v>
      </c>
      <c r="AQ46" s="5" t="s">
        <v>21</v>
      </c>
      <c r="AR46" s="5" t="s">
        <v>21</v>
      </c>
      <c r="AS46" s="5" t="s">
        <v>21</v>
      </c>
      <c r="AT46" s="5" t="s">
        <v>21</v>
      </c>
      <c r="AU46" s="5" t="s">
        <v>21</v>
      </c>
      <c r="AV46" s="5" t="s">
        <v>21</v>
      </c>
      <c r="AW46" s="5" t="s">
        <v>21</v>
      </c>
      <c r="AX46" s="5" t="s">
        <v>21</v>
      </c>
      <c r="AY46" s="5" t="s">
        <v>21</v>
      </c>
      <c r="AZ46" s="5" t="s">
        <v>21</v>
      </c>
      <c r="BA46" s="5" t="s">
        <v>21</v>
      </c>
      <c r="BB46" s="5" t="s">
        <v>21</v>
      </c>
      <c r="BC46" s="5" t="s">
        <v>21</v>
      </c>
      <c r="BD46" s="200"/>
      <c r="BE46" s="50" t="s">
        <v>59</v>
      </c>
      <c r="BF46" s="50" t="s">
        <v>60</v>
      </c>
      <c r="BG46" s="50" t="s">
        <v>61</v>
      </c>
      <c r="BH46" s="50" t="s">
        <v>62</v>
      </c>
      <c r="BI46" s="50" t="s">
        <v>63</v>
      </c>
      <c r="BJ46" s="50" t="s">
        <v>64</v>
      </c>
      <c r="BK46" s="50" t="s">
        <v>65</v>
      </c>
      <c r="BL46" s="50" t="s">
        <v>66</v>
      </c>
      <c r="BM46" s="50" t="s">
        <v>67</v>
      </c>
      <c r="BN46" s="50" t="s">
        <v>68</v>
      </c>
      <c r="BO46" s="50" t="s">
        <v>69</v>
      </c>
      <c r="BP46" s="202"/>
      <c r="BQ46" s="203"/>
      <c r="BR46" s="203" t="str">
        <f t="shared" ref="BR46:BR77" si="62">IF(AJ46="x","01","")</f>
        <v/>
      </c>
      <c r="BS46" s="203" t="str">
        <f t="shared" ref="BS46:BS77" si="63">IF(AK46="x","02","")</f>
        <v/>
      </c>
      <c r="BT46" s="203" t="str">
        <f t="shared" ref="BT46:BT77" si="64">IF(AL46="x","03","")</f>
        <v/>
      </c>
      <c r="BU46" s="203" t="str">
        <f t="shared" ref="BU46:BU77" si="65">IF(AM46="x","04","")</f>
        <v/>
      </c>
      <c r="BV46" s="203" t="str">
        <f t="shared" ref="BV46:BV77" si="66">IF(AN46="x","05","")</f>
        <v/>
      </c>
      <c r="BW46" s="203" t="str">
        <f t="shared" ref="BW46:BW77" si="67">IF(AO46="x","06","")</f>
        <v/>
      </c>
      <c r="BX46" s="203" t="str">
        <f t="shared" ref="BX46:BX77" si="68">IF(AP46="x","07","")</f>
        <v/>
      </c>
      <c r="BY46" s="203" t="str">
        <f t="shared" ref="BY46:BY77" si="69">IF(AQ46="x","08","")</f>
        <v/>
      </c>
      <c r="BZ46" s="203" t="str">
        <f t="shared" ref="BZ46:BZ77" si="70">IF(AR46="x","09","")</f>
        <v/>
      </c>
      <c r="CA46" s="203" t="str">
        <f t="shared" ref="CA46:CA77" si="71">IF(AS46="x","10","")</f>
        <v/>
      </c>
      <c r="CB46" s="203" t="str">
        <f t="shared" ref="CB46:CB77" si="72">IF(AT46="x","11","")</f>
        <v/>
      </c>
      <c r="CC46" s="203" t="str">
        <f t="shared" ref="CC46:CC77" si="73">IF(AU46="x","12","")</f>
        <v/>
      </c>
      <c r="CD46" s="203" t="str">
        <f t="shared" ref="CD46:CD77" si="74">IF(AV46="x","13","")</f>
        <v/>
      </c>
      <c r="CE46" s="203" t="str">
        <f t="shared" ref="CE46:CE77" si="75">IF(AW46="x","14","")</f>
        <v/>
      </c>
      <c r="CF46" s="204" t="str">
        <f t="shared" ref="CF46:CF77" si="76">IF(AX46="x","15","")</f>
        <v/>
      </c>
      <c r="CG46" s="204" t="str">
        <f t="shared" ref="CG46:CG77" si="77">IF(AY46="x","16","")</f>
        <v/>
      </c>
      <c r="CH46" s="204" t="str">
        <f t="shared" ref="CH46:CH77" si="78">IF(AZ46="x","17","")</f>
        <v/>
      </c>
      <c r="CI46" s="204" t="str">
        <f t="shared" ref="CI46:CI77" si="79">IF(BA46="x","18","")</f>
        <v/>
      </c>
      <c r="CJ46" s="204" t="str">
        <f t="shared" ref="CJ46:CJ77" si="80">IF(BB46="x","19","")</f>
        <v/>
      </c>
      <c r="CK46" s="204" t="str">
        <f t="shared" ref="CK46:CK77" si="81">IF(BC46="x","20","")</f>
        <v/>
      </c>
      <c r="CL46" s="205" t="str">
        <f t="shared" ref="CL46:CL77" si="82">BR46&amp;BS46&amp;BT46&amp;BU46&amp;BV46&amp;BW46&amp;BX46&amp;BY46&amp;BZ46&amp;CA46&amp;CB46&amp;CC46&amp;CD46&amp;CE46&amp;CF46&amp;CG46&amp;CH46&amp;CI46&amp;CJ46&amp;CK46</f>
        <v/>
      </c>
      <c r="CM46" s="204" t="str">
        <f t="shared" ref="CM46:CM77" si="83">IF(SUM(K46:P46)=0,"",SUM(J46:P46))</f>
        <v/>
      </c>
      <c r="CN46" s="204">
        <f t="shared" ref="CN46:CN77" si="84">IF(CM46="",0,LARGE(K46:P46,1))</f>
        <v>0</v>
      </c>
      <c r="CO46" s="204" t="str">
        <f t="shared" ref="CO46:CO77" si="85">IF(OR(CM46="",CM46=CN46),"Okay","FEHLER")</f>
        <v>Okay</v>
      </c>
      <c r="CP46" s="204" t="str">
        <f t="shared" ref="CP46:CP77" si="86">IF(W46=0,"Urkunde und Button",CQ46)</f>
        <v>Urkunde und Button</v>
      </c>
      <c r="CQ46" s="204" t="str">
        <f t="shared" ref="CQ46:CQ77" si="87">IF(U46="x","Urkunde und Abzeichen","nur Urkunde")</f>
        <v>nur Urkunde</v>
      </c>
      <c r="CR46" s="204">
        <f t="shared" ref="CR46:CR77" si="88">IF(K46&gt;0,1,0)</f>
        <v>0</v>
      </c>
      <c r="CS46" s="204">
        <f t="shared" ref="CS46:CS77" si="89">IF(L46&gt;0,1,0)</f>
        <v>0</v>
      </c>
      <c r="CT46" s="204">
        <f t="shared" ref="CT46:CT77" si="90">IF(M46&gt;0,CX46,0)</f>
        <v>0</v>
      </c>
      <c r="CU46" s="204">
        <f t="shared" ref="CU46:CU77" si="91">IF(N46&gt;0,CX46,0)</f>
        <v>0</v>
      </c>
      <c r="CV46" s="204">
        <f t="shared" ref="CV46:CV77" si="92">IF(O46&gt;0,CX46,0)</f>
        <v>0</v>
      </c>
      <c r="CW46" s="204">
        <f t="shared" ref="CW46:CW77" si="93">IF(P46&gt;0,CX46,0)</f>
        <v>0</v>
      </c>
      <c r="CX46" s="204" t="str">
        <f t="shared" ref="CX46:CX77" si="94">IF($U46="x","a","u")</f>
        <v>u</v>
      </c>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row>
    <row r="47" spans="1:125" s="16" customFormat="1" x14ac:dyDescent="0.2">
      <c r="A47" s="191" t="str">
        <f>IF(LEN(E47)&lt;2,"",Meldedaten!A$4)</f>
        <v/>
      </c>
      <c r="B47" s="192" t="str">
        <f t="shared" si="50"/>
        <v/>
      </c>
      <c r="C47" s="96" t="s">
        <v>21</v>
      </c>
      <c r="D47" s="242" t="s">
        <v>21</v>
      </c>
      <c r="E47" s="242" t="s">
        <v>21</v>
      </c>
      <c r="F47" s="242" t="s">
        <v>21</v>
      </c>
      <c r="G47" s="242" t="s">
        <v>21</v>
      </c>
      <c r="H47" s="210" t="s">
        <v>21</v>
      </c>
      <c r="I47" s="5" t="str">
        <f>IF(LEN(E47)&lt;2,"",Meldedaten!B$4)</f>
        <v/>
      </c>
      <c r="J47" s="193"/>
      <c r="K47" s="5"/>
      <c r="L47" s="101"/>
      <c r="M47" s="100"/>
      <c r="N47" s="100"/>
      <c r="O47" s="5"/>
      <c r="P47" s="5"/>
      <c r="Q47" s="194" t="str">
        <f t="shared" si="51"/>
        <v>Okay</v>
      </c>
      <c r="R47" s="195">
        <f t="shared" si="52"/>
        <v>0</v>
      </c>
      <c r="S47" s="196" t="str">
        <f t="shared" si="53"/>
        <v/>
      </c>
      <c r="T47" s="197" t="str">
        <f t="shared" si="54"/>
        <v>Bitte ankreuzen</v>
      </c>
      <c r="U47" s="5"/>
      <c r="V47" s="5"/>
      <c r="W47" s="194">
        <f t="shared" si="55"/>
        <v>0</v>
      </c>
      <c r="X47" s="195">
        <f t="shared" si="56"/>
        <v>0</v>
      </c>
      <c r="Y47" s="195">
        <f t="shared" si="57"/>
        <v>1</v>
      </c>
      <c r="Z47" s="195" t="e">
        <f>IF(W47&gt;Y47,"Fehler",okay)</f>
        <v>#NAME?</v>
      </c>
      <c r="AA47" s="195" t="str">
        <f t="shared" si="58"/>
        <v/>
      </c>
      <c r="AB47" s="195" t="str">
        <f t="shared" si="59"/>
        <v/>
      </c>
      <c r="AC47" s="198"/>
      <c r="AD47" s="96" t="s">
        <v>21</v>
      </c>
      <c r="AE47" s="199" t="str">
        <f t="shared" si="60"/>
        <v/>
      </c>
      <c r="AF47" s="95"/>
      <c r="AG47" s="200"/>
      <c r="AH47" s="201" t="str">
        <f t="shared" si="61"/>
        <v/>
      </c>
      <c r="AI47" s="200"/>
      <c r="AJ47" s="5" t="s">
        <v>21</v>
      </c>
      <c r="AK47" s="5" t="s">
        <v>21</v>
      </c>
      <c r="AL47" s="5" t="s">
        <v>21</v>
      </c>
      <c r="AM47" s="5" t="s">
        <v>21</v>
      </c>
      <c r="AN47" s="5" t="s">
        <v>21</v>
      </c>
      <c r="AO47" s="5" t="s">
        <v>21</v>
      </c>
      <c r="AP47" s="5" t="s">
        <v>21</v>
      </c>
      <c r="AQ47" s="5" t="s">
        <v>21</v>
      </c>
      <c r="AR47" s="5" t="s">
        <v>21</v>
      </c>
      <c r="AS47" s="5" t="s">
        <v>21</v>
      </c>
      <c r="AT47" s="5" t="s">
        <v>21</v>
      </c>
      <c r="AU47" s="5" t="s">
        <v>21</v>
      </c>
      <c r="AV47" s="5" t="s">
        <v>21</v>
      </c>
      <c r="AW47" s="5" t="s">
        <v>21</v>
      </c>
      <c r="AX47" s="5" t="s">
        <v>21</v>
      </c>
      <c r="AY47" s="5" t="s">
        <v>21</v>
      </c>
      <c r="AZ47" s="5" t="s">
        <v>21</v>
      </c>
      <c r="BA47" s="5" t="s">
        <v>21</v>
      </c>
      <c r="BB47" s="5" t="s">
        <v>21</v>
      </c>
      <c r="BC47" s="5" t="s">
        <v>21</v>
      </c>
      <c r="BD47" s="200"/>
      <c r="BE47" s="50" t="s">
        <v>59</v>
      </c>
      <c r="BF47" s="50" t="s">
        <v>60</v>
      </c>
      <c r="BG47" s="50" t="s">
        <v>61</v>
      </c>
      <c r="BH47" s="50" t="s">
        <v>62</v>
      </c>
      <c r="BI47" s="50" t="s">
        <v>63</v>
      </c>
      <c r="BJ47" s="50" t="s">
        <v>64</v>
      </c>
      <c r="BK47" s="50" t="s">
        <v>65</v>
      </c>
      <c r="BL47" s="50" t="s">
        <v>66</v>
      </c>
      <c r="BM47" s="50" t="s">
        <v>67</v>
      </c>
      <c r="BN47" s="50" t="s">
        <v>68</v>
      </c>
      <c r="BO47" s="50" t="s">
        <v>69</v>
      </c>
      <c r="BP47" s="202"/>
      <c r="BQ47" s="203"/>
      <c r="BR47" s="203" t="str">
        <f t="shared" si="62"/>
        <v/>
      </c>
      <c r="BS47" s="203" t="str">
        <f t="shared" si="63"/>
        <v/>
      </c>
      <c r="BT47" s="203" t="str">
        <f t="shared" si="64"/>
        <v/>
      </c>
      <c r="BU47" s="203" t="str">
        <f t="shared" si="65"/>
        <v/>
      </c>
      <c r="BV47" s="203" t="str">
        <f t="shared" si="66"/>
        <v/>
      </c>
      <c r="BW47" s="203" t="str">
        <f t="shared" si="67"/>
        <v/>
      </c>
      <c r="BX47" s="203" t="str">
        <f t="shared" si="68"/>
        <v/>
      </c>
      <c r="BY47" s="203" t="str">
        <f t="shared" si="69"/>
        <v/>
      </c>
      <c r="BZ47" s="203" t="str">
        <f t="shared" si="70"/>
        <v/>
      </c>
      <c r="CA47" s="203" t="str">
        <f t="shared" si="71"/>
        <v/>
      </c>
      <c r="CB47" s="203" t="str">
        <f t="shared" si="72"/>
        <v/>
      </c>
      <c r="CC47" s="203" t="str">
        <f t="shared" si="73"/>
        <v/>
      </c>
      <c r="CD47" s="203" t="str">
        <f t="shared" si="74"/>
        <v/>
      </c>
      <c r="CE47" s="203" t="str">
        <f t="shared" si="75"/>
        <v/>
      </c>
      <c r="CF47" s="204" t="str">
        <f t="shared" si="76"/>
        <v/>
      </c>
      <c r="CG47" s="204" t="str">
        <f t="shared" si="77"/>
        <v/>
      </c>
      <c r="CH47" s="204" t="str">
        <f t="shared" si="78"/>
        <v/>
      </c>
      <c r="CI47" s="204" t="str">
        <f t="shared" si="79"/>
        <v/>
      </c>
      <c r="CJ47" s="204" t="str">
        <f t="shared" si="80"/>
        <v/>
      </c>
      <c r="CK47" s="204" t="str">
        <f t="shared" si="81"/>
        <v/>
      </c>
      <c r="CL47" s="205" t="str">
        <f t="shared" si="82"/>
        <v/>
      </c>
      <c r="CM47" s="204" t="str">
        <f t="shared" si="83"/>
        <v/>
      </c>
      <c r="CN47" s="204">
        <f t="shared" si="84"/>
        <v>0</v>
      </c>
      <c r="CO47" s="204" t="str">
        <f t="shared" si="85"/>
        <v>Okay</v>
      </c>
      <c r="CP47" s="204" t="str">
        <f t="shared" si="86"/>
        <v>Urkunde und Button</v>
      </c>
      <c r="CQ47" s="204" t="str">
        <f t="shared" si="87"/>
        <v>nur Urkunde</v>
      </c>
      <c r="CR47" s="204">
        <f t="shared" si="88"/>
        <v>0</v>
      </c>
      <c r="CS47" s="204">
        <f t="shared" si="89"/>
        <v>0</v>
      </c>
      <c r="CT47" s="204">
        <f t="shared" si="90"/>
        <v>0</v>
      </c>
      <c r="CU47" s="204">
        <f t="shared" si="91"/>
        <v>0</v>
      </c>
      <c r="CV47" s="204">
        <f t="shared" si="92"/>
        <v>0</v>
      </c>
      <c r="CW47" s="204">
        <f t="shared" si="93"/>
        <v>0</v>
      </c>
      <c r="CX47" s="204" t="str">
        <f t="shared" si="94"/>
        <v>u</v>
      </c>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row>
    <row r="48" spans="1:125" s="16" customFormat="1" x14ac:dyDescent="0.2">
      <c r="A48" s="191" t="str">
        <f>IF(LEN(E48)&lt;2,"",Meldedaten!A$4)</f>
        <v/>
      </c>
      <c r="B48" s="192" t="str">
        <f t="shared" si="50"/>
        <v/>
      </c>
      <c r="C48" s="96" t="s">
        <v>21</v>
      </c>
      <c r="D48" s="242" t="s">
        <v>21</v>
      </c>
      <c r="E48" s="242" t="s">
        <v>21</v>
      </c>
      <c r="F48" s="242" t="s">
        <v>21</v>
      </c>
      <c r="G48" s="242" t="s">
        <v>21</v>
      </c>
      <c r="H48" s="210" t="s">
        <v>21</v>
      </c>
      <c r="I48" s="5" t="str">
        <f>IF(LEN(E48)&lt;2,"",Meldedaten!B$4)</f>
        <v/>
      </c>
      <c r="J48" s="193"/>
      <c r="K48" s="5"/>
      <c r="L48" s="101"/>
      <c r="M48" s="100"/>
      <c r="N48" s="100"/>
      <c r="O48" s="5"/>
      <c r="P48" s="5"/>
      <c r="Q48" s="194" t="str">
        <f t="shared" si="51"/>
        <v>Okay</v>
      </c>
      <c r="R48" s="195">
        <f t="shared" si="52"/>
        <v>0</v>
      </c>
      <c r="S48" s="196" t="str">
        <f t="shared" si="53"/>
        <v/>
      </c>
      <c r="T48" s="197" t="str">
        <f t="shared" si="54"/>
        <v>Bitte ankreuzen</v>
      </c>
      <c r="U48" s="5"/>
      <c r="V48" s="5"/>
      <c r="W48" s="194">
        <f t="shared" si="55"/>
        <v>0</v>
      </c>
      <c r="X48" s="195">
        <f t="shared" si="56"/>
        <v>0</v>
      </c>
      <c r="Y48" s="195">
        <f t="shared" si="57"/>
        <v>1</v>
      </c>
      <c r="Z48" s="195" t="e">
        <f>IF(W48&gt;Y48,"Fehler",okay)</f>
        <v>#NAME?</v>
      </c>
      <c r="AA48" s="195" t="str">
        <f t="shared" si="58"/>
        <v/>
      </c>
      <c r="AB48" s="195" t="str">
        <f t="shared" si="59"/>
        <v/>
      </c>
      <c r="AC48" s="198"/>
      <c r="AD48" s="96" t="s">
        <v>21</v>
      </c>
      <c r="AE48" s="199" t="str">
        <f t="shared" si="60"/>
        <v/>
      </c>
      <c r="AF48" s="95"/>
      <c r="AG48" s="200"/>
      <c r="AH48" s="201" t="str">
        <f t="shared" si="61"/>
        <v/>
      </c>
      <c r="AI48" s="200"/>
      <c r="AJ48" s="5" t="s">
        <v>21</v>
      </c>
      <c r="AK48" s="5" t="s">
        <v>21</v>
      </c>
      <c r="AL48" s="5" t="s">
        <v>21</v>
      </c>
      <c r="AM48" s="5" t="s">
        <v>21</v>
      </c>
      <c r="AN48" s="5" t="s">
        <v>21</v>
      </c>
      <c r="AO48" s="5" t="s">
        <v>21</v>
      </c>
      <c r="AP48" s="5" t="s">
        <v>21</v>
      </c>
      <c r="AQ48" s="5" t="s">
        <v>21</v>
      </c>
      <c r="AR48" s="5" t="s">
        <v>21</v>
      </c>
      <c r="AS48" s="5" t="s">
        <v>21</v>
      </c>
      <c r="AT48" s="5" t="s">
        <v>21</v>
      </c>
      <c r="AU48" s="5" t="s">
        <v>21</v>
      </c>
      <c r="AV48" s="5" t="s">
        <v>21</v>
      </c>
      <c r="AW48" s="5" t="s">
        <v>21</v>
      </c>
      <c r="AX48" s="5" t="s">
        <v>21</v>
      </c>
      <c r="AY48" s="5" t="s">
        <v>21</v>
      </c>
      <c r="AZ48" s="5" t="s">
        <v>21</v>
      </c>
      <c r="BA48" s="5" t="s">
        <v>21</v>
      </c>
      <c r="BB48" s="5" t="s">
        <v>21</v>
      </c>
      <c r="BC48" s="5" t="s">
        <v>21</v>
      </c>
      <c r="BD48" s="200"/>
      <c r="BE48" s="50" t="s">
        <v>59</v>
      </c>
      <c r="BF48" s="50" t="s">
        <v>60</v>
      </c>
      <c r="BG48" s="50" t="s">
        <v>61</v>
      </c>
      <c r="BH48" s="50" t="s">
        <v>62</v>
      </c>
      <c r="BI48" s="50" t="s">
        <v>63</v>
      </c>
      <c r="BJ48" s="50" t="s">
        <v>64</v>
      </c>
      <c r="BK48" s="50" t="s">
        <v>65</v>
      </c>
      <c r="BL48" s="50" t="s">
        <v>66</v>
      </c>
      <c r="BM48" s="50" t="s">
        <v>67</v>
      </c>
      <c r="BN48" s="50" t="s">
        <v>68</v>
      </c>
      <c r="BO48" s="50" t="s">
        <v>69</v>
      </c>
      <c r="BP48" s="202"/>
      <c r="BQ48" s="203"/>
      <c r="BR48" s="203" t="str">
        <f t="shared" si="62"/>
        <v/>
      </c>
      <c r="BS48" s="203" t="str">
        <f t="shared" si="63"/>
        <v/>
      </c>
      <c r="BT48" s="203" t="str">
        <f t="shared" si="64"/>
        <v/>
      </c>
      <c r="BU48" s="203" t="str">
        <f t="shared" si="65"/>
        <v/>
      </c>
      <c r="BV48" s="203" t="str">
        <f t="shared" si="66"/>
        <v/>
      </c>
      <c r="BW48" s="203" t="str">
        <f t="shared" si="67"/>
        <v/>
      </c>
      <c r="BX48" s="203" t="str">
        <f t="shared" si="68"/>
        <v/>
      </c>
      <c r="BY48" s="203" t="str">
        <f t="shared" si="69"/>
        <v/>
      </c>
      <c r="BZ48" s="203" t="str">
        <f t="shared" si="70"/>
        <v/>
      </c>
      <c r="CA48" s="203" t="str">
        <f t="shared" si="71"/>
        <v/>
      </c>
      <c r="CB48" s="203" t="str">
        <f t="shared" si="72"/>
        <v/>
      </c>
      <c r="CC48" s="203" t="str">
        <f t="shared" si="73"/>
        <v/>
      </c>
      <c r="CD48" s="203" t="str">
        <f t="shared" si="74"/>
        <v/>
      </c>
      <c r="CE48" s="203" t="str">
        <f t="shared" si="75"/>
        <v/>
      </c>
      <c r="CF48" s="204" t="str">
        <f t="shared" si="76"/>
        <v/>
      </c>
      <c r="CG48" s="204" t="str">
        <f t="shared" si="77"/>
        <v/>
      </c>
      <c r="CH48" s="204" t="str">
        <f t="shared" si="78"/>
        <v/>
      </c>
      <c r="CI48" s="204" t="str">
        <f t="shared" si="79"/>
        <v/>
      </c>
      <c r="CJ48" s="204" t="str">
        <f t="shared" si="80"/>
        <v/>
      </c>
      <c r="CK48" s="204" t="str">
        <f t="shared" si="81"/>
        <v/>
      </c>
      <c r="CL48" s="205" t="str">
        <f t="shared" si="82"/>
        <v/>
      </c>
      <c r="CM48" s="204" t="str">
        <f t="shared" si="83"/>
        <v/>
      </c>
      <c r="CN48" s="204">
        <f t="shared" si="84"/>
        <v>0</v>
      </c>
      <c r="CO48" s="204" t="str">
        <f t="shared" si="85"/>
        <v>Okay</v>
      </c>
      <c r="CP48" s="204" t="str">
        <f t="shared" si="86"/>
        <v>Urkunde und Button</v>
      </c>
      <c r="CQ48" s="204" t="str">
        <f t="shared" si="87"/>
        <v>nur Urkunde</v>
      </c>
      <c r="CR48" s="204">
        <f t="shared" si="88"/>
        <v>0</v>
      </c>
      <c r="CS48" s="204">
        <f t="shared" si="89"/>
        <v>0</v>
      </c>
      <c r="CT48" s="204">
        <f t="shared" si="90"/>
        <v>0</v>
      </c>
      <c r="CU48" s="204">
        <f t="shared" si="91"/>
        <v>0</v>
      </c>
      <c r="CV48" s="204">
        <f t="shared" si="92"/>
        <v>0</v>
      </c>
      <c r="CW48" s="204">
        <f t="shared" si="93"/>
        <v>0</v>
      </c>
      <c r="CX48" s="204" t="str">
        <f t="shared" si="94"/>
        <v>u</v>
      </c>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row>
    <row r="49" spans="1:125" s="16" customFormat="1" x14ac:dyDescent="0.2">
      <c r="A49" s="191" t="str">
        <f>IF(LEN(E49)&lt;2,"",Meldedaten!A$4)</f>
        <v/>
      </c>
      <c r="B49" s="192" t="str">
        <f t="shared" si="50"/>
        <v/>
      </c>
      <c r="C49" s="96" t="s">
        <v>21</v>
      </c>
      <c r="D49" s="242" t="s">
        <v>21</v>
      </c>
      <c r="E49" s="242" t="s">
        <v>21</v>
      </c>
      <c r="F49" s="242" t="s">
        <v>21</v>
      </c>
      <c r="G49" s="242" t="s">
        <v>21</v>
      </c>
      <c r="H49" s="210" t="s">
        <v>21</v>
      </c>
      <c r="I49" s="5" t="str">
        <f>IF(LEN(E49)&lt;2,"",Meldedaten!B$4)</f>
        <v/>
      </c>
      <c r="J49" s="193"/>
      <c r="K49" s="5"/>
      <c r="L49" s="101"/>
      <c r="M49" s="100"/>
      <c r="N49" s="100"/>
      <c r="O49" s="5"/>
      <c r="P49" s="5"/>
      <c r="Q49" s="194" t="str">
        <f t="shared" si="51"/>
        <v>Okay</v>
      </c>
      <c r="R49" s="195">
        <f t="shared" si="52"/>
        <v>0</v>
      </c>
      <c r="S49" s="196" t="str">
        <f t="shared" si="53"/>
        <v/>
      </c>
      <c r="T49" s="197" t="str">
        <f t="shared" si="54"/>
        <v>Bitte ankreuzen</v>
      </c>
      <c r="U49" s="5"/>
      <c r="V49" s="5"/>
      <c r="W49" s="194">
        <f t="shared" si="55"/>
        <v>0</v>
      </c>
      <c r="X49" s="195">
        <f t="shared" si="56"/>
        <v>0</v>
      </c>
      <c r="Y49" s="195">
        <f t="shared" si="57"/>
        <v>1</v>
      </c>
      <c r="Z49" s="195" t="e">
        <f>IF(W49&gt;Y49,"Fehler",okay)</f>
        <v>#NAME?</v>
      </c>
      <c r="AA49" s="195" t="str">
        <f t="shared" si="58"/>
        <v/>
      </c>
      <c r="AB49" s="195" t="str">
        <f t="shared" si="59"/>
        <v/>
      </c>
      <c r="AC49" s="198"/>
      <c r="AD49" s="96" t="s">
        <v>21</v>
      </c>
      <c r="AE49" s="199" t="str">
        <f t="shared" si="60"/>
        <v/>
      </c>
      <c r="AF49" s="95"/>
      <c r="AG49" s="200"/>
      <c r="AH49" s="201" t="str">
        <f t="shared" si="61"/>
        <v/>
      </c>
      <c r="AI49" s="200"/>
      <c r="AJ49" s="5" t="s">
        <v>21</v>
      </c>
      <c r="AK49" s="5" t="s">
        <v>21</v>
      </c>
      <c r="AL49" s="5" t="s">
        <v>21</v>
      </c>
      <c r="AM49" s="5" t="s">
        <v>21</v>
      </c>
      <c r="AN49" s="5" t="s">
        <v>21</v>
      </c>
      <c r="AO49" s="5" t="s">
        <v>21</v>
      </c>
      <c r="AP49" s="5" t="s">
        <v>21</v>
      </c>
      <c r="AQ49" s="5" t="s">
        <v>21</v>
      </c>
      <c r="AR49" s="5" t="s">
        <v>21</v>
      </c>
      <c r="AS49" s="5" t="s">
        <v>21</v>
      </c>
      <c r="AT49" s="5" t="s">
        <v>21</v>
      </c>
      <c r="AU49" s="5" t="s">
        <v>21</v>
      </c>
      <c r="AV49" s="5" t="s">
        <v>21</v>
      </c>
      <c r="AW49" s="5" t="s">
        <v>21</v>
      </c>
      <c r="AX49" s="5" t="s">
        <v>21</v>
      </c>
      <c r="AY49" s="5" t="s">
        <v>21</v>
      </c>
      <c r="AZ49" s="5" t="s">
        <v>21</v>
      </c>
      <c r="BA49" s="5" t="s">
        <v>21</v>
      </c>
      <c r="BB49" s="5" t="s">
        <v>21</v>
      </c>
      <c r="BC49" s="5" t="s">
        <v>21</v>
      </c>
      <c r="BD49" s="200"/>
      <c r="BE49" s="50" t="s">
        <v>59</v>
      </c>
      <c r="BF49" s="50" t="s">
        <v>60</v>
      </c>
      <c r="BG49" s="50" t="s">
        <v>61</v>
      </c>
      <c r="BH49" s="50" t="s">
        <v>62</v>
      </c>
      <c r="BI49" s="50" t="s">
        <v>63</v>
      </c>
      <c r="BJ49" s="50" t="s">
        <v>64</v>
      </c>
      <c r="BK49" s="50" t="s">
        <v>65</v>
      </c>
      <c r="BL49" s="50" t="s">
        <v>66</v>
      </c>
      <c r="BM49" s="50" t="s">
        <v>67</v>
      </c>
      <c r="BN49" s="50" t="s">
        <v>68</v>
      </c>
      <c r="BO49" s="50" t="s">
        <v>69</v>
      </c>
      <c r="BP49" s="202"/>
      <c r="BQ49" s="203"/>
      <c r="BR49" s="203" t="str">
        <f t="shared" si="62"/>
        <v/>
      </c>
      <c r="BS49" s="203" t="str">
        <f t="shared" si="63"/>
        <v/>
      </c>
      <c r="BT49" s="203" t="str">
        <f t="shared" si="64"/>
        <v/>
      </c>
      <c r="BU49" s="203" t="str">
        <f t="shared" si="65"/>
        <v/>
      </c>
      <c r="BV49" s="203" t="str">
        <f t="shared" si="66"/>
        <v/>
      </c>
      <c r="BW49" s="203" t="str">
        <f t="shared" si="67"/>
        <v/>
      </c>
      <c r="BX49" s="203" t="str">
        <f t="shared" si="68"/>
        <v/>
      </c>
      <c r="BY49" s="203" t="str">
        <f t="shared" si="69"/>
        <v/>
      </c>
      <c r="BZ49" s="203" t="str">
        <f t="shared" si="70"/>
        <v/>
      </c>
      <c r="CA49" s="203" t="str">
        <f t="shared" si="71"/>
        <v/>
      </c>
      <c r="CB49" s="203" t="str">
        <f t="shared" si="72"/>
        <v/>
      </c>
      <c r="CC49" s="203" t="str">
        <f t="shared" si="73"/>
        <v/>
      </c>
      <c r="CD49" s="203" t="str">
        <f t="shared" si="74"/>
        <v/>
      </c>
      <c r="CE49" s="203" t="str">
        <f t="shared" si="75"/>
        <v/>
      </c>
      <c r="CF49" s="204" t="str">
        <f t="shared" si="76"/>
        <v/>
      </c>
      <c r="CG49" s="204" t="str">
        <f t="shared" si="77"/>
        <v/>
      </c>
      <c r="CH49" s="204" t="str">
        <f t="shared" si="78"/>
        <v/>
      </c>
      <c r="CI49" s="204" t="str">
        <f t="shared" si="79"/>
        <v/>
      </c>
      <c r="CJ49" s="204" t="str">
        <f t="shared" si="80"/>
        <v/>
      </c>
      <c r="CK49" s="204" t="str">
        <f t="shared" si="81"/>
        <v/>
      </c>
      <c r="CL49" s="205" t="str">
        <f t="shared" si="82"/>
        <v/>
      </c>
      <c r="CM49" s="204" t="str">
        <f t="shared" si="83"/>
        <v/>
      </c>
      <c r="CN49" s="204">
        <f t="shared" si="84"/>
        <v>0</v>
      </c>
      <c r="CO49" s="204" t="str">
        <f t="shared" si="85"/>
        <v>Okay</v>
      </c>
      <c r="CP49" s="204" t="str">
        <f t="shared" si="86"/>
        <v>Urkunde und Button</v>
      </c>
      <c r="CQ49" s="204" t="str">
        <f t="shared" si="87"/>
        <v>nur Urkunde</v>
      </c>
      <c r="CR49" s="204">
        <f t="shared" si="88"/>
        <v>0</v>
      </c>
      <c r="CS49" s="204">
        <f t="shared" si="89"/>
        <v>0</v>
      </c>
      <c r="CT49" s="204">
        <f t="shared" si="90"/>
        <v>0</v>
      </c>
      <c r="CU49" s="204">
        <f t="shared" si="91"/>
        <v>0</v>
      </c>
      <c r="CV49" s="204">
        <f t="shared" si="92"/>
        <v>0</v>
      </c>
      <c r="CW49" s="204">
        <f t="shared" si="93"/>
        <v>0</v>
      </c>
      <c r="CX49" s="204" t="str">
        <f t="shared" si="94"/>
        <v>u</v>
      </c>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row>
    <row r="50" spans="1:125" s="16" customFormat="1" x14ac:dyDescent="0.2">
      <c r="A50" s="191" t="str">
        <f>IF(LEN(E50)&lt;2,"",Meldedaten!A$4)</f>
        <v/>
      </c>
      <c r="B50" s="192" t="str">
        <f t="shared" si="50"/>
        <v/>
      </c>
      <c r="C50" s="96" t="s">
        <v>21</v>
      </c>
      <c r="D50" s="242" t="s">
        <v>21</v>
      </c>
      <c r="E50" s="242" t="s">
        <v>21</v>
      </c>
      <c r="F50" s="242" t="s">
        <v>21</v>
      </c>
      <c r="G50" s="242" t="s">
        <v>21</v>
      </c>
      <c r="H50" s="210" t="s">
        <v>21</v>
      </c>
      <c r="I50" s="5" t="str">
        <f>IF(LEN(E50)&lt;2,"",Meldedaten!B$4)</f>
        <v/>
      </c>
      <c r="J50" s="193"/>
      <c r="K50" s="5"/>
      <c r="L50" s="101"/>
      <c r="M50" s="100"/>
      <c r="N50" s="100"/>
      <c r="O50" s="5"/>
      <c r="P50" s="5"/>
      <c r="Q50" s="194" t="str">
        <f t="shared" si="51"/>
        <v>Okay</v>
      </c>
      <c r="R50" s="195">
        <f t="shared" si="52"/>
        <v>0</v>
      </c>
      <c r="S50" s="196" t="str">
        <f t="shared" si="53"/>
        <v/>
      </c>
      <c r="T50" s="197" t="str">
        <f t="shared" si="54"/>
        <v>Bitte ankreuzen</v>
      </c>
      <c r="U50" s="5"/>
      <c r="V50" s="5"/>
      <c r="W50" s="194">
        <f t="shared" si="55"/>
        <v>0</v>
      </c>
      <c r="X50" s="195">
        <f t="shared" si="56"/>
        <v>0</v>
      </c>
      <c r="Y50" s="195">
        <f t="shared" si="57"/>
        <v>1</v>
      </c>
      <c r="Z50" s="195" t="e">
        <f>IF(W50&gt;Y50,"Fehler",okay)</f>
        <v>#NAME?</v>
      </c>
      <c r="AA50" s="195" t="str">
        <f t="shared" si="58"/>
        <v/>
      </c>
      <c r="AB50" s="195" t="str">
        <f t="shared" si="59"/>
        <v/>
      </c>
      <c r="AC50" s="198"/>
      <c r="AD50" s="96" t="s">
        <v>21</v>
      </c>
      <c r="AE50" s="199" t="str">
        <f t="shared" si="60"/>
        <v/>
      </c>
      <c r="AF50" s="95"/>
      <c r="AG50" s="200"/>
      <c r="AH50" s="201" t="str">
        <f t="shared" si="61"/>
        <v/>
      </c>
      <c r="AI50" s="200"/>
      <c r="AJ50" s="5" t="s">
        <v>21</v>
      </c>
      <c r="AK50" s="5" t="s">
        <v>21</v>
      </c>
      <c r="AL50" s="5" t="s">
        <v>21</v>
      </c>
      <c r="AM50" s="5" t="s">
        <v>21</v>
      </c>
      <c r="AN50" s="5" t="s">
        <v>21</v>
      </c>
      <c r="AO50" s="5" t="s">
        <v>21</v>
      </c>
      <c r="AP50" s="5" t="s">
        <v>21</v>
      </c>
      <c r="AQ50" s="5" t="s">
        <v>21</v>
      </c>
      <c r="AR50" s="5" t="s">
        <v>21</v>
      </c>
      <c r="AS50" s="5" t="s">
        <v>21</v>
      </c>
      <c r="AT50" s="5" t="s">
        <v>21</v>
      </c>
      <c r="AU50" s="5" t="s">
        <v>21</v>
      </c>
      <c r="AV50" s="5" t="s">
        <v>21</v>
      </c>
      <c r="AW50" s="5" t="s">
        <v>21</v>
      </c>
      <c r="AX50" s="5" t="s">
        <v>21</v>
      </c>
      <c r="AY50" s="5" t="s">
        <v>21</v>
      </c>
      <c r="AZ50" s="5" t="s">
        <v>21</v>
      </c>
      <c r="BA50" s="5" t="s">
        <v>21</v>
      </c>
      <c r="BB50" s="5" t="s">
        <v>21</v>
      </c>
      <c r="BC50" s="5" t="s">
        <v>21</v>
      </c>
      <c r="BD50" s="200"/>
      <c r="BE50" s="50" t="s">
        <v>59</v>
      </c>
      <c r="BF50" s="50" t="s">
        <v>60</v>
      </c>
      <c r="BG50" s="50" t="s">
        <v>61</v>
      </c>
      <c r="BH50" s="50" t="s">
        <v>62</v>
      </c>
      <c r="BI50" s="50" t="s">
        <v>63</v>
      </c>
      <c r="BJ50" s="50" t="s">
        <v>64</v>
      </c>
      <c r="BK50" s="50" t="s">
        <v>65</v>
      </c>
      <c r="BL50" s="50" t="s">
        <v>66</v>
      </c>
      <c r="BM50" s="50" t="s">
        <v>67</v>
      </c>
      <c r="BN50" s="50" t="s">
        <v>68</v>
      </c>
      <c r="BO50" s="50" t="s">
        <v>69</v>
      </c>
      <c r="BP50" s="202"/>
      <c r="BQ50" s="203"/>
      <c r="BR50" s="203" t="str">
        <f t="shared" si="62"/>
        <v/>
      </c>
      <c r="BS50" s="203" t="str">
        <f t="shared" si="63"/>
        <v/>
      </c>
      <c r="BT50" s="203" t="str">
        <f t="shared" si="64"/>
        <v/>
      </c>
      <c r="BU50" s="203" t="str">
        <f t="shared" si="65"/>
        <v/>
      </c>
      <c r="BV50" s="203" t="str">
        <f t="shared" si="66"/>
        <v/>
      </c>
      <c r="BW50" s="203" t="str">
        <f t="shared" si="67"/>
        <v/>
      </c>
      <c r="BX50" s="203" t="str">
        <f t="shared" si="68"/>
        <v/>
      </c>
      <c r="BY50" s="203" t="str">
        <f t="shared" si="69"/>
        <v/>
      </c>
      <c r="BZ50" s="203" t="str">
        <f t="shared" si="70"/>
        <v/>
      </c>
      <c r="CA50" s="203" t="str">
        <f t="shared" si="71"/>
        <v/>
      </c>
      <c r="CB50" s="203" t="str">
        <f t="shared" si="72"/>
        <v/>
      </c>
      <c r="CC50" s="203" t="str">
        <f t="shared" si="73"/>
        <v/>
      </c>
      <c r="CD50" s="203" t="str">
        <f t="shared" si="74"/>
        <v/>
      </c>
      <c r="CE50" s="203" t="str">
        <f t="shared" si="75"/>
        <v/>
      </c>
      <c r="CF50" s="204" t="str">
        <f t="shared" si="76"/>
        <v/>
      </c>
      <c r="CG50" s="204" t="str">
        <f t="shared" si="77"/>
        <v/>
      </c>
      <c r="CH50" s="204" t="str">
        <f t="shared" si="78"/>
        <v/>
      </c>
      <c r="CI50" s="204" t="str">
        <f t="shared" si="79"/>
        <v/>
      </c>
      <c r="CJ50" s="204" t="str">
        <f t="shared" si="80"/>
        <v/>
      </c>
      <c r="CK50" s="204" t="str">
        <f t="shared" si="81"/>
        <v/>
      </c>
      <c r="CL50" s="205" t="str">
        <f t="shared" si="82"/>
        <v/>
      </c>
      <c r="CM50" s="204" t="str">
        <f t="shared" si="83"/>
        <v/>
      </c>
      <c r="CN50" s="204">
        <f t="shared" si="84"/>
        <v>0</v>
      </c>
      <c r="CO50" s="204" t="str">
        <f t="shared" si="85"/>
        <v>Okay</v>
      </c>
      <c r="CP50" s="204" t="str">
        <f t="shared" si="86"/>
        <v>Urkunde und Button</v>
      </c>
      <c r="CQ50" s="204" t="str">
        <f t="shared" si="87"/>
        <v>nur Urkunde</v>
      </c>
      <c r="CR50" s="204">
        <f t="shared" si="88"/>
        <v>0</v>
      </c>
      <c r="CS50" s="204">
        <f t="shared" si="89"/>
        <v>0</v>
      </c>
      <c r="CT50" s="204">
        <f t="shared" si="90"/>
        <v>0</v>
      </c>
      <c r="CU50" s="204">
        <f t="shared" si="91"/>
        <v>0</v>
      </c>
      <c r="CV50" s="204">
        <f t="shared" si="92"/>
        <v>0</v>
      </c>
      <c r="CW50" s="204">
        <f t="shared" si="93"/>
        <v>0</v>
      </c>
      <c r="CX50" s="204" t="str">
        <f t="shared" si="94"/>
        <v>u</v>
      </c>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row>
    <row r="51" spans="1:125" s="16" customFormat="1" x14ac:dyDescent="0.2">
      <c r="A51" s="191" t="str">
        <f>IF(LEN(E51)&lt;2,"",Meldedaten!A$4)</f>
        <v/>
      </c>
      <c r="B51" s="192" t="str">
        <f t="shared" si="50"/>
        <v/>
      </c>
      <c r="C51" s="96" t="s">
        <v>21</v>
      </c>
      <c r="D51" s="242" t="s">
        <v>21</v>
      </c>
      <c r="E51" s="242" t="s">
        <v>21</v>
      </c>
      <c r="F51" s="242" t="s">
        <v>21</v>
      </c>
      <c r="G51" s="242" t="s">
        <v>21</v>
      </c>
      <c r="H51" s="210" t="s">
        <v>21</v>
      </c>
      <c r="I51" s="5" t="str">
        <f>IF(LEN(E51)&lt;2,"",Meldedaten!B$4)</f>
        <v/>
      </c>
      <c r="J51" s="193"/>
      <c r="K51" s="5"/>
      <c r="L51" s="101"/>
      <c r="M51" s="100"/>
      <c r="N51" s="100"/>
      <c r="O51" s="5"/>
      <c r="P51" s="5"/>
      <c r="Q51" s="194" t="str">
        <f t="shared" si="51"/>
        <v>Okay</v>
      </c>
      <c r="R51" s="195">
        <f t="shared" si="52"/>
        <v>0</v>
      </c>
      <c r="S51" s="196" t="str">
        <f t="shared" si="53"/>
        <v/>
      </c>
      <c r="T51" s="197" t="str">
        <f t="shared" si="54"/>
        <v>Bitte ankreuzen</v>
      </c>
      <c r="U51" s="5"/>
      <c r="V51" s="5"/>
      <c r="W51" s="194">
        <f t="shared" si="55"/>
        <v>0</v>
      </c>
      <c r="X51" s="195">
        <f t="shared" si="56"/>
        <v>0</v>
      </c>
      <c r="Y51" s="195">
        <f t="shared" si="57"/>
        <v>1</v>
      </c>
      <c r="Z51" s="195" t="e">
        <f>IF(W51&gt;Y51,"Fehler",okay)</f>
        <v>#NAME?</v>
      </c>
      <c r="AA51" s="195" t="str">
        <f t="shared" si="58"/>
        <v/>
      </c>
      <c r="AB51" s="195" t="str">
        <f t="shared" si="59"/>
        <v/>
      </c>
      <c r="AC51" s="198"/>
      <c r="AD51" s="96" t="s">
        <v>21</v>
      </c>
      <c r="AE51" s="199" t="str">
        <f t="shared" si="60"/>
        <v/>
      </c>
      <c r="AF51" s="95"/>
      <c r="AG51" s="200"/>
      <c r="AH51" s="201" t="str">
        <f t="shared" si="61"/>
        <v/>
      </c>
      <c r="AI51" s="200"/>
      <c r="AJ51" s="5" t="s">
        <v>21</v>
      </c>
      <c r="AK51" s="5" t="s">
        <v>21</v>
      </c>
      <c r="AL51" s="5" t="s">
        <v>21</v>
      </c>
      <c r="AM51" s="5" t="s">
        <v>21</v>
      </c>
      <c r="AN51" s="5" t="s">
        <v>21</v>
      </c>
      <c r="AO51" s="5" t="s">
        <v>21</v>
      </c>
      <c r="AP51" s="5" t="s">
        <v>21</v>
      </c>
      <c r="AQ51" s="5" t="s">
        <v>21</v>
      </c>
      <c r="AR51" s="5" t="s">
        <v>21</v>
      </c>
      <c r="AS51" s="5" t="s">
        <v>21</v>
      </c>
      <c r="AT51" s="5" t="s">
        <v>21</v>
      </c>
      <c r="AU51" s="5" t="s">
        <v>21</v>
      </c>
      <c r="AV51" s="5" t="s">
        <v>21</v>
      </c>
      <c r="AW51" s="5" t="s">
        <v>21</v>
      </c>
      <c r="AX51" s="5" t="s">
        <v>21</v>
      </c>
      <c r="AY51" s="5" t="s">
        <v>21</v>
      </c>
      <c r="AZ51" s="5" t="s">
        <v>21</v>
      </c>
      <c r="BA51" s="5" t="s">
        <v>21</v>
      </c>
      <c r="BB51" s="5" t="s">
        <v>21</v>
      </c>
      <c r="BC51" s="5" t="s">
        <v>21</v>
      </c>
      <c r="BD51" s="200"/>
      <c r="BE51" s="50" t="s">
        <v>59</v>
      </c>
      <c r="BF51" s="50" t="s">
        <v>60</v>
      </c>
      <c r="BG51" s="50" t="s">
        <v>61</v>
      </c>
      <c r="BH51" s="50" t="s">
        <v>62</v>
      </c>
      <c r="BI51" s="50" t="s">
        <v>63</v>
      </c>
      <c r="BJ51" s="50" t="s">
        <v>64</v>
      </c>
      <c r="BK51" s="50" t="s">
        <v>65</v>
      </c>
      <c r="BL51" s="50" t="s">
        <v>66</v>
      </c>
      <c r="BM51" s="50" t="s">
        <v>67</v>
      </c>
      <c r="BN51" s="50" t="s">
        <v>68</v>
      </c>
      <c r="BO51" s="50" t="s">
        <v>69</v>
      </c>
      <c r="BP51" s="202"/>
      <c r="BQ51" s="203"/>
      <c r="BR51" s="203" t="str">
        <f t="shared" si="62"/>
        <v/>
      </c>
      <c r="BS51" s="203" t="str">
        <f t="shared" si="63"/>
        <v/>
      </c>
      <c r="BT51" s="203" t="str">
        <f t="shared" si="64"/>
        <v/>
      </c>
      <c r="BU51" s="203" t="str">
        <f t="shared" si="65"/>
        <v/>
      </c>
      <c r="BV51" s="203" t="str">
        <f t="shared" si="66"/>
        <v/>
      </c>
      <c r="BW51" s="203" t="str">
        <f t="shared" si="67"/>
        <v/>
      </c>
      <c r="BX51" s="203" t="str">
        <f t="shared" si="68"/>
        <v/>
      </c>
      <c r="BY51" s="203" t="str">
        <f t="shared" si="69"/>
        <v/>
      </c>
      <c r="BZ51" s="203" t="str">
        <f t="shared" si="70"/>
        <v/>
      </c>
      <c r="CA51" s="203" t="str">
        <f t="shared" si="71"/>
        <v/>
      </c>
      <c r="CB51" s="203" t="str">
        <f t="shared" si="72"/>
        <v/>
      </c>
      <c r="CC51" s="203" t="str">
        <f t="shared" si="73"/>
        <v/>
      </c>
      <c r="CD51" s="203" t="str">
        <f t="shared" si="74"/>
        <v/>
      </c>
      <c r="CE51" s="203" t="str">
        <f t="shared" si="75"/>
        <v/>
      </c>
      <c r="CF51" s="204" t="str">
        <f t="shared" si="76"/>
        <v/>
      </c>
      <c r="CG51" s="204" t="str">
        <f t="shared" si="77"/>
        <v/>
      </c>
      <c r="CH51" s="204" t="str">
        <f t="shared" si="78"/>
        <v/>
      </c>
      <c r="CI51" s="204" t="str">
        <f t="shared" si="79"/>
        <v/>
      </c>
      <c r="CJ51" s="204" t="str">
        <f t="shared" si="80"/>
        <v/>
      </c>
      <c r="CK51" s="204" t="str">
        <f t="shared" si="81"/>
        <v/>
      </c>
      <c r="CL51" s="205" t="str">
        <f t="shared" si="82"/>
        <v/>
      </c>
      <c r="CM51" s="204" t="str">
        <f t="shared" si="83"/>
        <v/>
      </c>
      <c r="CN51" s="204">
        <f t="shared" si="84"/>
        <v>0</v>
      </c>
      <c r="CO51" s="204" t="str">
        <f t="shared" si="85"/>
        <v>Okay</v>
      </c>
      <c r="CP51" s="204" t="str">
        <f t="shared" si="86"/>
        <v>Urkunde und Button</v>
      </c>
      <c r="CQ51" s="204" t="str">
        <f t="shared" si="87"/>
        <v>nur Urkunde</v>
      </c>
      <c r="CR51" s="204">
        <f t="shared" si="88"/>
        <v>0</v>
      </c>
      <c r="CS51" s="204">
        <f t="shared" si="89"/>
        <v>0</v>
      </c>
      <c r="CT51" s="204">
        <f t="shared" si="90"/>
        <v>0</v>
      </c>
      <c r="CU51" s="204">
        <f t="shared" si="91"/>
        <v>0</v>
      </c>
      <c r="CV51" s="204">
        <f t="shared" si="92"/>
        <v>0</v>
      </c>
      <c r="CW51" s="204">
        <f t="shared" si="93"/>
        <v>0</v>
      </c>
      <c r="CX51" s="204" t="str">
        <f t="shared" si="94"/>
        <v>u</v>
      </c>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row>
    <row r="52" spans="1:125" s="16" customFormat="1" x14ac:dyDescent="0.2">
      <c r="A52" s="191" t="str">
        <f>IF(LEN(E52)&lt;2,"",Meldedaten!A$4)</f>
        <v/>
      </c>
      <c r="B52" s="192" t="str">
        <f t="shared" si="50"/>
        <v/>
      </c>
      <c r="C52" s="96" t="s">
        <v>21</v>
      </c>
      <c r="D52" s="242" t="s">
        <v>21</v>
      </c>
      <c r="E52" s="242" t="s">
        <v>21</v>
      </c>
      <c r="F52" s="242" t="s">
        <v>21</v>
      </c>
      <c r="G52" s="242" t="s">
        <v>21</v>
      </c>
      <c r="H52" s="210" t="s">
        <v>21</v>
      </c>
      <c r="I52" s="5" t="str">
        <f>IF(LEN(E52)&lt;2,"",Meldedaten!B$4)</f>
        <v/>
      </c>
      <c r="J52" s="193"/>
      <c r="K52" s="5"/>
      <c r="L52" s="101"/>
      <c r="M52" s="100"/>
      <c r="N52" s="100"/>
      <c r="O52" s="5"/>
      <c r="P52" s="5"/>
      <c r="Q52" s="194" t="str">
        <f t="shared" si="51"/>
        <v>Okay</v>
      </c>
      <c r="R52" s="195">
        <f t="shared" si="52"/>
        <v>0</v>
      </c>
      <c r="S52" s="196" t="str">
        <f t="shared" si="53"/>
        <v/>
      </c>
      <c r="T52" s="197" t="str">
        <f t="shared" si="54"/>
        <v>Bitte ankreuzen</v>
      </c>
      <c r="U52" s="5"/>
      <c r="V52" s="5"/>
      <c r="W52" s="194">
        <f t="shared" si="55"/>
        <v>0</v>
      </c>
      <c r="X52" s="195">
        <f t="shared" si="56"/>
        <v>0</v>
      </c>
      <c r="Y52" s="195">
        <f t="shared" si="57"/>
        <v>1</v>
      </c>
      <c r="Z52" s="195" t="e">
        <f>IF(W52&gt;Y52,"Fehler",okay)</f>
        <v>#NAME?</v>
      </c>
      <c r="AA52" s="195" t="str">
        <f t="shared" si="58"/>
        <v/>
      </c>
      <c r="AB52" s="195" t="str">
        <f t="shared" si="59"/>
        <v/>
      </c>
      <c r="AC52" s="198"/>
      <c r="AD52" s="96" t="s">
        <v>21</v>
      </c>
      <c r="AE52" s="199" t="str">
        <f t="shared" si="60"/>
        <v/>
      </c>
      <c r="AF52" s="95"/>
      <c r="AG52" s="200"/>
      <c r="AH52" s="201" t="str">
        <f t="shared" si="61"/>
        <v/>
      </c>
      <c r="AI52" s="200"/>
      <c r="AJ52" s="5" t="s">
        <v>21</v>
      </c>
      <c r="AK52" s="5" t="s">
        <v>21</v>
      </c>
      <c r="AL52" s="5" t="s">
        <v>21</v>
      </c>
      <c r="AM52" s="5" t="s">
        <v>21</v>
      </c>
      <c r="AN52" s="5" t="s">
        <v>21</v>
      </c>
      <c r="AO52" s="5" t="s">
        <v>21</v>
      </c>
      <c r="AP52" s="5" t="s">
        <v>21</v>
      </c>
      <c r="AQ52" s="5" t="s">
        <v>21</v>
      </c>
      <c r="AR52" s="5" t="s">
        <v>21</v>
      </c>
      <c r="AS52" s="5" t="s">
        <v>21</v>
      </c>
      <c r="AT52" s="5" t="s">
        <v>21</v>
      </c>
      <c r="AU52" s="5" t="s">
        <v>21</v>
      </c>
      <c r="AV52" s="5" t="s">
        <v>21</v>
      </c>
      <c r="AW52" s="5" t="s">
        <v>21</v>
      </c>
      <c r="AX52" s="5" t="s">
        <v>21</v>
      </c>
      <c r="AY52" s="5" t="s">
        <v>21</v>
      </c>
      <c r="AZ52" s="5" t="s">
        <v>21</v>
      </c>
      <c r="BA52" s="5" t="s">
        <v>21</v>
      </c>
      <c r="BB52" s="5" t="s">
        <v>21</v>
      </c>
      <c r="BC52" s="5" t="s">
        <v>21</v>
      </c>
      <c r="BD52" s="200"/>
      <c r="BE52" s="50" t="s">
        <v>59</v>
      </c>
      <c r="BF52" s="50" t="s">
        <v>60</v>
      </c>
      <c r="BG52" s="50" t="s">
        <v>61</v>
      </c>
      <c r="BH52" s="50" t="s">
        <v>62</v>
      </c>
      <c r="BI52" s="50" t="s">
        <v>63</v>
      </c>
      <c r="BJ52" s="50" t="s">
        <v>64</v>
      </c>
      <c r="BK52" s="50" t="s">
        <v>65</v>
      </c>
      <c r="BL52" s="50" t="s">
        <v>66</v>
      </c>
      <c r="BM52" s="50" t="s">
        <v>67</v>
      </c>
      <c r="BN52" s="50" t="s">
        <v>68</v>
      </c>
      <c r="BO52" s="50" t="s">
        <v>69</v>
      </c>
      <c r="BP52" s="202"/>
      <c r="BQ52" s="203"/>
      <c r="BR52" s="203" t="str">
        <f t="shared" si="62"/>
        <v/>
      </c>
      <c r="BS52" s="203" t="str">
        <f t="shared" si="63"/>
        <v/>
      </c>
      <c r="BT52" s="203" t="str">
        <f t="shared" si="64"/>
        <v/>
      </c>
      <c r="BU52" s="203" t="str">
        <f t="shared" si="65"/>
        <v/>
      </c>
      <c r="BV52" s="203" t="str">
        <f t="shared" si="66"/>
        <v/>
      </c>
      <c r="BW52" s="203" t="str">
        <f t="shared" si="67"/>
        <v/>
      </c>
      <c r="BX52" s="203" t="str">
        <f t="shared" si="68"/>
        <v/>
      </c>
      <c r="BY52" s="203" t="str">
        <f t="shared" si="69"/>
        <v/>
      </c>
      <c r="BZ52" s="203" t="str">
        <f t="shared" si="70"/>
        <v/>
      </c>
      <c r="CA52" s="203" t="str">
        <f t="shared" si="71"/>
        <v/>
      </c>
      <c r="CB52" s="203" t="str">
        <f t="shared" si="72"/>
        <v/>
      </c>
      <c r="CC52" s="203" t="str">
        <f t="shared" si="73"/>
        <v/>
      </c>
      <c r="CD52" s="203" t="str">
        <f t="shared" si="74"/>
        <v/>
      </c>
      <c r="CE52" s="203" t="str">
        <f t="shared" si="75"/>
        <v/>
      </c>
      <c r="CF52" s="204" t="str">
        <f t="shared" si="76"/>
        <v/>
      </c>
      <c r="CG52" s="204" t="str">
        <f t="shared" si="77"/>
        <v/>
      </c>
      <c r="CH52" s="204" t="str">
        <f t="shared" si="78"/>
        <v/>
      </c>
      <c r="CI52" s="204" t="str">
        <f t="shared" si="79"/>
        <v/>
      </c>
      <c r="CJ52" s="204" t="str">
        <f t="shared" si="80"/>
        <v/>
      </c>
      <c r="CK52" s="204" t="str">
        <f t="shared" si="81"/>
        <v/>
      </c>
      <c r="CL52" s="205" t="str">
        <f t="shared" si="82"/>
        <v/>
      </c>
      <c r="CM52" s="204" t="str">
        <f t="shared" si="83"/>
        <v/>
      </c>
      <c r="CN52" s="204">
        <f t="shared" si="84"/>
        <v>0</v>
      </c>
      <c r="CO52" s="204" t="str">
        <f t="shared" si="85"/>
        <v>Okay</v>
      </c>
      <c r="CP52" s="204" t="str">
        <f t="shared" si="86"/>
        <v>Urkunde und Button</v>
      </c>
      <c r="CQ52" s="204" t="str">
        <f t="shared" si="87"/>
        <v>nur Urkunde</v>
      </c>
      <c r="CR52" s="204">
        <f t="shared" si="88"/>
        <v>0</v>
      </c>
      <c r="CS52" s="204">
        <f t="shared" si="89"/>
        <v>0</v>
      </c>
      <c r="CT52" s="204">
        <f t="shared" si="90"/>
        <v>0</v>
      </c>
      <c r="CU52" s="204">
        <f t="shared" si="91"/>
        <v>0</v>
      </c>
      <c r="CV52" s="204">
        <f t="shared" si="92"/>
        <v>0</v>
      </c>
      <c r="CW52" s="204">
        <f t="shared" si="93"/>
        <v>0</v>
      </c>
      <c r="CX52" s="204" t="str">
        <f t="shared" si="94"/>
        <v>u</v>
      </c>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row>
    <row r="53" spans="1:125" s="16" customFormat="1" x14ac:dyDescent="0.2">
      <c r="A53" s="191" t="str">
        <f>IF(LEN(E53)&lt;2,"",Meldedaten!A$4)</f>
        <v/>
      </c>
      <c r="B53" s="192" t="str">
        <f t="shared" si="50"/>
        <v/>
      </c>
      <c r="C53" s="96" t="s">
        <v>21</v>
      </c>
      <c r="D53" s="242" t="s">
        <v>21</v>
      </c>
      <c r="E53" s="242" t="s">
        <v>21</v>
      </c>
      <c r="F53" s="242" t="s">
        <v>21</v>
      </c>
      <c r="G53" s="242" t="s">
        <v>21</v>
      </c>
      <c r="H53" s="210" t="s">
        <v>21</v>
      </c>
      <c r="I53" s="5" t="str">
        <f>IF(LEN(E53)&lt;2,"",Meldedaten!B$4)</f>
        <v/>
      </c>
      <c r="J53" s="193"/>
      <c r="K53" s="5"/>
      <c r="L53" s="101"/>
      <c r="M53" s="100"/>
      <c r="N53" s="100"/>
      <c r="O53" s="5"/>
      <c r="P53" s="5"/>
      <c r="Q53" s="194" t="str">
        <f t="shared" si="51"/>
        <v>Okay</v>
      </c>
      <c r="R53" s="195">
        <f t="shared" si="52"/>
        <v>0</v>
      </c>
      <c r="S53" s="196" t="str">
        <f t="shared" si="53"/>
        <v/>
      </c>
      <c r="T53" s="197" t="str">
        <f t="shared" si="54"/>
        <v>Bitte ankreuzen</v>
      </c>
      <c r="U53" s="5"/>
      <c r="V53" s="5"/>
      <c r="W53" s="194">
        <f t="shared" si="55"/>
        <v>0</v>
      </c>
      <c r="X53" s="195">
        <f t="shared" si="56"/>
        <v>0</v>
      </c>
      <c r="Y53" s="195">
        <f t="shared" si="57"/>
        <v>1</v>
      </c>
      <c r="Z53" s="195" t="e">
        <f>IF(W53&gt;Y53,"Fehler",okay)</f>
        <v>#NAME?</v>
      </c>
      <c r="AA53" s="195" t="str">
        <f t="shared" si="58"/>
        <v/>
      </c>
      <c r="AB53" s="195" t="str">
        <f t="shared" si="59"/>
        <v/>
      </c>
      <c r="AC53" s="198"/>
      <c r="AD53" s="96" t="s">
        <v>21</v>
      </c>
      <c r="AE53" s="199" t="str">
        <f t="shared" si="60"/>
        <v/>
      </c>
      <c r="AF53" s="95"/>
      <c r="AG53" s="200"/>
      <c r="AH53" s="201" t="str">
        <f t="shared" si="61"/>
        <v/>
      </c>
      <c r="AI53" s="200"/>
      <c r="AJ53" s="5" t="s">
        <v>21</v>
      </c>
      <c r="AK53" s="5" t="s">
        <v>21</v>
      </c>
      <c r="AL53" s="5" t="s">
        <v>21</v>
      </c>
      <c r="AM53" s="5" t="s">
        <v>21</v>
      </c>
      <c r="AN53" s="5" t="s">
        <v>21</v>
      </c>
      <c r="AO53" s="5" t="s">
        <v>21</v>
      </c>
      <c r="AP53" s="5" t="s">
        <v>21</v>
      </c>
      <c r="AQ53" s="5" t="s">
        <v>21</v>
      </c>
      <c r="AR53" s="5" t="s">
        <v>21</v>
      </c>
      <c r="AS53" s="5" t="s">
        <v>21</v>
      </c>
      <c r="AT53" s="5" t="s">
        <v>21</v>
      </c>
      <c r="AU53" s="5" t="s">
        <v>21</v>
      </c>
      <c r="AV53" s="5" t="s">
        <v>21</v>
      </c>
      <c r="AW53" s="5" t="s">
        <v>21</v>
      </c>
      <c r="AX53" s="5" t="s">
        <v>21</v>
      </c>
      <c r="AY53" s="5" t="s">
        <v>21</v>
      </c>
      <c r="AZ53" s="5" t="s">
        <v>21</v>
      </c>
      <c r="BA53" s="5" t="s">
        <v>21</v>
      </c>
      <c r="BB53" s="5" t="s">
        <v>21</v>
      </c>
      <c r="BC53" s="5" t="s">
        <v>21</v>
      </c>
      <c r="BD53" s="200"/>
      <c r="BE53" s="50" t="s">
        <v>59</v>
      </c>
      <c r="BF53" s="50" t="s">
        <v>60</v>
      </c>
      <c r="BG53" s="50" t="s">
        <v>61</v>
      </c>
      <c r="BH53" s="50" t="s">
        <v>62</v>
      </c>
      <c r="BI53" s="50" t="s">
        <v>63</v>
      </c>
      <c r="BJ53" s="50" t="s">
        <v>64</v>
      </c>
      <c r="BK53" s="50" t="s">
        <v>65</v>
      </c>
      <c r="BL53" s="50" t="s">
        <v>66</v>
      </c>
      <c r="BM53" s="50" t="s">
        <v>67</v>
      </c>
      <c r="BN53" s="50" t="s">
        <v>68</v>
      </c>
      <c r="BO53" s="50" t="s">
        <v>69</v>
      </c>
      <c r="BP53" s="202"/>
      <c r="BQ53" s="203"/>
      <c r="BR53" s="203" t="str">
        <f t="shared" si="62"/>
        <v/>
      </c>
      <c r="BS53" s="203" t="str">
        <f t="shared" si="63"/>
        <v/>
      </c>
      <c r="BT53" s="203" t="str">
        <f t="shared" si="64"/>
        <v/>
      </c>
      <c r="BU53" s="203" t="str">
        <f t="shared" si="65"/>
        <v/>
      </c>
      <c r="BV53" s="203" t="str">
        <f t="shared" si="66"/>
        <v/>
      </c>
      <c r="BW53" s="203" t="str">
        <f t="shared" si="67"/>
        <v/>
      </c>
      <c r="BX53" s="203" t="str">
        <f t="shared" si="68"/>
        <v/>
      </c>
      <c r="BY53" s="203" t="str">
        <f t="shared" si="69"/>
        <v/>
      </c>
      <c r="BZ53" s="203" t="str">
        <f t="shared" si="70"/>
        <v/>
      </c>
      <c r="CA53" s="203" t="str">
        <f t="shared" si="71"/>
        <v/>
      </c>
      <c r="CB53" s="203" t="str">
        <f t="shared" si="72"/>
        <v/>
      </c>
      <c r="CC53" s="203" t="str">
        <f t="shared" si="73"/>
        <v/>
      </c>
      <c r="CD53" s="203" t="str">
        <f t="shared" si="74"/>
        <v/>
      </c>
      <c r="CE53" s="203" t="str">
        <f t="shared" si="75"/>
        <v/>
      </c>
      <c r="CF53" s="204" t="str">
        <f t="shared" si="76"/>
        <v/>
      </c>
      <c r="CG53" s="204" t="str">
        <f t="shared" si="77"/>
        <v/>
      </c>
      <c r="CH53" s="204" t="str">
        <f t="shared" si="78"/>
        <v/>
      </c>
      <c r="CI53" s="204" t="str">
        <f t="shared" si="79"/>
        <v/>
      </c>
      <c r="CJ53" s="204" t="str">
        <f t="shared" si="80"/>
        <v/>
      </c>
      <c r="CK53" s="204" t="str">
        <f t="shared" si="81"/>
        <v/>
      </c>
      <c r="CL53" s="205" t="str">
        <f t="shared" si="82"/>
        <v/>
      </c>
      <c r="CM53" s="204" t="str">
        <f t="shared" si="83"/>
        <v/>
      </c>
      <c r="CN53" s="204">
        <f t="shared" si="84"/>
        <v>0</v>
      </c>
      <c r="CO53" s="204" t="str">
        <f t="shared" si="85"/>
        <v>Okay</v>
      </c>
      <c r="CP53" s="204" t="str">
        <f t="shared" si="86"/>
        <v>Urkunde und Button</v>
      </c>
      <c r="CQ53" s="204" t="str">
        <f t="shared" si="87"/>
        <v>nur Urkunde</v>
      </c>
      <c r="CR53" s="204">
        <f t="shared" si="88"/>
        <v>0</v>
      </c>
      <c r="CS53" s="204">
        <f t="shared" si="89"/>
        <v>0</v>
      </c>
      <c r="CT53" s="204">
        <f t="shared" si="90"/>
        <v>0</v>
      </c>
      <c r="CU53" s="204">
        <f t="shared" si="91"/>
        <v>0</v>
      </c>
      <c r="CV53" s="204">
        <f t="shared" si="92"/>
        <v>0</v>
      </c>
      <c r="CW53" s="204">
        <f t="shared" si="93"/>
        <v>0</v>
      </c>
      <c r="CX53" s="204" t="str">
        <f t="shared" si="94"/>
        <v>u</v>
      </c>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row>
    <row r="54" spans="1:125" s="16" customFormat="1" x14ac:dyDescent="0.2">
      <c r="A54" s="191" t="str">
        <f>IF(LEN(E54)&lt;2,"",Meldedaten!A$4)</f>
        <v/>
      </c>
      <c r="B54" s="192" t="str">
        <f t="shared" si="50"/>
        <v/>
      </c>
      <c r="C54" s="96" t="s">
        <v>21</v>
      </c>
      <c r="D54" s="242" t="s">
        <v>21</v>
      </c>
      <c r="E54" s="242" t="s">
        <v>21</v>
      </c>
      <c r="F54" s="242" t="s">
        <v>21</v>
      </c>
      <c r="G54" s="242" t="s">
        <v>21</v>
      </c>
      <c r="H54" s="210" t="s">
        <v>21</v>
      </c>
      <c r="I54" s="5" t="str">
        <f>IF(LEN(E54)&lt;2,"",Meldedaten!B$4)</f>
        <v/>
      </c>
      <c r="J54" s="193"/>
      <c r="K54" s="5"/>
      <c r="L54" s="101"/>
      <c r="M54" s="100"/>
      <c r="N54" s="5"/>
      <c r="O54" s="100"/>
      <c r="P54" s="5"/>
      <c r="Q54" s="194" t="str">
        <f t="shared" si="51"/>
        <v>Okay</v>
      </c>
      <c r="R54" s="195">
        <f t="shared" si="52"/>
        <v>0</v>
      </c>
      <c r="S54" s="196" t="str">
        <f t="shared" si="53"/>
        <v/>
      </c>
      <c r="T54" s="197" t="str">
        <f t="shared" si="54"/>
        <v>Bitte ankreuzen</v>
      </c>
      <c r="U54" s="5"/>
      <c r="V54" s="5"/>
      <c r="W54" s="194">
        <f t="shared" si="55"/>
        <v>0</v>
      </c>
      <c r="X54" s="195">
        <f t="shared" si="56"/>
        <v>0</v>
      </c>
      <c r="Y54" s="195">
        <f t="shared" si="57"/>
        <v>1</v>
      </c>
      <c r="Z54" s="195" t="e">
        <f>IF(W54&gt;Y54,"Fehler",okay)</f>
        <v>#NAME?</v>
      </c>
      <c r="AA54" s="195" t="str">
        <f t="shared" si="58"/>
        <v/>
      </c>
      <c r="AB54" s="195" t="str">
        <f t="shared" si="59"/>
        <v/>
      </c>
      <c r="AC54" s="198"/>
      <c r="AD54" s="96" t="s">
        <v>21</v>
      </c>
      <c r="AE54" s="199" t="str">
        <f t="shared" si="60"/>
        <v/>
      </c>
      <c r="AF54" s="95"/>
      <c r="AG54" s="200"/>
      <c r="AH54" s="201" t="str">
        <f t="shared" si="61"/>
        <v/>
      </c>
      <c r="AI54" s="200"/>
      <c r="AJ54" s="5" t="s">
        <v>21</v>
      </c>
      <c r="AK54" s="5" t="s">
        <v>21</v>
      </c>
      <c r="AL54" s="5" t="s">
        <v>21</v>
      </c>
      <c r="AM54" s="5" t="s">
        <v>21</v>
      </c>
      <c r="AN54" s="5" t="s">
        <v>21</v>
      </c>
      <c r="AO54" s="5" t="s">
        <v>21</v>
      </c>
      <c r="AP54" s="5" t="s">
        <v>21</v>
      </c>
      <c r="AQ54" s="5" t="s">
        <v>21</v>
      </c>
      <c r="AR54" s="5" t="s">
        <v>21</v>
      </c>
      <c r="AS54" s="5" t="s">
        <v>21</v>
      </c>
      <c r="AT54" s="5" t="s">
        <v>21</v>
      </c>
      <c r="AU54" s="5" t="s">
        <v>21</v>
      </c>
      <c r="AV54" s="5" t="s">
        <v>21</v>
      </c>
      <c r="AW54" s="5" t="s">
        <v>21</v>
      </c>
      <c r="AX54" s="5" t="s">
        <v>21</v>
      </c>
      <c r="AY54" s="5" t="s">
        <v>21</v>
      </c>
      <c r="AZ54" s="5" t="s">
        <v>21</v>
      </c>
      <c r="BA54" s="5" t="s">
        <v>21</v>
      </c>
      <c r="BB54" s="5" t="s">
        <v>21</v>
      </c>
      <c r="BC54" s="5" t="s">
        <v>21</v>
      </c>
      <c r="BD54" s="200"/>
      <c r="BE54" s="50" t="s">
        <v>59</v>
      </c>
      <c r="BF54" s="50" t="s">
        <v>60</v>
      </c>
      <c r="BG54" s="50" t="s">
        <v>61</v>
      </c>
      <c r="BH54" s="50" t="s">
        <v>62</v>
      </c>
      <c r="BI54" s="50" t="s">
        <v>63</v>
      </c>
      <c r="BJ54" s="50" t="s">
        <v>64</v>
      </c>
      <c r="BK54" s="50" t="s">
        <v>65</v>
      </c>
      <c r="BL54" s="50" t="s">
        <v>66</v>
      </c>
      <c r="BM54" s="50" t="s">
        <v>67</v>
      </c>
      <c r="BN54" s="50" t="s">
        <v>68</v>
      </c>
      <c r="BO54" s="50" t="s">
        <v>69</v>
      </c>
      <c r="BP54" s="202"/>
      <c r="BQ54" s="203"/>
      <c r="BR54" s="203" t="str">
        <f t="shared" si="62"/>
        <v/>
      </c>
      <c r="BS54" s="203" t="str">
        <f t="shared" si="63"/>
        <v/>
      </c>
      <c r="BT54" s="203" t="str">
        <f t="shared" si="64"/>
        <v/>
      </c>
      <c r="BU54" s="203" t="str">
        <f t="shared" si="65"/>
        <v/>
      </c>
      <c r="BV54" s="203" t="str">
        <f t="shared" si="66"/>
        <v/>
      </c>
      <c r="BW54" s="203" t="str">
        <f t="shared" si="67"/>
        <v/>
      </c>
      <c r="BX54" s="203" t="str">
        <f t="shared" si="68"/>
        <v/>
      </c>
      <c r="BY54" s="203" t="str">
        <f t="shared" si="69"/>
        <v/>
      </c>
      <c r="BZ54" s="203" t="str">
        <f t="shared" si="70"/>
        <v/>
      </c>
      <c r="CA54" s="203" t="str">
        <f t="shared" si="71"/>
        <v/>
      </c>
      <c r="CB54" s="203" t="str">
        <f t="shared" si="72"/>
        <v/>
      </c>
      <c r="CC54" s="203" t="str">
        <f t="shared" si="73"/>
        <v/>
      </c>
      <c r="CD54" s="203" t="str">
        <f t="shared" si="74"/>
        <v/>
      </c>
      <c r="CE54" s="203" t="str">
        <f t="shared" si="75"/>
        <v/>
      </c>
      <c r="CF54" s="204" t="str">
        <f t="shared" si="76"/>
        <v/>
      </c>
      <c r="CG54" s="204" t="str">
        <f t="shared" si="77"/>
        <v/>
      </c>
      <c r="CH54" s="204" t="str">
        <f t="shared" si="78"/>
        <v/>
      </c>
      <c r="CI54" s="204" t="str">
        <f t="shared" si="79"/>
        <v/>
      </c>
      <c r="CJ54" s="204" t="str">
        <f t="shared" si="80"/>
        <v/>
      </c>
      <c r="CK54" s="204" t="str">
        <f t="shared" si="81"/>
        <v/>
      </c>
      <c r="CL54" s="205" t="str">
        <f t="shared" si="82"/>
        <v/>
      </c>
      <c r="CM54" s="204" t="str">
        <f t="shared" si="83"/>
        <v/>
      </c>
      <c r="CN54" s="204">
        <f t="shared" si="84"/>
        <v>0</v>
      </c>
      <c r="CO54" s="204" t="str">
        <f t="shared" si="85"/>
        <v>Okay</v>
      </c>
      <c r="CP54" s="204" t="str">
        <f t="shared" si="86"/>
        <v>Urkunde und Button</v>
      </c>
      <c r="CQ54" s="204" t="str">
        <f t="shared" si="87"/>
        <v>nur Urkunde</v>
      </c>
      <c r="CR54" s="204">
        <f t="shared" si="88"/>
        <v>0</v>
      </c>
      <c r="CS54" s="204">
        <f t="shared" si="89"/>
        <v>0</v>
      </c>
      <c r="CT54" s="204">
        <f t="shared" si="90"/>
        <v>0</v>
      </c>
      <c r="CU54" s="204">
        <f t="shared" si="91"/>
        <v>0</v>
      </c>
      <c r="CV54" s="204">
        <f t="shared" si="92"/>
        <v>0</v>
      </c>
      <c r="CW54" s="204">
        <f t="shared" si="93"/>
        <v>0</v>
      </c>
      <c r="CX54" s="204" t="str">
        <f t="shared" si="94"/>
        <v>u</v>
      </c>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row>
    <row r="55" spans="1:125" s="16" customFormat="1" x14ac:dyDescent="0.2">
      <c r="A55" s="191" t="str">
        <f>IF(LEN(E55)&lt;2,"",Meldedaten!A$4)</f>
        <v/>
      </c>
      <c r="B55" s="192" t="str">
        <f t="shared" si="50"/>
        <v/>
      </c>
      <c r="C55" s="96" t="s">
        <v>21</v>
      </c>
      <c r="D55" s="242" t="s">
        <v>21</v>
      </c>
      <c r="E55" s="242" t="s">
        <v>21</v>
      </c>
      <c r="F55" s="242" t="s">
        <v>21</v>
      </c>
      <c r="G55" s="242" t="s">
        <v>21</v>
      </c>
      <c r="H55" s="210" t="s">
        <v>21</v>
      </c>
      <c r="I55" s="5" t="str">
        <f>IF(LEN(E55)&lt;2,"",Meldedaten!B$4)</f>
        <v/>
      </c>
      <c r="J55" s="193"/>
      <c r="K55" s="5"/>
      <c r="L55" s="101"/>
      <c r="M55" s="100"/>
      <c r="N55" s="5"/>
      <c r="O55" s="100"/>
      <c r="P55" s="5"/>
      <c r="Q55" s="194" t="str">
        <f t="shared" si="51"/>
        <v>Okay</v>
      </c>
      <c r="R55" s="195">
        <f t="shared" si="52"/>
        <v>0</v>
      </c>
      <c r="S55" s="196" t="str">
        <f t="shared" si="53"/>
        <v/>
      </c>
      <c r="T55" s="197" t="str">
        <f t="shared" si="54"/>
        <v>Bitte ankreuzen</v>
      </c>
      <c r="U55" s="5"/>
      <c r="V55" s="5"/>
      <c r="W55" s="194">
        <f t="shared" si="55"/>
        <v>0</v>
      </c>
      <c r="X55" s="195">
        <f t="shared" si="56"/>
        <v>0</v>
      </c>
      <c r="Y55" s="195">
        <f t="shared" si="57"/>
        <v>1</v>
      </c>
      <c r="Z55" s="195" t="e">
        <f>IF(W55&gt;Y55,"Fehler",okay)</f>
        <v>#NAME?</v>
      </c>
      <c r="AA55" s="195" t="str">
        <f t="shared" si="58"/>
        <v/>
      </c>
      <c r="AB55" s="195" t="str">
        <f t="shared" si="59"/>
        <v/>
      </c>
      <c r="AC55" s="198"/>
      <c r="AD55" s="96" t="s">
        <v>21</v>
      </c>
      <c r="AE55" s="199" t="str">
        <f t="shared" si="60"/>
        <v/>
      </c>
      <c r="AF55" s="95"/>
      <c r="AG55" s="200"/>
      <c r="AH55" s="201" t="str">
        <f t="shared" si="61"/>
        <v/>
      </c>
      <c r="AI55" s="200"/>
      <c r="AJ55" s="5" t="s">
        <v>21</v>
      </c>
      <c r="AK55" s="5" t="s">
        <v>21</v>
      </c>
      <c r="AL55" s="5" t="s">
        <v>21</v>
      </c>
      <c r="AM55" s="5" t="s">
        <v>21</v>
      </c>
      <c r="AN55" s="5" t="s">
        <v>21</v>
      </c>
      <c r="AO55" s="5" t="s">
        <v>21</v>
      </c>
      <c r="AP55" s="5" t="s">
        <v>21</v>
      </c>
      <c r="AQ55" s="5" t="s">
        <v>21</v>
      </c>
      <c r="AR55" s="5" t="s">
        <v>21</v>
      </c>
      <c r="AS55" s="5" t="s">
        <v>21</v>
      </c>
      <c r="AT55" s="5" t="s">
        <v>21</v>
      </c>
      <c r="AU55" s="5" t="s">
        <v>21</v>
      </c>
      <c r="AV55" s="5" t="s">
        <v>21</v>
      </c>
      <c r="AW55" s="5" t="s">
        <v>21</v>
      </c>
      <c r="AX55" s="5" t="s">
        <v>21</v>
      </c>
      <c r="AY55" s="5" t="s">
        <v>21</v>
      </c>
      <c r="AZ55" s="5" t="s">
        <v>21</v>
      </c>
      <c r="BA55" s="5" t="s">
        <v>21</v>
      </c>
      <c r="BB55" s="5" t="s">
        <v>21</v>
      </c>
      <c r="BC55" s="5" t="s">
        <v>21</v>
      </c>
      <c r="BD55" s="200"/>
      <c r="BE55" s="50" t="s">
        <v>59</v>
      </c>
      <c r="BF55" s="50" t="s">
        <v>60</v>
      </c>
      <c r="BG55" s="50" t="s">
        <v>61</v>
      </c>
      <c r="BH55" s="50" t="s">
        <v>62</v>
      </c>
      <c r="BI55" s="50" t="s">
        <v>63</v>
      </c>
      <c r="BJ55" s="50" t="s">
        <v>64</v>
      </c>
      <c r="BK55" s="50" t="s">
        <v>65</v>
      </c>
      <c r="BL55" s="50" t="s">
        <v>66</v>
      </c>
      <c r="BM55" s="50" t="s">
        <v>67</v>
      </c>
      <c r="BN55" s="50" t="s">
        <v>68</v>
      </c>
      <c r="BO55" s="50" t="s">
        <v>69</v>
      </c>
      <c r="BP55" s="202"/>
      <c r="BQ55" s="203"/>
      <c r="BR55" s="203" t="str">
        <f t="shared" si="62"/>
        <v/>
      </c>
      <c r="BS55" s="203" t="str">
        <f t="shared" si="63"/>
        <v/>
      </c>
      <c r="BT55" s="203" t="str">
        <f t="shared" si="64"/>
        <v/>
      </c>
      <c r="BU55" s="203" t="str">
        <f t="shared" si="65"/>
        <v/>
      </c>
      <c r="BV55" s="203" t="str">
        <f t="shared" si="66"/>
        <v/>
      </c>
      <c r="BW55" s="203" t="str">
        <f t="shared" si="67"/>
        <v/>
      </c>
      <c r="BX55" s="203" t="str">
        <f t="shared" si="68"/>
        <v/>
      </c>
      <c r="BY55" s="203" t="str">
        <f t="shared" si="69"/>
        <v/>
      </c>
      <c r="BZ55" s="203" t="str">
        <f t="shared" si="70"/>
        <v/>
      </c>
      <c r="CA55" s="203" t="str">
        <f t="shared" si="71"/>
        <v/>
      </c>
      <c r="CB55" s="203" t="str">
        <f t="shared" si="72"/>
        <v/>
      </c>
      <c r="CC55" s="203" t="str">
        <f t="shared" si="73"/>
        <v/>
      </c>
      <c r="CD55" s="203" t="str">
        <f t="shared" si="74"/>
        <v/>
      </c>
      <c r="CE55" s="203" t="str">
        <f t="shared" si="75"/>
        <v/>
      </c>
      <c r="CF55" s="204" t="str">
        <f t="shared" si="76"/>
        <v/>
      </c>
      <c r="CG55" s="204" t="str">
        <f t="shared" si="77"/>
        <v/>
      </c>
      <c r="CH55" s="204" t="str">
        <f t="shared" si="78"/>
        <v/>
      </c>
      <c r="CI55" s="204" t="str">
        <f t="shared" si="79"/>
        <v/>
      </c>
      <c r="CJ55" s="204" t="str">
        <f t="shared" si="80"/>
        <v/>
      </c>
      <c r="CK55" s="204" t="str">
        <f t="shared" si="81"/>
        <v/>
      </c>
      <c r="CL55" s="205" t="str">
        <f t="shared" si="82"/>
        <v/>
      </c>
      <c r="CM55" s="204" t="str">
        <f t="shared" si="83"/>
        <v/>
      </c>
      <c r="CN55" s="204">
        <f t="shared" si="84"/>
        <v>0</v>
      </c>
      <c r="CO55" s="204" t="str">
        <f t="shared" si="85"/>
        <v>Okay</v>
      </c>
      <c r="CP55" s="204" t="str">
        <f t="shared" si="86"/>
        <v>Urkunde und Button</v>
      </c>
      <c r="CQ55" s="204" t="str">
        <f t="shared" si="87"/>
        <v>nur Urkunde</v>
      </c>
      <c r="CR55" s="204">
        <f t="shared" si="88"/>
        <v>0</v>
      </c>
      <c r="CS55" s="204">
        <f t="shared" si="89"/>
        <v>0</v>
      </c>
      <c r="CT55" s="204">
        <f t="shared" si="90"/>
        <v>0</v>
      </c>
      <c r="CU55" s="204">
        <f t="shared" si="91"/>
        <v>0</v>
      </c>
      <c r="CV55" s="204">
        <f t="shared" si="92"/>
        <v>0</v>
      </c>
      <c r="CW55" s="204">
        <f t="shared" si="93"/>
        <v>0</v>
      </c>
      <c r="CX55" s="204" t="str">
        <f t="shared" si="94"/>
        <v>u</v>
      </c>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row>
    <row r="56" spans="1:125" s="16" customFormat="1" x14ac:dyDescent="0.2">
      <c r="A56" s="191" t="str">
        <f>IF(LEN(E56)&lt;2,"",Meldedaten!A$4)</f>
        <v/>
      </c>
      <c r="B56" s="192" t="str">
        <f t="shared" si="50"/>
        <v/>
      </c>
      <c r="C56" s="96" t="s">
        <v>21</v>
      </c>
      <c r="D56" s="242" t="s">
        <v>21</v>
      </c>
      <c r="E56" s="242" t="s">
        <v>21</v>
      </c>
      <c r="F56" s="242" t="s">
        <v>21</v>
      </c>
      <c r="G56" s="242" t="s">
        <v>21</v>
      </c>
      <c r="H56" s="210" t="s">
        <v>21</v>
      </c>
      <c r="I56" s="5" t="str">
        <f>IF(LEN(E56)&lt;2,"",Meldedaten!B$4)</f>
        <v/>
      </c>
      <c r="J56" s="193"/>
      <c r="K56" s="5"/>
      <c r="L56" s="101"/>
      <c r="M56" s="100"/>
      <c r="N56" s="5"/>
      <c r="O56" s="100"/>
      <c r="P56" s="5"/>
      <c r="Q56" s="194" t="str">
        <f t="shared" si="51"/>
        <v>Okay</v>
      </c>
      <c r="R56" s="195">
        <f t="shared" si="52"/>
        <v>0</v>
      </c>
      <c r="S56" s="196" t="str">
        <f t="shared" si="53"/>
        <v/>
      </c>
      <c r="T56" s="197" t="str">
        <f t="shared" si="54"/>
        <v>Bitte ankreuzen</v>
      </c>
      <c r="U56" s="5"/>
      <c r="V56" s="5"/>
      <c r="W56" s="194">
        <f t="shared" si="55"/>
        <v>0</v>
      </c>
      <c r="X56" s="195">
        <f t="shared" si="56"/>
        <v>0</v>
      </c>
      <c r="Y56" s="195">
        <f t="shared" si="57"/>
        <v>1</v>
      </c>
      <c r="Z56" s="195" t="e">
        <f>IF(W56&gt;Y56,"Fehler",okay)</f>
        <v>#NAME?</v>
      </c>
      <c r="AA56" s="195" t="str">
        <f t="shared" si="58"/>
        <v/>
      </c>
      <c r="AB56" s="195" t="str">
        <f t="shared" si="59"/>
        <v/>
      </c>
      <c r="AC56" s="198"/>
      <c r="AD56" s="96" t="s">
        <v>21</v>
      </c>
      <c r="AE56" s="199" t="str">
        <f t="shared" si="60"/>
        <v/>
      </c>
      <c r="AF56" s="95"/>
      <c r="AG56" s="200"/>
      <c r="AH56" s="201" t="str">
        <f t="shared" si="61"/>
        <v/>
      </c>
      <c r="AI56" s="200"/>
      <c r="AJ56" s="5" t="s">
        <v>21</v>
      </c>
      <c r="AK56" s="5" t="s">
        <v>21</v>
      </c>
      <c r="AL56" s="5" t="s">
        <v>21</v>
      </c>
      <c r="AM56" s="5" t="s">
        <v>21</v>
      </c>
      <c r="AN56" s="5" t="s">
        <v>21</v>
      </c>
      <c r="AO56" s="5" t="s">
        <v>21</v>
      </c>
      <c r="AP56" s="5" t="s">
        <v>21</v>
      </c>
      <c r="AQ56" s="5" t="s">
        <v>21</v>
      </c>
      <c r="AR56" s="5" t="s">
        <v>21</v>
      </c>
      <c r="AS56" s="5" t="s">
        <v>21</v>
      </c>
      <c r="AT56" s="5" t="s">
        <v>21</v>
      </c>
      <c r="AU56" s="5" t="s">
        <v>21</v>
      </c>
      <c r="AV56" s="5" t="s">
        <v>21</v>
      </c>
      <c r="AW56" s="5" t="s">
        <v>21</v>
      </c>
      <c r="AX56" s="5" t="s">
        <v>21</v>
      </c>
      <c r="AY56" s="5" t="s">
        <v>21</v>
      </c>
      <c r="AZ56" s="5" t="s">
        <v>21</v>
      </c>
      <c r="BA56" s="5" t="s">
        <v>21</v>
      </c>
      <c r="BB56" s="5" t="s">
        <v>21</v>
      </c>
      <c r="BC56" s="5" t="s">
        <v>21</v>
      </c>
      <c r="BD56" s="200"/>
      <c r="BE56" s="50" t="s">
        <v>59</v>
      </c>
      <c r="BF56" s="50" t="s">
        <v>60</v>
      </c>
      <c r="BG56" s="50" t="s">
        <v>61</v>
      </c>
      <c r="BH56" s="50" t="s">
        <v>62</v>
      </c>
      <c r="BI56" s="50" t="s">
        <v>63</v>
      </c>
      <c r="BJ56" s="50" t="s">
        <v>64</v>
      </c>
      <c r="BK56" s="50" t="s">
        <v>65</v>
      </c>
      <c r="BL56" s="50" t="s">
        <v>66</v>
      </c>
      <c r="BM56" s="50" t="s">
        <v>67</v>
      </c>
      <c r="BN56" s="50" t="s">
        <v>68</v>
      </c>
      <c r="BO56" s="50" t="s">
        <v>69</v>
      </c>
      <c r="BP56" s="202"/>
      <c r="BQ56" s="203"/>
      <c r="BR56" s="203" t="str">
        <f t="shared" si="62"/>
        <v/>
      </c>
      <c r="BS56" s="203" t="str">
        <f t="shared" si="63"/>
        <v/>
      </c>
      <c r="BT56" s="203" t="str">
        <f t="shared" si="64"/>
        <v/>
      </c>
      <c r="BU56" s="203" t="str">
        <f t="shared" si="65"/>
        <v/>
      </c>
      <c r="BV56" s="203" t="str">
        <f t="shared" si="66"/>
        <v/>
      </c>
      <c r="BW56" s="203" t="str">
        <f t="shared" si="67"/>
        <v/>
      </c>
      <c r="BX56" s="203" t="str">
        <f t="shared" si="68"/>
        <v/>
      </c>
      <c r="BY56" s="203" t="str">
        <f t="shared" si="69"/>
        <v/>
      </c>
      <c r="BZ56" s="203" t="str">
        <f t="shared" si="70"/>
        <v/>
      </c>
      <c r="CA56" s="203" t="str">
        <f t="shared" si="71"/>
        <v/>
      </c>
      <c r="CB56" s="203" t="str">
        <f t="shared" si="72"/>
        <v/>
      </c>
      <c r="CC56" s="203" t="str">
        <f t="shared" si="73"/>
        <v/>
      </c>
      <c r="CD56" s="203" t="str">
        <f t="shared" si="74"/>
        <v/>
      </c>
      <c r="CE56" s="203" t="str">
        <f t="shared" si="75"/>
        <v/>
      </c>
      <c r="CF56" s="204" t="str">
        <f t="shared" si="76"/>
        <v/>
      </c>
      <c r="CG56" s="204" t="str">
        <f t="shared" si="77"/>
        <v/>
      </c>
      <c r="CH56" s="204" t="str">
        <f t="shared" si="78"/>
        <v/>
      </c>
      <c r="CI56" s="204" t="str">
        <f t="shared" si="79"/>
        <v/>
      </c>
      <c r="CJ56" s="204" t="str">
        <f t="shared" si="80"/>
        <v/>
      </c>
      <c r="CK56" s="204" t="str">
        <f t="shared" si="81"/>
        <v/>
      </c>
      <c r="CL56" s="205" t="str">
        <f t="shared" si="82"/>
        <v/>
      </c>
      <c r="CM56" s="204" t="str">
        <f t="shared" si="83"/>
        <v/>
      </c>
      <c r="CN56" s="204">
        <f t="shared" si="84"/>
        <v>0</v>
      </c>
      <c r="CO56" s="204" t="str">
        <f t="shared" si="85"/>
        <v>Okay</v>
      </c>
      <c r="CP56" s="204" t="str">
        <f t="shared" si="86"/>
        <v>Urkunde und Button</v>
      </c>
      <c r="CQ56" s="204" t="str">
        <f t="shared" si="87"/>
        <v>nur Urkunde</v>
      </c>
      <c r="CR56" s="204">
        <f t="shared" si="88"/>
        <v>0</v>
      </c>
      <c r="CS56" s="204">
        <f t="shared" si="89"/>
        <v>0</v>
      </c>
      <c r="CT56" s="204">
        <f t="shared" si="90"/>
        <v>0</v>
      </c>
      <c r="CU56" s="204">
        <f t="shared" si="91"/>
        <v>0</v>
      </c>
      <c r="CV56" s="204">
        <f t="shared" si="92"/>
        <v>0</v>
      </c>
      <c r="CW56" s="204">
        <f t="shared" si="93"/>
        <v>0</v>
      </c>
      <c r="CX56" s="204" t="str">
        <f t="shared" si="94"/>
        <v>u</v>
      </c>
      <c r="CY56" s="204"/>
      <c r="CZ56" s="204">
        <f>IF(CV56="a",(ROUNDDOWN(O56/5,0)*5),0)</f>
        <v>0</v>
      </c>
      <c r="DA56" s="204"/>
      <c r="DB56" s="204"/>
      <c r="DC56" s="204">
        <f>IF(CW56="a",(ROUNDDOWN(P56/5,0)*5),0)</f>
        <v>0</v>
      </c>
      <c r="DD56" s="204"/>
      <c r="DE56" s="204"/>
      <c r="DF56" s="204"/>
      <c r="DG56" s="204"/>
      <c r="DH56" s="204"/>
      <c r="DI56" s="204"/>
      <c r="DJ56" s="204"/>
      <c r="DK56" s="204"/>
      <c r="DL56" s="204"/>
      <c r="DM56" s="204"/>
      <c r="DN56" s="204"/>
      <c r="DO56" s="204"/>
      <c r="DP56" s="204"/>
      <c r="DQ56" s="204"/>
      <c r="DR56" s="204"/>
      <c r="DS56" s="204"/>
      <c r="DT56" s="204"/>
      <c r="DU56" s="204"/>
    </row>
    <row r="57" spans="1:125" s="16" customFormat="1" x14ac:dyDescent="0.2">
      <c r="A57" s="191" t="str">
        <f>IF(LEN(E57)&lt;2,"",Meldedaten!A$4)</f>
        <v/>
      </c>
      <c r="B57" s="192" t="str">
        <f t="shared" si="50"/>
        <v/>
      </c>
      <c r="C57" s="96" t="s">
        <v>21</v>
      </c>
      <c r="D57" s="242" t="s">
        <v>21</v>
      </c>
      <c r="E57" s="242" t="s">
        <v>21</v>
      </c>
      <c r="F57" s="242" t="s">
        <v>21</v>
      </c>
      <c r="G57" s="242" t="s">
        <v>21</v>
      </c>
      <c r="H57" s="210" t="s">
        <v>21</v>
      </c>
      <c r="I57" s="5" t="str">
        <f>IF(LEN(E57)&lt;2,"",Meldedaten!B$4)</f>
        <v/>
      </c>
      <c r="J57" s="193"/>
      <c r="K57" s="5"/>
      <c r="L57" s="101"/>
      <c r="M57" s="100"/>
      <c r="N57" s="5"/>
      <c r="O57" s="100"/>
      <c r="P57" s="5"/>
      <c r="Q57" s="194" t="str">
        <f t="shared" si="51"/>
        <v>Okay</v>
      </c>
      <c r="R57" s="195">
        <f t="shared" si="52"/>
        <v>0</v>
      </c>
      <c r="S57" s="196" t="str">
        <f t="shared" si="53"/>
        <v/>
      </c>
      <c r="T57" s="197" t="str">
        <f t="shared" si="54"/>
        <v>Bitte ankreuzen</v>
      </c>
      <c r="U57" s="5"/>
      <c r="V57" s="5"/>
      <c r="W57" s="194">
        <f t="shared" si="55"/>
        <v>0</v>
      </c>
      <c r="X57" s="195">
        <f t="shared" si="56"/>
        <v>0</v>
      </c>
      <c r="Y57" s="195">
        <f t="shared" si="57"/>
        <v>1</v>
      </c>
      <c r="Z57" s="195" t="e">
        <f>IF(W57&gt;Y57,"Fehler",okay)</f>
        <v>#NAME?</v>
      </c>
      <c r="AA57" s="195" t="str">
        <f t="shared" si="58"/>
        <v/>
      </c>
      <c r="AB57" s="195" t="str">
        <f t="shared" si="59"/>
        <v/>
      </c>
      <c r="AC57" s="198"/>
      <c r="AD57" s="96" t="s">
        <v>21</v>
      </c>
      <c r="AE57" s="199" t="str">
        <f t="shared" si="60"/>
        <v/>
      </c>
      <c r="AF57" s="95"/>
      <c r="AG57" s="200"/>
      <c r="AH57" s="201" t="str">
        <f t="shared" si="61"/>
        <v/>
      </c>
      <c r="AI57" s="200"/>
      <c r="AJ57" s="5" t="s">
        <v>21</v>
      </c>
      <c r="AK57" s="5" t="s">
        <v>21</v>
      </c>
      <c r="AL57" s="5" t="s">
        <v>21</v>
      </c>
      <c r="AM57" s="5" t="s">
        <v>21</v>
      </c>
      <c r="AN57" s="5" t="s">
        <v>21</v>
      </c>
      <c r="AO57" s="5" t="s">
        <v>21</v>
      </c>
      <c r="AP57" s="5" t="s">
        <v>21</v>
      </c>
      <c r="AQ57" s="5" t="s">
        <v>21</v>
      </c>
      <c r="AR57" s="5" t="s">
        <v>21</v>
      </c>
      <c r="AS57" s="5" t="s">
        <v>21</v>
      </c>
      <c r="AT57" s="5" t="s">
        <v>21</v>
      </c>
      <c r="AU57" s="5" t="s">
        <v>21</v>
      </c>
      <c r="AV57" s="5" t="s">
        <v>21</v>
      </c>
      <c r="AW57" s="5" t="s">
        <v>21</v>
      </c>
      <c r="AX57" s="5" t="s">
        <v>21</v>
      </c>
      <c r="AY57" s="5" t="s">
        <v>21</v>
      </c>
      <c r="AZ57" s="5" t="s">
        <v>21</v>
      </c>
      <c r="BA57" s="5" t="s">
        <v>21</v>
      </c>
      <c r="BB57" s="5" t="s">
        <v>21</v>
      </c>
      <c r="BC57" s="5" t="s">
        <v>21</v>
      </c>
      <c r="BD57" s="200"/>
      <c r="BE57" s="50" t="s">
        <v>59</v>
      </c>
      <c r="BF57" s="50" t="s">
        <v>60</v>
      </c>
      <c r="BG57" s="50" t="s">
        <v>61</v>
      </c>
      <c r="BH57" s="50" t="s">
        <v>62</v>
      </c>
      <c r="BI57" s="50" t="s">
        <v>63</v>
      </c>
      <c r="BJ57" s="50" t="s">
        <v>64</v>
      </c>
      <c r="BK57" s="50" t="s">
        <v>65</v>
      </c>
      <c r="BL57" s="50" t="s">
        <v>66</v>
      </c>
      <c r="BM57" s="50" t="s">
        <v>67</v>
      </c>
      <c r="BN57" s="50" t="s">
        <v>68</v>
      </c>
      <c r="BO57" s="50" t="s">
        <v>69</v>
      </c>
      <c r="BP57" s="202"/>
      <c r="BQ57" s="203"/>
      <c r="BR57" s="203" t="str">
        <f t="shared" si="62"/>
        <v/>
      </c>
      <c r="BS57" s="203" t="str">
        <f t="shared" si="63"/>
        <v/>
      </c>
      <c r="BT57" s="203" t="str">
        <f t="shared" si="64"/>
        <v/>
      </c>
      <c r="BU57" s="203" t="str">
        <f t="shared" si="65"/>
        <v/>
      </c>
      <c r="BV57" s="203" t="str">
        <f t="shared" si="66"/>
        <v/>
      </c>
      <c r="BW57" s="203" t="str">
        <f t="shared" si="67"/>
        <v/>
      </c>
      <c r="BX57" s="203" t="str">
        <f t="shared" si="68"/>
        <v/>
      </c>
      <c r="BY57" s="203" t="str">
        <f t="shared" si="69"/>
        <v/>
      </c>
      <c r="BZ57" s="203" t="str">
        <f t="shared" si="70"/>
        <v/>
      </c>
      <c r="CA57" s="203" t="str">
        <f t="shared" si="71"/>
        <v/>
      </c>
      <c r="CB57" s="203" t="str">
        <f t="shared" si="72"/>
        <v/>
      </c>
      <c r="CC57" s="203" t="str">
        <f t="shared" si="73"/>
        <v/>
      </c>
      <c r="CD57" s="203" t="str">
        <f t="shared" si="74"/>
        <v/>
      </c>
      <c r="CE57" s="203" t="str">
        <f t="shared" si="75"/>
        <v/>
      </c>
      <c r="CF57" s="204" t="str">
        <f t="shared" si="76"/>
        <v/>
      </c>
      <c r="CG57" s="204" t="str">
        <f t="shared" si="77"/>
        <v/>
      </c>
      <c r="CH57" s="204" t="str">
        <f t="shared" si="78"/>
        <v/>
      </c>
      <c r="CI57" s="204" t="str">
        <f t="shared" si="79"/>
        <v/>
      </c>
      <c r="CJ57" s="204" t="str">
        <f t="shared" si="80"/>
        <v/>
      </c>
      <c r="CK57" s="204" t="str">
        <f t="shared" si="81"/>
        <v/>
      </c>
      <c r="CL57" s="205" t="str">
        <f t="shared" si="82"/>
        <v/>
      </c>
      <c r="CM57" s="204" t="str">
        <f t="shared" si="83"/>
        <v/>
      </c>
      <c r="CN57" s="204">
        <f t="shared" si="84"/>
        <v>0</v>
      </c>
      <c r="CO57" s="204" t="str">
        <f t="shared" si="85"/>
        <v>Okay</v>
      </c>
      <c r="CP57" s="204" t="str">
        <f t="shared" si="86"/>
        <v>Urkunde und Button</v>
      </c>
      <c r="CQ57" s="204" t="str">
        <f t="shared" si="87"/>
        <v>nur Urkunde</v>
      </c>
      <c r="CR57" s="204">
        <f t="shared" si="88"/>
        <v>0</v>
      </c>
      <c r="CS57" s="204">
        <f t="shared" si="89"/>
        <v>0</v>
      </c>
      <c r="CT57" s="204">
        <f t="shared" si="90"/>
        <v>0</v>
      </c>
      <c r="CU57" s="204">
        <f t="shared" si="91"/>
        <v>0</v>
      </c>
      <c r="CV57" s="204">
        <f t="shared" si="92"/>
        <v>0</v>
      </c>
      <c r="CW57" s="204">
        <f t="shared" si="93"/>
        <v>0</v>
      </c>
      <c r="CX57" s="204" t="str">
        <f t="shared" si="94"/>
        <v>u</v>
      </c>
      <c r="CY57" s="204"/>
      <c r="CZ57" s="204">
        <f>IF(CV57="a",(ROUNDDOWN(O57/5,0)*5),0)</f>
        <v>0</v>
      </c>
      <c r="DA57" s="204"/>
      <c r="DB57" s="204"/>
      <c r="DC57" s="204"/>
      <c r="DD57" s="204"/>
      <c r="DE57" s="204"/>
      <c r="DF57" s="204"/>
      <c r="DG57" s="204"/>
      <c r="DH57" s="204"/>
      <c r="DI57" s="204"/>
      <c r="DJ57" s="204"/>
      <c r="DK57" s="204"/>
      <c r="DL57" s="204"/>
      <c r="DM57" s="204"/>
      <c r="DN57" s="204"/>
      <c r="DO57" s="204"/>
      <c r="DP57" s="204"/>
      <c r="DQ57" s="204"/>
      <c r="DR57" s="204"/>
      <c r="DS57" s="204"/>
      <c r="DT57" s="204"/>
      <c r="DU57" s="204"/>
    </row>
    <row r="58" spans="1:125" s="16" customFormat="1" x14ac:dyDescent="0.2">
      <c r="A58" s="191" t="str">
        <f>IF(LEN(E58)&lt;2,"",Meldedaten!A$4)</f>
        <v/>
      </c>
      <c r="B58" s="192" t="str">
        <f t="shared" si="50"/>
        <v/>
      </c>
      <c r="C58" s="96" t="s">
        <v>21</v>
      </c>
      <c r="D58" s="242" t="s">
        <v>21</v>
      </c>
      <c r="E58" s="242" t="s">
        <v>21</v>
      </c>
      <c r="F58" s="242" t="s">
        <v>21</v>
      </c>
      <c r="G58" s="242" t="s">
        <v>21</v>
      </c>
      <c r="H58" s="210" t="s">
        <v>21</v>
      </c>
      <c r="I58" s="5" t="str">
        <f>IF(LEN(E58)&lt;2,"",Meldedaten!B$4)</f>
        <v/>
      </c>
      <c r="J58" s="193"/>
      <c r="K58" s="5"/>
      <c r="L58" s="101"/>
      <c r="M58" s="100"/>
      <c r="N58" s="5"/>
      <c r="O58" s="100"/>
      <c r="P58" s="5"/>
      <c r="Q58" s="194" t="str">
        <f t="shared" si="51"/>
        <v>Okay</v>
      </c>
      <c r="R58" s="195">
        <f t="shared" si="52"/>
        <v>0</v>
      </c>
      <c r="S58" s="196" t="str">
        <f t="shared" si="53"/>
        <v/>
      </c>
      <c r="T58" s="197" t="str">
        <f t="shared" si="54"/>
        <v>Bitte ankreuzen</v>
      </c>
      <c r="U58" s="5"/>
      <c r="V58" s="5"/>
      <c r="W58" s="194">
        <f t="shared" si="55"/>
        <v>0</v>
      </c>
      <c r="X58" s="195">
        <f t="shared" si="56"/>
        <v>0</v>
      </c>
      <c r="Y58" s="195">
        <f t="shared" si="57"/>
        <v>1</v>
      </c>
      <c r="Z58" s="195" t="e">
        <f>IF(W58&gt;Y58,"Fehler",okay)</f>
        <v>#NAME?</v>
      </c>
      <c r="AA58" s="195" t="str">
        <f t="shared" si="58"/>
        <v/>
      </c>
      <c r="AB58" s="195" t="str">
        <f t="shared" si="59"/>
        <v/>
      </c>
      <c r="AC58" s="198"/>
      <c r="AD58" s="96" t="s">
        <v>21</v>
      </c>
      <c r="AE58" s="199" t="str">
        <f t="shared" si="60"/>
        <v/>
      </c>
      <c r="AF58" s="95"/>
      <c r="AG58" s="200"/>
      <c r="AH58" s="201" t="str">
        <f t="shared" si="61"/>
        <v/>
      </c>
      <c r="AI58" s="200"/>
      <c r="AJ58" s="5" t="s">
        <v>21</v>
      </c>
      <c r="AK58" s="5" t="s">
        <v>21</v>
      </c>
      <c r="AL58" s="5" t="s">
        <v>21</v>
      </c>
      <c r="AM58" s="5" t="s">
        <v>21</v>
      </c>
      <c r="AN58" s="5" t="s">
        <v>21</v>
      </c>
      <c r="AO58" s="5" t="s">
        <v>21</v>
      </c>
      <c r="AP58" s="5" t="s">
        <v>21</v>
      </c>
      <c r="AQ58" s="5" t="s">
        <v>21</v>
      </c>
      <c r="AR58" s="5" t="s">
        <v>21</v>
      </c>
      <c r="AS58" s="5" t="s">
        <v>21</v>
      </c>
      <c r="AT58" s="5" t="s">
        <v>21</v>
      </c>
      <c r="AU58" s="5" t="s">
        <v>21</v>
      </c>
      <c r="AV58" s="5" t="s">
        <v>21</v>
      </c>
      <c r="AW58" s="5" t="s">
        <v>21</v>
      </c>
      <c r="AX58" s="5" t="s">
        <v>21</v>
      </c>
      <c r="AY58" s="5" t="s">
        <v>21</v>
      </c>
      <c r="AZ58" s="5" t="s">
        <v>21</v>
      </c>
      <c r="BA58" s="5" t="s">
        <v>21</v>
      </c>
      <c r="BB58" s="5" t="s">
        <v>21</v>
      </c>
      <c r="BC58" s="5" t="s">
        <v>21</v>
      </c>
      <c r="BD58" s="200"/>
      <c r="BE58" s="50" t="s">
        <v>59</v>
      </c>
      <c r="BF58" s="50" t="s">
        <v>60</v>
      </c>
      <c r="BG58" s="50" t="s">
        <v>61</v>
      </c>
      <c r="BH58" s="50" t="s">
        <v>62</v>
      </c>
      <c r="BI58" s="50" t="s">
        <v>63</v>
      </c>
      <c r="BJ58" s="50" t="s">
        <v>64</v>
      </c>
      <c r="BK58" s="50" t="s">
        <v>65</v>
      </c>
      <c r="BL58" s="50" t="s">
        <v>66</v>
      </c>
      <c r="BM58" s="50" t="s">
        <v>67</v>
      </c>
      <c r="BN58" s="50" t="s">
        <v>68</v>
      </c>
      <c r="BO58" s="50" t="s">
        <v>69</v>
      </c>
      <c r="BP58" s="202"/>
      <c r="BQ58" s="203"/>
      <c r="BR58" s="203" t="str">
        <f t="shared" si="62"/>
        <v/>
      </c>
      <c r="BS58" s="203" t="str">
        <f t="shared" si="63"/>
        <v/>
      </c>
      <c r="BT58" s="203" t="str">
        <f t="shared" si="64"/>
        <v/>
      </c>
      <c r="BU58" s="203" t="str">
        <f t="shared" si="65"/>
        <v/>
      </c>
      <c r="BV58" s="203" t="str">
        <f t="shared" si="66"/>
        <v/>
      </c>
      <c r="BW58" s="203" t="str">
        <f t="shared" si="67"/>
        <v/>
      </c>
      <c r="BX58" s="203" t="str">
        <f t="shared" si="68"/>
        <v/>
      </c>
      <c r="BY58" s="203" t="str">
        <f t="shared" si="69"/>
        <v/>
      </c>
      <c r="BZ58" s="203" t="str">
        <f t="shared" si="70"/>
        <v/>
      </c>
      <c r="CA58" s="203" t="str">
        <f t="shared" si="71"/>
        <v/>
      </c>
      <c r="CB58" s="203" t="str">
        <f t="shared" si="72"/>
        <v/>
      </c>
      <c r="CC58" s="203" t="str">
        <f t="shared" si="73"/>
        <v/>
      </c>
      <c r="CD58" s="203" t="str">
        <f t="shared" si="74"/>
        <v/>
      </c>
      <c r="CE58" s="203" t="str">
        <f t="shared" si="75"/>
        <v/>
      </c>
      <c r="CF58" s="204" t="str">
        <f t="shared" si="76"/>
        <v/>
      </c>
      <c r="CG58" s="204" t="str">
        <f t="shared" si="77"/>
        <v/>
      </c>
      <c r="CH58" s="204" t="str">
        <f t="shared" si="78"/>
        <v/>
      </c>
      <c r="CI58" s="204" t="str">
        <f t="shared" si="79"/>
        <v/>
      </c>
      <c r="CJ58" s="204" t="str">
        <f t="shared" si="80"/>
        <v/>
      </c>
      <c r="CK58" s="204" t="str">
        <f t="shared" si="81"/>
        <v/>
      </c>
      <c r="CL58" s="205" t="str">
        <f t="shared" si="82"/>
        <v/>
      </c>
      <c r="CM58" s="204" t="str">
        <f t="shared" si="83"/>
        <v/>
      </c>
      <c r="CN58" s="204">
        <f t="shared" si="84"/>
        <v>0</v>
      </c>
      <c r="CO58" s="204" t="str">
        <f t="shared" si="85"/>
        <v>Okay</v>
      </c>
      <c r="CP58" s="204" t="str">
        <f t="shared" si="86"/>
        <v>Urkunde und Button</v>
      </c>
      <c r="CQ58" s="204" t="str">
        <f t="shared" si="87"/>
        <v>nur Urkunde</v>
      </c>
      <c r="CR58" s="204">
        <f t="shared" si="88"/>
        <v>0</v>
      </c>
      <c r="CS58" s="204">
        <f t="shared" si="89"/>
        <v>0</v>
      </c>
      <c r="CT58" s="204">
        <f t="shared" si="90"/>
        <v>0</v>
      </c>
      <c r="CU58" s="204">
        <f t="shared" si="91"/>
        <v>0</v>
      </c>
      <c r="CV58" s="204">
        <f t="shared" si="92"/>
        <v>0</v>
      </c>
      <c r="CW58" s="204">
        <f t="shared" si="93"/>
        <v>0</v>
      </c>
      <c r="CX58" s="204" t="str">
        <f t="shared" si="94"/>
        <v>u</v>
      </c>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row>
    <row r="59" spans="1:125" s="16" customFormat="1" x14ac:dyDescent="0.2">
      <c r="A59" s="191" t="str">
        <f>IF(LEN(E59)&lt;2,"",Meldedaten!A$4)</f>
        <v/>
      </c>
      <c r="B59" s="192" t="str">
        <f t="shared" si="50"/>
        <v/>
      </c>
      <c r="C59" s="96" t="s">
        <v>21</v>
      </c>
      <c r="D59" s="242" t="s">
        <v>21</v>
      </c>
      <c r="E59" s="242" t="s">
        <v>21</v>
      </c>
      <c r="F59" s="242" t="s">
        <v>21</v>
      </c>
      <c r="G59" s="242" t="s">
        <v>21</v>
      </c>
      <c r="H59" s="210" t="s">
        <v>21</v>
      </c>
      <c r="I59" s="5" t="str">
        <f>IF(LEN(E59)&lt;2,"",Meldedaten!B$4)</f>
        <v/>
      </c>
      <c r="J59" s="193"/>
      <c r="K59" s="5"/>
      <c r="L59" s="101"/>
      <c r="M59" s="100"/>
      <c r="N59" s="5"/>
      <c r="O59" s="100"/>
      <c r="P59" s="5"/>
      <c r="Q59" s="194" t="str">
        <f t="shared" si="51"/>
        <v>Okay</v>
      </c>
      <c r="R59" s="195">
        <f t="shared" si="52"/>
        <v>0</v>
      </c>
      <c r="S59" s="196" t="str">
        <f t="shared" si="53"/>
        <v/>
      </c>
      <c r="T59" s="197" t="str">
        <f t="shared" si="54"/>
        <v>Bitte ankreuzen</v>
      </c>
      <c r="U59" s="5"/>
      <c r="V59" s="5"/>
      <c r="W59" s="194">
        <f t="shared" si="55"/>
        <v>0</v>
      </c>
      <c r="X59" s="195">
        <f t="shared" si="56"/>
        <v>0</v>
      </c>
      <c r="Y59" s="195">
        <f t="shared" si="57"/>
        <v>1</v>
      </c>
      <c r="Z59" s="195" t="e">
        <f>IF(W59&gt;Y59,"Fehler",okay)</f>
        <v>#NAME?</v>
      </c>
      <c r="AA59" s="195" t="str">
        <f t="shared" si="58"/>
        <v/>
      </c>
      <c r="AB59" s="195" t="str">
        <f t="shared" si="59"/>
        <v/>
      </c>
      <c r="AC59" s="198"/>
      <c r="AD59" s="96" t="s">
        <v>21</v>
      </c>
      <c r="AE59" s="199" t="str">
        <f t="shared" si="60"/>
        <v/>
      </c>
      <c r="AF59" s="95"/>
      <c r="AG59" s="200"/>
      <c r="AH59" s="201" t="str">
        <f t="shared" si="61"/>
        <v/>
      </c>
      <c r="AI59" s="200"/>
      <c r="AJ59" s="5" t="s">
        <v>21</v>
      </c>
      <c r="AK59" s="5" t="s">
        <v>21</v>
      </c>
      <c r="AL59" s="5" t="s">
        <v>21</v>
      </c>
      <c r="AM59" s="5" t="s">
        <v>21</v>
      </c>
      <c r="AN59" s="5" t="s">
        <v>21</v>
      </c>
      <c r="AO59" s="5" t="s">
        <v>21</v>
      </c>
      <c r="AP59" s="5" t="s">
        <v>21</v>
      </c>
      <c r="AQ59" s="5" t="s">
        <v>21</v>
      </c>
      <c r="AR59" s="5" t="s">
        <v>21</v>
      </c>
      <c r="AS59" s="5" t="s">
        <v>21</v>
      </c>
      <c r="AT59" s="5" t="s">
        <v>21</v>
      </c>
      <c r="AU59" s="5" t="s">
        <v>21</v>
      </c>
      <c r="AV59" s="5" t="s">
        <v>21</v>
      </c>
      <c r="AW59" s="5" t="s">
        <v>21</v>
      </c>
      <c r="AX59" s="5" t="s">
        <v>21</v>
      </c>
      <c r="AY59" s="5" t="s">
        <v>21</v>
      </c>
      <c r="AZ59" s="5" t="s">
        <v>21</v>
      </c>
      <c r="BA59" s="5" t="s">
        <v>21</v>
      </c>
      <c r="BB59" s="5" t="s">
        <v>21</v>
      </c>
      <c r="BC59" s="5" t="s">
        <v>21</v>
      </c>
      <c r="BD59" s="200"/>
      <c r="BE59" s="50" t="s">
        <v>59</v>
      </c>
      <c r="BF59" s="50" t="s">
        <v>60</v>
      </c>
      <c r="BG59" s="50" t="s">
        <v>61</v>
      </c>
      <c r="BH59" s="50" t="s">
        <v>62</v>
      </c>
      <c r="BI59" s="50" t="s">
        <v>63</v>
      </c>
      <c r="BJ59" s="50" t="s">
        <v>64</v>
      </c>
      <c r="BK59" s="50" t="s">
        <v>65</v>
      </c>
      <c r="BL59" s="50" t="s">
        <v>66</v>
      </c>
      <c r="BM59" s="50" t="s">
        <v>67</v>
      </c>
      <c r="BN59" s="50" t="s">
        <v>68</v>
      </c>
      <c r="BO59" s="50" t="s">
        <v>69</v>
      </c>
      <c r="BP59" s="202"/>
      <c r="BQ59" s="203"/>
      <c r="BR59" s="203" t="str">
        <f t="shared" si="62"/>
        <v/>
      </c>
      <c r="BS59" s="203" t="str">
        <f t="shared" si="63"/>
        <v/>
      </c>
      <c r="BT59" s="203" t="str">
        <f t="shared" si="64"/>
        <v/>
      </c>
      <c r="BU59" s="203" t="str">
        <f t="shared" si="65"/>
        <v/>
      </c>
      <c r="BV59" s="203" t="str">
        <f t="shared" si="66"/>
        <v/>
      </c>
      <c r="BW59" s="203" t="str">
        <f t="shared" si="67"/>
        <v/>
      </c>
      <c r="BX59" s="203" t="str">
        <f t="shared" si="68"/>
        <v/>
      </c>
      <c r="BY59" s="203" t="str">
        <f t="shared" si="69"/>
        <v/>
      </c>
      <c r="BZ59" s="203" t="str">
        <f t="shared" si="70"/>
        <v/>
      </c>
      <c r="CA59" s="203" t="str">
        <f t="shared" si="71"/>
        <v/>
      </c>
      <c r="CB59" s="203" t="str">
        <f t="shared" si="72"/>
        <v/>
      </c>
      <c r="CC59" s="203" t="str">
        <f t="shared" si="73"/>
        <v/>
      </c>
      <c r="CD59" s="203" t="str">
        <f t="shared" si="74"/>
        <v/>
      </c>
      <c r="CE59" s="203" t="str">
        <f t="shared" si="75"/>
        <v/>
      </c>
      <c r="CF59" s="204" t="str">
        <f t="shared" si="76"/>
        <v/>
      </c>
      <c r="CG59" s="204" t="str">
        <f t="shared" si="77"/>
        <v/>
      </c>
      <c r="CH59" s="204" t="str">
        <f t="shared" si="78"/>
        <v/>
      </c>
      <c r="CI59" s="204" t="str">
        <f t="shared" si="79"/>
        <v/>
      </c>
      <c r="CJ59" s="204" t="str">
        <f t="shared" si="80"/>
        <v/>
      </c>
      <c r="CK59" s="204" t="str">
        <f t="shared" si="81"/>
        <v/>
      </c>
      <c r="CL59" s="205" t="str">
        <f t="shared" si="82"/>
        <v/>
      </c>
      <c r="CM59" s="204" t="str">
        <f t="shared" si="83"/>
        <v/>
      </c>
      <c r="CN59" s="204">
        <f t="shared" si="84"/>
        <v>0</v>
      </c>
      <c r="CO59" s="204" t="str">
        <f t="shared" si="85"/>
        <v>Okay</v>
      </c>
      <c r="CP59" s="204" t="str">
        <f t="shared" si="86"/>
        <v>Urkunde und Button</v>
      </c>
      <c r="CQ59" s="204" t="str">
        <f t="shared" si="87"/>
        <v>nur Urkunde</v>
      </c>
      <c r="CR59" s="204">
        <f t="shared" si="88"/>
        <v>0</v>
      </c>
      <c r="CS59" s="204">
        <f t="shared" si="89"/>
        <v>0</v>
      </c>
      <c r="CT59" s="204">
        <f t="shared" si="90"/>
        <v>0</v>
      </c>
      <c r="CU59" s="204">
        <f t="shared" si="91"/>
        <v>0</v>
      </c>
      <c r="CV59" s="204">
        <f t="shared" si="92"/>
        <v>0</v>
      </c>
      <c r="CW59" s="204">
        <f t="shared" si="93"/>
        <v>0</v>
      </c>
      <c r="CX59" s="204" t="str">
        <f t="shared" si="94"/>
        <v>u</v>
      </c>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row>
    <row r="60" spans="1:125" s="16" customFormat="1" x14ac:dyDescent="0.2">
      <c r="A60" s="191" t="str">
        <f>IF(LEN(E60)&lt;2,"",Meldedaten!A$4)</f>
        <v/>
      </c>
      <c r="B60" s="192" t="str">
        <f t="shared" si="50"/>
        <v/>
      </c>
      <c r="C60" s="96" t="s">
        <v>21</v>
      </c>
      <c r="D60" s="242" t="s">
        <v>21</v>
      </c>
      <c r="E60" s="242" t="s">
        <v>21</v>
      </c>
      <c r="F60" s="242" t="s">
        <v>21</v>
      </c>
      <c r="G60" s="242" t="s">
        <v>21</v>
      </c>
      <c r="H60" s="210" t="s">
        <v>21</v>
      </c>
      <c r="I60" s="5" t="str">
        <f>IF(LEN(E60)&lt;2,"",Meldedaten!B$4)</f>
        <v/>
      </c>
      <c r="J60" s="193"/>
      <c r="K60" s="5"/>
      <c r="L60" s="101"/>
      <c r="M60" s="100"/>
      <c r="N60" s="5"/>
      <c r="O60" s="100"/>
      <c r="P60" s="5"/>
      <c r="Q60" s="194" t="str">
        <f t="shared" si="51"/>
        <v>Okay</v>
      </c>
      <c r="R60" s="195">
        <f t="shared" si="52"/>
        <v>0</v>
      </c>
      <c r="S60" s="196" t="str">
        <f t="shared" si="53"/>
        <v/>
      </c>
      <c r="T60" s="197" t="str">
        <f t="shared" si="54"/>
        <v>Bitte ankreuzen</v>
      </c>
      <c r="U60" s="5"/>
      <c r="V60" s="5"/>
      <c r="W60" s="194">
        <f t="shared" si="55"/>
        <v>0</v>
      </c>
      <c r="X60" s="195">
        <f t="shared" si="56"/>
        <v>0</v>
      </c>
      <c r="Y60" s="195">
        <f t="shared" si="57"/>
        <v>1</v>
      </c>
      <c r="Z60" s="195" t="e">
        <f>IF(W60&gt;Y60,"Fehler",okay)</f>
        <v>#NAME?</v>
      </c>
      <c r="AA60" s="195" t="str">
        <f t="shared" si="58"/>
        <v/>
      </c>
      <c r="AB60" s="195" t="str">
        <f t="shared" si="59"/>
        <v/>
      </c>
      <c r="AC60" s="198"/>
      <c r="AD60" s="96" t="s">
        <v>21</v>
      </c>
      <c r="AE60" s="199" t="str">
        <f t="shared" si="60"/>
        <v/>
      </c>
      <c r="AF60" s="95"/>
      <c r="AG60" s="200"/>
      <c r="AH60" s="201" t="str">
        <f t="shared" si="61"/>
        <v/>
      </c>
      <c r="AI60" s="200"/>
      <c r="AJ60" s="5" t="s">
        <v>21</v>
      </c>
      <c r="AK60" s="5" t="s">
        <v>21</v>
      </c>
      <c r="AL60" s="5" t="s">
        <v>21</v>
      </c>
      <c r="AM60" s="5" t="s">
        <v>21</v>
      </c>
      <c r="AN60" s="5" t="s">
        <v>21</v>
      </c>
      <c r="AO60" s="5" t="s">
        <v>21</v>
      </c>
      <c r="AP60" s="5" t="s">
        <v>21</v>
      </c>
      <c r="AQ60" s="5" t="s">
        <v>21</v>
      </c>
      <c r="AR60" s="5" t="s">
        <v>21</v>
      </c>
      <c r="AS60" s="5" t="s">
        <v>21</v>
      </c>
      <c r="AT60" s="5" t="s">
        <v>21</v>
      </c>
      <c r="AU60" s="5" t="s">
        <v>21</v>
      </c>
      <c r="AV60" s="5" t="s">
        <v>21</v>
      </c>
      <c r="AW60" s="5" t="s">
        <v>21</v>
      </c>
      <c r="AX60" s="5" t="s">
        <v>21</v>
      </c>
      <c r="AY60" s="5" t="s">
        <v>21</v>
      </c>
      <c r="AZ60" s="5" t="s">
        <v>21</v>
      </c>
      <c r="BA60" s="5" t="s">
        <v>21</v>
      </c>
      <c r="BB60" s="5" t="s">
        <v>21</v>
      </c>
      <c r="BC60" s="5" t="s">
        <v>21</v>
      </c>
      <c r="BD60" s="200"/>
      <c r="BE60" s="50" t="s">
        <v>59</v>
      </c>
      <c r="BF60" s="50" t="s">
        <v>60</v>
      </c>
      <c r="BG60" s="50" t="s">
        <v>61</v>
      </c>
      <c r="BH60" s="50" t="s">
        <v>62</v>
      </c>
      <c r="BI60" s="50" t="s">
        <v>63</v>
      </c>
      <c r="BJ60" s="50" t="s">
        <v>64</v>
      </c>
      <c r="BK60" s="50" t="s">
        <v>65</v>
      </c>
      <c r="BL60" s="50" t="s">
        <v>66</v>
      </c>
      <c r="BM60" s="50" t="s">
        <v>67</v>
      </c>
      <c r="BN60" s="50" t="s">
        <v>68</v>
      </c>
      <c r="BO60" s="50" t="s">
        <v>69</v>
      </c>
      <c r="BP60" s="202"/>
      <c r="BQ60" s="203"/>
      <c r="BR60" s="203" t="str">
        <f t="shared" si="62"/>
        <v/>
      </c>
      <c r="BS60" s="203" t="str">
        <f t="shared" si="63"/>
        <v/>
      </c>
      <c r="BT60" s="203" t="str">
        <f t="shared" si="64"/>
        <v/>
      </c>
      <c r="BU60" s="203" t="str">
        <f t="shared" si="65"/>
        <v/>
      </c>
      <c r="BV60" s="203" t="str">
        <f t="shared" si="66"/>
        <v/>
      </c>
      <c r="BW60" s="203" t="str">
        <f t="shared" si="67"/>
        <v/>
      </c>
      <c r="BX60" s="203" t="str">
        <f t="shared" si="68"/>
        <v/>
      </c>
      <c r="BY60" s="203" t="str">
        <f t="shared" si="69"/>
        <v/>
      </c>
      <c r="BZ60" s="203" t="str">
        <f t="shared" si="70"/>
        <v/>
      </c>
      <c r="CA60" s="203" t="str">
        <f t="shared" si="71"/>
        <v/>
      </c>
      <c r="CB60" s="203" t="str">
        <f t="shared" si="72"/>
        <v/>
      </c>
      <c r="CC60" s="203" t="str">
        <f t="shared" si="73"/>
        <v/>
      </c>
      <c r="CD60" s="203" t="str">
        <f t="shared" si="74"/>
        <v/>
      </c>
      <c r="CE60" s="203" t="str">
        <f t="shared" si="75"/>
        <v/>
      </c>
      <c r="CF60" s="204" t="str">
        <f t="shared" si="76"/>
        <v/>
      </c>
      <c r="CG60" s="204" t="str">
        <f t="shared" si="77"/>
        <v/>
      </c>
      <c r="CH60" s="204" t="str">
        <f t="shared" si="78"/>
        <v/>
      </c>
      <c r="CI60" s="204" t="str">
        <f t="shared" si="79"/>
        <v/>
      </c>
      <c r="CJ60" s="204" t="str">
        <f t="shared" si="80"/>
        <v/>
      </c>
      <c r="CK60" s="204" t="str">
        <f t="shared" si="81"/>
        <v/>
      </c>
      <c r="CL60" s="205" t="str">
        <f t="shared" si="82"/>
        <v/>
      </c>
      <c r="CM60" s="204" t="str">
        <f t="shared" si="83"/>
        <v/>
      </c>
      <c r="CN60" s="204">
        <f t="shared" si="84"/>
        <v>0</v>
      </c>
      <c r="CO60" s="204" t="str">
        <f t="shared" si="85"/>
        <v>Okay</v>
      </c>
      <c r="CP60" s="204" t="str">
        <f t="shared" si="86"/>
        <v>Urkunde und Button</v>
      </c>
      <c r="CQ60" s="204" t="str">
        <f t="shared" si="87"/>
        <v>nur Urkunde</v>
      </c>
      <c r="CR60" s="204">
        <f t="shared" si="88"/>
        <v>0</v>
      </c>
      <c r="CS60" s="204">
        <f t="shared" si="89"/>
        <v>0</v>
      </c>
      <c r="CT60" s="204">
        <f t="shared" si="90"/>
        <v>0</v>
      </c>
      <c r="CU60" s="204">
        <f t="shared" si="91"/>
        <v>0</v>
      </c>
      <c r="CV60" s="204">
        <f t="shared" si="92"/>
        <v>0</v>
      </c>
      <c r="CW60" s="204">
        <f t="shared" si="93"/>
        <v>0</v>
      </c>
      <c r="CX60" s="204" t="str">
        <f t="shared" si="94"/>
        <v>u</v>
      </c>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row>
    <row r="61" spans="1:125" s="16" customFormat="1" x14ac:dyDescent="0.2">
      <c r="A61" s="191" t="str">
        <f>IF(LEN(E61)&lt;2,"",Meldedaten!A$4)</f>
        <v/>
      </c>
      <c r="B61" s="192" t="str">
        <f t="shared" si="50"/>
        <v/>
      </c>
      <c r="C61" s="96" t="s">
        <v>21</v>
      </c>
      <c r="D61" s="242" t="s">
        <v>21</v>
      </c>
      <c r="E61" s="242" t="s">
        <v>21</v>
      </c>
      <c r="F61" s="242" t="s">
        <v>21</v>
      </c>
      <c r="G61" s="242" t="s">
        <v>21</v>
      </c>
      <c r="H61" s="210" t="s">
        <v>21</v>
      </c>
      <c r="I61" s="5" t="str">
        <f>IF(LEN(E61)&lt;2,"",Meldedaten!B$4)</f>
        <v/>
      </c>
      <c r="J61" s="193"/>
      <c r="K61" s="5"/>
      <c r="L61" s="101"/>
      <c r="M61" s="100"/>
      <c r="N61" s="5"/>
      <c r="O61" s="100"/>
      <c r="P61" s="5"/>
      <c r="Q61" s="194" t="str">
        <f t="shared" si="51"/>
        <v>Okay</v>
      </c>
      <c r="R61" s="195">
        <f t="shared" si="52"/>
        <v>0</v>
      </c>
      <c r="S61" s="196" t="str">
        <f t="shared" si="53"/>
        <v/>
      </c>
      <c r="T61" s="197" t="str">
        <f t="shared" si="54"/>
        <v>Bitte ankreuzen</v>
      </c>
      <c r="U61" s="5"/>
      <c r="V61" s="5"/>
      <c r="W61" s="194">
        <f t="shared" si="55"/>
        <v>0</v>
      </c>
      <c r="X61" s="195">
        <f t="shared" si="56"/>
        <v>0</v>
      </c>
      <c r="Y61" s="195">
        <f t="shared" si="57"/>
        <v>1</v>
      </c>
      <c r="Z61" s="195" t="e">
        <f>IF(W61&gt;Y61,"Fehler",okay)</f>
        <v>#NAME?</v>
      </c>
      <c r="AA61" s="195" t="str">
        <f t="shared" si="58"/>
        <v/>
      </c>
      <c r="AB61" s="195" t="str">
        <f t="shared" si="59"/>
        <v/>
      </c>
      <c r="AC61" s="198"/>
      <c r="AD61" s="96" t="s">
        <v>21</v>
      </c>
      <c r="AE61" s="199" t="str">
        <f t="shared" si="60"/>
        <v/>
      </c>
      <c r="AF61" s="95"/>
      <c r="AG61" s="200"/>
      <c r="AH61" s="201" t="str">
        <f t="shared" si="61"/>
        <v/>
      </c>
      <c r="AI61" s="200"/>
      <c r="AJ61" s="5" t="s">
        <v>21</v>
      </c>
      <c r="AK61" s="5" t="s">
        <v>21</v>
      </c>
      <c r="AL61" s="5" t="s">
        <v>21</v>
      </c>
      <c r="AM61" s="5" t="s">
        <v>21</v>
      </c>
      <c r="AN61" s="5" t="s">
        <v>21</v>
      </c>
      <c r="AO61" s="5" t="s">
        <v>21</v>
      </c>
      <c r="AP61" s="5" t="s">
        <v>21</v>
      </c>
      <c r="AQ61" s="5" t="s">
        <v>21</v>
      </c>
      <c r="AR61" s="5" t="s">
        <v>21</v>
      </c>
      <c r="AS61" s="5" t="s">
        <v>21</v>
      </c>
      <c r="AT61" s="5" t="s">
        <v>21</v>
      </c>
      <c r="AU61" s="5" t="s">
        <v>21</v>
      </c>
      <c r="AV61" s="5" t="s">
        <v>21</v>
      </c>
      <c r="AW61" s="5" t="s">
        <v>21</v>
      </c>
      <c r="AX61" s="5" t="s">
        <v>21</v>
      </c>
      <c r="AY61" s="5" t="s">
        <v>21</v>
      </c>
      <c r="AZ61" s="5" t="s">
        <v>21</v>
      </c>
      <c r="BA61" s="5" t="s">
        <v>21</v>
      </c>
      <c r="BB61" s="5" t="s">
        <v>21</v>
      </c>
      <c r="BC61" s="5" t="s">
        <v>21</v>
      </c>
      <c r="BD61" s="200"/>
      <c r="BE61" s="50" t="s">
        <v>59</v>
      </c>
      <c r="BF61" s="50" t="s">
        <v>60</v>
      </c>
      <c r="BG61" s="50" t="s">
        <v>61</v>
      </c>
      <c r="BH61" s="50" t="s">
        <v>62</v>
      </c>
      <c r="BI61" s="50" t="s">
        <v>63</v>
      </c>
      <c r="BJ61" s="50" t="s">
        <v>64</v>
      </c>
      <c r="BK61" s="50" t="s">
        <v>65</v>
      </c>
      <c r="BL61" s="50" t="s">
        <v>66</v>
      </c>
      <c r="BM61" s="50" t="s">
        <v>67</v>
      </c>
      <c r="BN61" s="50" t="s">
        <v>68</v>
      </c>
      <c r="BO61" s="50" t="s">
        <v>69</v>
      </c>
      <c r="BP61" s="202"/>
      <c r="BQ61" s="203"/>
      <c r="BR61" s="203" t="str">
        <f t="shared" si="62"/>
        <v/>
      </c>
      <c r="BS61" s="203" t="str">
        <f t="shared" si="63"/>
        <v/>
      </c>
      <c r="BT61" s="203" t="str">
        <f t="shared" si="64"/>
        <v/>
      </c>
      <c r="BU61" s="203" t="str">
        <f t="shared" si="65"/>
        <v/>
      </c>
      <c r="BV61" s="203" t="str">
        <f t="shared" si="66"/>
        <v/>
      </c>
      <c r="BW61" s="203" t="str">
        <f t="shared" si="67"/>
        <v/>
      </c>
      <c r="BX61" s="203" t="str">
        <f t="shared" si="68"/>
        <v/>
      </c>
      <c r="BY61" s="203" t="str">
        <f t="shared" si="69"/>
        <v/>
      </c>
      <c r="BZ61" s="203" t="str">
        <f t="shared" si="70"/>
        <v/>
      </c>
      <c r="CA61" s="203" t="str">
        <f t="shared" si="71"/>
        <v/>
      </c>
      <c r="CB61" s="203" t="str">
        <f t="shared" si="72"/>
        <v/>
      </c>
      <c r="CC61" s="203" t="str">
        <f t="shared" si="73"/>
        <v/>
      </c>
      <c r="CD61" s="203" t="str">
        <f t="shared" si="74"/>
        <v/>
      </c>
      <c r="CE61" s="203" t="str">
        <f t="shared" si="75"/>
        <v/>
      </c>
      <c r="CF61" s="204" t="str">
        <f t="shared" si="76"/>
        <v/>
      </c>
      <c r="CG61" s="204" t="str">
        <f t="shared" si="77"/>
        <v/>
      </c>
      <c r="CH61" s="204" t="str">
        <f t="shared" si="78"/>
        <v/>
      </c>
      <c r="CI61" s="204" t="str">
        <f t="shared" si="79"/>
        <v/>
      </c>
      <c r="CJ61" s="204" t="str">
        <f t="shared" si="80"/>
        <v/>
      </c>
      <c r="CK61" s="204" t="str">
        <f t="shared" si="81"/>
        <v/>
      </c>
      <c r="CL61" s="205" t="str">
        <f t="shared" si="82"/>
        <v/>
      </c>
      <c r="CM61" s="204" t="str">
        <f t="shared" si="83"/>
        <v/>
      </c>
      <c r="CN61" s="204">
        <f t="shared" si="84"/>
        <v>0</v>
      </c>
      <c r="CO61" s="204" t="str">
        <f t="shared" si="85"/>
        <v>Okay</v>
      </c>
      <c r="CP61" s="204" t="str">
        <f t="shared" si="86"/>
        <v>Urkunde und Button</v>
      </c>
      <c r="CQ61" s="204" t="str">
        <f t="shared" si="87"/>
        <v>nur Urkunde</v>
      </c>
      <c r="CR61" s="204">
        <f t="shared" si="88"/>
        <v>0</v>
      </c>
      <c r="CS61" s="204">
        <f t="shared" si="89"/>
        <v>0</v>
      </c>
      <c r="CT61" s="204">
        <f t="shared" si="90"/>
        <v>0</v>
      </c>
      <c r="CU61" s="204">
        <f t="shared" si="91"/>
        <v>0</v>
      </c>
      <c r="CV61" s="204">
        <f t="shared" si="92"/>
        <v>0</v>
      </c>
      <c r="CW61" s="204">
        <f t="shared" si="93"/>
        <v>0</v>
      </c>
      <c r="CX61" s="204" t="str">
        <f t="shared" si="94"/>
        <v>u</v>
      </c>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row>
    <row r="62" spans="1:125" s="16" customFormat="1" x14ac:dyDescent="0.2">
      <c r="A62" s="191" t="str">
        <f>IF(LEN(E62)&lt;2,"",Meldedaten!A$4)</f>
        <v/>
      </c>
      <c r="B62" s="192" t="str">
        <f t="shared" si="50"/>
        <v/>
      </c>
      <c r="C62" s="96" t="s">
        <v>21</v>
      </c>
      <c r="D62" s="242" t="s">
        <v>21</v>
      </c>
      <c r="E62" s="242" t="s">
        <v>21</v>
      </c>
      <c r="F62" s="242" t="s">
        <v>21</v>
      </c>
      <c r="G62" s="242" t="s">
        <v>21</v>
      </c>
      <c r="H62" s="210" t="s">
        <v>21</v>
      </c>
      <c r="I62" s="5" t="str">
        <f>IF(LEN(E62)&lt;2,"",Meldedaten!B$4)</f>
        <v/>
      </c>
      <c r="J62" s="193"/>
      <c r="K62" s="5"/>
      <c r="L62" s="101"/>
      <c r="M62" s="100"/>
      <c r="N62" s="5"/>
      <c r="O62" s="100"/>
      <c r="P62" s="5"/>
      <c r="Q62" s="194" t="str">
        <f t="shared" si="51"/>
        <v>Okay</v>
      </c>
      <c r="R62" s="195">
        <f t="shared" si="52"/>
        <v>0</v>
      </c>
      <c r="S62" s="196" t="str">
        <f t="shared" si="53"/>
        <v/>
      </c>
      <c r="T62" s="197" t="str">
        <f t="shared" si="54"/>
        <v>Bitte ankreuzen</v>
      </c>
      <c r="U62" s="5"/>
      <c r="V62" s="5"/>
      <c r="W62" s="194">
        <f t="shared" si="55"/>
        <v>0</v>
      </c>
      <c r="X62" s="195">
        <f t="shared" si="56"/>
        <v>0</v>
      </c>
      <c r="Y62" s="195">
        <f t="shared" si="57"/>
        <v>1</v>
      </c>
      <c r="Z62" s="195" t="e">
        <f>IF(W62&gt;Y62,"Fehler",okay)</f>
        <v>#NAME?</v>
      </c>
      <c r="AA62" s="195" t="str">
        <f t="shared" si="58"/>
        <v/>
      </c>
      <c r="AB62" s="195" t="str">
        <f t="shared" si="59"/>
        <v/>
      </c>
      <c r="AC62" s="198"/>
      <c r="AD62" s="96" t="s">
        <v>21</v>
      </c>
      <c r="AE62" s="199" t="str">
        <f t="shared" si="60"/>
        <v/>
      </c>
      <c r="AF62" s="95"/>
      <c r="AG62" s="200"/>
      <c r="AH62" s="201" t="str">
        <f t="shared" si="61"/>
        <v/>
      </c>
      <c r="AI62" s="200"/>
      <c r="AJ62" s="5" t="s">
        <v>21</v>
      </c>
      <c r="AK62" s="5" t="s">
        <v>21</v>
      </c>
      <c r="AL62" s="5" t="s">
        <v>21</v>
      </c>
      <c r="AM62" s="5" t="s">
        <v>21</v>
      </c>
      <c r="AN62" s="5" t="s">
        <v>21</v>
      </c>
      <c r="AO62" s="5" t="s">
        <v>21</v>
      </c>
      <c r="AP62" s="5" t="s">
        <v>21</v>
      </c>
      <c r="AQ62" s="5" t="s">
        <v>21</v>
      </c>
      <c r="AR62" s="5" t="s">
        <v>21</v>
      </c>
      <c r="AS62" s="5" t="s">
        <v>21</v>
      </c>
      <c r="AT62" s="5" t="s">
        <v>21</v>
      </c>
      <c r="AU62" s="5" t="s">
        <v>21</v>
      </c>
      <c r="AV62" s="5" t="s">
        <v>21</v>
      </c>
      <c r="AW62" s="5" t="s">
        <v>21</v>
      </c>
      <c r="AX62" s="5" t="s">
        <v>21</v>
      </c>
      <c r="AY62" s="5" t="s">
        <v>21</v>
      </c>
      <c r="AZ62" s="5" t="s">
        <v>21</v>
      </c>
      <c r="BA62" s="5" t="s">
        <v>21</v>
      </c>
      <c r="BB62" s="5" t="s">
        <v>21</v>
      </c>
      <c r="BC62" s="5" t="s">
        <v>21</v>
      </c>
      <c r="BD62" s="200"/>
      <c r="BE62" s="50" t="s">
        <v>59</v>
      </c>
      <c r="BF62" s="50" t="s">
        <v>60</v>
      </c>
      <c r="BG62" s="50" t="s">
        <v>61</v>
      </c>
      <c r="BH62" s="50" t="s">
        <v>62</v>
      </c>
      <c r="BI62" s="50" t="s">
        <v>63</v>
      </c>
      <c r="BJ62" s="50" t="s">
        <v>64</v>
      </c>
      <c r="BK62" s="50" t="s">
        <v>65</v>
      </c>
      <c r="BL62" s="50" t="s">
        <v>66</v>
      </c>
      <c r="BM62" s="50" t="s">
        <v>67</v>
      </c>
      <c r="BN62" s="50" t="s">
        <v>68</v>
      </c>
      <c r="BO62" s="50" t="s">
        <v>69</v>
      </c>
      <c r="BP62" s="202"/>
      <c r="BQ62" s="203"/>
      <c r="BR62" s="203" t="str">
        <f t="shared" si="62"/>
        <v/>
      </c>
      <c r="BS62" s="203" t="str">
        <f t="shared" si="63"/>
        <v/>
      </c>
      <c r="BT62" s="203" t="str">
        <f t="shared" si="64"/>
        <v/>
      </c>
      <c r="BU62" s="203" t="str">
        <f t="shared" si="65"/>
        <v/>
      </c>
      <c r="BV62" s="203" t="str">
        <f t="shared" si="66"/>
        <v/>
      </c>
      <c r="BW62" s="203" t="str">
        <f t="shared" si="67"/>
        <v/>
      </c>
      <c r="BX62" s="203" t="str">
        <f t="shared" si="68"/>
        <v/>
      </c>
      <c r="BY62" s="203" t="str">
        <f t="shared" si="69"/>
        <v/>
      </c>
      <c r="BZ62" s="203" t="str">
        <f t="shared" si="70"/>
        <v/>
      </c>
      <c r="CA62" s="203" t="str">
        <f t="shared" si="71"/>
        <v/>
      </c>
      <c r="CB62" s="203" t="str">
        <f t="shared" si="72"/>
        <v/>
      </c>
      <c r="CC62" s="203" t="str">
        <f t="shared" si="73"/>
        <v/>
      </c>
      <c r="CD62" s="203" t="str">
        <f t="shared" si="74"/>
        <v/>
      </c>
      <c r="CE62" s="203" t="str">
        <f t="shared" si="75"/>
        <v/>
      </c>
      <c r="CF62" s="204" t="str">
        <f t="shared" si="76"/>
        <v/>
      </c>
      <c r="CG62" s="204" t="str">
        <f t="shared" si="77"/>
        <v/>
      </c>
      <c r="CH62" s="204" t="str">
        <f t="shared" si="78"/>
        <v/>
      </c>
      <c r="CI62" s="204" t="str">
        <f t="shared" si="79"/>
        <v/>
      </c>
      <c r="CJ62" s="204" t="str">
        <f t="shared" si="80"/>
        <v/>
      </c>
      <c r="CK62" s="204" t="str">
        <f t="shared" si="81"/>
        <v/>
      </c>
      <c r="CL62" s="205" t="str">
        <f t="shared" si="82"/>
        <v/>
      </c>
      <c r="CM62" s="204" t="str">
        <f t="shared" si="83"/>
        <v/>
      </c>
      <c r="CN62" s="204">
        <f t="shared" si="84"/>
        <v>0</v>
      </c>
      <c r="CO62" s="204" t="str">
        <f t="shared" si="85"/>
        <v>Okay</v>
      </c>
      <c r="CP62" s="204" t="str">
        <f t="shared" si="86"/>
        <v>Urkunde und Button</v>
      </c>
      <c r="CQ62" s="204" t="str">
        <f t="shared" si="87"/>
        <v>nur Urkunde</v>
      </c>
      <c r="CR62" s="204">
        <f t="shared" si="88"/>
        <v>0</v>
      </c>
      <c r="CS62" s="204">
        <f t="shared" si="89"/>
        <v>0</v>
      </c>
      <c r="CT62" s="204">
        <f t="shared" si="90"/>
        <v>0</v>
      </c>
      <c r="CU62" s="204">
        <f t="shared" si="91"/>
        <v>0</v>
      </c>
      <c r="CV62" s="204">
        <f t="shared" si="92"/>
        <v>0</v>
      </c>
      <c r="CW62" s="204">
        <f t="shared" si="93"/>
        <v>0</v>
      </c>
      <c r="CX62" s="204" t="str">
        <f t="shared" si="94"/>
        <v>u</v>
      </c>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row>
    <row r="63" spans="1:125" s="16" customFormat="1" x14ac:dyDescent="0.2">
      <c r="A63" s="191" t="str">
        <f>IF(LEN(E63)&lt;2,"",Meldedaten!A$4)</f>
        <v/>
      </c>
      <c r="B63" s="192" t="str">
        <f t="shared" si="50"/>
        <v/>
      </c>
      <c r="C63" s="96" t="s">
        <v>21</v>
      </c>
      <c r="D63" s="242" t="s">
        <v>21</v>
      </c>
      <c r="E63" s="242" t="s">
        <v>21</v>
      </c>
      <c r="F63" s="242" t="s">
        <v>21</v>
      </c>
      <c r="G63" s="242" t="s">
        <v>21</v>
      </c>
      <c r="H63" s="210" t="s">
        <v>21</v>
      </c>
      <c r="I63" s="5" t="str">
        <f>IF(LEN(E63)&lt;2,"",Meldedaten!B$4)</f>
        <v/>
      </c>
      <c r="J63" s="193"/>
      <c r="K63" s="5"/>
      <c r="L63" s="101"/>
      <c r="M63" s="100"/>
      <c r="N63" s="5"/>
      <c r="O63" s="100"/>
      <c r="P63" s="5"/>
      <c r="Q63" s="194" t="str">
        <f t="shared" si="51"/>
        <v>Okay</v>
      </c>
      <c r="R63" s="195">
        <f t="shared" si="52"/>
        <v>0</v>
      </c>
      <c r="S63" s="196" t="str">
        <f t="shared" si="53"/>
        <v/>
      </c>
      <c r="T63" s="197" t="str">
        <f t="shared" si="54"/>
        <v>Bitte ankreuzen</v>
      </c>
      <c r="U63" s="5"/>
      <c r="V63" s="5"/>
      <c r="W63" s="194">
        <f t="shared" si="55"/>
        <v>0</v>
      </c>
      <c r="X63" s="195">
        <f t="shared" si="56"/>
        <v>0</v>
      </c>
      <c r="Y63" s="195">
        <f t="shared" si="57"/>
        <v>1</v>
      </c>
      <c r="Z63" s="195" t="e">
        <f>IF(W63&gt;Y63,"Fehler",okay)</f>
        <v>#NAME?</v>
      </c>
      <c r="AA63" s="195" t="str">
        <f t="shared" si="58"/>
        <v/>
      </c>
      <c r="AB63" s="195" t="str">
        <f t="shared" si="59"/>
        <v/>
      </c>
      <c r="AC63" s="198"/>
      <c r="AD63" s="96" t="s">
        <v>21</v>
      </c>
      <c r="AE63" s="199" t="str">
        <f t="shared" si="60"/>
        <v/>
      </c>
      <c r="AF63" s="95"/>
      <c r="AG63" s="200"/>
      <c r="AH63" s="201" t="str">
        <f t="shared" si="61"/>
        <v/>
      </c>
      <c r="AI63" s="200"/>
      <c r="AJ63" s="5" t="s">
        <v>21</v>
      </c>
      <c r="AK63" s="5" t="s">
        <v>21</v>
      </c>
      <c r="AL63" s="5" t="s">
        <v>21</v>
      </c>
      <c r="AM63" s="5" t="s">
        <v>21</v>
      </c>
      <c r="AN63" s="5" t="s">
        <v>21</v>
      </c>
      <c r="AO63" s="5" t="s">
        <v>21</v>
      </c>
      <c r="AP63" s="5" t="s">
        <v>21</v>
      </c>
      <c r="AQ63" s="5" t="s">
        <v>21</v>
      </c>
      <c r="AR63" s="5" t="s">
        <v>21</v>
      </c>
      <c r="AS63" s="5" t="s">
        <v>21</v>
      </c>
      <c r="AT63" s="5" t="s">
        <v>21</v>
      </c>
      <c r="AU63" s="5" t="s">
        <v>21</v>
      </c>
      <c r="AV63" s="5" t="s">
        <v>21</v>
      </c>
      <c r="AW63" s="5" t="s">
        <v>21</v>
      </c>
      <c r="AX63" s="5" t="s">
        <v>21</v>
      </c>
      <c r="AY63" s="5" t="s">
        <v>21</v>
      </c>
      <c r="AZ63" s="5" t="s">
        <v>21</v>
      </c>
      <c r="BA63" s="5" t="s">
        <v>21</v>
      </c>
      <c r="BB63" s="5" t="s">
        <v>21</v>
      </c>
      <c r="BC63" s="5" t="s">
        <v>21</v>
      </c>
      <c r="BD63" s="200"/>
      <c r="BE63" s="50" t="s">
        <v>59</v>
      </c>
      <c r="BF63" s="50" t="s">
        <v>60</v>
      </c>
      <c r="BG63" s="50" t="s">
        <v>61</v>
      </c>
      <c r="BH63" s="50" t="s">
        <v>62</v>
      </c>
      <c r="BI63" s="50" t="s">
        <v>63</v>
      </c>
      <c r="BJ63" s="50" t="s">
        <v>64</v>
      </c>
      <c r="BK63" s="50" t="s">
        <v>65</v>
      </c>
      <c r="BL63" s="50" t="s">
        <v>66</v>
      </c>
      <c r="BM63" s="50" t="s">
        <v>67</v>
      </c>
      <c r="BN63" s="50" t="s">
        <v>68</v>
      </c>
      <c r="BO63" s="50" t="s">
        <v>69</v>
      </c>
      <c r="BP63" s="202"/>
      <c r="BQ63" s="203"/>
      <c r="BR63" s="203" t="str">
        <f t="shared" si="62"/>
        <v/>
      </c>
      <c r="BS63" s="203" t="str">
        <f t="shared" si="63"/>
        <v/>
      </c>
      <c r="BT63" s="203" t="str">
        <f t="shared" si="64"/>
        <v/>
      </c>
      <c r="BU63" s="203" t="str">
        <f t="shared" si="65"/>
        <v/>
      </c>
      <c r="BV63" s="203" t="str">
        <f t="shared" si="66"/>
        <v/>
      </c>
      <c r="BW63" s="203" t="str">
        <f t="shared" si="67"/>
        <v/>
      </c>
      <c r="BX63" s="203" t="str">
        <f t="shared" si="68"/>
        <v/>
      </c>
      <c r="BY63" s="203" t="str">
        <f t="shared" si="69"/>
        <v/>
      </c>
      <c r="BZ63" s="203" t="str">
        <f t="shared" si="70"/>
        <v/>
      </c>
      <c r="CA63" s="203" t="str">
        <f t="shared" si="71"/>
        <v/>
      </c>
      <c r="CB63" s="203" t="str">
        <f t="shared" si="72"/>
        <v/>
      </c>
      <c r="CC63" s="203" t="str">
        <f t="shared" si="73"/>
        <v/>
      </c>
      <c r="CD63" s="203" t="str">
        <f t="shared" si="74"/>
        <v/>
      </c>
      <c r="CE63" s="203" t="str">
        <f t="shared" si="75"/>
        <v/>
      </c>
      <c r="CF63" s="204" t="str">
        <f t="shared" si="76"/>
        <v/>
      </c>
      <c r="CG63" s="204" t="str">
        <f t="shared" si="77"/>
        <v/>
      </c>
      <c r="CH63" s="204" t="str">
        <f t="shared" si="78"/>
        <v/>
      </c>
      <c r="CI63" s="204" t="str">
        <f t="shared" si="79"/>
        <v/>
      </c>
      <c r="CJ63" s="204" t="str">
        <f t="shared" si="80"/>
        <v/>
      </c>
      <c r="CK63" s="204" t="str">
        <f t="shared" si="81"/>
        <v/>
      </c>
      <c r="CL63" s="205" t="str">
        <f t="shared" si="82"/>
        <v/>
      </c>
      <c r="CM63" s="204" t="str">
        <f t="shared" si="83"/>
        <v/>
      </c>
      <c r="CN63" s="204">
        <f t="shared" si="84"/>
        <v>0</v>
      </c>
      <c r="CO63" s="204" t="str">
        <f t="shared" si="85"/>
        <v>Okay</v>
      </c>
      <c r="CP63" s="204" t="str">
        <f t="shared" si="86"/>
        <v>Urkunde und Button</v>
      </c>
      <c r="CQ63" s="204" t="str">
        <f t="shared" si="87"/>
        <v>nur Urkunde</v>
      </c>
      <c r="CR63" s="204">
        <f t="shared" si="88"/>
        <v>0</v>
      </c>
      <c r="CS63" s="204">
        <f t="shared" si="89"/>
        <v>0</v>
      </c>
      <c r="CT63" s="204">
        <f t="shared" si="90"/>
        <v>0</v>
      </c>
      <c r="CU63" s="204">
        <f t="shared" si="91"/>
        <v>0</v>
      </c>
      <c r="CV63" s="204">
        <f t="shared" si="92"/>
        <v>0</v>
      </c>
      <c r="CW63" s="204">
        <f t="shared" si="93"/>
        <v>0</v>
      </c>
      <c r="CX63" s="204" t="str">
        <f t="shared" si="94"/>
        <v>u</v>
      </c>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row>
    <row r="64" spans="1:125" s="16" customFormat="1" x14ac:dyDescent="0.2">
      <c r="A64" s="191" t="str">
        <f>IF(LEN(E64)&lt;2,"",Meldedaten!A$4)</f>
        <v/>
      </c>
      <c r="B64" s="192" t="str">
        <f t="shared" si="50"/>
        <v/>
      </c>
      <c r="C64" s="96" t="s">
        <v>21</v>
      </c>
      <c r="D64" s="242" t="s">
        <v>21</v>
      </c>
      <c r="E64" s="242" t="s">
        <v>21</v>
      </c>
      <c r="F64" s="242" t="s">
        <v>21</v>
      </c>
      <c r="G64" s="242" t="s">
        <v>21</v>
      </c>
      <c r="H64" s="210" t="s">
        <v>21</v>
      </c>
      <c r="I64" s="5" t="str">
        <f>IF(LEN(E64)&lt;2,"",Meldedaten!B$4)</f>
        <v/>
      </c>
      <c r="J64" s="193"/>
      <c r="K64" s="5"/>
      <c r="L64" s="101"/>
      <c r="M64" s="100"/>
      <c r="N64" s="5"/>
      <c r="O64" s="100"/>
      <c r="P64" s="5"/>
      <c r="Q64" s="194" t="str">
        <f t="shared" si="51"/>
        <v>Okay</v>
      </c>
      <c r="R64" s="195">
        <f t="shared" si="52"/>
        <v>0</v>
      </c>
      <c r="S64" s="196" t="str">
        <f t="shared" si="53"/>
        <v/>
      </c>
      <c r="T64" s="197" t="str">
        <f t="shared" si="54"/>
        <v>Bitte ankreuzen</v>
      </c>
      <c r="U64" s="5"/>
      <c r="V64" s="5"/>
      <c r="W64" s="194">
        <f t="shared" si="55"/>
        <v>0</v>
      </c>
      <c r="X64" s="195">
        <f t="shared" si="56"/>
        <v>0</v>
      </c>
      <c r="Y64" s="195">
        <f t="shared" si="57"/>
        <v>1</v>
      </c>
      <c r="Z64" s="195" t="e">
        <f>IF(W64&gt;Y64,"Fehler",okay)</f>
        <v>#NAME?</v>
      </c>
      <c r="AA64" s="195" t="str">
        <f t="shared" si="58"/>
        <v/>
      </c>
      <c r="AB64" s="195" t="str">
        <f t="shared" si="59"/>
        <v/>
      </c>
      <c r="AC64" s="198"/>
      <c r="AD64" s="96" t="s">
        <v>21</v>
      </c>
      <c r="AE64" s="199" t="str">
        <f t="shared" si="60"/>
        <v/>
      </c>
      <c r="AF64" s="95"/>
      <c r="AG64" s="200"/>
      <c r="AH64" s="201" t="str">
        <f t="shared" si="61"/>
        <v/>
      </c>
      <c r="AI64" s="200"/>
      <c r="AJ64" s="5" t="s">
        <v>21</v>
      </c>
      <c r="AK64" s="5" t="s">
        <v>21</v>
      </c>
      <c r="AL64" s="5" t="s">
        <v>21</v>
      </c>
      <c r="AM64" s="5" t="s">
        <v>21</v>
      </c>
      <c r="AN64" s="5" t="s">
        <v>21</v>
      </c>
      <c r="AO64" s="5" t="s">
        <v>21</v>
      </c>
      <c r="AP64" s="5" t="s">
        <v>21</v>
      </c>
      <c r="AQ64" s="5" t="s">
        <v>21</v>
      </c>
      <c r="AR64" s="5" t="s">
        <v>21</v>
      </c>
      <c r="AS64" s="5" t="s">
        <v>21</v>
      </c>
      <c r="AT64" s="5" t="s">
        <v>21</v>
      </c>
      <c r="AU64" s="5" t="s">
        <v>21</v>
      </c>
      <c r="AV64" s="5" t="s">
        <v>21</v>
      </c>
      <c r="AW64" s="5" t="s">
        <v>21</v>
      </c>
      <c r="AX64" s="5" t="s">
        <v>21</v>
      </c>
      <c r="AY64" s="5" t="s">
        <v>21</v>
      </c>
      <c r="AZ64" s="5" t="s">
        <v>21</v>
      </c>
      <c r="BA64" s="5" t="s">
        <v>21</v>
      </c>
      <c r="BB64" s="5" t="s">
        <v>21</v>
      </c>
      <c r="BC64" s="5" t="s">
        <v>21</v>
      </c>
      <c r="BD64" s="200"/>
      <c r="BE64" s="50" t="s">
        <v>59</v>
      </c>
      <c r="BF64" s="50" t="s">
        <v>60</v>
      </c>
      <c r="BG64" s="50" t="s">
        <v>61</v>
      </c>
      <c r="BH64" s="50" t="s">
        <v>62</v>
      </c>
      <c r="BI64" s="50" t="s">
        <v>63</v>
      </c>
      <c r="BJ64" s="50" t="s">
        <v>64</v>
      </c>
      <c r="BK64" s="50" t="s">
        <v>65</v>
      </c>
      <c r="BL64" s="50" t="s">
        <v>66</v>
      </c>
      <c r="BM64" s="50" t="s">
        <v>67</v>
      </c>
      <c r="BN64" s="50" t="s">
        <v>68</v>
      </c>
      <c r="BO64" s="50" t="s">
        <v>69</v>
      </c>
      <c r="BP64" s="202"/>
      <c r="BQ64" s="203"/>
      <c r="BR64" s="203" t="str">
        <f t="shared" si="62"/>
        <v/>
      </c>
      <c r="BS64" s="203" t="str">
        <f t="shared" si="63"/>
        <v/>
      </c>
      <c r="BT64" s="203" t="str">
        <f t="shared" si="64"/>
        <v/>
      </c>
      <c r="BU64" s="203" t="str">
        <f t="shared" si="65"/>
        <v/>
      </c>
      <c r="BV64" s="203" t="str">
        <f t="shared" si="66"/>
        <v/>
      </c>
      <c r="BW64" s="203" t="str">
        <f t="shared" si="67"/>
        <v/>
      </c>
      <c r="BX64" s="203" t="str">
        <f t="shared" si="68"/>
        <v/>
      </c>
      <c r="BY64" s="203" t="str">
        <f t="shared" si="69"/>
        <v/>
      </c>
      <c r="BZ64" s="203" t="str">
        <f t="shared" si="70"/>
        <v/>
      </c>
      <c r="CA64" s="203" t="str">
        <f t="shared" si="71"/>
        <v/>
      </c>
      <c r="CB64" s="203" t="str">
        <f t="shared" si="72"/>
        <v/>
      </c>
      <c r="CC64" s="203" t="str">
        <f t="shared" si="73"/>
        <v/>
      </c>
      <c r="CD64" s="203" t="str">
        <f t="shared" si="74"/>
        <v/>
      </c>
      <c r="CE64" s="203" t="str">
        <f t="shared" si="75"/>
        <v/>
      </c>
      <c r="CF64" s="204" t="str">
        <f t="shared" si="76"/>
        <v/>
      </c>
      <c r="CG64" s="204" t="str">
        <f t="shared" si="77"/>
        <v/>
      </c>
      <c r="CH64" s="204" t="str">
        <f t="shared" si="78"/>
        <v/>
      </c>
      <c r="CI64" s="204" t="str">
        <f t="shared" si="79"/>
        <v/>
      </c>
      <c r="CJ64" s="204" t="str">
        <f t="shared" si="80"/>
        <v/>
      </c>
      <c r="CK64" s="204" t="str">
        <f t="shared" si="81"/>
        <v/>
      </c>
      <c r="CL64" s="205" t="str">
        <f t="shared" si="82"/>
        <v/>
      </c>
      <c r="CM64" s="204" t="str">
        <f t="shared" si="83"/>
        <v/>
      </c>
      <c r="CN64" s="204">
        <f t="shared" si="84"/>
        <v>0</v>
      </c>
      <c r="CO64" s="204" t="str">
        <f t="shared" si="85"/>
        <v>Okay</v>
      </c>
      <c r="CP64" s="204" t="str">
        <f t="shared" si="86"/>
        <v>Urkunde und Button</v>
      </c>
      <c r="CQ64" s="204" t="str">
        <f t="shared" si="87"/>
        <v>nur Urkunde</v>
      </c>
      <c r="CR64" s="204">
        <f t="shared" si="88"/>
        <v>0</v>
      </c>
      <c r="CS64" s="204">
        <f t="shared" si="89"/>
        <v>0</v>
      </c>
      <c r="CT64" s="204">
        <f t="shared" si="90"/>
        <v>0</v>
      </c>
      <c r="CU64" s="204">
        <f t="shared" si="91"/>
        <v>0</v>
      </c>
      <c r="CV64" s="204">
        <f t="shared" si="92"/>
        <v>0</v>
      </c>
      <c r="CW64" s="204">
        <f t="shared" si="93"/>
        <v>0</v>
      </c>
      <c r="CX64" s="204" t="str">
        <f t="shared" si="94"/>
        <v>u</v>
      </c>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row>
    <row r="65" spans="1:125" s="16" customFormat="1" x14ac:dyDescent="0.2">
      <c r="A65" s="191" t="str">
        <f>IF(LEN(E65)&lt;2,"",Meldedaten!A$4)</f>
        <v/>
      </c>
      <c r="B65" s="192" t="str">
        <f t="shared" si="50"/>
        <v/>
      </c>
      <c r="C65" s="96" t="s">
        <v>21</v>
      </c>
      <c r="D65" s="242" t="s">
        <v>21</v>
      </c>
      <c r="E65" s="242" t="s">
        <v>21</v>
      </c>
      <c r="F65" s="242" t="s">
        <v>21</v>
      </c>
      <c r="G65" s="242" t="s">
        <v>21</v>
      </c>
      <c r="H65" s="210" t="s">
        <v>21</v>
      </c>
      <c r="I65" s="5" t="str">
        <f>IF(LEN(E65)&lt;2,"",Meldedaten!B$4)</f>
        <v/>
      </c>
      <c r="J65" s="193"/>
      <c r="K65" s="5"/>
      <c r="L65" s="101"/>
      <c r="M65" s="100"/>
      <c r="N65" s="5"/>
      <c r="O65" s="100"/>
      <c r="P65" s="5"/>
      <c r="Q65" s="194" t="str">
        <f t="shared" si="51"/>
        <v>Okay</v>
      </c>
      <c r="R65" s="195">
        <f t="shared" si="52"/>
        <v>0</v>
      </c>
      <c r="S65" s="196" t="str">
        <f t="shared" si="53"/>
        <v/>
      </c>
      <c r="T65" s="197" t="str">
        <f t="shared" si="54"/>
        <v>Bitte ankreuzen</v>
      </c>
      <c r="U65" s="5"/>
      <c r="V65" s="5"/>
      <c r="W65" s="194">
        <f t="shared" si="55"/>
        <v>0</v>
      </c>
      <c r="X65" s="195">
        <f t="shared" si="56"/>
        <v>0</v>
      </c>
      <c r="Y65" s="195">
        <f t="shared" si="57"/>
        <v>1</v>
      </c>
      <c r="Z65" s="195" t="e">
        <f>IF(W65&gt;Y65,"Fehler",okay)</f>
        <v>#NAME?</v>
      </c>
      <c r="AA65" s="195" t="str">
        <f t="shared" si="58"/>
        <v/>
      </c>
      <c r="AB65" s="195" t="str">
        <f t="shared" si="59"/>
        <v/>
      </c>
      <c r="AC65" s="198"/>
      <c r="AD65" s="96" t="s">
        <v>21</v>
      </c>
      <c r="AE65" s="199" t="str">
        <f t="shared" si="60"/>
        <v/>
      </c>
      <c r="AF65" s="95"/>
      <c r="AG65" s="200"/>
      <c r="AH65" s="201" t="str">
        <f t="shared" si="61"/>
        <v/>
      </c>
      <c r="AI65" s="200"/>
      <c r="AJ65" s="5" t="s">
        <v>21</v>
      </c>
      <c r="AK65" s="5" t="s">
        <v>21</v>
      </c>
      <c r="AL65" s="5" t="s">
        <v>21</v>
      </c>
      <c r="AM65" s="5" t="s">
        <v>21</v>
      </c>
      <c r="AN65" s="5" t="s">
        <v>21</v>
      </c>
      <c r="AO65" s="5" t="s">
        <v>21</v>
      </c>
      <c r="AP65" s="5" t="s">
        <v>21</v>
      </c>
      <c r="AQ65" s="5" t="s">
        <v>21</v>
      </c>
      <c r="AR65" s="5" t="s">
        <v>21</v>
      </c>
      <c r="AS65" s="5" t="s">
        <v>21</v>
      </c>
      <c r="AT65" s="5" t="s">
        <v>21</v>
      </c>
      <c r="AU65" s="5" t="s">
        <v>21</v>
      </c>
      <c r="AV65" s="5" t="s">
        <v>21</v>
      </c>
      <c r="AW65" s="5" t="s">
        <v>21</v>
      </c>
      <c r="AX65" s="5" t="s">
        <v>21</v>
      </c>
      <c r="AY65" s="5" t="s">
        <v>21</v>
      </c>
      <c r="AZ65" s="5" t="s">
        <v>21</v>
      </c>
      <c r="BA65" s="5" t="s">
        <v>21</v>
      </c>
      <c r="BB65" s="5" t="s">
        <v>21</v>
      </c>
      <c r="BC65" s="5" t="s">
        <v>21</v>
      </c>
      <c r="BD65" s="200"/>
      <c r="BE65" s="50" t="s">
        <v>59</v>
      </c>
      <c r="BF65" s="50" t="s">
        <v>60</v>
      </c>
      <c r="BG65" s="50" t="s">
        <v>61</v>
      </c>
      <c r="BH65" s="50" t="s">
        <v>62</v>
      </c>
      <c r="BI65" s="50" t="s">
        <v>63</v>
      </c>
      <c r="BJ65" s="50" t="s">
        <v>64</v>
      </c>
      <c r="BK65" s="50" t="s">
        <v>65</v>
      </c>
      <c r="BL65" s="50" t="s">
        <v>66</v>
      </c>
      <c r="BM65" s="50" t="s">
        <v>67</v>
      </c>
      <c r="BN65" s="50" t="s">
        <v>68</v>
      </c>
      <c r="BO65" s="50" t="s">
        <v>69</v>
      </c>
      <c r="BP65" s="202"/>
      <c r="BQ65" s="203"/>
      <c r="BR65" s="203" t="str">
        <f t="shared" si="62"/>
        <v/>
      </c>
      <c r="BS65" s="203" t="str">
        <f t="shared" si="63"/>
        <v/>
      </c>
      <c r="BT65" s="203" t="str">
        <f t="shared" si="64"/>
        <v/>
      </c>
      <c r="BU65" s="203" t="str">
        <f t="shared" si="65"/>
        <v/>
      </c>
      <c r="BV65" s="203" t="str">
        <f t="shared" si="66"/>
        <v/>
      </c>
      <c r="BW65" s="203" t="str">
        <f t="shared" si="67"/>
        <v/>
      </c>
      <c r="BX65" s="203" t="str">
        <f t="shared" si="68"/>
        <v/>
      </c>
      <c r="BY65" s="203" t="str">
        <f t="shared" si="69"/>
        <v/>
      </c>
      <c r="BZ65" s="203" t="str">
        <f t="shared" si="70"/>
        <v/>
      </c>
      <c r="CA65" s="203" t="str">
        <f t="shared" si="71"/>
        <v/>
      </c>
      <c r="CB65" s="203" t="str">
        <f t="shared" si="72"/>
        <v/>
      </c>
      <c r="CC65" s="203" t="str">
        <f t="shared" si="73"/>
        <v/>
      </c>
      <c r="CD65" s="203" t="str">
        <f t="shared" si="74"/>
        <v/>
      </c>
      <c r="CE65" s="203" t="str">
        <f t="shared" si="75"/>
        <v/>
      </c>
      <c r="CF65" s="204" t="str">
        <f t="shared" si="76"/>
        <v/>
      </c>
      <c r="CG65" s="204" t="str">
        <f t="shared" si="77"/>
        <v/>
      </c>
      <c r="CH65" s="204" t="str">
        <f t="shared" si="78"/>
        <v/>
      </c>
      <c r="CI65" s="204" t="str">
        <f t="shared" si="79"/>
        <v/>
      </c>
      <c r="CJ65" s="204" t="str">
        <f t="shared" si="80"/>
        <v/>
      </c>
      <c r="CK65" s="204" t="str">
        <f t="shared" si="81"/>
        <v/>
      </c>
      <c r="CL65" s="205" t="str">
        <f t="shared" si="82"/>
        <v/>
      </c>
      <c r="CM65" s="204" t="str">
        <f t="shared" si="83"/>
        <v/>
      </c>
      <c r="CN65" s="204">
        <f t="shared" si="84"/>
        <v>0</v>
      </c>
      <c r="CO65" s="204" t="str">
        <f t="shared" si="85"/>
        <v>Okay</v>
      </c>
      <c r="CP65" s="204" t="str">
        <f t="shared" si="86"/>
        <v>Urkunde und Button</v>
      </c>
      <c r="CQ65" s="204" t="str">
        <f t="shared" si="87"/>
        <v>nur Urkunde</v>
      </c>
      <c r="CR65" s="204">
        <f t="shared" si="88"/>
        <v>0</v>
      </c>
      <c r="CS65" s="204">
        <f t="shared" si="89"/>
        <v>0</v>
      </c>
      <c r="CT65" s="204">
        <f t="shared" si="90"/>
        <v>0</v>
      </c>
      <c r="CU65" s="204">
        <f t="shared" si="91"/>
        <v>0</v>
      </c>
      <c r="CV65" s="204">
        <f t="shared" si="92"/>
        <v>0</v>
      </c>
      <c r="CW65" s="204">
        <f t="shared" si="93"/>
        <v>0</v>
      </c>
      <c r="CX65" s="204" t="str">
        <f t="shared" si="94"/>
        <v>u</v>
      </c>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row>
    <row r="66" spans="1:125" s="16" customFormat="1" x14ac:dyDescent="0.2">
      <c r="A66" s="191" t="str">
        <f>IF(LEN(E66)&lt;2,"",Meldedaten!A$4)</f>
        <v/>
      </c>
      <c r="B66" s="192" t="str">
        <f t="shared" si="50"/>
        <v/>
      </c>
      <c r="C66" s="96" t="s">
        <v>21</v>
      </c>
      <c r="D66" s="242" t="s">
        <v>21</v>
      </c>
      <c r="E66" s="242" t="s">
        <v>21</v>
      </c>
      <c r="F66" s="242" t="s">
        <v>21</v>
      </c>
      <c r="G66" s="242" t="s">
        <v>21</v>
      </c>
      <c r="H66" s="210" t="s">
        <v>21</v>
      </c>
      <c r="I66" s="5" t="str">
        <f>IF(LEN(E66)&lt;2,"",Meldedaten!B$4)</f>
        <v/>
      </c>
      <c r="J66" s="193"/>
      <c r="K66" s="5"/>
      <c r="L66" s="101"/>
      <c r="M66" s="100"/>
      <c r="N66" s="5"/>
      <c r="O66" s="100"/>
      <c r="P66" s="5"/>
      <c r="Q66" s="194" t="str">
        <f t="shared" si="51"/>
        <v>Okay</v>
      </c>
      <c r="R66" s="195">
        <f t="shared" si="52"/>
        <v>0</v>
      </c>
      <c r="S66" s="196" t="str">
        <f t="shared" si="53"/>
        <v/>
      </c>
      <c r="T66" s="197" t="str">
        <f t="shared" si="54"/>
        <v>Bitte ankreuzen</v>
      </c>
      <c r="U66" s="5"/>
      <c r="V66" s="5"/>
      <c r="W66" s="194">
        <f t="shared" si="55"/>
        <v>0</v>
      </c>
      <c r="X66" s="195">
        <f t="shared" si="56"/>
        <v>0</v>
      </c>
      <c r="Y66" s="195">
        <f t="shared" si="57"/>
        <v>1</v>
      </c>
      <c r="Z66" s="195" t="e">
        <f>IF(W66&gt;Y66,"Fehler",okay)</f>
        <v>#NAME?</v>
      </c>
      <c r="AA66" s="195" t="str">
        <f t="shared" si="58"/>
        <v/>
      </c>
      <c r="AB66" s="195" t="str">
        <f t="shared" si="59"/>
        <v/>
      </c>
      <c r="AC66" s="198"/>
      <c r="AD66" s="96" t="s">
        <v>21</v>
      </c>
      <c r="AE66" s="199" t="str">
        <f t="shared" si="60"/>
        <v/>
      </c>
      <c r="AF66" s="95"/>
      <c r="AG66" s="200"/>
      <c r="AH66" s="201" t="str">
        <f t="shared" si="61"/>
        <v/>
      </c>
      <c r="AI66" s="200"/>
      <c r="AJ66" s="5" t="s">
        <v>21</v>
      </c>
      <c r="AK66" s="5" t="s">
        <v>21</v>
      </c>
      <c r="AL66" s="5" t="s">
        <v>21</v>
      </c>
      <c r="AM66" s="5" t="s">
        <v>21</v>
      </c>
      <c r="AN66" s="5" t="s">
        <v>21</v>
      </c>
      <c r="AO66" s="5" t="s">
        <v>21</v>
      </c>
      <c r="AP66" s="5" t="s">
        <v>21</v>
      </c>
      <c r="AQ66" s="5" t="s">
        <v>21</v>
      </c>
      <c r="AR66" s="5" t="s">
        <v>21</v>
      </c>
      <c r="AS66" s="5" t="s">
        <v>21</v>
      </c>
      <c r="AT66" s="5" t="s">
        <v>21</v>
      </c>
      <c r="AU66" s="5" t="s">
        <v>21</v>
      </c>
      <c r="AV66" s="5" t="s">
        <v>21</v>
      </c>
      <c r="AW66" s="5" t="s">
        <v>21</v>
      </c>
      <c r="AX66" s="5" t="s">
        <v>21</v>
      </c>
      <c r="AY66" s="5" t="s">
        <v>21</v>
      </c>
      <c r="AZ66" s="5" t="s">
        <v>21</v>
      </c>
      <c r="BA66" s="5" t="s">
        <v>21</v>
      </c>
      <c r="BB66" s="5" t="s">
        <v>21</v>
      </c>
      <c r="BC66" s="5" t="s">
        <v>21</v>
      </c>
      <c r="BD66" s="200"/>
      <c r="BE66" s="50" t="s">
        <v>59</v>
      </c>
      <c r="BF66" s="50" t="s">
        <v>60</v>
      </c>
      <c r="BG66" s="50" t="s">
        <v>61</v>
      </c>
      <c r="BH66" s="50" t="s">
        <v>62</v>
      </c>
      <c r="BI66" s="50" t="s">
        <v>63</v>
      </c>
      <c r="BJ66" s="50" t="s">
        <v>64</v>
      </c>
      <c r="BK66" s="50" t="s">
        <v>65</v>
      </c>
      <c r="BL66" s="50" t="s">
        <v>66</v>
      </c>
      <c r="BM66" s="50" t="s">
        <v>67</v>
      </c>
      <c r="BN66" s="50" t="s">
        <v>68</v>
      </c>
      <c r="BO66" s="50" t="s">
        <v>69</v>
      </c>
      <c r="BP66" s="202"/>
      <c r="BQ66" s="203"/>
      <c r="BR66" s="203" t="str">
        <f t="shared" si="62"/>
        <v/>
      </c>
      <c r="BS66" s="203" t="str">
        <f t="shared" si="63"/>
        <v/>
      </c>
      <c r="BT66" s="203" t="str">
        <f t="shared" si="64"/>
        <v/>
      </c>
      <c r="BU66" s="203" t="str">
        <f t="shared" si="65"/>
        <v/>
      </c>
      <c r="BV66" s="203" t="str">
        <f t="shared" si="66"/>
        <v/>
      </c>
      <c r="BW66" s="203" t="str">
        <f t="shared" si="67"/>
        <v/>
      </c>
      <c r="BX66" s="203" t="str">
        <f t="shared" si="68"/>
        <v/>
      </c>
      <c r="BY66" s="203" t="str">
        <f t="shared" si="69"/>
        <v/>
      </c>
      <c r="BZ66" s="203" t="str">
        <f t="shared" si="70"/>
        <v/>
      </c>
      <c r="CA66" s="203" t="str">
        <f t="shared" si="71"/>
        <v/>
      </c>
      <c r="CB66" s="203" t="str">
        <f t="shared" si="72"/>
        <v/>
      </c>
      <c r="CC66" s="203" t="str">
        <f t="shared" si="73"/>
        <v/>
      </c>
      <c r="CD66" s="203" t="str">
        <f t="shared" si="74"/>
        <v/>
      </c>
      <c r="CE66" s="203" t="str">
        <f t="shared" si="75"/>
        <v/>
      </c>
      <c r="CF66" s="204" t="str">
        <f t="shared" si="76"/>
        <v/>
      </c>
      <c r="CG66" s="204" t="str">
        <f t="shared" si="77"/>
        <v/>
      </c>
      <c r="CH66" s="204" t="str">
        <f t="shared" si="78"/>
        <v/>
      </c>
      <c r="CI66" s="204" t="str">
        <f t="shared" si="79"/>
        <v/>
      </c>
      <c r="CJ66" s="204" t="str">
        <f t="shared" si="80"/>
        <v/>
      </c>
      <c r="CK66" s="204" t="str">
        <f t="shared" si="81"/>
        <v/>
      </c>
      <c r="CL66" s="205" t="str">
        <f t="shared" si="82"/>
        <v/>
      </c>
      <c r="CM66" s="204" t="str">
        <f t="shared" si="83"/>
        <v/>
      </c>
      <c r="CN66" s="204">
        <f t="shared" si="84"/>
        <v>0</v>
      </c>
      <c r="CO66" s="204" t="str">
        <f t="shared" si="85"/>
        <v>Okay</v>
      </c>
      <c r="CP66" s="204" t="str">
        <f t="shared" si="86"/>
        <v>Urkunde und Button</v>
      </c>
      <c r="CQ66" s="204" t="str">
        <f t="shared" si="87"/>
        <v>nur Urkunde</v>
      </c>
      <c r="CR66" s="204">
        <f t="shared" si="88"/>
        <v>0</v>
      </c>
      <c r="CS66" s="204">
        <f t="shared" si="89"/>
        <v>0</v>
      </c>
      <c r="CT66" s="204">
        <f t="shared" si="90"/>
        <v>0</v>
      </c>
      <c r="CU66" s="204">
        <f t="shared" si="91"/>
        <v>0</v>
      </c>
      <c r="CV66" s="204">
        <f t="shared" si="92"/>
        <v>0</v>
      </c>
      <c r="CW66" s="204">
        <f t="shared" si="93"/>
        <v>0</v>
      </c>
      <c r="CX66" s="204" t="str">
        <f t="shared" si="94"/>
        <v>u</v>
      </c>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row>
    <row r="67" spans="1:125" s="16" customFormat="1" x14ac:dyDescent="0.2">
      <c r="A67" s="191" t="str">
        <f>IF(LEN(E67)&lt;2,"",Meldedaten!A$4)</f>
        <v/>
      </c>
      <c r="B67" s="192" t="str">
        <f t="shared" si="50"/>
        <v/>
      </c>
      <c r="C67" s="96" t="s">
        <v>21</v>
      </c>
      <c r="D67" s="242" t="s">
        <v>21</v>
      </c>
      <c r="E67" s="242" t="s">
        <v>21</v>
      </c>
      <c r="F67" s="242" t="s">
        <v>21</v>
      </c>
      <c r="G67" s="242" t="s">
        <v>21</v>
      </c>
      <c r="H67" s="210" t="s">
        <v>21</v>
      </c>
      <c r="I67" s="5" t="str">
        <f>IF(LEN(E67)&lt;2,"",Meldedaten!B$4)</f>
        <v/>
      </c>
      <c r="J67" s="193"/>
      <c r="K67" s="5"/>
      <c r="L67" s="101"/>
      <c r="M67" s="100"/>
      <c r="N67" s="5"/>
      <c r="O67" s="100"/>
      <c r="P67" s="5"/>
      <c r="Q67" s="194" t="str">
        <f t="shared" si="51"/>
        <v>Okay</v>
      </c>
      <c r="R67" s="195">
        <f t="shared" si="52"/>
        <v>0</v>
      </c>
      <c r="S67" s="196" t="str">
        <f t="shared" si="53"/>
        <v/>
      </c>
      <c r="T67" s="197" t="str">
        <f t="shared" si="54"/>
        <v>Bitte ankreuzen</v>
      </c>
      <c r="U67" s="5"/>
      <c r="V67" s="5"/>
      <c r="W67" s="194">
        <f t="shared" si="55"/>
        <v>0</v>
      </c>
      <c r="X67" s="195">
        <f t="shared" si="56"/>
        <v>0</v>
      </c>
      <c r="Y67" s="195">
        <f t="shared" si="57"/>
        <v>1</v>
      </c>
      <c r="Z67" s="195" t="e">
        <f>IF(W67&gt;Y67,"Fehler",okay)</f>
        <v>#NAME?</v>
      </c>
      <c r="AA67" s="195" t="str">
        <f t="shared" si="58"/>
        <v/>
      </c>
      <c r="AB67" s="195" t="str">
        <f t="shared" si="59"/>
        <v/>
      </c>
      <c r="AC67" s="198"/>
      <c r="AD67" s="96" t="s">
        <v>21</v>
      </c>
      <c r="AE67" s="199" t="str">
        <f t="shared" si="60"/>
        <v/>
      </c>
      <c r="AF67" s="95"/>
      <c r="AG67" s="200"/>
      <c r="AH67" s="201" t="str">
        <f t="shared" si="61"/>
        <v/>
      </c>
      <c r="AI67" s="200"/>
      <c r="AJ67" s="5" t="s">
        <v>21</v>
      </c>
      <c r="AK67" s="5" t="s">
        <v>21</v>
      </c>
      <c r="AL67" s="5" t="s">
        <v>21</v>
      </c>
      <c r="AM67" s="5" t="s">
        <v>21</v>
      </c>
      <c r="AN67" s="5" t="s">
        <v>21</v>
      </c>
      <c r="AO67" s="5" t="s">
        <v>21</v>
      </c>
      <c r="AP67" s="5" t="s">
        <v>21</v>
      </c>
      <c r="AQ67" s="5" t="s">
        <v>21</v>
      </c>
      <c r="AR67" s="5" t="s">
        <v>21</v>
      </c>
      <c r="AS67" s="5" t="s">
        <v>21</v>
      </c>
      <c r="AT67" s="5" t="s">
        <v>21</v>
      </c>
      <c r="AU67" s="5" t="s">
        <v>21</v>
      </c>
      <c r="AV67" s="5" t="s">
        <v>21</v>
      </c>
      <c r="AW67" s="5" t="s">
        <v>21</v>
      </c>
      <c r="AX67" s="5" t="s">
        <v>21</v>
      </c>
      <c r="AY67" s="5" t="s">
        <v>21</v>
      </c>
      <c r="AZ67" s="5" t="s">
        <v>21</v>
      </c>
      <c r="BA67" s="5" t="s">
        <v>21</v>
      </c>
      <c r="BB67" s="5" t="s">
        <v>21</v>
      </c>
      <c r="BC67" s="5" t="s">
        <v>21</v>
      </c>
      <c r="BD67" s="200"/>
      <c r="BE67" s="50" t="s">
        <v>59</v>
      </c>
      <c r="BF67" s="50" t="s">
        <v>60</v>
      </c>
      <c r="BG67" s="50" t="s">
        <v>61</v>
      </c>
      <c r="BH67" s="50" t="s">
        <v>62</v>
      </c>
      <c r="BI67" s="50" t="s">
        <v>63</v>
      </c>
      <c r="BJ67" s="50" t="s">
        <v>64</v>
      </c>
      <c r="BK67" s="50" t="s">
        <v>65</v>
      </c>
      <c r="BL67" s="50" t="s">
        <v>66</v>
      </c>
      <c r="BM67" s="50" t="s">
        <v>67</v>
      </c>
      <c r="BN67" s="50" t="s">
        <v>68</v>
      </c>
      <c r="BO67" s="50" t="s">
        <v>69</v>
      </c>
      <c r="BP67" s="202"/>
      <c r="BQ67" s="203"/>
      <c r="BR67" s="203" t="str">
        <f t="shared" si="62"/>
        <v/>
      </c>
      <c r="BS67" s="203" t="str">
        <f t="shared" si="63"/>
        <v/>
      </c>
      <c r="BT67" s="203" t="str">
        <f t="shared" si="64"/>
        <v/>
      </c>
      <c r="BU67" s="203" t="str">
        <f t="shared" si="65"/>
        <v/>
      </c>
      <c r="BV67" s="203" t="str">
        <f t="shared" si="66"/>
        <v/>
      </c>
      <c r="BW67" s="203" t="str">
        <f t="shared" si="67"/>
        <v/>
      </c>
      <c r="BX67" s="203" t="str">
        <f t="shared" si="68"/>
        <v/>
      </c>
      <c r="BY67" s="203" t="str">
        <f t="shared" si="69"/>
        <v/>
      </c>
      <c r="BZ67" s="203" t="str">
        <f t="shared" si="70"/>
        <v/>
      </c>
      <c r="CA67" s="203" t="str">
        <f t="shared" si="71"/>
        <v/>
      </c>
      <c r="CB67" s="203" t="str">
        <f t="shared" si="72"/>
        <v/>
      </c>
      <c r="CC67" s="203" t="str">
        <f t="shared" si="73"/>
        <v/>
      </c>
      <c r="CD67" s="203" t="str">
        <f t="shared" si="74"/>
        <v/>
      </c>
      <c r="CE67" s="203" t="str">
        <f t="shared" si="75"/>
        <v/>
      </c>
      <c r="CF67" s="204" t="str">
        <f t="shared" si="76"/>
        <v/>
      </c>
      <c r="CG67" s="204" t="str">
        <f t="shared" si="77"/>
        <v/>
      </c>
      <c r="CH67" s="204" t="str">
        <f t="shared" si="78"/>
        <v/>
      </c>
      <c r="CI67" s="204" t="str">
        <f t="shared" si="79"/>
        <v/>
      </c>
      <c r="CJ67" s="204" t="str">
        <f t="shared" si="80"/>
        <v/>
      </c>
      <c r="CK67" s="204" t="str">
        <f t="shared" si="81"/>
        <v/>
      </c>
      <c r="CL67" s="205" t="str">
        <f t="shared" si="82"/>
        <v/>
      </c>
      <c r="CM67" s="204" t="str">
        <f t="shared" si="83"/>
        <v/>
      </c>
      <c r="CN67" s="204">
        <f t="shared" si="84"/>
        <v>0</v>
      </c>
      <c r="CO67" s="204" t="str">
        <f t="shared" si="85"/>
        <v>Okay</v>
      </c>
      <c r="CP67" s="204" t="str">
        <f t="shared" si="86"/>
        <v>Urkunde und Button</v>
      </c>
      <c r="CQ67" s="204" t="str">
        <f t="shared" si="87"/>
        <v>nur Urkunde</v>
      </c>
      <c r="CR67" s="204">
        <f t="shared" si="88"/>
        <v>0</v>
      </c>
      <c r="CS67" s="204">
        <f t="shared" si="89"/>
        <v>0</v>
      </c>
      <c r="CT67" s="204">
        <f t="shared" si="90"/>
        <v>0</v>
      </c>
      <c r="CU67" s="204">
        <f t="shared" si="91"/>
        <v>0</v>
      </c>
      <c r="CV67" s="204">
        <f t="shared" si="92"/>
        <v>0</v>
      </c>
      <c r="CW67" s="204">
        <f t="shared" si="93"/>
        <v>0</v>
      </c>
      <c r="CX67" s="204" t="str">
        <f t="shared" si="94"/>
        <v>u</v>
      </c>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row>
    <row r="68" spans="1:125" s="16" customFormat="1" x14ac:dyDescent="0.2">
      <c r="A68" s="191" t="str">
        <f>IF(LEN(E68)&lt;2,"",Meldedaten!A$4)</f>
        <v/>
      </c>
      <c r="B68" s="192" t="str">
        <f t="shared" si="50"/>
        <v/>
      </c>
      <c r="C68" s="96" t="s">
        <v>21</v>
      </c>
      <c r="D68" s="242" t="s">
        <v>21</v>
      </c>
      <c r="E68" s="242" t="s">
        <v>21</v>
      </c>
      <c r="F68" s="242" t="s">
        <v>21</v>
      </c>
      <c r="G68" s="242" t="s">
        <v>21</v>
      </c>
      <c r="H68" s="210" t="s">
        <v>21</v>
      </c>
      <c r="I68" s="5" t="str">
        <f>IF(LEN(E68)&lt;2,"",Meldedaten!B$4)</f>
        <v/>
      </c>
      <c r="J68" s="193"/>
      <c r="K68" s="5"/>
      <c r="L68" s="101"/>
      <c r="M68" s="100"/>
      <c r="N68" s="5"/>
      <c r="O68" s="100"/>
      <c r="P68" s="5"/>
      <c r="Q68" s="194" t="str">
        <f t="shared" si="51"/>
        <v>Okay</v>
      </c>
      <c r="R68" s="195">
        <f t="shared" si="52"/>
        <v>0</v>
      </c>
      <c r="S68" s="196" t="str">
        <f t="shared" si="53"/>
        <v/>
      </c>
      <c r="T68" s="197" t="str">
        <f t="shared" si="54"/>
        <v>Bitte ankreuzen</v>
      </c>
      <c r="U68" s="5"/>
      <c r="V68" s="5"/>
      <c r="W68" s="194">
        <f t="shared" si="55"/>
        <v>0</v>
      </c>
      <c r="X68" s="195">
        <f t="shared" si="56"/>
        <v>0</v>
      </c>
      <c r="Y68" s="195">
        <f t="shared" si="57"/>
        <v>1</v>
      </c>
      <c r="Z68" s="195" t="e">
        <f>IF(W68&gt;Y68,"Fehler",okay)</f>
        <v>#NAME?</v>
      </c>
      <c r="AA68" s="195" t="str">
        <f t="shared" si="58"/>
        <v/>
      </c>
      <c r="AB68" s="195" t="str">
        <f t="shared" si="59"/>
        <v/>
      </c>
      <c r="AC68" s="198"/>
      <c r="AD68" s="96" t="s">
        <v>21</v>
      </c>
      <c r="AE68" s="199" t="str">
        <f t="shared" si="60"/>
        <v/>
      </c>
      <c r="AF68" s="95"/>
      <c r="AG68" s="200"/>
      <c r="AH68" s="201" t="str">
        <f t="shared" si="61"/>
        <v/>
      </c>
      <c r="AI68" s="200"/>
      <c r="AJ68" s="5" t="s">
        <v>21</v>
      </c>
      <c r="AK68" s="5" t="s">
        <v>21</v>
      </c>
      <c r="AL68" s="5" t="s">
        <v>21</v>
      </c>
      <c r="AM68" s="5" t="s">
        <v>21</v>
      </c>
      <c r="AN68" s="5" t="s">
        <v>21</v>
      </c>
      <c r="AO68" s="5" t="s">
        <v>21</v>
      </c>
      <c r="AP68" s="5" t="s">
        <v>21</v>
      </c>
      <c r="AQ68" s="5" t="s">
        <v>21</v>
      </c>
      <c r="AR68" s="5" t="s">
        <v>21</v>
      </c>
      <c r="AS68" s="5" t="s">
        <v>21</v>
      </c>
      <c r="AT68" s="5" t="s">
        <v>21</v>
      </c>
      <c r="AU68" s="5" t="s">
        <v>21</v>
      </c>
      <c r="AV68" s="5" t="s">
        <v>21</v>
      </c>
      <c r="AW68" s="5" t="s">
        <v>21</v>
      </c>
      <c r="AX68" s="5" t="s">
        <v>21</v>
      </c>
      <c r="AY68" s="5" t="s">
        <v>21</v>
      </c>
      <c r="AZ68" s="5" t="s">
        <v>21</v>
      </c>
      <c r="BA68" s="5" t="s">
        <v>21</v>
      </c>
      <c r="BB68" s="5" t="s">
        <v>21</v>
      </c>
      <c r="BC68" s="5" t="s">
        <v>21</v>
      </c>
      <c r="BD68" s="200"/>
      <c r="BE68" s="50" t="s">
        <v>59</v>
      </c>
      <c r="BF68" s="50" t="s">
        <v>60</v>
      </c>
      <c r="BG68" s="50" t="s">
        <v>61</v>
      </c>
      <c r="BH68" s="50" t="s">
        <v>62</v>
      </c>
      <c r="BI68" s="50" t="s">
        <v>63</v>
      </c>
      <c r="BJ68" s="50" t="s">
        <v>64</v>
      </c>
      <c r="BK68" s="50" t="s">
        <v>65</v>
      </c>
      <c r="BL68" s="50" t="s">
        <v>66</v>
      </c>
      <c r="BM68" s="50" t="s">
        <v>67</v>
      </c>
      <c r="BN68" s="50" t="s">
        <v>68</v>
      </c>
      <c r="BO68" s="50" t="s">
        <v>69</v>
      </c>
      <c r="BP68" s="202"/>
      <c r="BQ68" s="203"/>
      <c r="BR68" s="203" t="str">
        <f t="shared" si="62"/>
        <v/>
      </c>
      <c r="BS68" s="203" t="str">
        <f t="shared" si="63"/>
        <v/>
      </c>
      <c r="BT68" s="203" t="str">
        <f t="shared" si="64"/>
        <v/>
      </c>
      <c r="BU68" s="203" t="str">
        <f t="shared" si="65"/>
        <v/>
      </c>
      <c r="BV68" s="203" t="str">
        <f t="shared" si="66"/>
        <v/>
      </c>
      <c r="BW68" s="203" t="str">
        <f t="shared" si="67"/>
        <v/>
      </c>
      <c r="BX68" s="203" t="str">
        <f t="shared" si="68"/>
        <v/>
      </c>
      <c r="BY68" s="203" t="str">
        <f t="shared" si="69"/>
        <v/>
      </c>
      <c r="BZ68" s="203" t="str">
        <f t="shared" si="70"/>
        <v/>
      </c>
      <c r="CA68" s="203" t="str">
        <f t="shared" si="71"/>
        <v/>
      </c>
      <c r="CB68" s="203" t="str">
        <f t="shared" si="72"/>
        <v/>
      </c>
      <c r="CC68" s="203" t="str">
        <f t="shared" si="73"/>
        <v/>
      </c>
      <c r="CD68" s="203" t="str">
        <f t="shared" si="74"/>
        <v/>
      </c>
      <c r="CE68" s="203" t="str">
        <f t="shared" si="75"/>
        <v/>
      </c>
      <c r="CF68" s="204" t="str">
        <f t="shared" si="76"/>
        <v/>
      </c>
      <c r="CG68" s="204" t="str">
        <f t="shared" si="77"/>
        <v/>
      </c>
      <c r="CH68" s="204" t="str">
        <f t="shared" si="78"/>
        <v/>
      </c>
      <c r="CI68" s="204" t="str">
        <f t="shared" si="79"/>
        <v/>
      </c>
      <c r="CJ68" s="204" t="str">
        <f t="shared" si="80"/>
        <v/>
      </c>
      <c r="CK68" s="204" t="str">
        <f t="shared" si="81"/>
        <v/>
      </c>
      <c r="CL68" s="205" t="str">
        <f t="shared" si="82"/>
        <v/>
      </c>
      <c r="CM68" s="204" t="str">
        <f t="shared" si="83"/>
        <v/>
      </c>
      <c r="CN68" s="204">
        <f t="shared" si="84"/>
        <v>0</v>
      </c>
      <c r="CO68" s="204" t="str">
        <f t="shared" si="85"/>
        <v>Okay</v>
      </c>
      <c r="CP68" s="204" t="str">
        <f t="shared" si="86"/>
        <v>Urkunde und Button</v>
      </c>
      <c r="CQ68" s="204" t="str">
        <f t="shared" si="87"/>
        <v>nur Urkunde</v>
      </c>
      <c r="CR68" s="204">
        <f t="shared" si="88"/>
        <v>0</v>
      </c>
      <c r="CS68" s="204">
        <f t="shared" si="89"/>
        <v>0</v>
      </c>
      <c r="CT68" s="204">
        <f t="shared" si="90"/>
        <v>0</v>
      </c>
      <c r="CU68" s="204">
        <f t="shared" si="91"/>
        <v>0</v>
      </c>
      <c r="CV68" s="204">
        <f t="shared" si="92"/>
        <v>0</v>
      </c>
      <c r="CW68" s="204">
        <f t="shared" si="93"/>
        <v>0</v>
      </c>
      <c r="CX68" s="204" t="str">
        <f t="shared" si="94"/>
        <v>u</v>
      </c>
      <c r="CY68" s="204"/>
      <c r="CZ68" s="204">
        <f>IF(CV68="a",(ROUNDDOWN(O68/5,0)*5),0)</f>
        <v>0</v>
      </c>
      <c r="DA68" s="204"/>
      <c r="DB68" s="204"/>
      <c r="DC68" s="204"/>
      <c r="DD68" s="204"/>
      <c r="DE68" s="204"/>
      <c r="DF68" s="204"/>
      <c r="DG68" s="204"/>
      <c r="DH68" s="204"/>
      <c r="DI68" s="204"/>
      <c r="DJ68" s="204"/>
      <c r="DK68" s="204"/>
      <c r="DL68" s="204"/>
      <c r="DM68" s="204"/>
      <c r="DN68" s="204"/>
      <c r="DO68" s="204"/>
      <c r="DP68" s="204"/>
      <c r="DQ68" s="204"/>
      <c r="DR68" s="204"/>
      <c r="DS68" s="204"/>
      <c r="DT68" s="204"/>
      <c r="DU68" s="204"/>
    </row>
    <row r="69" spans="1:125" s="16" customFormat="1" x14ac:dyDescent="0.2">
      <c r="A69" s="191" t="str">
        <f>IF(LEN(E69)&lt;2,"",Meldedaten!A$4)</f>
        <v/>
      </c>
      <c r="B69" s="192" t="str">
        <f t="shared" si="50"/>
        <v/>
      </c>
      <c r="C69" s="96" t="s">
        <v>21</v>
      </c>
      <c r="D69" s="242" t="s">
        <v>21</v>
      </c>
      <c r="E69" s="242" t="s">
        <v>21</v>
      </c>
      <c r="F69" s="242" t="s">
        <v>21</v>
      </c>
      <c r="G69" s="242" t="s">
        <v>21</v>
      </c>
      <c r="H69" s="210" t="s">
        <v>21</v>
      </c>
      <c r="I69" s="5" t="str">
        <f>IF(LEN(E69)&lt;2,"",Meldedaten!B$4)</f>
        <v/>
      </c>
      <c r="J69" s="193"/>
      <c r="K69" s="5"/>
      <c r="L69" s="101"/>
      <c r="M69" s="100"/>
      <c r="N69" s="5"/>
      <c r="O69" s="100"/>
      <c r="P69" s="5"/>
      <c r="Q69" s="194" t="str">
        <f t="shared" si="51"/>
        <v>Okay</v>
      </c>
      <c r="R69" s="195">
        <f t="shared" si="52"/>
        <v>0</v>
      </c>
      <c r="S69" s="196" t="str">
        <f t="shared" si="53"/>
        <v/>
      </c>
      <c r="T69" s="197" t="str">
        <f t="shared" si="54"/>
        <v>Bitte ankreuzen</v>
      </c>
      <c r="U69" s="5"/>
      <c r="V69" s="5"/>
      <c r="W69" s="194">
        <f t="shared" si="55"/>
        <v>0</v>
      </c>
      <c r="X69" s="195">
        <f t="shared" si="56"/>
        <v>0</v>
      </c>
      <c r="Y69" s="195">
        <f t="shared" si="57"/>
        <v>1</v>
      </c>
      <c r="Z69" s="195" t="e">
        <f>IF(W69&gt;Y69,"Fehler",okay)</f>
        <v>#NAME?</v>
      </c>
      <c r="AA69" s="195" t="str">
        <f t="shared" si="58"/>
        <v/>
      </c>
      <c r="AB69" s="195" t="str">
        <f t="shared" si="59"/>
        <v/>
      </c>
      <c r="AC69" s="198"/>
      <c r="AD69" s="96" t="s">
        <v>21</v>
      </c>
      <c r="AE69" s="199" t="str">
        <f t="shared" si="60"/>
        <v/>
      </c>
      <c r="AF69" s="95"/>
      <c r="AG69" s="200"/>
      <c r="AH69" s="201" t="str">
        <f t="shared" si="61"/>
        <v/>
      </c>
      <c r="AI69" s="200"/>
      <c r="AJ69" s="5" t="s">
        <v>21</v>
      </c>
      <c r="AK69" s="5" t="s">
        <v>21</v>
      </c>
      <c r="AL69" s="5" t="s">
        <v>21</v>
      </c>
      <c r="AM69" s="5" t="s">
        <v>21</v>
      </c>
      <c r="AN69" s="5" t="s">
        <v>21</v>
      </c>
      <c r="AO69" s="5" t="s">
        <v>21</v>
      </c>
      <c r="AP69" s="5" t="s">
        <v>21</v>
      </c>
      <c r="AQ69" s="5" t="s">
        <v>21</v>
      </c>
      <c r="AR69" s="5" t="s">
        <v>21</v>
      </c>
      <c r="AS69" s="5" t="s">
        <v>21</v>
      </c>
      <c r="AT69" s="5" t="s">
        <v>21</v>
      </c>
      <c r="AU69" s="5" t="s">
        <v>21</v>
      </c>
      <c r="AV69" s="5" t="s">
        <v>21</v>
      </c>
      <c r="AW69" s="5" t="s">
        <v>21</v>
      </c>
      <c r="AX69" s="5" t="s">
        <v>21</v>
      </c>
      <c r="AY69" s="5" t="s">
        <v>21</v>
      </c>
      <c r="AZ69" s="5" t="s">
        <v>21</v>
      </c>
      <c r="BA69" s="5" t="s">
        <v>21</v>
      </c>
      <c r="BB69" s="5" t="s">
        <v>21</v>
      </c>
      <c r="BC69" s="5" t="s">
        <v>21</v>
      </c>
      <c r="BD69" s="200"/>
      <c r="BE69" s="50" t="s">
        <v>59</v>
      </c>
      <c r="BF69" s="50" t="s">
        <v>60</v>
      </c>
      <c r="BG69" s="50" t="s">
        <v>61</v>
      </c>
      <c r="BH69" s="50" t="s">
        <v>62</v>
      </c>
      <c r="BI69" s="50" t="s">
        <v>63</v>
      </c>
      <c r="BJ69" s="50" t="s">
        <v>64</v>
      </c>
      <c r="BK69" s="50" t="s">
        <v>65</v>
      </c>
      <c r="BL69" s="50" t="s">
        <v>66</v>
      </c>
      <c r="BM69" s="50" t="s">
        <v>67</v>
      </c>
      <c r="BN69" s="50" t="s">
        <v>68</v>
      </c>
      <c r="BO69" s="50" t="s">
        <v>69</v>
      </c>
      <c r="BP69" s="202"/>
      <c r="BQ69" s="203"/>
      <c r="BR69" s="203" t="str">
        <f t="shared" si="62"/>
        <v/>
      </c>
      <c r="BS69" s="203" t="str">
        <f t="shared" si="63"/>
        <v/>
      </c>
      <c r="BT69" s="203" t="str">
        <f t="shared" si="64"/>
        <v/>
      </c>
      <c r="BU69" s="203" t="str">
        <f t="shared" si="65"/>
        <v/>
      </c>
      <c r="BV69" s="203" t="str">
        <f t="shared" si="66"/>
        <v/>
      </c>
      <c r="BW69" s="203" t="str">
        <f t="shared" si="67"/>
        <v/>
      </c>
      <c r="BX69" s="203" t="str">
        <f t="shared" si="68"/>
        <v/>
      </c>
      <c r="BY69" s="203" t="str">
        <f t="shared" si="69"/>
        <v/>
      </c>
      <c r="BZ69" s="203" t="str">
        <f t="shared" si="70"/>
        <v/>
      </c>
      <c r="CA69" s="203" t="str">
        <f t="shared" si="71"/>
        <v/>
      </c>
      <c r="CB69" s="203" t="str">
        <f t="shared" si="72"/>
        <v/>
      </c>
      <c r="CC69" s="203" t="str">
        <f t="shared" si="73"/>
        <v/>
      </c>
      <c r="CD69" s="203" t="str">
        <f t="shared" si="74"/>
        <v/>
      </c>
      <c r="CE69" s="203" t="str">
        <f t="shared" si="75"/>
        <v/>
      </c>
      <c r="CF69" s="204" t="str">
        <f t="shared" si="76"/>
        <v/>
      </c>
      <c r="CG69" s="204" t="str">
        <f t="shared" si="77"/>
        <v/>
      </c>
      <c r="CH69" s="204" t="str">
        <f t="shared" si="78"/>
        <v/>
      </c>
      <c r="CI69" s="204" t="str">
        <f t="shared" si="79"/>
        <v/>
      </c>
      <c r="CJ69" s="204" t="str">
        <f t="shared" si="80"/>
        <v/>
      </c>
      <c r="CK69" s="204" t="str">
        <f t="shared" si="81"/>
        <v/>
      </c>
      <c r="CL69" s="205" t="str">
        <f t="shared" si="82"/>
        <v/>
      </c>
      <c r="CM69" s="204" t="str">
        <f t="shared" si="83"/>
        <v/>
      </c>
      <c r="CN69" s="204">
        <f t="shared" si="84"/>
        <v>0</v>
      </c>
      <c r="CO69" s="204" t="str">
        <f t="shared" si="85"/>
        <v>Okay</v>
      </c>
      <c r="CP69" s="204" t="str">
        <f t="shared" si="86"/>
        <v>Urkunde und Button</v>
      </c>
      <c r="CQ69" s="204" t="str">
        <f t="shared" si="87"/>
        <v>nur Urkunde</v>
      </c>
      <c r="CR69" s="204">
        <f t="shared" si="88"/>
        <v>0</v>
      </c>
      <c r="CS69" s="204">
        <f t="shared" si="89"/>
        <v>0</v>
      </c>
      <c r="CT69" s="204">
        <f t="shared" si="90"/>
        <v>0</v>
      </c>
      <c r="CU69" s="204">
        <f t="shared" si="91"/>
        <v>0</v>
      </c>
      <c r="CV69" s="204">
        <f t="shared" si="92"/>
        <v>0</v>
      </c>
      <c r="CW69" s="204">
        <f t="shared" si="93"/>
        <v>0</v>
      </c>
      <c r="CX69" s="204" t="str">
        <f t="shared" si="94"/>
        <v>u</v>
      </c>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row>
    <row r="70" spans="1:125" s="16" customFormat="1" x14ac:dyDescent="0.2">
      <c r="A70" s="191" t="str">
        <f>IF(LEN(E70)&lt;2,"",Meldedaten!A$4)</f>
        <v/>
      </c>
      <c r="B70" s="192" t="str">
        <f t="shared" si="50"/>
        <v/>
      </c>
      <c r="C70" s="96" t="s">
        <v>21</v>
      </c>
      <c r="D70" s="242" t="s">
        <v>21</v>
      </c>
      <c r="E70" s="242" t="s">
        <v>21</v>
      </c>
      <c r="F70" s="242" t="s">
        <v>21</v>
      </c>
      <c r="G70" s="242" t="s">
        <v>21</v>
      </c>
      <c r="H70" s="210" t="s">
        <v>21</v>
      </c>
      <c r="I70" s="5" t="str">
        <f>IF(LEN(E70)&lt;2,"",Meldedaten!B$4)</f>
        <v/>
      </c>
      <c r="J70" s="193"/>
      <c r="K70" s="5"/>
      <c r="L70" s="101"/>
      <c r="M70" s="100"/>
      <c r="N70" s="5"/>
      <c r="O70" s="100"/>
      <c r="P70" s="5"/>
      <c r="Q70" s="194" t="str">
        <f t="shared" si="51"/>
        <v>Okay</v>
      </c>
      <c r="R70" s="195">
        <f t="shared" si="52"/>
        <v>0</v>
      </c>
      <c r="S70" s="196" t="str">
        <f t="shared" si="53"/>
        <v/>
      </c>
      <c r="T70" s="197" t="str">
        <f t="shared" si="54"/>
        <v>Bitte ankreuzen</v>
      </c>
      <c r="U70" s="5"/>
      <c r="V70" s="5"/>
      <c r="W70" s="194">
        <f t="shared" si="55"/>
        <v>0</v>
      </c>
      <c r="X70" s="195">
        <f t="shared" si="56"/>
        <v>0</v>
      </c>
      <c r="Y70" s="195">
        <f t="shared" si="57"/>
        <v>1</v>
      </c>
      <c r="Z70" s="195" t="e">
        <f>IF(W70&gt;Y70,"Fehler",okay)</f>
        <v>#NAME?</v>
      </c>
      <c r="AA70" s="195" t="str">
        <f t="shared" si="58"/>
        <v/>
      </c>
      <c r="AB70" s="195" t="str">
        <f t="shared" si="59"/>
        <v/>
      </c>
      <c r="AC70" s="198"/>
      <c r="AD70" s="96" t="s">
        <v>21</v>
      </c>
      <c r="AE70" s="199" t="str">
        <f t="shared" si="60"/>
        <v/>
      </c>
      <c r="AF70" s="95"/>
      <c r="AG70" s="200"/>
      <c r="AH70" s="201" t="str">
        <f t="shared" si="61"/>
        <v/>
      </c>
      <c r="AI70" s="200"/>
      <c r="AJ70" s="5" t="s">
        <v>21</v>
      </c>
      <c r="AK70" s="5" t="s">
        <v>21</v>
      </c>
      <c r="AL70" s="5" t="s">
        <v>21</v>
      </c>
      <c r="AM70" s="5" t="s">
        <v>21</v>
      </c>
      <c r="AN70" s="5" t="s">
        <v>21</v>
      </c>
      <c r="AO70" s="5" t="s">
        <v>21</v>
      </c>
      <c r="AP70" s="5" t="s">
        <v>21</v>
      </c>
      <c r="AQ70" s="5" t="s">
        <v>21</v>
      </c>
      <c r="AR70" s="5" t="s">
        <v>21</v>
      </c>
      <c r="AS70" s="5" t="s">
        <v>21</v>
      </c>
      <c r="AT70" s="5" t="s">
        <v>21</v>
      </c>
      <c r="AU70" s="5" t="s">
        <v>21</v>
      </c>
      <c r="AV70" s="5" t="s">
        <v>21</v>
      </c>
      <c r="AW70" s="5" t="s">
        <v>21</v>
      </c>
      <c r="AX70" s="5" t="s">
        <v>21</v>
      </c>
      <c r="AY70" s="5" t="s">
        <v>21</v>
      </c>
      <c r="AZ70" s="5" t="s">
        <v>21</v>
      </c>
      <c r="BA70" s="5" t="s">
        <v>21</v>
      </c>
      <c r="BB70" s="5" t="s">
        <v>21</v>
      </c>
      <c r="BC70" s="5" t="s">
        <v>21</v>
      </c>
      <c r="BD70" s="200"/>
      <c r="BE70" s="50" t="s">
        <v>59</v>
      </c>
      <c r="BF70" s="50" t="s">
        <v>60</v>
      </c>
      <c r="BG70" s="50" t="s">
        <v>61</v>
      </c>
      <c r="BH70" s="50" t="s">
        <v>62</v>
      </c>
      <c r="BI70" s="50" t="s">
        <v>63</v>
      </c>
      <c r="BJ70" s="50" t="s">
        <v>64</v>
      </c>
      <c r="BK70" s="50" t="s">
        <v>65</v>
      </c>
      <c r="BL70" s="50" t="s">
        <v>66</v>
      </c>
      <c r="BM70" s="50" t="s">
        <v>67</v>
      </c>
      <c r="BN70" s="50" t="s">
        <v>68</v>
      </c>
      <c r="BO70" s="50" t="s">
        <v>69</v>
      </c>
      <c r="BP70" s="202"/>
      <c r="BQ70" s="203"/>
      <c r="BR70" s="203" t="str">
        <f t="shared" si="62"/>
        <v/>
      </c>
      <c r="BS70" s="203" t="str">
        <f t="shared" si="63"/>
        <v/>
      </c>
      <c r="BT70" s="203" t="str">
        <f t="shared" si="64"/>
        <v/>
      </c>
      <c r="BU70" s="203" t="str">
        <f t="shared" si="65"/>
        <v/>
      </c>
      <c r="BV70" s="203" t="str">
        <f t="shared" si="66"/>
        <v/>
      </c>
      <c r="BW70" s="203" t="str">
        <f t="shared" si="67"/>
        <v/>
      </c>
      <c r="BX70" s="203" t="str">
        <f t="shared" si="68"/>
        <v/>
      </c>
      <c r="BY70" s="203" t="str">
        <f t="shared" si="69"/>
        <v/>
      </c>
      <c r="BZ70" s="203" t="str">
        <f t="shared" si="70"/>
        <v/>
      </c>
      <c r="CA70" s="203" t="str">
        <f t="shared" si="71"/>
        <v/>
      </c>
      <c r="CB70" s="203" t="str">
        <f t="shared" si="72"/>
        <v/>
      </c>
      <c r="CC70" s="203" t="str">
        <f t="shared" si="73"/>
        <v/>
      </c>
      <c r="CD70" s="203" t="str">
        <f t="shared" si="74"/>
        <v/>
      </c>
      <c r="CE70" s="203" t="str">
        <f t="shared" si="75"/>
        <v/>
      </c>
      <c r="CF70" s="204" t="str">
        <f t="shared" si="76"/>
        <v/>
      </c>
      <c r="CG70" s="204" t="str">
        <f t="shared" si="77"/>
        <v/>
      </c>
      <c r="CH70" s="204" t="str">
        <f t="shared" si="78"/>
        <v/>
      </c>
      <c r="CI70" s="204" t="str">
        <f t="shared" si="79"/>
        <v/>
      </c>
      <c r="CJ70" s="204" t="str">
        <f t="shared" si="80"/>
        <v/>
      </c>
      <c r="CK70" s="204" t="str">
        <f t="shared" si="81"/>
        <v/>
      </c>
      <c r="CL70" s="205" t="str">
        <f t="shared" si="82"/>
        <v/>
      </c>
      <c r="CM70" s="204" t="str">
        <f t="shared" si="83"/>
        <v/>
      </c>
      <c r="CN70" s="204">
        <f t="shared" si="84"/>
        <v>0</v>
      </c>
      <c r="CO70" s="204" t="str">
        <f t="shared" si="85"/>
        <v>Okay</v>
      </c>
      <c r="CP70" s="204" t="str">
        <f t="shared" si="86"/>
        <v>Urkunde und Button</v>
      </c>
      <c r="CQ70" s="204" t="str">
        <f t="shared" si="87"/>
        <v>nur Urkunde</v>
      </c>
      <c r="CR70" s="204">
        <f t="shared" si="88"/>
        <v>0</v>
      </c>
      <c r="CS70" s="204">
        <f t="shared" si="89"/>
        <v>0</v>
      </c>
      <c r="CT70" s="204">
        <f t="shared" si="90"/>
        <v>0</v>
      </c>
      <c r="CU70" s="204">
        <f t="shared" si="91"/>
        <v>0</v>
      </c>
      <c r="CV70" s="204">
        <f t="shared" si="92"/>
        <v>0</v>
      </c>
      <c r="CW70" s="204">
        <f t="shared" si="93"/>
        <v>0</v>
      </c>
      <c r="CX70" s="204" t="str">
        <f t="shared" si="94"/>
        <v>u</v>
      </c>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row>
    <row r="71" spans="1:125" s="16" customFormat="1" x14ac:dyDescent="0.2">
      <c r="A71" s="191" t="str">
        <f>IF(LEN(E71)&lt;2,"",Meldedaten!A$4)</f>
        <v/>
      </c>
      <c r="B71" s="192" t="str">
        <f t="shared" si="50"/>
        <v/>
      </c>
      <c r="C71" s="96" t="s">
        <v>21</v>
      </c>
      <c r="D71" s="242" t="s">
        <v>21</v>
      </c>
      <c r="E71" s="242" t="s">
        <v>21</v>
      </c>
      <c r="F71" s="242" t="s">
        <v>21</v>
      </c>
      <c r="G71" s="242" t="s">
        <v>21</v>
      </c>
      <c r="H71" s="210" t="s">
        <v>21</v>
      </c>
      <c r="I71" s="5" t="str">
        <f>IF(LEN(E71)&lt;2,"",Meldedaten!B$4)</f>
        <v/>
      </c>
      <c r="J71" s="193"/>
      <c r="K71" s="5"/>
      <c r="L71" s="101"/>
      <c r="M71" s="100"/>
      <c r="N71" s="5"/>
      <c r="O71" s="100"/>
      <c r="P71" s="5"/>
      <c r="Q71" s="194" t="str">
        <f t="shared" si="51"/>
        <v>Okay</v>
      </c>
      <c r="R71" s="195">
        <f t="shared" si="52"/>
        <v>0</v>
      </c>
      <c r="S71" s="196" t="str">
        <f t="shared" si="53"/>
        <v/>
      </c>
      <c r="T71" s="197" t="str">
        <f t="shared" si="54"/>
        <v>Bitte ankreuzen</v>
      </c>
      <c r="U71" s="5"/>
      <c r="V71" s="5"/>
      <c r="W71" s="194">
        <f t="shared" si="55"/>
        <v>0</v>
      </c>
      <c r="X71" s="195">
        <f t="shared" si="56"/>
        <v>0</v>
      </c>
      <c r="Y71" s="195">
        <f t="shared" si="57"/>
        <v>1</v>
      </c>
      <c r="Z71" s="195" t="e">
        <f>IF(W71&gt;Y71,"Fehler",okay)</f>
        <v>#NAME?</v>
      </c>
      <c r="AA71" s="195" t="str">
        <f t="shared" si="58"/>
        <v/>
      </c>
      <c r="AB71" s="195" t="str">
        <f t="shared" si="59"/>
        <v/>
      </c>
      <c r="AC71" s="198"/>
      <c r="AD71" s="96" t="s">
        <v>21</v>
      </c>
      <c r="AE71" s="199" t="str">
        <f t="shared" si="60"/>
        <v/>
      </c>
      <c r="AF71" s="95"/>
      <c r="AG71" s="200"/>
      <c r="AH71" s="201" t="str">
        <f t="shared" si="61"/>
        <v/>
      </c>
      <c r="AI71" s="200"/>
      <c r="AJ71" s="5" t="s">
        <v>21</v>
      </c>
      <c r="AK71" s="5" t="s">
        <v>21</v>
      </c>
      <c r="AL71" s="5" t="s">
        <v>21</v>
      </c>
      <c r="AM71" s="5" t="s">
        <v>21</v>
      </c>
      <c r="AN71" s="5" t="s">
        <v>21</v>
      </c>
      <c r="AO71" s="5" t="s">
        <v>21</v>
      </c>
      <c r="AP71" s="5" t="s">
        <v>21</v>
      </c>
      <c r="AQ71" s="5" t="s">
        <v>21</v>
      </c>
      <c r="AR71" s="5" t="s">
        <v>21</v>
      </c>
      <c r="AS71" s="5" t="s">
        <v>21</v>
      </c>
      <c r="AT71" s="5" t="s">
        <v>21</v>
      </c>
      <c r="AU71" s="5" t="s">
        <v>21</v>
      </c>
      <c r="AV71" s="5" t="s">
        <v>21</v>
      </c>
      <c r="AW71" s="5" t="s">
        <v>21</v>
      </c>
      <c r="AX71" s="5" t="s">
        <v>21</v>
      </c>
      <c r="AY71" s="5" t="s">
        <v>21</v>
      </c>
      <c r="AZ71" s="5" t="s">
        <v>21</v>
      </c>
      <c r="BA71" s="5" t="s">
        <v>21</v>
      </c>
      <c r="BB71" s="5" t="s">
        <v>21</v>
      </c>
      <c r="BC71" s="5" t="s">
        <v>21</v>
      </c>
      <c r="BD71" s="200"/>
      <c r="BE71" s="50" t="s">
        <v>59</v>
      </c>
      <c r="BF71" s="50" t="s">
        <v>60</v>
      </c>
      <c r="BG71" s="50" t="s">
        <v>61</v>
      </c>
      <c r="BH71" s="50" t="s">
        <v>62</v>
      </c>
      <c r="BI71" s="50" t="s">
        <v>63</v>
      </c>
      <c r="BJ71" s="50" t="s">
        <v>64</v>
      </c>
      <c r="BK71" s="50" t="s">
        <v>65</v>
      </c>
      <c r="BL71" s="50" t="s">
        <v>66</v>
      </c>
      <c r="BM71" s="50" t="s">
        <v>67</v>
      </c>
      <c r="BN71" s="50" t="s">
        <v>68</v>
      </c>
      <c r="BO71" s="50" t="s">
        <v>69</v>
      </c>
      <c r="BP71" s="202"/>
      <c r="BQ71" s="203"/>
      <c r="BR71" s="203" t="str">
        <f t="shared" si="62"/>
        <v/>
      </c>
      <c r="BS71" s="203" t="str">
        <f t="shared" si="63"/>
        <v/>
      </c>
      <c r="BT71" s="203" t="str">
        <f t="shared" si="64"/>
        <v/>
      </c>
      <c r="BU71" s="203" t="str">
        <f t="shared" si="65"/>
        <v/>
      </c>
      <c r="BV71" s="203" t="str">
        <f t="shared" si="66"/>
        <v/>
      </c>
      <c r="BW71" s="203" t="str">
        <f t="shared" si="67"/>
        <v/>
      </c>
      <c r="BX71" s="203" t="str">
        <f t="shared" si="68"/>
        <v/>
      </c>
      <c r="BY71" s="203" t="str">
        <f t="shared" si="69"/>
        <v/>
      </c>
      <c r="BZ71" s="203" t="str">
        <f t="shared" si="70"/>
        <v/>
      </c>
      <c r="CA71" s="203" t="str">
        <f t="shared" si="71"/>
        <v/>
      </c>
      <c r="CB71" s="203" t="str">
        <f t="shared" si="72"/>
        <v/>
      </c>
      <c r="CC71" s="203" t="str">
        <f t="shared" si="73"/>
        <v/>
      </c>
      <c r="CD71" s="203" t="str">
        <f t="shared" si="74"/>
        <v/>
      </c>
      <c r="CE71" s="203" t="str">
        <f t="shared" si="75"/>
        <v/>
      </c>
      <c r="CF71" s="204" t="str">
        <f t="shared" si="76"/>
        <v/>
      </c>
      <c r="CG71" s="204" t="str">
        <f t="shared" si="77"/>
        <v/>
      </c>
      <c r="CH71" s="204" t="str">
        <f t="shared" si="78"/>
        <v/>
      </c>
      <c r="CI71" s="204" t="str">
        <f t="shared" si="79"/>
        <v/>
      </c>
      <c r="CJ71" s="204" t="str">
        <f t="shared" si="80"/>
        <v/>
      </c>
      <c r="CK71" s="204" t="str">
        <f t="shared" si="81"/>
        <v/>
      </c>
      <c r="CL71" s="205" t="str">
        <f t="shared" si="82"/>
        <v/>
      </c>
      <c r="CM71" s="204" t="str">
        <f t="shared" si="83"/>
        <v/>
      </c>
      <c r="CN71" s="204">
        <f t="shared" si="84"/>
        <v>0</v>
      </c>
      <c r="CO71" s="204" t="str">
        <f t="shared" si="85"/>
        <v>Okay</v>
      </c>
      <c r="CP71" s="204" t="str">
        <f t="shared" si="86"/>
        <v>Urkunde und Button</v>
      </c>
      <c r="CQ71" s="204" t="str">
        <f t="shared" si="87"/>
        <v>nur Urkunde</v>
      </c>
      <c r="CR71" s="204">
        <f t="shared" si="88"/>
        <v>0</v>
      </c>
      <c r="CS71" s="204">
        <f t="shared" si="89"/>
        <v>0</v>
      </c>
      <c r="CT71" s="204">
        <f t="shared" si="90"/>
        <v>0</v>
      </c>
      <c r="CU71" s="204">
        <f t="shared" si="91"/>
        <v>0</v>
      </c>
      <c r="CV71" s="204">
        <f t="shared" si="92"/>
        <v>0</v>
      </c>
      <c r="CW71" s="204">
        <f t="shared" si="93"/>
        <v>0</v>
      </c>
      <c r="CX71" s="204" t="str">
        <f t="shared" si="94"/>
        <v>u</v>
      </c>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row>
    <row r="72" spans="1:125" s="16" customFormat="1" x14ac:dyDescent="0.2">
      <c r="A72" s="191" t="str">
        <f>IF(LEN(E72)&lt;2,"",Meldedaten!A$4)</f>
        <v/>
      </c>
      <c r="B72" s="192" t="str">
        <f t="shared" si="50"/>
        <v/>
      </c>
      <c r="C72" s="96" t="s">
        <v>21</v>
      </c>
      <c r="D72" s="242" t="s">
        <v>21</v>
      </c>
      <c r="E72" s="242" t="s">
        <v>21</v>
      </c>
      <c r="F72" s="242" t="s">
        <v>21</v>
      </c>
      <c r="G72" s="242" t="s">
        <v>21</v>
      </c>
      <c r="H72" s="210" t="s">
        <v>21</v>
      </c>
      <c r="I72" s="5" t="str">
        <f>IF(LEN(E72)&lt;2,"",Meldedaten!B$4)</f>
        <v/>
      </c>
      <c r="J72" s="193"/>
      <c r="K72" s="5"/>
      <c r="L72" s="101"/>
      <c r="M72" s="100"/>
      <c r="N72" s="5"/>
      <c r="O72" s="100"/>
      <c r="P72" s="5"/>
      <c r="Q72" s="194" t="str">
        <f t="shared" si="51"/>
        <v>Okay</v>
      </c>
      <c r="R72" s="195">
        <f t="shared" si="52"/>
        <v>0</v>
      </c>
      <c r="S72" s="196" t="str">
        <f t="shared" si="53"/>
        <v/>
      </c>
      <c r="T72" s="197" t="str">
        <f t="shared" si="54"/>
        <v>Bitte ankreuzen</v>
      </c>
      <c r="U72" s="5"/>
      <c r="V72" s="5"/>
      <c r="W72" s="194">
        <f t="shared" si="55"/>
        <v>0</v>
      </c>
      <c r="X72" s="195">
        <f t="shared" si="56"/>
        <v>0</v>
      </c>
      <c r="Y72" s="195">
        <f t="shared" si="57"/>
        <v>1</v>
      </c>
      <c r="Z72" s="195" t="e">
        <f>IF(W72&gt;Y72,"Fehler",okay)</f>
        <v>#NAME?</v>
      </c>
      <c r="AA72" s="195" t="str">
        <f t="shared" si="58"/>
        <v/>
      </c>
      <c r="AB72" s="195" t="str">
        <f t="shared" si="59"/>
        <v/>
      </c>
      <c r="AC72" s="198"/>
      <c r="AD72" s="96" t="s">
        <v>21</v>
      </c>
      <c r="AE72" s="199" t="str">
        <f t="shared" si="60"/>
        <v/>
      </c>
      <c r="AF72" s="95"/>
      <c r="AG72" s="200"/>
      <c r="AH72" s="201" t="str">
        <f t="shared" si="61"/>
        <v/>
      </c>
      <c r="AI72" s="200"/>
      <c r="AJ72" s="5" t="s">
        <v>21</v>
      </c>
      <c r="AK72" s="5" t="s">
        <v>21</v>
      </c>
      <c r="AL72" s="5" t="s">
        <v>21</v>
      </c>
      <c r="AM72" s="5" t="s">
        <v>21</v>
      </c>
      <c r="AN72" s="5" t="s">
        <v>21</v>
      </c>
      <c r="AO72" s="5" t="s">
        <v>21</v>
      </c>
      <c r="AP72" s="5" t="s">
        <v>21</v>
      </c>
      <c r="AQ72" s="5" t="s">
        <v>21</v>
      </c>
      <c r="AR72" s="5" t="s">
        <v>21</v>
      </c>
      <c r="AS72" s="5" t="s">
        <v>21</v>
      </c>
      <c r="AT72" s="5" t="s">
        <v>21</v>
      </c>
      <c r="AU72" s="5" t="s">
        <v>21</v>
      </c>
      <c r="AV72" s="5" t="s">
        <v>21</v>
      </c>
      <c r="AW72" s="5" t="s">
        <v>21</v>
      </c>
      <c r="AX72" s="5" t="s">
        <v>21</v>
      </c>
      <c r="AY72" s="5" t="s">
        <v>21</v>
      </c>
      <c r="AZ72" s="5" t="s">
        <v>21</v>
      </c>
      <c r="BA72" s="5" t="s">
        <v>21</v>
      </c>
      <c r="BB72" s="5" t="s">
        <v>21</v>
      </c>
      <c r="BC72" s="5" t="s">
        <v>21</v>
      </c>
      <c r="BD72" s="200"/>
      <c r="BE72" s="50" t="s">
        <v>59</v>
      </c>
      <c r="BF72" s="50" t="s">
        <v>60</v>
      </c>
      <c r="BG72" s="50" t="s">
        <v>61</v>
      </c>
      <c r="BH72" s="50" t="s">
        <v>62</v>
      </c>
      <c r="BI72" s="50" t="s">
        <v>63</v>
      </c>
      <c r="BJ72" s="50" t="s">
        <v>64</v>
      </c>
      <c r="BK72" s="50" t="s">
        <v>65</v>
      </c>
      <c r="BL72" s="50" t="s">
        <v>66</v>
      </c>
      <c r="BM72" s="50" t="s">
        <v>67</v>
      </c>
      <c r="BN72" s="50" t="s">
        <v>68</v>
      </c>
      <c r="BO72" s="50" t="s">
        <v>69</v>
      </c>
      <c r="BP72" s="202"/>
      <c r="BQ72" s="203"/>
      <c r="BR72" s="203" t="str">
        <f t="shared" si="62"/>
        <v/>
      </c>
      <c r="BS72" s="203" t="str">
        <f t="shared" si="63"/>
        <v/>
      </c>
      <c r="BT72" s="203" t="str">
        <f t="shared" si="64"/>
        <v/>
      </c>
      <c r="BU72" s="203" t="str">
        <f t="shared" si="65"/>
        <v/>
      </c>
      <c r="BV72" s="203" t="str">
        <f t="shared" si="66"/>
        <v/>
      </c>
      <c r="BW72" s="203" t="str">
        <f t="shared" si="67"/>
        <v/>
      </c>
      <c r="BX72" s="203" t="str">
        <f t="shared" si="68"/>
        <v/>
      </c>
      <c r="BY72" s="203" t="str">
        <f t="shared" si="69"/>
        <v/>
      </c>
      <c r="BZ72" s="203" t="str">
        <f t="shared" si="70"/>
        <v/>
      </c>
      <c r="CA72" s="203" t="str">
        <f t="shared" si="71"/>
        <v/>
      </c>
      <c r="CB72" s="203" t="str">
        <f t="shared" si="72"/>
        <v/>
      </c>
      <c r="CC72" s="203" t="str">
        <f t="shared" si="73"/>
        <v/>
      </c>
      <c r="CD72" s="203" t="str">
        <f t="shared" si="74"/>
        <v/>
      </c>
      <c r="CE72" s="203" t="str">
        <f t="shared" si="75"/>
        <v/>
      </c>
      <c r="CF72" s="204" t="str">
        <f t="shared" si="76"/>
        <v/>
      </c>
      <c r="CG72" s="204" t="str">
        <f t="shared" si="77"/>
        <v/>
      </c>
      <c r="CH72" s="204" t="str">
        <f t="shared" si="78"/>
        <v/>
      </c>
      <c r="CI72" s="204" t="str">
        <f t="shared" si="79"/>
        <v/>
      </c>
      <c r="CJ72" s="204" t="str">
        <f t="shared" si="80"/>
        <v/>
      </c>
      <c r="CK72" s="204" t="str">
        <f t="shared" si="81"/>
        <v/>
      </c>
      <c r="CL72" s="205" t="str">
        <f t="shared" si="82"/>
        <v/>
      </c>
      <c r="CM72" s="204" t="str">
        <f t="shared" si="83"/>
        <v/>
      </c>
      <c r="CN72" s="204">
        <f t="shared" si="84"/>
        <v>0</v>
      </c>
      <c r="CO72" s="204" t="str">
        <f t="shared" si="85"/>
        <v>Okay</v>
      </c>
      <c r="CP72" s="204" t="str">
        <f t="shared" si="86"/>
        <v>Urkunde und Button</v>
      </c>
      <c r="CQ72" s="204" t="str">
        <f t="shared" si="87"/>
        <v>nur Urkunde</v>
      </c>
      <c r="CR72" s="204">
        <f t="shared" si="88"/>
        <v>0</v>
      </c>
      <c r="CS72" s="204">
        <f t="shared" si="89"/>
        <v>0</v>
      </c>
      <c r="CT72" s="204">
        <f t="shared" si="90"/>
        <v>0</v>
      </c>
      <c r="CU72" s="204">
        <f t="shared" si="91"/>
        <v>0</v>
      </c>
      <c r="CV72" s="204">
        <f t="shared" si="92"/>
        <v>0</v>
      </c>
      <c r="CW72" s="204">
        <f t="shared" si="93"/>
        <v>0</v>
      </c>
      <c r="CX72" s="204" t="str">
        <f t="shared" si="94"/>
        <v>u</v>
      </c>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row>
    <row r="73" spans="1:125" s="16" customFormat="1" x14ac:dyDescent="0.2">
      <c r="A73" s="191" t="str">
        <f>IF(LEN(E73)&lt;2,"",Meldedaten!A$4)</f>
        <v/>
      </c>
      <c r="B73" s="192" t="str">
        <f t="shared" si="50"/>
        <v/>
      </c>
      <c r="C73" s="96" t="s">
        <v>21</v>
      </c>
      <c r="D73" s="242" t="s">
        <v>21</v>
      </c>
      <c r="E73" s="242" t="s">
        <v>21</v>
      </c>
      <c r="F73" s="242" t="s">
        <v>21</v>
      </c>
      <c r="G73" s="242" t="s">
        <v>21</v>
      </c>
      <c r="H73" s="210" t="s">
        <v>21</v>
      </c>
      <c r="I73" s="5" t="str">
        <f>IF(LEN(E73)&lt;2,"",Meldedaten!B$4)</f>
        <v/>
      </c>
      <c r="J73" s="193"/>
      <c r="K73" s="5"/>
      <c r="L73" s="101"/>
      <c r="M73" s="100"/>
      <c r="N73" s="5"/>
      <c r="O73" s="100"/>
      <c r="P73" s="5"/>
      <c r="Q73" s="194" t="str">
        <f t="shared" si="51"/>
        <v>Okay</v>
      </c>
      <c r="R73" s="195">
        <f t="shared" si="52"/>
        <v>0</v>
      </c>
      <c r="S73" s="196" t="str">
        <f t="shared" si="53"/>
        <v/>
      </c>
      <c r="T73" s="197" t="str">
        <f t="shared" si="54"/>
        <v>Bitte ankreuzen</v>
      </c>
      <c r="U73" s="5"/>
      <c r="V73" s="5"/>
      <c r="W73" s="194">
        <f t="shared" si="55"/>
        <v>0</v>
      </c>
      <c r="X73" s="195">
        <f t="shared" si="56"/>
        <v>0</v>
      </c>
      <c r="Y73" s="195">
        <f t="shared" si="57"/>
        <v>1</v>
      </c>
      <c r="Z73" s="195" t="e">
        <f>IF(W73&gt;Y73,"Fehler",okay)</f>
        <v>#NAME?</v>
      </c>
      <c r="AA73" s="195" t="str">
        <f t="shared" si="58"/>
        <v/>
      </c>
      <c r="AB73" s="195" t="str">
        <f t="shared" si="59"/>
        <v/>
      </c>
      <c r="AC73" s="198"/>
      <c r="AD73" s="96" t="s">
        <v>21</v>
      </c>
      <c r="AE73" s="199" t="str">
        <f t="shared" si="60"/>
        <v/>
      </c>
      <c r="AF73" s="95"/>
      <c r="AG73" s="200"/>
      <c r="AH73" s="201" t="str">
        <f t="shared" si="61"/>
        <v/>
      </c>
      <c r="AI73" s="200"/>
      <c r="AJ73" s="5" t="s">
        <v>21</v>
      </c>
      <c r="AK73" s="5" t="s">
        <v>21</v>
      </c>
      <c r="AL73" s="5" t="s">
        <v>21</v>
      </c>
      <c r="AM73" s="5" t="s">
        <v>21</v>
      </c>
      <c r="AN73" s="5" t="s">
        <v>21</v>
      </c>
      <c r="AO73" s="5" t="s">
        <v>21</v>
      </c>
      <c r="AP73" s="5" t="s">
        <v>21</v>
      </c>
      <c r="AQ73" s="5" t="s">
        <v>21</v>
      </c>
      <c r="AR73" s="5" t="s">
        <v>21</v>
      </c>
      <c r="AS73" s="5" t="s">
        <v>21</v>
      </c>
      <c r="AT73" s="5" t="s">
        <v>21</v>
      </c>
      <c r="AU73" s="5" t="s">
        <v>21</v>
      </c>
      <c r="AV73" s="5" t="s">
        <v>21</v>
      </c>
      <c r="AW73" s="5" t="s">
        <v>21</v>
      </c>
      <c r="AX73" s="5" t="s">
        <v>21</v>
      </c>
      <c r="AY73" s="5" t="s">
        <v>21</v>
      </c>
      <c r="AZ73" s="5" t="s">
        <v>21</v>
      </c>
      <c r="BA73" s="5" t="s">
        <v>21</v>
      </c>
      <c r="BB73" s="5" t="s">
        <v>21</v>
      </c>
      <c r="BC73" s="5" t="s">
        <v>21</v>
      </c>
      <c r="BD73" s="200"/>
      <c r="BE73" s="50" t="s">
        <v>59</v>
      </c>
      <c r="BF73" s="50" t="s">
        <v>60</v>
      </c>
      <c r="BG73" s="50" t="s">
        <v>61</v>
      </c>
      <c r="BH73" s="50" t="s">
        <v>62</v>
      </c>
      <c r="BI73" s="50" t="s">
        <v>63</v>
      </c>
      <c r="BJ73" s="50" t="s">
        <v>64</v>
      </c>
      <c r="BK73" s="50" t="s">
        <v>65</v>
      </c>
      <c r="BL73" s="50" t="s">
        <v>66</v>
      </c>
      <c r="BM73" s="50" t="s">
        <v>67</v>
      </c>
      <c r="BN73" s="50" t="s">
        <v>68</v>
      </c>
      <c r="BO73" s="50" t="s">
        <v>69</v>
      </c>
      <c r="BP73" s="202"/>
      <c r="BQ73" s="203"/>
      <c r="BR73" s="203" t="str">
        <f t="shared" si="62"/>
        <v/>
      </c>
      <c r="BS73" s="203" t="str">
        <f t="shared" si="63"/>
        <v/>
      </c>
      <c r="BT73" s="203" t="str">
        <f t="shared" si="64"/>
        <v/>
      </c>
      <c r="BU73" s="203" t="str">
        <f t="shared" si="65"/>
        <v/>
      </c>
      <c r="BV73" s="203" t="str">
        <f t="shared" si="66"/>
        <v/>
      </c>
      <c r="BW73" s="203" t="str">
        <f t="shared" si="67"/>
        <v/>
      </c>
      <c r="BX73" s="203" t="str">
        <f t="shared" si="68"/>
        <v/>
      </c>
      <c r="BY73" s="203" t="str">
        <f t="shared" si="69"/>
        <v/>
      </c>
      <c r="BZ73" s="203" t="str">
        <f t="shared" si="70"/>
        <v/>
      </c>
      <c r="CA73" s="203" t="str">
        <f t="shared" si="71"/>
        <v/>
      </c>
      <c r="CB73" s="203" t="str">
        <f t="shared" si="72"/>
        <v/>
      </c>
      <c r="CC73" s="203" t="str">
        <f t="shared" si="73"/>
        <v/>
      </c>
      <c r="CD73" s="203" t="str">
        <f t="shared" si="74"/>
        <v/>
      </c>
      <c r="CE73" s="203" t="str">
        <f t="shared" si="75"/>
        <v/>
      </c>
      <c r="CF73" s="204" t="str">
        <f t="shared" si="76"/>
        <v/>
      </c>
      <c r="CG73" s="204" t="str">
        <f t="shared" si="77"/>
        <v/>
      </c>
      <c r="CH73" s="204" t="str">
        <f t="shared" si="78"/>
        <v/>
      </c>
      <c r="CI73" s="204" t="str">
        <f t="shared" si="79"/>
        <v/>
      </c>
      <c r="CJ73" s="204" t="str">
        <f t="shared" si="80"/>
        <v/>
      </c>
      <c r="CK73" s="204" t="str">
        <f t="shared" si="81"/>
        <v/>
      </c>
      <c r="CL73" s="205" t="str">
        <f t="shared" si="82"/>
        <v/>
      </c>
      <c r="CM73" s="204" t="str">
        <f t="shared" si="83"/>
        <v/>
      </c>
      <c r="CN73" s="204">
        <f t="shared" si="84"/>
        <v>0</v>
      </c>
      <c r="CO73" s="204" t="str">
        <f t="shared" si="85"/>
        <v>Okay</v>
      </c>
      <c r="CP73" s="204" t="str">
        <f t="shared" si="86"/>
        <v>Urkunde und Button</v>
      </c>
      <c r="CQ73" s="204" t="str">
        <f t="shared" si="87"/>
        <v>nur Urkunde</v>
      </c>
      <c r="CR73" s="204">
        <f t="shared" si="88"/>
        <v>0</v>
      </c>
      <c r="CS73" s="204">
        <f t="shared" si="89"/>
        <v>0</v>
      </c>
      <c r="CT73" s="204">
        <f t="shared" si="90"/>
        <v>0</v>
      </c>
      <c r="CU73" s="204">
        <f t="shared" si="91"/>
        <v>0</v>
      </c>
      <c r="CV73" s="204">
        <f t="shared" si="92"/>
        <v>0</v>
      </c>
      <c r="CW73" s="204">
        <f t="shared" si="93"/>
        <v>0</v>
      </c>
      <c r="CX73" s="204" t="str">
        <f t="shared" si="94"/>
        <v>u</v>
      </c>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row>
    <row r="74" spans="1:125" s="16" customFormat="1" x14ac:dyDescent="0.2">
      <c r="A74" s="191" t="str">
        <f>IF(LEN(E74)&lt;2,"",Meldedaten!A$4)</f>
        <v/>
      </c>
      <c r="B74" s="192" t="str">
        <f t="shared" si="50"/>
        <v/>
      </c>
      <c r="C74" s="96" t="s">
        <v>21</v>
      </c>
      <c r="D74" s="242" t="s">
        <v>21</v>
      </c>
      <c r="E74" s="242" t="s">
        <v>21</v>
      </c>
      <c r="F74" s="242" t="s">
        <v>21</v>
      </c>
      <c r="G74" s="242" t="s">
        <v>21</v>
      </c>
      <c r="H74" s="210" t="s">
        <v>21</v>
      </c>
      <c r="I74" s="5" t="str">
        <f>IF(LEN(E74)&lt;2,"",Meldedaten!B$4)</f>
        <v/>
      </c>
      <c r="J74" s="193"/>
      <c r="K74" s="5"/>
      <c r="L74" s="101"/>
      <c r="M74" s="100"/>
      <c r="N74" s="5"/>
      <c r="O74" s="5"/>
      <c r="P74" s="100"/>
      <c r="Q74" s="194" t="str">
        <f t="shared" si="51"/>
        <v>Okay</v>
      </c>
      <c r="R74" s="195">
        <f t="shared" si="52"/>
        <v>0</v>
      </c>
      <c r="S74" s="196" t="str">
        <f t="shared" si="53"/>
        <v/>
      </c>
      <c r="T74" s="197" t="str">
        <f t="shared" si="54"/>
        <v>Bitte ankreuzen</v>
      </c>
      <c r="U74" s="5"/>
      <c r="V74" s="5"/>
      <c r="W74" s="194">
        <f t="shared" si="55"/>
        <v>0</v>
      </c>
      <c r="X74" s="195">
        <f t="shared" si="56"/>
        <v>0</v>
      </c>
      <c r="Y74" s="195">
        <f t="shared" si="57"/>
        <v>1</v>
      </c>
      <c r="Z74" s="195" t="e">
        <f>IF(W74&gt;Y74,"Fehler",okay)</f>
        <v>#NAME?</v>
      </c>
      <c r="AA74" s="195" t="str">
        <f t="shared" si="58"/>
        <v/>
      </c>
      <c r="AB74" s="195" t="str">
        <f t="shared" si="59"/>
        <v/>
      </c>
      <c r="AC74" s="198"/>
      <c r="AD74" s="96" t="s">
        <v>21</v>
      </c>
      <c r="AE74" s="199" t="str">
        <f t="shared" si="60"/>
        <v/>
      </c>
      <c r="AF74" s="95"/>
      <c r="AG74" s="200"/>
      <c r="AH74" s="201" t="str">
        <f t="shared" si="61"/>
        <v/>
      </c>
      <c r="AI74" s="200"/>
      <c r="AJ74" s="5" t="s">
        <v>21</v>
      </c>
      <c r="AK74" s="5" t="s">
        <v>21</v>
      </c>
      <c r="AL74" s="5" t="s">
        <v>21</v>
      </c>
      <c r="AM74" s="5" t="s">
        <v>21</v>
      </c>
      <c r="AN74" s="5" t="s">
        <v>21</v>
      </c>
      <c r="AO74" s="5" t="s">
        <v>21</v>
      </c>
      <c r="AP74" s="5" t="s">
        <v>21</v>
      </c>
      <c r="AQ74" s="5" t="s">
        <v>21</v>
      </c>
      <c r="AR74" s="5" t="s">
        <v>21</v>
      </c>
      <c r="AS74" s="5" t="s">
        <v>21</v>
      </c>
      <c r="AT74" s="5" t="s">
        <v>21</v>
      </c>
      <c r="AU74" s="5" t="s">
        <v>21</v>
      </c>
      <c r="AV74" s="5" t="s">
        <v>21</v>
      </c>
      <c r="AW74" s="5" t="s">
        <v>21</v>
      </c>
      <c r="AX74" s="5" t="s">
        <v>21</v>
      </c>
      <c r="AY74" s="5" t="s">
        <v>21</v>
      </c>
      <c r="AZ74" s="5" t="s">
        <v>21</v>
      </c>
      <c r="BA74" s="5" t="s">
        <v>21</v>
      </c>
      <c r="BB74" s="5" t="s">
        <v>21</v>
      </c>
      <c r="BC74" s="5" t="s">
        <v>21</v>
      </c>
      <c r="BD74" s="200"/>
      <c r="BE74" s="50" t="s">
        <v>59</v>
      </c>
      <c r="BF74" s="50" t="s">
        <v>60</v>
      </c>
      <c r="BG74" s="50" t="s">
        <v>61</v>
      </c>
      <c r="BH74" s="50" t="s">
        <v>62</v>
      </c>
      <c r="BI74" s="50" t="s">
        <v>63</v>
      </c>
      <c r="BJ74" s="50" t="s">
        <v>64</v>
      </c>
      <c r="BK74" s="50" t="s">
        <v>65</v>
      </c>
      <c r="BL74" s="50" t="s">
        <v>66</v>
      </c>
      <c r="BM74" s="50" t="s">
        <v>67</v>
      </c>
      <c r="BN74" s="50" t="s">
        <v>68</v>
      </c>
      <c r="BO74" s="50" t="s">
        <v>69</v>
      </c>
      <c r="BP74" s="202"/>
      <c r="BQ74" s="203"/>
      <c r="BR74" s="203" t="str">
        <f t="shared" si="62"/>
        <v/>
      </c>
      <c r="BS74" s="203" t="str">
        <f t="shared" si="63"/>
        <v/>
      </c>
      <c r="BT74" s="203" t="str">
        <f t="shared" si="64"/>
        <v/>
      </c>
      <c r="BU74" s="203" t="str">
        <f t="shared" si="65"/>
        <v/>
      </c>
      <c r="BV74" s="203" t="str">
        <f t="shared" si="66"/>
        <v/>
      </c>
      <c r="BW74" s="203" t="str">
        <f t="shared" si="67"/>
        <v/>
      </c>
      <c r="BX74" s="203" t="str">
        <f t="shared" si="68"/>
        <v/>
      </c>
      <c r="BY74" s="203" t="str">
        <f t="shared" si="69"/>
        <v/>
      </c>
      <c r="BZ74" s="203" t="str">
        <f t="shared" si="70"/>
        <v/>
      </c>
      <c r="CA74" s="203" t="str">
        <f t="shared" si="71"/>
        <v/>
      </c>
      <c r="CB74" s="203" t="str">
        <f t="shared" si="72"/>
        <v/>
      </c>
      <c r="CC74" s="203" t="str">
        <f t="shared" si="73"/>
        <v/>
      </c>
      <c r="CD74" s="203" t="str">
        <f t="shared" si="74"/>
        <v/>
      </c>
      <c r="CE74" s="203" t="str">
        <f t="shared" si="75"/>
        <v/>
      </c>
      <c r="CF74" s="204" t="str">
        <f t="shared" si="76"/>
        <v/>
      </c>
      <c r="CG74" s="204" t="str">
        <f t="shared" si="77"/>
        <v/>
      </c>
      <c r="CH74" s="204" t="str">
        <f t="shared" si="78"/>
        <v/>
      </c>
      <c r="CI74" s="204" t="str">
        <f t="shared" si="79"/>
        <v/>
      </c>
      <c r="CJ74" s="204" t="str">
        <f t="shared" si="80"/>
        <v/>
      </c>
      <c r="CK74" s="204" t="str">
        <f t="shared" si="81"/>
        <v/>
      </c>
      <c r="CL74" s="205" t="str">
        <f t="shared" si="82"/>
        <v/>
      </c>
      <c r="CM74" s="204" t="str">
        <f t="shared" si="83"/>
        <v/>
      </c>
      <c r="CN74" s="204">
        <f t="shared" si="84"/>
        <v>0</v>
      </c>
      <c r="CO74" s="204" t="str">
        <f t="shared" si="85"/>
        <v>Okay</v>
      </c>
      <c r="CP74" s="204" t="str">
        <f t="shared" si="86"/>
        <v>Urkunde und Button</v>
      </c>
      <c r="CQ74" s="204" t="str">
        <f t="shared" si="87"/>
        <v>nur Urkunde</v>
      </c>
      <c r="CR74" s="204">
        <f t="shared" si="88"/>
        <v>0</v>
      </c>
      <c r="CS74" s="204">
        <f t="shared" si="89"/>
        <v>0</v>
      </c>
      <c r="CT74" s="204">
        <f t="shared" si="90"/>
        <v>0</v>
      </c>
      <c r="CU74" s="204">
        <f t="shared" si="91"/>
        <v>0</v>
      </c>
      <c r="CV74" s="204">
        <f t="shared" si="92"/>
        <v>0</v>
      </c>
      <c r="CW74" s="204">
        <f t="shared" si="93"/>
        <v>0</v>
      </c>
      <c r="CX74" s="204" t="str">
        <f t="shared" si="94"/>
        <v>u</v>
      </c>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row>
    <row r="75" spans="1:125" s="16" customFormat="1" x14ac:dyDescent="0.2">
      <c r="A75" s="191" t="str">
        <f>IF(LEN(E75)&lt;2,"",Meldedaten!A$4)</f>
        <v/>
      </c>
      <c r="B75" s="192" t="str">
        <f t="shared" si="50"/>
        <v/>
      </c>
      <c r="C75" s="96" t="s">
        <v>21</v>
      </c>
      <c r="D75" s="242" t="s">
        <v>21</v>
      </c>
      <c r="E75" s="242" t="s">
        <v>21</v>
      </c>
      <c r="F75" s="242" t="s">
        <v>21</v>
      </c>
      <c r="G75" s="242" t="s">
        <v>21</v>
      </c>
      <c r="H75" s="210" t="s">
        <v>21</v>
      </c>
      <c r="I75" s="5" t="str">
        <f>IF(LEN(E75)&lt;2,"",Meldedaten!B$4)</f>
        <v/>
      </c>
      <c r="J75" s="193"/>
      <c r="K75" s="5"/>
      <c r="L75" s="101"/>
      <c r="M75" s="100"/>
      <c r="N75" s="5"/>
      <c r="O75" s="5"/>
      <c r="P75" s="100"/>
      <c r="Q75" s="194" t="str">
        <f t="shared" si="51"/>
        <v>Okay</v>
      </c>
      <c r="R75" s="195">
        <f t="shared" si="52"/>
        <v>0</v>
      </c>
      <c r="S75" s="196" t="str">
        <f t="shared" si="53"/>
        <v/>
      </c>
      <c r="T75" s="197" t="str">
        <f t="shared" si="54"/>
        <v>Bitte ankreuzen</v>
      </c>
      <c r="U75" s="5"/>
      <c r="V75" s="5"/>
      <c r="W75" s="194">
        <f t="shared" si="55"/>
        <v>0</v>
      </c>
      <c r="X75" s="195">
        <f t="shared" si="56"/>
        <v>0</v>
      </c>
      <c r="Y75" s="195">
        <f t="shared" si="57"/>
        <v>1</v>
      </c>
      <c r="Z75" s="195" t="e">
        <f>IF(W75&gt;Y75,"Fehler",okay)</f>
        <v>#NAME?</v>
      </c>
      <c r="AA75" s="195" t="str">
        <f t="shared" si="58"/>
        <v/>
      </c>
      <c r="AB75" s="195" t="str">
        <f t="shared" si="59"/>
        <v/>
      </c>
      <c r="AC75" s="198"/>
      <c r="AD75" s="96" t="s">
        <v>21</v>
      </c>
      <c r="AE75" s="199" t="str">
        <f t="shared" si="60"/>
        <v/>
      </c>
      <c r="AF75" s="95"/>
      <c r="AG75" s="200"/>
      <c r="AH75" s="201" t="str">
        <f t="shared" si="61"/>
        <v/>
      </c>
      <c r="AI75" s="200"/>
      <c r="AJ75" s="5" t="s">
        <v>21</v>
      </c>
      <c r="AK75" s="5" t="s">
        <v>21</v>
      </c>
      <c r="AL75" s="5" t="s">
        <v>21</v>
      </c>
      <c r="AM75" s="5" t="s">
        <v>21</v>
      </c>
      <c r="AN75" s="5" t="s">
        <v>21</v>
      </c>
      <c r="AO75" s="5" t="s">
        <v>21</v>
      </c>
      <c r="AP75" s="5" t="s">
        <v>21</v>
      </c>
      <c r="AQ75" s="5" t="s">
        <v>21</v>
      </c>
      <c r="AR75" s="5" t="s">
        <v>21</v>
      </c>
      <c r="AS75" s="5" t="s">
        <v>21</v>
      </c>
      <c r="AT75" s="5" t="s">
        <v>21</v>
      </c>
      <c r="AU75" s="5" t="s">
        <v>21</v>
      </c>
      <c r="AV75" s="5" t="s">
        <v>21</v>
      </c>
      <c r="AW75" s="5" t="s">
        <v>21</v>
      </c>
      <c r="AX75" s="5" t="s">
        <v>21</v>
      </c>
      <c r="AY75" s="5" t="s">
        <v>21</v>
      </c>
      <c r="AZ75" s="5" t="s">
        <v>21</v>
      </c>
      <c r="BA75" s="5" t="s">
        <v>21</v>
      </c>
      <c r="BB75" s="5" t="s">
        <v>21</v>
      </c>
      <c r="BC75" s="5" t="s">
        <v>21</v>
      </c>
      <c r="BD75" s="200"/>
      <c r="BE75" s="50" t="s">
        <v>59</v>
      </c>
      <c r="BF75" s="50" t="s">
        <v>60</v>
      </c>
      <c r="BG75" s="50" t="s">
        <v>61</v>
      </c>
      <c r="BH75" s="50" t="s">
        <v>62</v>
      </c>
      <c r="BI75" s="50" t="s">
        <v>63</v>
      </c>
      <c r="BJ75" s="50" t="s">
        <v>64</v>
      </c>
      <c r="BK75" s="50" t="s">
        <v>65</v>
      </c>
      <c r="BL75" s="50" t="s">
        <v>66</v>
      </c>
      <c r="BM75" s="50" t="s">
        <v>67</v>
      </c>
      <c r="BN75" s="50" t="s">
        <v>68</v>
      </c>
      <c r="BO75" s="50" t="s">
        <v>69</v>
      </c>
      <c r="BP75" s="202"/>
      <c r="BQ75" s="203"/>
      <c r="BR75" s="203" t="str">
        <f t="shared" si="62"/>
        <v/>
      </c>
      <c r="BS75" s="203" t="str">
        <f t="shared" si="63"/>
        <v/>
      </c>
      <c r="BT75" s="203" t="str">
        <f t="shared" si="64"/>
        <v/>
      </c>
      <c r="BU75" s="203" t="str">
        <f t="shared" si="65"/>
        <v/>
      </c>
      <c r="BV75" s="203" t="str">
        <f t="shared" si="66"/>
        <v/>
      </c>
      <c r="BW75" s="203" t="str">
        <f t="shared" si="67"/>
        <v/>
      </c>
      <c r="BX75" s="203" t="str">
        <f t="shared" si="68"/>
        <v/>
      </c>
      <c r="BY75" s="203" t="str">
        <f t="shared" si="69"/>
        <v/>
      </c>
      <c r="BZ75" s="203" t="str">
        <f t="shared" si="70"/>
        <v/>
      </c>
      <c r="CA75" s="203" t="str">
        <f t="shared" si="71"/>
        <v/>
      </c>
      <c r="CB75" s="203" t="str">
        <f t="shared" si="72"/>
        <v/>
      </c>
      <c r="CC75" s="203" t="str">
        <f t="shared" si="73"/>
        <v/>
      </c>
      <c r="CD75" s="203" t="str">
        <f t="shared" si="74"/>
        <v/>
      </c>
      <c r="CE75" s="203" t="str">
        <f t="shared" si="75"/>
        <v/>
      </c>
      <c r="CF75" s="204" t="str">
        <f t="shared" si="76"/>
        <v/>
      </c>
      <c r="CG75" s="204" t="str">
        <f t="shared" si="77"/>
        <v/>
      </c>
      <c r="CH75" s="204" t="str">
        <f t="shared" si="78"/>
        <v/>
      </c>
      <c r="CI75" s="204" t="str">
        <f t="shared" si="79"/>
        <v/>
      </c>
      <c r="CJ75" s="204" t="str">
        <f t="shared" si="80"/>
        <v/>
      </c>
      <c r="CK75" s="204" t="str">
        <f t="shared" si="81"/>
        <v/>
      </c>
      <c r="CL75" s="205" t="str">
        <f t="shared" si="82"/>
        <v/>
      </c>
      <c r="CM75" s="204" t="str">
        <f t="shared" si="83"/>
        <v/>
      </c>
      <c r="CN75" s="204">
        <f t="shared" si="84"/>
        <v>0</v>
      </c>
      <c r="CO75" s="204" t="str">
        <f t="shared" si="85"/>
        <v>Okay</v>
      </c>
      <c r="CP75" s="204" t="str">
        <f t="shared" si="86"/>
        <v>Urkunde und Button</v>
      </c>
      <c r="CQ75" s="204" t="str">
        <f t="shared" si="87"/>
        <v>nur Urkunde</v>
      </c>
      <c r="CR75" s="204">
        <f t="shared" si="88"/>
        <v>0</v>
      </c>
      <c r="CS75" s="204">
        <f t="shared" si="89"/>
        <v>0</v>
      </c>
      <c r="CT75" s="204">
        <f t="shared" si="90"/>
        <v>0</v>
      </c>
      <c r="CU75" s="204">
        <f t="shared" si="91"/>
        <v>0</v>
      </c>
      <c r="CV75" s="204">
        <f t="shared" si="92"/>
        <v>0</v>
      </c>
      <c r="CW75" s="204">
        <f t="shared" si="93"/>
        <v>0</v>
      </c>
      <c r="CX75" s="204" t="str">
        <f t="shared" si="94"/>
        <v>u</v>
      </c>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row>
    <row r="76" spans="1:125" s="16" customFormat="1" x14ac:dyDescent="0.2">
      <c r="A76" s="191" t="str">
        <f>IF(LEN(E76)&lt;2,"",Meldedaten!A$4)</f>
        <v/>
      </c>
      <c r="B76" s="192" t="str">
        <f t="shared" si="50"/>
        <v/>
      </c>
      <c r="C76" s="96" t="s">
        <v>21</v>
      </c>
      <c r="D76" s="242" t="s">
        <v>21</v>
      </c>
      <c r="E76" s="242" t="s">
        <v>21</v>
      </c>
      <c r="F76" s="242" t="s">
        <v>21</v>
      </c>
      <c r="G76" s="242" t="s">
        <v>21</v>
      </c>
      <c r="H76" s="210" t="s">
        <v>21</v>
      </c>
      <c r="I76" s="5" t="str">
        <f>IF(LEN(E76)&lt;2,"",Meldedaten!B$4)</f>
        <v/>
      </c>
      <c r="J76" s="193"/>
      <c r="K76" s="5"/>
      <c r="L76" s="101"/>
      <c r="M76" s="100"/>
      <c r="N76" s="5"/>
      <c r="O76" s="5"/>
      <c r="P76" s="100"/>
      <c r="Q76" s="194" t="str">
        <f t="shared" si="51"/>
        <v>Okay</v>
      </c>
      <c r="R76" s="195">
        <f t="shared" si="52"/>
        <v>0</v>
      </c>
      <c r="S76" s="196" t="str">
        <f t="shared" si="53"/>
        <v/>
      </c>
      <c r="T76" s="197" t="str">
        <f t="shared" si="54"/>
        <v>Bitte ankreuzen</v>
      </c>
      <c r="U76" s="5"/>
      <c r="V76" s="5"/>
      <c r="W76" s="194">
        <f t="shared" si="55"/>
        <v>0</v>
      </c>
      <c r="X76" s="195">
        <f t="shared" si="56"/>
        <v>0</v>
      </c>
      <c r="Y76" s="195">
        <f t="shared" si="57"/>
        <v>1</v>
      </c>
      <c r="Z76" s="195" t="e">
        <f>IF(W76&gt;Y76,"Fehler",okay)</f>
        <v>#NAME?</v>
      </c>
      <c r="AA76" s="195" t="str">
        <f t="shared" si="58"/>
        <v/>
      </c>
      <c r="AB76" s="195" t="str">
        <f t="shared" si="59"/>
        <v/>
      </c>
      <c r="AC76" s="198"/>
      <c r="AD76" s="96" t="s">
        <v>21</v>
      </c>
      <c r="AE76" s="199" t="str">
        <f t="shared" si="60"/>
        <v/>
      </c>
      <c r="AF76" s="95"/>
      <c r="AG76" s="200"/>
      <c r="AH76" s="201" t="str">
        <f t="shared" si="61"/>
        <v/>
      </c>
      <c r="AI76" s="200"/>
      <c r="AJ76" s="5" t="s">
        <v>21</v>
      </c>
      <c r="AK76" s="5" t="s">
        <v>21</v>
      </c>
      <c r="AL76" s="5" t="s">
        <v>21</v>
      </c>
      <c r="AM76" s="5" t="s">
        <v>21</v>
      </c>
      <c r="AN76" s="5" t="s">
        <v>21</v>
      </c>
      <c r="AO76" s="5" t="s">
        <v>21</v>
      </c>
      <c r="AP76" s="5" t="s">
        <v>21</v>
      </c>
      <c r="AQ76" s="5" t="s">
        <v>21</v>
      </c>
      <c r="AR76" s="5" t="s">
        <v>21</v>
      </c>
      <c r="AS76" s="5" t="s">
        <v>21</v>
      </c>
      <c r="AT76" s="5" t="s">
        <v>21</v>
      </c>
      <c r="AU76" s="5" t="s">
        <v>21</v>
      </c>
      <c r="AV76" s="5" t="s">
        <v>21</v>
      </c>
      <c r="AW76" s="5" t="s">
        <v>21</v>
      </c>
      <c r="AX76" s="5" t="s">
        <v>21</v>
      </c>
      <c r="AY76" s="5" t="s">
        <v>21</v>
      </c>
      <c r="AZ76" s="5" t="s">
        <v>21</v>
      </c>
      <c r="BA76" s="5" t="s">
        <v>21</v>
      </c>
      <c r="BB76" s="5" t="s">
        <v>21</v>
      </c>
      <c r="BC76" s="5" t="s">
        <v>21</v>
      </c>
      <c r="BD76" s="200"/>
      <c r="BE76" s="50" t="s">
        <v>59</v>
      </c>
      <c r="BF76" s="50" t="s">
        <v>60</v>
      </c>
      <c r="BG76" s="50" t="s">
        <v>61</v>
      </c>
      <c r="BH76" s="50" t="s">
        <v>62</v>
      </c>
      <c r="BI76" s="50" t="s">
        <v>63</v>
      </c>
      <c r="BJ76" s="50" t="s">
        <v>64</v>
      </c>
      <c r="BK76" s="50" t="s">
        <v>65</v>
      </c>
      <c r="BL76" s="50" t="s">
        <v>66</v>
      </c>
      <c r="BM76" s="50" t="s">
        <v>67</v>
      </c>
      <c r="BN76" s="50" t="s">
        <v>68</v>
      </c>
      <c r="BO76" s="50" t="s">
        <v>69</v>
      </c>
      <c r="BP76" s="202"/>
      <c r="BQ76" s="203"/>
      <c r="BR76" s="203" t="str">
        <f t="shared" si="62"/>
        <v/>
      </c>
      <c r="BS76" s="203" t="str">
        <f t="shared" si="63"/>
        <v/>
      </c>
      <c r="BT76" s="203" t="str">
        <f t="shared" si="64"/>
        <v/>
      </c>
      <c r="BU76" s="203" t="str">
        <f t="shared" si="65"/>
        <v/>
      </c>
      <c r="BV76" s="203" t="str">
        <f t="shared" si="66"/>
        <v/>
      </c>
      <c r="BW76" s="203" t="str">
        <f t="shared" si="67"/>
        <v/>
      </c>
      <c r="BX76" s="203" t="str">
        <f t="shared" si="68"/>
        <v/>
      </c>
      <c r="BY76" s="203" t="str">
        <f t="shared" si="69"/>
        <v/>
      </c>
      <c r="BZ76" s="203" t="str">
        <f t="shared" si="70"/>
        <v/>
      </c>
      <c r="CA76" s="203" t="str">
        <f t="shared" si="71"/>
        <v/>
      </c>
      <c r="CB76" s="203" t="str">
        <f t="shared" si="72"/>
        <v/>
      </c>
      <c r="CC76" s="203" t="str">
        <f t="shared" si="73"/>
        <v/>
      </c>
      <c r="CD76" s="203" t="str">
        <f t="shared" si="74"/>
        <v/>
      </c>
      <c r="CE76" s="203" t="str">
        <f t="shared" si="75"/>
        <v/>
      </c>
      <c r="CF76" s="204" t="str">
        <f t="shared" si="76"/>
        <v/>
      </c>
      <c r="CG76" s="204" t="str">
        <f t="shared" si="77"/>
        <v/>
      </c>
      <c r="CH76" s="204" t="str">
        <f t="shared" si="78"/>
        <v/>
      </c>
      <c r="CI76" s="204" t="str">
        <f t="shared" si="79"/>
        <v/>
      </c>
      <c r="CJ76" s="204" t="str">
        <f t="shared" si="80"/>
        <v/>
      </c>
      <c r="CK76" s="204" t="str">
        <f t="shared" si="81"/>
        <v/>
      </c>
      <c r="CL76" s="205" t="str">
        <f t="shared" si="82"/>
        <v/>
      </c>
      <c r="CM76" s="204" t="str">
        <f t="shared" si="83"/>
        <v/>
      </c>
      <c r="CN76" s="204">
        <f t="shared" si="84"/>
        <v>0</v>
      </c>
      <c r="CO76" s="204" t="str">
        <f t="shared" si="85"/>
        <v>Okay</v>
      </c>
      <c r="CP76" s="204" t="str">
        <f t="shared" si="86"/>
        <v>Urkunde und Button</v>
      </c>
      <c r="CQ76" s="204" t="str">
        <f t="shared" si="87"/>
        <v>nur Urkunde</v>
      </c>
      <c r="CR76" s="204">
        <f t="shared" si="88"/>
        <v>0</v>
      </c>
      <c r="CS76" s="204">
        <f t="shared" si="89"/>
        <v>0</v>
      </c>
      <c r="CT76" s="204">
        <f t="shared" si="90"/>
        <v>0</v>
      </c>
      <c r="CU76" s="204">
        <f t="shared" si="91"/>
        <v>0</v>
      </c>
      <c r="CV76" s="204">
        <f t="shared" si="92"/>
        <v>0</v>
      </c>
      <c r="CW76" s="204">
        <f t="shared" si="93"/>
        <v>0</v>
      </c>
      <c r="CX76" s="204" t="str">
        <f t="shared" si="94"/>
        <v>u</v>
      </c>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row>
    <row r="77" spans="1:125" s="16" customFormat="1" x14ac:dyDescent="0.2">
      <c r="A77" s="191" t="str">
        <f>IF(LEN(E77)&lt;2,"",Meldedaten!A$4)</f>
        <v/>
      </c>
      <c r="B77" s="192" t="str">
        <f t="shared" si="50"/>
        <v/>
      </c>
      <c r="C77" s="96" t="s">
        <v>21</v>
      </c>
      <c r="D77" s="242" t="s">
        <v>21</v>
      </c>
      <c r="E77" s="242" t="s">
        <v>21</v>
      </c>
      <c r="F77" s="242" t="s">
        <v>21</v>
      </c>
      <c r="G77" s="242" t="s">
        <v>21</v>
      </c>
      <c r="H77" s="210" t="s">
        <v>21</v>
      </c>
      <c r="I77" s="5" t="str">
        <f>IF(LEN(E77)&lt;2,"",Meldedaten!B$4)</f>
        <v/>
      </c>
      <c r="J77" s="193"/>
      <c r="K77" s="5"/>
      <c r="L77" s="101"/>
      <c r="M77" s="100"/>
      <c r="N77" s="5"/>
      <c r="O77" s="5"/>
      <c r="P77" s="100"/>
      <c r="Q77" s="194" t="str">
        <f t="shared" si="51"/>
        <v>Okay</v>
      </c>
      <c r="R77" s="195">
        <f t="shared" si="52"/>
        <v>0</v>
      </c>
      <c r="S77" s="196" t="str">
        <f t="shared" si="53"/>
        <v/>
      </c>
      <c r="T77" s="197" t="str">
        <f t="shared" si="54"/>
        <v>Bitte ankreuzen</v>
      </c>
      <c r="U77" s="5"/>
      <c r="V77" s="5"/>
      <c r="W77" s="194">
        <f t="shared" si="55"/>
        <v>0</v>
      </c>
      <c r="X77" s="195">
        <f t="shared" si="56"/>
        <v>0</v>
      </c>
      <c r="Y77" s="195">
        <f t="shared" si="57"/>
        <v>1</v>
      </c>
      <c r="Z77" s="195" t="e">
        <f>IF(W77&gt;Y77,"Fehler",okay)</f>
        <v>#NAME?</v>
      </c>
      <c r="AA77" s="195" t="str">
        <f t="shared" si="58"/>
        <v/>
      </c>
      <c r="AB77" s="195" t="str">
        <f t="shared" si="59"/>
        <v/>
      </c>
      <c r="AC77" s="198"/>
      <c r="AD77" s="96" t="s">
        <v>21</v>
      </c>
      <c r="AE77" s="199" t="str">
        <f t="shared" si="60"/>
        <v/>
      </c>
      <c r="AF77" s="95"/>
      <c r="AG77" s="200"/>
      <c r="AH77" s="201" t="str">
        <f t="shared" si="61"/>
        <v/>
      </c>
      <c r="AI77" s="200"/>
      <c r="AJ77" s="5" t="s">
        <v>21</v>
      </c>
      <c r="AK77" s="5" t="s">
        <v>21</v>
      </c>
      <c r="AL77" s="5" t="s">
        <v>21</v>
      </c>
      <c r="AM77" s="5" t="s">
        <v>21</v>
      </c>
      <c r="AN77" s="5" t="s">
        <v>21</v>
      </c>
      <c r="AO77" s="5" t="s">
        <v>21</v>
      </c>
      <c r="AP77" s="5" t="s">
        <v>21</v>
      </c>
      <c r="AQ77" s="5" t="s">
        <v>21</v>
      </c>
      <c r="AR77" s="5" t="s">
        <v>21</v>
      </c>
      <c r="AS77" s="5" t="s">
        <v>21</v>
      </c>
      <c r="AT77" s="5" t="s">
        <v>21</v>
      </c>
      <c r="AU77" s="5" t="s">
        <v>21</v>
      </c>
      <c r="AV77" s="5" t="s">
        <v>21</v>
      </c>
      <c r="AW77" s="5" t="s">
        <v>21</v>
      </c>
      <c r="AX77" s="5" t="s">
        <v>21</v>
      </c>
      <c r="AY77" s="5" t="s">
        <v>21</v>
      </c>
      <c r="AZ77" s="5" t="s">
        <v>21</v>
      </c>
      <c r="BA77" s="5" t="s">
        <v>21</v>
      </c>
      <c r="BB77" s="5" t="s">
        <v>21</v>
      </c>
      <c r="BC77" s="5" t="s">
        <v>21</v>
      </c>
      <c r="BD77" s="200"/>
      <c r="BE77" s="50" t="s">
        <v>59</v>
      </c>
      <c r="BF77" s="50" t="s">
        <v>60</v>
      </c>
      <c r="BG77" s="50" t="s">
        <v>61</v>
      </c>
      <c r="BH77" s="50" t="s">
        <v>62</v>
      </c>
      <c r="BI77" s="50" t="s">
        <v>63</v>
      </c>
      <c r="BJ77" s="50" t="s">
        <v>64</v>
      </c>
      <c r="BK77" s="50" t="s">
        <v>65</v>
      </c>
      <c r="BL77" s="50" t="s">
        <v>66</v>
      </c>
      <c r="BM77" s="50" t="s">
        <v>67</v>
      </c>
      <c r="BN77" s="50" t="s">
        <v>68</v>
      </c>
      <c r="BO77" s="50" t="s">
        <v>69</v>
      </c>
      <c r="BP77" s="202"/>
      <c r="BQ77" s="203"/>
      <c r="BR77" s="203" t="str">
        <f t="shared" si="62"/>
        <v/>
      </c>
      <c r="BS77" s="203" t="str">
        <f t="shared" si="63"/>
        <v/>
      </c>
      <c r="BT77" s="203" t="str">
        <f t="shared" si="64"/>
        <v/>
      </c>
      <c r="BU77" s="203" t="str">
        <f t="shared" si="65"/>
        <v/>
      </c>
      <c r="BV77" s="203" t="str">
        <f t="shared" si="66"/>
        <v/>
      </c>
      <c r="BW77" s="203" t="str">
        <f t="shared" si="67"/>
        <v/>
      </c>
      <c r="BX77" s="203" t="str">
        <f t="shared" si="68"/>
        <v/>
      </c>
      <c r="BY77" s="203" t="str">
        <f t="shared" si="69"/>
        <v/>
      </c>
      <c r="BZ77" s="203" t="str">
        <f t="shared" si="70"/>
        <v/>
      </c>
      <c r="CA77" s="203" t="str">
        <f t="shared" si="71"/>
        <v/>
      </c>
      <c r="CB77" s="203" t="str">
        <f t="shared" si="72"/>
        <v/>
      </c>
      <c r="CC77" s="203" t="str">
        <f t="shared" si="73"/>
        <v/>
      </c>
      <c r="CD77" s="203" t="str">
        <f t="shared" si="74"/>
        <v/>
      </c>
      <c r="CE77" s="203" t="str">
        <f t="shared" si="75"/>
        <v/>
      </c>
      <c r="CF77" s="204" t="str">
        <f t="shared" si="76"/>
        <v/>
      </c>
      <c r="CG77" s="204" t="str">
        <f t="shared" si="77"/>
        <v/>
      </c>
      <c r="CH77" s="204" t="str">
        <f t="shared" si="78"/>
        <v/>
      </c>
      <c r="CI77" s="204" t="str">
        <f t="shared" si="79"/>
        <v/>
      </c>
      <c r="CJ77" s="204" t="str">
        <f t="shared" si="80"/>
        <v/>
      </c>
      <c r="CK77" s="204" t="str">
        <f t="shared" si="81"/>
        <v/>
      </c>
      <c r="CL77" s="205" t="str">
        <f t="shared" si="82"/>
        <v/>
      </c>
      <c r="CM77" s="204" t="str">
        <f t="shared" si="83"/>
        <v/>
      </c>
      <c r="CN77" s="204">
        <f t="shared" si="84"/>
        <v>0</v>
      </c>
      <c r="CO77" s="204" t="str">
        <f t="shared" si="85"/>
        <v>Okay</v>
      </c>
      <c r="CP77" s="204" t="str">
        <f t="shared" si="86"/>
        <v>Urkunde und Button</v>
      </c>
      <c r="CQ77" s="204" t="str">
        <f t="shared" si="87"/>
        <v>nur Urkunde</v>
      </c>
      <c r="CR77" s="204">
        <f t="shared" si="88"/>
        <v>0</v>
      </c>
      <c r="CS77" s="204">
        <f t="shared" si="89"/>
        <v>0</v>
      </c>
      <c r="CT77" s="204">
        <f t="shared" si="90"/>
        <v>0</v>
      </c>
      <c r="CU77" s="204">
        <f t="shared" si="91"/>
        <v>0</v>
      </c>
      <c r="CV77" s="204">
        <f t="shared" si="92"/>
        <v>0</v>
      </c>
      <c r="CW77" s="204">
        <f t="shared" si="93"/>
        <v>0</v>
      </c>
      <c r="CX77" s="204" t="str">
        <f t="shared" si="94"/>
        <v>u</v>
      </c>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row>
    <row r="78" spans="1:125" s="16" customFormat="1" x14ac:dyDescent="0.2">
      <c r="A78" s="191" t="str">
        <f>IF(LEN(E78)&lt;2,"",Meldedaten!A$4)</f>
        <v/>
      </c>
      <c r="B78" s="192" t="str">
        <f t="shared" ref="B78:B109" si="95">IF(OR(K78&gt;0,L78&gt;0,M78&gt;0,N78&gt;0),AE78,IF(AND(O78&gt;0,O78&lt;5),"Gold",IF(O78&gt;4,CONCATENATE("Gold mit Zahl ",ROUNDDOWN(O78/5,0)*5),IF(AND(P78&gt;0,P78&lt;5),"Brillant",IF(P78&gt;4,CONCATENATE("Brillant mit Zahl ",ROUNDDOWN(P78/5,0)*5),"")))))</f>
        <v/>
      </c>
      <c r="C78" s="96" t="s">
        <v>21</v>
      </c>
      <c r="D78" s="242" t="s">
        <v>21</v>
      </c>
      <c r="E78" s="242" t="s">
        <v>21</v>
      </c>
      <c r="F78" s="242" t="s">
        <v>21</v>
      </c>
      <c r="G78" s="242" t="s">
        <v>21</v>
      </c>
      <c r="H78" s="210" t="s">
        <v>21</v>
      </c>
      <c r="I78" s="5" t="str">
        <f>IF(LEN(E78)&lt;2,"",Meldedaten!B$4)</f>
        <v/>
      </c>
      <c r="J78" s="193"/>
      <c r="K78" s="5"/>
      <c r="L78" s="101"/>
      <c r="M78" s="100"/>
      <c r="N78" s="5"/>
      <c r="O78" s="5"/>
      <c r="P78" s="100"/>
      <c r="Q78" s="194" t="str">
        <f t="shared" ref="Q78:Q109" si="96">CO78</f>
        <v>Okay</v>
      </c>
      <c r="R78" s="195">
        <f t="shared" ref="R78:R109" si="97">SUM(M78:P78)</f>
        <v>0</v>
      </c>
      <c r="S78" s="196" t="str">
        <f t="shared" ref="S78:S109" si="98">IF(R78=0,"",T78)</f>
        <v/>
      </c>
      <c r="T78" s="197" t="str">
        <f t="shared" ref="T78:T109" si="99">IF(W78=1,"","Bitte ankreuzen")</f>
        <v>Bitte ankreuzen</v>
      </c>
      <c r="U78" s="5"/>
      <c r="V78" s="5"/>
      <c r="W78" s="194">
        <f t="shared" ref="W78:W109" si="100">COUNTIF(U78:V78,"x")</f>
        <v>0</v>
      </c>
      <c r="X78" s="195">
        <f t="shared" ref="X78:X109" si="101">SUM(K78:L78)</f>
        <v>0</v>
      </c>
      <c r="Y78" s="195">
        <f t="shared" ref="Y78:Y109" si="102">IF(X78&gt;0,0,1)</f>
        <v>1</v>
      </c>
      <c r="Z78" s="195" t="e">
        <f>IF(W78&gt;Y78,"Fehler",okay)</f>
        <v>#NAME?</v>
      </c>
      <c r="AA78" s="195" t="str">
        <f t="shared" ref="AA78:AA109" si="103">IF(OR(K78&gt;0,L78&gt;0,M78&gt;0,N78&gt;0),AE78,IF(AND(O78&gt;0,O78&lt;5),"Gold",IF(O78&gt;4,CONCATENATE("Gold mit Zahl ",ROUNDDOWN(O78/5,0)*5),IF(AND(P78&gt;0,P78&lt;5),"Brillant",IF(P78&gt;4,CONCATENATE("Brillant mit Zahl ",ROUNDDOWN(P78/5,0)*5),"")))))</f>
        <v/>
      </c>
      <c r="AB78" s="195" t="str">
        <f t="shared" ref="AB78:AB109" si="104">IF(U78="x",AA78&amp;"*",AA78)</f>
        <v/>
      </c>
      <c r="AC78" s="198"/>
      <c r="AD78" s="96" t="s">
        <v>21</v>
      </c>
      <c r="AE78" s="199" t="str">
        <f t="shared" ref="AE78:AE109" si="105">IF(K78&gt;0,B$222,IF(L78&gt;0,B$223,IF(M78&gt;0,B$224,IF(N78&gt;0,B$225,""))))</f>
        <v/>
      </c>
      <c r="AF78" s="95"/>
      <c r="AG78" s="200"/>
      <c r="AH78" s="201" t="str">
        <f t="shared" ref="AH78:AH109" si="106">IF(COUNTIF(AJ78:BC78,"x"),COUNTIF(AJ78:BC78,"x"),"")</f>
        <v/>
      </c>
      <c r="AI78" s="200"/>
      <c r="AJ78" s="5" t="s">
        <v>21</v>
      </c>
      <c r="AK78" s="5" t="s">
        <v>21</v>
      </c>
      <c r="AL78" s="5" t="s">
        <v>21</v>
      </c>
      <c r="AM78" s="5" t="s">
        <v>21</v>
      </c>
      <c r="AN78" s="5" t="s">
        <v>21</v>
      </c>
      <c r="AO78" s="5" t="s">
        <v>21</v>
      </c>
      <c r="AP78" s="5" t="s">
        <v>21</v>
      </c>
      <c r="AQ78" s="5" t="s">
        <v>21</v>
      </c>
      <c r="AR78" s="5" t="s">
        <v>21</v>
      </c>
      <c r="AS78" s="5" t="s">
        <v>21</v>
      </c>
      <c r="AT78" s="5" t="s">
        <v>21</v>
      </c>
      <c r="AU78" s="5" t="s">
        <v>21</v>
      </c>
      <c r="AV78" s="5" t="s">
        <v>21</v>
      </c>
      <c r="AW78" s="5" t="s">
        <v>21</v>
      </c>
      <c r="AX78" s="5" t="s">
        <v>21</v>
      </c>
      <c r="AY78" s="5" t="s">
        <v>21</v>
      </c>
      <c r="AZ78" s="5" t="s">
        <v>21</v>
      </c>
      <c r="BA78" s="5" t="s">
        <v>21</v>
      </c>
      <c r="BB78" s="5" t="s">
        <v>21</v>
      </c>
      <c r="BC78" s="5" t="s">
        <v>21</v>
      </c>
      <c r="BD78" s="200"/>
      <c r="BE78" s="50" t="s">
        <v>59</v>
      </c>
      <c r="BF78" s="50" t="s">
        <v>60</v>
      </c>
      <c r="BG78" s="50" t="s">
        <v>61</v>
      </c>
      <c r="BH78" s="50" t="s">
        <v>62</v>
      </c>
      <c r="BI78" s="50" t="s">
        <v>63</v>
      </c>
      <c r="BJ78" s="50" t="s">
        <v>64</v>
      </c>
      <c r="BK78" s="50" t="s">
        <v>65</v>
      </c>
      <c r="BL78" s="50" t="s">
        <v>66</v>
      </c>
      <c r="BM78" s="50" t="s">
        <v>67</v>
      </c>
      <c r="BN78" s="50" t="s">
        <v>68</v>
      </c>
      <c r="BO78" s="50" t="s">
        <v>69</v>
      </c>
      <c r="BP78" s="202"/>
      <c r="BQ78" s="203"/>
      <c r="BR78" s="203" t="str">
        <f t="shared" ref="BR78:BR109" si="107">IF(AJ78="x","01","")</f>
        <v/>
      </c>
      <c r="BS78" s="203" t="str">
        <f t="shared" ref="BS78:BS109" si="108">IF(AK78="x","02","")</f>
        <v/>
      </c>
      <c r="BT78" s="203" t="str">
        <f t="shared" ref="BT78:BT109" si="109">IF(AL78="x","03","")</f>
        <v/>
      </c>
      <c r="BU78" s="203" t="str">
        <f t="shared" ref="BU78:BU109" si="110">IF(AM78="x","04","")</f>
        <v/>
      </c>
      <c r="BV78" s="203" t="str">
        <f t="shared" ref="BV78:BV109" si="111">IF(AN78="x","05","")</f>
        <v/>
      </c>
      <c r="BW78" s="203" t="str">
        <f t="shared" ref="BW78:BW109" si="112">IF(AO78="x","06","")</f>
        <v/>
      </c>
      <c r="BX78" s="203" t="str">
        <f t="shared" ref="BX78:BX109" si="113">IF(AP78="x","07","")</f>
        <v/>
      </c>
      <c r="BY78" s="203" t="str">
        <f t="shared" ref="BY78:BY109" si="114">IF(AQ78="x","08","")</f>
        <v/>
      </c>
      <c r="BZ78" s="203" t="str">
        <f t="shared" ref="BZ78:BZ109" si="115">IF(AR78="x","09","")</f>
        <v/>
      </c>
      <c r="CA78" s="203" t="str">
        <f t="shared" ref="CA78:CA109" si="116">IF(AS78="x","10","")</f>
        <v/>
      </c>
      <c r="CB78" s="203" t="str">
        <f t="shared" ref="CB78:CB109" si="117">IF(AT78="x","11","")</f>
        <v/>
      </c>
      <c r="CC78" s="203" t="str">
        <f t="shared" ref="CC78:CC109" si="118">IF(AU78="x","12","")</f>
        <v/>
      </c>
      <c r="CD78" s="203" t="str">
        <f t="shared" ref="CD78:CD109" si="119">IF(AV78="x","13","")</f>
        <v/>
      </c>
      <c r="CE78" s="203" t="str">
        <f t="shared" ref="CE78:CE109" si="120">IF(AW78="x","14","")</f>
        <v/>
      </c>
      <c r="CF78" s="204" t="str">
        <f t="shared" ref="CF78:CF109" si="121">IF(AX78="x","15","")</f>
        <v/>
      </c>
      <c r="CG78" s="204" t="str">
        <f t="shared" ref="CG78:CG109" si="122">IF(AY78="x","16","")</f>
        <v/>
      </c>
      <c r="CH78" s="204" t="str">
        <f t="shared" ref="CH78:CH109" si="123">IF(AZ78="x","17","")</f>
        <v/>
      </c>
      <c r="CI78" s="204" t="str">
        <f t="shared" ref="CI78:CI109" si="124">IF(BA78="x","18","")</f>
        <v/>
      </c>
      <c r="CJ78" s="204" t="str">
        <f t="shared" ref="CJ78:CJ109" si="125">IF(BB78="x","19","")</f>
        <v/>
      </c>
      <c r="CK78" s="204" t="str">
        <f t="shared" ref="CK78:CK109" si="126">IF(BC78="x","20","")</f>
        <v/>
      </c>
      <c r="CL78" s="205" t="str">
        <f t="shared" ref="CL78:CL109" si="127">BR78&amp;BS78&amp;BT78&amp;BU78&amp;BV78&amp;BW78&amp;BX78&amp;BY78&amp;BZ78&amp;CA78&amp;CB78&amp;CC78&amp;CD78&amp;CE78&amp;CF78&amp;CG78&amp;CH78&amp;CI78&amp;CJ78&amp;CK78</f>
        <v/>
      </c>
      <c r="CM78" s="204" t="str">
        <f t="shared" ref="CM78:CM109" si="128">IF(SUM(K78:P78)=0,"",SUM(J78:P78))</f>
        <v/>
      </c>
      <c r="CN78" s="204">
        <f t="shared" ref="CN78:CN109" si="129">IF(CM78="",0,LARGE(K78:P78,1))</f>
        <v>0</v>
      </c>
      <c r="CO78" s="204" t="str">
        <f t="shared" ref="CO78:CO109" si="130">IF(OR(CM78="",CM78=CN78),"Okay","FEHLER")</f>
        <v>Okay</v>
      </c>
      <c r="CP78" s="204" t="str">
        <f t="shared" ref="CP78:CP109" si="131">IF(W78=0,"Urkunde und Button",CQ78)</f>
        <v>Urkunde und Button</v>
      </c>
      <c r="CQ78" s="204" t="str">
        <f t="shared" ref="CQ78:CQ109" si="132">IF(U78="x","Urkunde und Abzeichen","nur Urkunde")</f>
        <v>nur Urkunde</v>
      </c>
      <c r="CR78" s="204">
        <f t="shared" ref="CR78:CR109" si="133">IF(K78&gt;0,1,0)</f>
        <v>0</v>
      </c>
      <c r="CS78" s="204">
        <f t="shared" ref="CS78:CS109" si="134">IF(L78&gt;0,1,0)</f>
        <v>0</v>
      </c>
      <c r="CT78" s="204">
        <f t="shared" ref="CT78:CT109" si="135">IF(M78&gt;0,CX78,0)</f>
        <v>0</v>
      </c>
      <c r="CU78" s="204">
        <f t="shared" ref="CU78:CU109" si="136">IF(N78&gt;0,CX78,0)</f>
        <v>0</v>
      </c>
      <c r="CV78" s="204">
        <f t="shared" ref="CV78:CV109" si="137">IF(O78&gt;0,CX78,0)</f>
        <v>0</v>
      </c>
      <c r="CW78" s="204">
        <f t="shared" ref="CW78:CW109" si="138">IF(P78&gt;0,CX78,0)</f>
        <v>0</v>
      </c>
      <c r="CX78" s="204" t="str">
        <f t="shared" ref="CX78:CX109" si="139">IF($U78="x","a","u")</f>
        <v>u</v>
      </c>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row>
    <row r="79" spans="1:125" s="16" customFormat="1" x14ac:dyDescent="0.2">
      <c r="A79" s="191" t="str">
        <f>IF(LEN(E79)&lt;2,"",Meldedaten!A$4)</f>
        <v/>
      </c>
      <c r="B79" s="192" t="str">
        <f t="shared" si="95"/>
        <v/>
      </c>
      <c r="C79" s="96" t="s">
        <v>21</v>
      </c>
      <c r="D79" s="242" t="s">
        <v>21</v>
      </c>
      <c r="E79" s="242" t="s">
        <v>21</v>
      </c>
      <c r="F79" s="242" t="s">
        <v>21</v>
      </c>
      <c r="G79" s="242" t="s">
        <v>21</v>
      </c>
      <c r="H79" s="210" t="s">
        <v>21</v>
      </c>
      <c r="I79" s="5" t="str">
        <f>IF(LEN(E79)&lt;2,"",Meldedaten!B$4)</f>
        <v/>
      </c>
      <c r="J79" s="193"/>
      <c r="K79" s="5"/>
      <c r="L79" s="101"/>
      <c r="M79" s="100"/>
      <c r="N79" s="5"/>
      <c r="O79" s="5"/>
      <c r="P79" s="100"/>
      <c r="Q79" s="194" t="str">
        <f t="shared" si="96"/>
        <v>Okay</v>
      </c>
      <c r="R79" s="195">
        <f t="shared" si="97"/>
        <v>0</v>
      </c>
      <c r="S79" s="196" t="str">
        <f t="shared" si="98"/>
        <v/>
      </c>
      <c r="T79" s="197" t="str">
        <f t="shared" si="99"/>
        <v>Bitte ankreuzen</v>
      </c>
      <c r="U79" s="5"/>
      <c r="V79" s="5"/>
      <c r="W79" s="194">
        <f t="shared" si="100"/>
        <v>0</v>
      </c>
      <c r="X79" s="195">
        <f t="shared" si="101"/>
        <v>0</v>
      </c>
      <c r="Y79" s="195">
        <f t="shared" si="102"/>
        <v>1</v>
      </c>
      <c r="Z79" s="195" t="e">
        <f>IF(W79&gt;Y79,"Fehler",okay)</f>
        <v>#NAME?</v>
      </c>
      <c r="AA79" s="195" t="str">
        <f t="shared" si="103"/>
        <v/>
      </c>
      <c r="AB79" s="195" t="str">
        <f t="shared" si="104"/>
        <v/>
      </c>
      <c r="AC79" s="198"/>
      <c r="AD79" s="96" t="s">
        <v>21</v>
      </c>
      <c r="AE79" s="199" t="str">
        <f t="shared" si="105"/>
        <v/>
      </c>
      <c r="AF79" s="95"/>
      <c r="AG79" s="200"/>
      <c r="AH79" s="201" t="str">
        <f t="shared" si="106"/>
        <v/>
      </c>
      <c r="AI79" s="200"/>
      <c r="AJ79" s="5" t="s">
        <v>21</v>
      </c>
      <c r="AK79" s="5" t="s">
        <v>21</v>
      </c>
      <c r="AL79" s="5" t="s">
        <v>21</v>
      </c>
      <c r="AM79" s="5" t="s">
        <v>21</v>
      </c>
      <c r="AN79" s="5" t="s">
        <v>21</v>
      </c>
      <c r="AO79" s="5" t="s">
        <v>21</v>
      </c>
      <c r="AP79" s="5" t="s">
        <v>21</v>
      </c>
      <c r="AQ79" s="5" t="s">
        <v>21</v>
      </c>
      <c r="AR79" s="5" t="s">
        <v>21</v>
      </c>
      <c r="AS79" s="5" t="s">
        <v>21</v>
      </c>
      <c r="AT79" s="5" t="s">
        <v>21</v>
      </c>
      <c r="AU79" s="5" t="s">
        <v>21</v>
      </c>
      <c r="AV79" s="5" t="s">
        <v>21</v>
      </c>
      <c r="AW79" s="5" t="s">
        <v>21</v>
      </c>
      <c r="AX79" s="5" t="s">
        <v>21</v>
      </c>
      <c r="AY79" s="5" t="s">
        <v>21</v>
      </c>
      <c r="AZ79" s="5" t="s">
        <v>21</v>
      </c>
      <c r="BA79" s="5" t="s">
        <v>21</v>
      </c>
      <c r="BB79" s="5" t="s">
        <v>21</v>
      </c>
      <c r="BC79" s="5" t="s">
        <v>21</v>
      </c>
      <c r="BD79" s="200"/>
      <c r="BE79" s="50" t="s">
        <v>59</v>
      </c>
      <c r="BF79" s="50" t="s">
        <v>60</v>
      </c>
      <c r="BG79" s="50" t="s">
        <v>61</v>
      </c>
      <c r="BH79" s="50" t="s">
        <v>62</v>
      </c>
      <c r="BI79" s="50" t="s">
        <v>63</v>
      </c>
      <c r="BJ79" s="50" t="s">
        <v>64</v>
      </c>
      <c r="BK79" s="50" t="s">
        <v>65</v>
      </c>
      <c r="BL79" s="50" t="s">
        <v>66</v>
      </c>
      <c r="BM79" s="50" t="s">
        <v>67</v>
      </c>
      <c r="BN79" s="50" t="s">
        <v>68</v>
      </c>
      <c r="BO79" s="50" t="s">
        <v>69</v>
      </c>
      <c r="BP79" s="202"/>
      <c r="BQ79" s="203"/>
      <c r="BR79" s="203" t="str">
        <f t="shared" si="107"/>
        <v/>
      </c>
      <c r="BS79" s="203" t="str">
        <f t="shared" si="108"/>
        <v/>
      </c>
      <c r="BT79" s="203" t="str">
        <f t="shared" si="109"/>
        <v/>
      </c>
      <c r="BU79" s="203" t="str">
        <f t="shared" si="110"/>
        <v/>
      </c>
      <c r="BV79" s="203" t="str">
        <f t="shared" si="111"/>
        <v/>
      </c>
      <c r="BW79" s="203" t="str">
        <f t="shared" si="112"/>
        <v/>
      </c>
      <c r="BX79" s="203" t="str">
        <f t="shared" si="113"/>
        <v/>
      </c>
      <c r="BY79" s="203" t="str">
        <f t="shared" si="114"/>
        <v/>
      </c>
      <c r="BZ79" s="203" t="str">
        <f t="shared" si="115"/>
        <v/>
      </c>
      <c r="CA79" s="203" t="str">
        <f t="shared" si="116"/>
        <v/>
      </c>
      <c r="CB79" s="203" t="str">
        <f t="shared" si="117"/>
        <v/>
      </c>
      <c r="CC79" s="203" t="str">
        <f t="shared" si="118"/>
        <v/>
      </c>
      <c r="CD79" s="203" t="str">
        <f t="shared" si="119"/>
        <v/>
      </c>
      <c r="CE79" s="203" t="str">
        <f t="shared" si="120"/>
        <v/>
      </c>
      <c r="CF79" s="204" t="str">
        <f t="shared" si="121"/>
        <v/>
      </c>
      <c r="CG79" s="204" t="str">
        <f t="shared" si="122"/>
        <v/>
      </c>
      <c r="CH79" s="204" t="str">
        <f t="shared" si="123"/>
        <v/>
      </c>
      <c r="CI79" s="204" t="str">
        <f t="shared" si="124"/>
        <v/>
      </c>
      <c r="CJ79" s="204" t="str">
        <f t="shared" si="125"/>
        <v/>
      </c>
      <c r="CK79" s="204" t="str">
        <f t="shared" si="126"/>
        <v/>
      </c>
      <c r="CL79" s="205" t="str">
        <f t="shared" si="127"/>
        <v/>
      </c>
      <c r="CM79" s="204" t="str">
        <f t="shared" si="128"/>
        <v/>
      </c>
      <c r="CN79" s="204">
        <f t="shared" si="129"/>
        <v>0</v>
      </c>
      <c r="CO79" s="204" t="str">
        <f t="shared" si="130"/>
        <v>Okay</v>
      </c>
      <c r="CP79" s="204" t="str">
        <f t="shared" si="131"/>
        <v>Urkunde und Button</v>
      </c>
      <c r="CQ79" s="204" t="str">
        <f t="shared" si="132"/>
        <v>nur Urkunde</v>
      </c>
      <c r="CR79" s="204">
        <f t="shared" si="133"/>
        <v>0</v>
      </c>
      <c r="CS79" s="204">
        <f t="shared" si="134"/>
        <v>0</v>
      </c>
      <c r="CT79" s="204">
        <f t="shared" si="135"/>
        <v>0</v>
      </c>
      <c r="CU79" s="204">
        <f t="shared" si="136"/>
        <v>0</v>
      </c>
      <c r="CV79" s="204">
        <f t="shared" si="137"/>
        <v>0</v>
      </c>
      <c r="CW79" s="204">
        <f t="shared" si="138"/>
        <v>0</v>
      </c>
      <c r="CX79" s="204" t="str">
        <f t="shared" si="139"/>
        <v>u</v>
      </c>
      <c r="CY79" s="204"/>
      <c r="CZ79" s="204">
        <f>IF(CV79="a",(ROUNDDOWN(O79/5,0)*5),0)</f>
        <v>0</v>
      </c>
      <c r="DA79" s="204"/>
      <c r="DB79" s="204"/>
      <c r="DC79" s="204"/>
      <c r="DD79" s="204"/>
      <c r="DE79" s="204"/>
      <c r="DF79" s="204"/>
      <c r="DG79" s="204"/>
      <c r="DH79" s="204"/>
      <c r="DI79" s="204"/>
      <c r="DJ79" s="204"/>
      <c r="DK79" s="204"/>
      <c r="DL79" s="204"/>
      <c r="DM79" s="204"/>
      <c r="DN79" s="204"/>
      <c r="DO79" s="204"/>
      <c r="DP79" s="204"/>
      <c r="DQ79" s="204"/>
      <c r="DR79" s="204"/>
      <c r="DS79" s="204"/>
      <c r="DT79" s="204"/>
      <c r="DU79" s="204"/>
    </row>
    <row r="80" spans="1:125" s="16" customFormat="1" x14ac:dyDescent="0.2">
      <c r="A80" s="191" t="str">
        <f>IF(LEN(E80)&lt;2,"",Meldedaten!A$4)</f>
        <v/>
      </c>
      <c r="B80" s="192" t="str">
        <f t="shared" si="95"/>
        <v/>
      </c>
      <c r="C80" s="96" t="s">
        <v>21</v>
      </c>
      <c r="D80" s="242" t="s">
        <v>21</v>
      </c>
      <c r="E80" s="242" t="s">
        <v>21</v>
      </c>
      <c r="F80" s="242" t="s">
        <v>21</v>
      </c>
      <c r="G80" s="242" t="s">
        <v>21</v>
      </c>
      <c r="H80" s="210" t="s">
        <v>21</v>
      </c>
      <c r="I80" s="5" t="str">
        <f>IF(LEN(E80)&lt;2,"",Meldedaten!B$4)</f>
        <v/>
      </c>
      <c r="J80" s="193"/>
      <c r="K80" s="5"/>
      <c r="L80" s="101"/>
      <c r="M80" s="100"/>
      <c r="N80" s="5"/>
      <c r="O80" s="5"/>
      <c r="P80" s="100"/>
      <c r="Q80" s="194" t="str">
        <f t="shared" si="96"/>
        <v>Okay</v>
      </c>
      <c r="R80" s="195">
        <f t="shared" si="97"/>
        <v>0</v>
      </c>
      <c r="S80" s="196" t="str">
        <f t="shared" si="98"/>
        <v/>
      </c>
      <c r="T80" s="197" t="str">
        <f t="shared" si="99"/>
        <v>Bitte ankreuzen</v>
      </c>
      <c r="U80" s="5"/>
      <c r="V80" s="5"/>
      <c r="W80" s="194">
        <f t="shared" si="100"/>
        <v>0</v>
      </c>
      <c r="X80" s="195">
        <f t="shared" si="101"/>
        <v>0</v>
      </c>
      <c r="Y80" s="195">
        <f t="shared" si="102"/>
        <v>1</v>
      </c>
      <c r="Z80" s="195" t="e">
        <f>IF(W80&gt;Y80,"Fehler",okay)</f>
        <v>#NAME?</v>
      </c>
      <c r="AA80" s="195" t="str">
        <f t="shared" si="103"/>
        <v/>
      </c>
      <c r="AB80" s="195" t="str">
        <f t="shared" si="104"/>
        <v/>
      </c>
      <c r="AC80" s="198"/>
      <c r="AD80" s="96" t="s">
        <v>21</v>
      </c>
      <c r="AE80" s="199" t="str">
        <f t="shared" si="105"/>
        <v/>
      </c>
      <c r="AF80" s="95"/>
      <c r="AG80" s="200"/>
      <c r="AH80" s="201" t="str">
        <f t="shared" si="106"/>
        <v/>
      </c>
      <c r="AI80" s="200"/>
      <c r="AJ80" s="5" t="s">
        <v>21</v>
      </c>
      <c r="AK80" s="5" t="s">
        <v>21</v>
      </c>
      <c r="AL80" s="5" t="s">
        <v>21</v>
      </c>
      <c r="AM80" s="5" t="s">
        <v>21</v>
      </c>
      <c r="AN80" s="5" t="s">
        <v>21</v>
      </c>
      <c r="AO80" s="5" t="s">
        <v>21</v>
      </c>
      <c r="AP80" s="5" t="s">
        <v>21</v>
      </c>
      <c r="AQ80" s="5" t="s">
        <v>21</v>
      </c>
      <c r="AR80" s="5" t="s">
        <v>21</v>
      </c>
      <c r="AS80" s="5" t="s">
        <v>21</v>
      </c>
      <c r="AT80" s="5" t="s">
        <v>21</v>
      </c>
      <c r="AU80" s="5" t="s">
        <v>21</v>
      </c>
      <c r="AV80" s="5" t="s">
        <v>21</v>
      </c>
      <c r="AW80" s="5" t="s">
        <v>21</v>
      </c>
      <c r="AX80" s="5" t="s">
        <v>21</v>
      </c>
      <c r="AY80" s="5" t="s">
        <v>21</v>
      </c>
      <c r="AZ80" s="5" t="s">
        <v>21</v>
      </c>
      <c r="BA80" s="5" t="s">
        <v>21</v>
      </c>
      <c r="BB80" s="5" t="s">
        <v>21</v>
      </c>
      <c r="BC80" s="5" t="s">
        <v>21</v>
      </c>
      <c r="BD80" s="200"/>
      <c r="BE80" s="50" t="s">
        <v>59</v>
      </c>
      <c r="BF80" s="50" t="s">
        <v>60</v>
      </c>
      <c r="BG80" s="50" t="s">
        <v>61</v>
      </c>
      <c r="BH80" s="50" t="s">
        <v>62</v>
      </c>
      <c r="BI80" s="50" t="s">
        <v>63</v>
      </c>
      <c r="BJ80" s="50" t="s">
        <v>64</v>
      </c>
      <c r="BK80" s="50" t="s">
        <v>65</v>
      </c>
      <c r="BL80" s="50" t="s">
        <v>66</v>
      </c>
      <c r="BM80" s="50" t="s">
        <v>67</v>
      </c>
      <c r="BN80" s="50" t="s">
        <v>68</v>
      </c>
      <c r="BO80" s="50" t="s">
        <v>69</v>
      </c>
      <c r="BP80" s="202"/>
      <c r="BQ80" s="203"/>
      <c r="BR80" s="203" t="str">
        <f t="shared" si="107"/>
        <v/>
      </c>
      <c r="BS80" s="203" t="str">
        <f t="shared" si="108"/>
        <v/>
      </c>
      <c r="BT80" s="203" t="str">
        <f t="shared" si="109"/>
        <v/>
      </c>
      <c r="BU80" s="203" t="str">
        <f t="shared" si="110"/>
        <v/>
      </c>
      <c r="BV80" s="203" t="str">
        <f t="shared" si="111"/>
        <v/>
      </c>
      <c r="BW80" s="203" t="str">
        <f t="shared" si="112"/>
        <v/>
      </c>
      <c r="BX80" s="203" t="str">
        <f t="shared" si="113"/>
        <v/>
      </c>
      <c r="BY80" s="203" t="str">
        <f t="shared" si="114"/>
        <v/>
      </c>
      <c r="BZ80" s="203" t="str">
        <f t="shared" si="115"/>
        <v/>
      </c>
      <c r="CA80" s="203" t="str">
        <f t="shared" si="116"/>
        <v/>
      </c>
      <c r="CB80" s="203" t="str">
        <f t="shared" si="117"/>
        <v/>
      </c>
      <c r="CC80" s="203" t="str">
        <f t="shared" si="118"/>
        <v/>
      </c>
      <c r="CD80" s="203" t="str">
        <f t="shared" si="119"/>
        <v/>
      </c>
      <c r="CE80" s="203" t="str">
        <f t="shared" si="120"/>
        <v/>
      </c>
      <c r="CF80" s="204" t="str">
        <f t="shared" si="121"/>
        <v/>
      </c>
      <c r="CG80" s="204" t="str">
        <f t="shared" si="122"/>
        <v/>
      </c>
      <c r="CH80" s="204" t="str">
        <f t="shared" si="123"/>
        <v/>
      </c>
      <c r="CI80" s="204" t="str">
        <f t="shared" si="124"/>
        <v/>
      </c>
      <c r="CJ80" s="204" t="str">
        <f t="shared" si="125"/>
        <v/>
      </c>
      <c r="CK80" s="204" t="str">
        <f t="shared" si="126"/>
        <v/>
      </c>
      <c r="CL80" s="205" t="str">
        <f t="shared" si="127"/>
        <v/>
      </c>
      <c r="CM80" s="204" t="str">
        <f t="shared" si="128"/>
        <v/>
      </c>
      <c r="CN80" s="204">
        <f t="shared" si="129"/>
        <v>0</v>
      </c>
      <c r="CO80" s="204" t="str">
        <f t="shared" si="130"/>
        <v>Okay</v>
      </c>
      <c r="CP80" s="204" t="str">
        <f t="shared" si="131"/>
        <v>Urkunde und Button</v>
      </c>
      <c r="CQ80" s="204" t="str">
        <f t="shared" si="132"/>
        <v>nur Urkunde</v>
      </c>
      <c r="CR80" s="204">
        <f t="shared" si="133"/>
        <v>0</v>
      </c>
      <c r="CS80" s="204">
        <f t="shared" si="134"/>
        <v>0</v>
      </c>
      <c r="CT80" s="204">
        <f t="shared" si="135"/>
        <v>0</v>
      </c>
      <c r="CU80" s="204">
        <f t="shared" si="136"/>
        <v>0</v>
      </c>
      <c r="CV80" s="204">
        <f t="shared" si="137"/>
        <v>0</v>
      </c>
      <c r="CW80" s="204">
        <f t="shared" si="138"/>
        <v>0</v>
      </c>
      <c r="CX80" s="204" t="str">
        <f t="shared" si="139"/>
        <v>u</v>
      </c>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row>
    <row r="81" spans="1:125" s="16" customFormat="1" x14ac:dyDescent="0.2">
      <c r="A81" s="191" t="str">
        <f>IF(LEN(E81)&lt;2,"",Meldedaten!A$4)</f>
        <v/>
      </c>
      <c r="B81" s="192" t="str">
        <f t="shared" si="95"/>
        <v/>
      </c>
      <c r="C81" s="96" t="s">
        <v>21</v>
      </c>
      <c r="D81" s="242" t="s">
        <v>21</v>
      </c>
      <c r="E81" s="242" t="s">
        <v>21</v>
      </c>
      <c r="F81" s="242" t="s">
        <v>21</v>
      </c>
      <c r="G81" s="242" t="s">
        <v>21</v>
      </c>
      <c r="H81" s="210" t="s">
        <v>21</v>
      </c>
      <c r="I81" s="5" t="str">
        <f>IF(LEN(E81)&lt;2,"",Meldedaten!B$4)</f>
        <v/>
      </c>
      <c r="J81" s="193"/>
      <c r="K81" s="5"/>
      <c r="L81" s="101"/>
      <c r="M81" s="100"/>
      <c r="N81" s="5"/>
      <c r="O81" s="5"/>
      <c r="P81" s="100"/>
      <c r="Q81" s="194" t="str">
        <f t="shared" si="96"/>
        <v>Okay</v>
      </c>
      <c r="R81" s="195">
        <f t="shared" si="97"/>
        <v>0</v>
      </c>
      <c r="S81" s="196" t="str">
        <f t="shared" si="98"/>
        <v/>
      </c>
      <c r="T81" s="197" t="str">
        <f t="shared" si="99"/>
        <v>Bitte ankreuzen</v>
      </c>
      <c r="U81" s="5"/>
      <c r="V81" s="5"/>
      <c r="W81" s="194">
        <f t="shared" si="100"/>
        <v>0</v>
      </c>
      <c r="X81" s="195">
        <f t="shared" si="101"/>
        <v>0</v>
      </c>
      <c r="Y81" s="195">
        <f t="shared" si="102"/>
        <v>1</v>
      </c>
      <c r="Z81" s="195" t="e">
        <f>IF(W81&gt;Y81,"Fehler",okay)</f>
        <v>#NAME?</v>
      </c>
      <c r="AA81" s="195" t="str">
        <f t="shared" si="103"/>
        <v/>
      </c>
      <c r="AB81" s="195" t="str">
        <f t="shared" si="104"/>
        <v/>
      </c>
      <c r="AC81" s="198"/>
      <c r="AD81" s="96" t="s">
        <v>21</v>
      </c>
      <c r="AE81" s="199" t="str">
        <f t="shared" si="105"/>
        <v/>
      </c>
      <c r="AF81" s="95"/>
      <c r="AG81" s="200"/>
      <c r="AH81" s="201" t="str">
        <f t="shared" si="106"/>
        <v/>
      </c>
      <c r="AI81" s="200"/>
      <c r="AJ81" s="5" t="s">
        <v>21</v>
      </c>
      <c r="AK81" s="5" t="s">
        <v>21</v>
      </c>
      <c r="AL81" s="5" t="s">
        <v>21</v>
      </c>
      <c r="AM81" s="5" t="s">
        <v>21</v>
      </c>
      <c r="AN81" s="5" t="s">
        <v>21</v>
      </c>
      <c r="AO81" s="5" t="s">
        <v>21</v>
      </c>
      <c r="AP81" s="5" t="s">
        <v>21</v>
      </c>
      <c r="AQ81" s="5" t="s">
        <v>21</v>
      </c>
      <c r="AR81" s="5" t="s">
        <v>21</v>
      </c>
      <c r="AS81" s="5" t="s">
        <v>21</v>
      </c>
      <c r="AT81" s="5" t="s">
        <v>21</v>
      </c>
      <c r="AU81" s="5" t="s">
        <v>21</v>
      </c>
      <c r="AV81" s="5" t="s">
        <v>21</v>
      </c>
      <c r="AW81" s="5" t="s">
        <v>21</v>
      </c>
      <c r="AX81" s="5" t="s">
        <v>21</v>
      </c>
      <c r="AY81" s="5" t="s">
        <v>21</v>
      </c>
      <c r="AZ81" s="5" t="s">
        <v>21</v>
      </c>
      <c r="BA81" s="5" t="s">
        <v>21</v>
      </c>
      <c r="BB81" s="5" t="s">
        <v>21</v>
      </c>
      <c r="BC81" s="5" t="s">
        <v>21</v>
      </c>
      <c r="BD81" s="200"/>
      <c r="BE81" s="50" t="s">
        <v>59</v>
      </c>
      <c r="BF81" s="50" t="s">
        <v>60</v>
      </c>
      <c r="BG81" s="50" t="s">
        <v>61</v>
      </c>
      <c r="BH81" s="50" t="s">
        <v>62</v>
      </c>
      <c r="BI81" s="50" t="s">
        <v>63</v>
      </c>
      <c r="BJ81" s="50" t="s">
        <v>64</v>
      </c>
      <c r="BK81" s="50" t="s">
        <v>65</v>
      </c>
      <c r="BL81" s="50" t="s">
        <v>66</v>
      </c>
      <c r="BM81" s="50" t="s">
        <v>67</v>
      </c>
      <c r="BN81" s="50" t="s">
        <v>68</v>
      </c>
      <c r="BO81" s="50" t="s">
        <v>69</v>
      </c>
      <c r="BP81" s="202"/>
      <c r="BQ81" s="203"/>
      <c r="BR81" s="203" t="str">
        <f t="shared" si="107"/>
        <v/>
      </c>
      <c r="BS81" s="203" t="str">
        <f t="shared" si="108"/>
        <v/>
      </c>
      <c r="BT81" s="203" t="str">
        <f t="shared" si="109"/>
        <v/>
      </c>
      <c r="BU81" s="203" t="str">
        <f t="shared" si="110"/>
        <v/>
      </c>
      <c r="BV81" s="203" t="str">
        <f t="shared" si="111"/>
        <v/>
      </c>
      <c r="BW81" s="203" t="str">
        <f t="shared" si="112"/>
        <v/>
      </c>
      <c r="BX81" s="203" t="str">
        <f t="shared" si="113"/>
        <v/>
      </c>
      <c r="BY81" s="203" t="str">
        <f t="shared" si="114"/>
        <v/>
      </c>
      <c r="BZ81" s="203" t="str">
        <f t="shared" si="115"/>
        <v/>
      </c>
      <c r="CA81" s="203" t="str">
        <f t="shared" si="116"/>
        <v/>
      </c>
      <c r="CB81" s="203" t="str">
        <f t="shared" si="117"/>
        <v/>
      </c>
      <c r="CC81" s="203" t="str">
        <f t="shared" si="118"/>
        <v/>
      </c>
      <c r="CD81" s="203" t="str">
        <f t="shared" si="119"/>
        <v/>
      </c>
      <c r="CE81" s="203" t="str">
        <f t="shared" si="120"/>
        <v/>
      </c>
      <c r="CF81" s="204" t="str">
        <f t="shared" si="121"/>
        <v/>
      </c>
      <c r="CG81" s="204" t="str">
        <f t="shared" si="122"/>
        <v/>
      </c>
      <c r="CH81" s="204" t="str">
        <f t="shared" si="123"/>
        <v/>
      </c>
      <c r="CI81" s="204" t="str">
        <f t="shared" si="124"/>
        <v/>
      </c>
      <c r="CJ81" s="204" t="str">
        <f t="shared" si="125"/>
        <v/>
      </c>
      <c r="CK81" s="204" t="str">
        <f t="shared" si="126"/>
        <v/>
      </c>
      <c r="CL81" s="205" t="str">
        <f t="shared" si="127"/>
        <v/>
      </c>
      <c r="CM81" s="204" t="str">
        <f t="shared" si="128"/>
        <v/>
      </c>
      <c r="CN81" s="204">
        <f t="shared" si="129"/>
        <v>0</v>
      </c>
      <c r="CO81" s="204" t="str">
        <f t="shared" si="130"/>
        <v>Okay</v>
      </c>
      <c r="CP81" s="204" t="str">
        <f t="shared" si="131"/>
        <v>Urkunde und Button</v>
      </c>
      <c r="CQ81" s="204" t="str">
        <f t="shared" si="132"/>
        <v>nur Urkunde</v>
      </c>
      <c r="CR81" s="204">
        <f t="shared" si="133"/>
        <v>0</v>
      </c>
      <c r="CS81" s="204">
        <f t="shared" si="134"/>
        <v>0</v>
      </c>
      <c r="CT81" s="204">
        <f t="shared" si="135"/>
        <v>0</v>
      </c>
      <c r="CU81" s="204">
        <f t="shared" si="136"/>
        <v>0</v>
      </c>
      <c r="CV81" s="204">
        <f t="shared" si="137"/>
        <v>0</v>
      </c>
      <c r="CW81" s="204">
        <f t="shared" si="138"/>
        <v>0</v>
      </c>
      <c r="CX81" s="204" t="str">
        <f t="shared" si="139"/>
        <v>u</v>
      </c>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row>
    <row r="82" spans="1:125" s="16" customFormat="1" x14ac:dyDescent="0.2">
      <c r="A82" s="191" t="str">
        <f>IF(LEN(E82)&lt;2,"",Meldedaten!A$4)</f>
        <v/>
      </c>
      <c r="B82" s="192" t="str">
        <f t="shared" si="95"/>
        <v/>
      </c>
      <c r="C82" s="96" t="s">
        <v>21</v>
      </c>
      <c r="D82" s="242" t="s">
        <v>21</v>
      </c>
      <c r="E82" s="242" t="s">
        <v>21</v>
      </c>
      <c r="F82" s="242" t="s">
        <v>21</v>
      </c>
      <c r="G82" s="242" t="s">
        <v>21</v>
      </c>
      <c r="H82" s="210" t="s">
        <v>21</v>
      </c>
      <c r="I82" s="5" t="str">
        <f>IF(LEN(E82)&lt;2,"",Meldedaten!B$4)</f>
        <v/>
      </c>
      <c r="J82" s="193"/>
      <c r="K82" s="5"/>
      <c r="L82" s="101"/>
      <c r="M82" s="100"/>
      <c r="N82" s="5"/>
      <c r="O82" s="5"/>
      <c r="P82" s="100"/>
      <c r="Q82" s="194" t="str">
        <f t="shared" si="96"/>
        <v>Okay</v>
      </c>
      <c r="R82" s="195">
        <f t="shared" si="97"/>
        <v>0</v>
      </c>
      <c r="S82" s="196" t="str">
        <f t="shared" si="98"/>
        <v/>
      </c>
      <c r="T82" s="197" t="str">
        <f t="shared" si="99"/>
        <v>Bitte ankreuzen</v>
      </c>
      <c r="U82" s="5"/>
      <c r="V82" s="5"/>
      <c r="W82" s="194">
        <f t="shared" si="100"/>
        <v>0</v>
      </c>
      <c r="X82" s="195">
        <f t="shared" si="101"/>
        <v>0</v>
      </c>
      <c r="Y82" s="195">
        <f t="shared" si="102"/>
        <v>1</v>
      </c>
      <c r="Z82" s="195" t="e">
        <f>IF(W82&gt;Y82,"Fehler",okay)</f>
        <v>#NAME?</v>
      </c>
      <c r="AA82" s="195" t="str">
        <f t="shared" si="103"/>
        <v/>
      </c>
      <c r="AB82" s="195" t="str">
        <f t="shared" si="104"/>
        <v/>
      </c>
      <c r="AC82" s="198"/>
      <c r="AD82" s="96" t="s">
        <v>21</v>
      </c>
      <c r="AE82" s="199" t="str">
        <f t="shared" si="105"/>
        <v/>
      </c>
      <c r="AF82" s="95"/>
      <c r="AG82" s="200"/>
      <c r="AH82" s="201" t="str">
        <f t="shared" si="106"/>
        <v/>
      </c>
      <c r="AI82" s="200"/>
      <c r="AJ82" s="5" t="s">
        <v>21</v>
      </c>
      <c r="AK82" s="5" t="s">
        <v>21</v>
      </c>
      <c r="AL82" s="5" t="s">
        <v>21</v>
      </c>
      <c r="AM82" s="5" t="s">
        <v>21</v>
      </c>
      <c r="AN82" s="5" t="s">
        <v>21</v>
      </c>
      <c r="AO82" s="5" t="s">
        <v>21</v>
      </c>
      <c r="AP82" s="5" t="s">
        <v>21</v>
      </c>
      <c r="AQ82" s="5" t="s">
        <v>21</v>
      </c>
      <c r="AR82" s="5" t="s">
        <v>21</v>
      </c>
      <c r="AS82" s="5" t="s">
        <v>21</v>
      </c>
      <c r="AT82" s="5" t="s">
        <v>21</v>
      </c>
      <c r="AU82" s="5" t="s">
        <v>21</v>
      </c>
      <c r="AV82" s="5" t="s">
        <v>21</v>
      </c>
      <c r="AW82" s="5" t="s">
        <v>21</v>
      </c>
      <c r="AX82" s="5" t="s">
        <v>21</v>
      </c>
      <c r="AY82" s="5" t="s">
        <v>21</v>
      </c>
      <c r="AZ82" s="5" t="s">
        <v>21</v>
      </c>
      <c r="BA82" s="5" t="s">
        <v>21</v>
      </c>
      <c r="BB82" s="5" t="s">
        <v>21</v>
      </c>
      <c r="BC82" s="5" t="s">
        <v>21</v>
      </c>
      <c r="BD82" s="200"/>
      <c r="BE82" s="50" t="s">
        <v>59</v>
      </c>
      <c r="BF82" s="50" t="s">
        <v>60</v>
      </c>
      <c r="BG82" s="50" t="s">
        <v>61</v>
      </c>
      <c r="BH82" s="50" t="s">
        <v>62</v>
      </c>
      <c r="BI82" s="50" t="s">
        <v>63</v>
      </c>
      <c r="BJ82" s="50" t="s">
        <v>64</v>
      </c>
      <c r="BK82" s="50" t="s">
        <v>65</v>
      </c>
      <c r="BL82" s="50" t="s">
        <v>66</v>
      </c>
      <c r="BM82" s="50" t="s">
        <v>67</v>
      </c>
      <c r="BN82" s="50" t="s">
        <v>68</v>
      </c>
      <c r="BO82" s="50" t="s">
        <v>69</v>
      </c>
      <c r="BP82" s="202"/>
      <c r="BQ82" s="203"/>
      <c r="BR82" s="203" t="str">
        <f t="shared" si="107"/>
        <v/>
      </c>
      <c r="BS82" s="203" t="str">
        <f t="shared" si="108"/>
        <v/>
      </c>
      <c r="BT82" s="203" t="str">
        <f t="shared" si="109"/>
        <v/>
      </c>
      <c r="BU82" s="203" t="str">
        <f t="shared" si="110"/>
        <v/>
      </c>
      <c r="BV82" s="203" t="str">
        <f t="shared" si="111"/>
        <v/>
      </c>
      <c r="BW82" s="203" t="str">
        <f t="shared" si="112"/>
        <v/>
      </c>
      <c r="BX82" s="203" t="str">
        <f t="shared" si="113"/>
        <v/>
      </c>
      <c r="BY82" s="203" t="str">
        <f t="shared" si="114"/>
        <v/>
      </c>
      <c r="BZ82" s="203" t="str">
        <f t="shared" si="115"/>
        <v/>
      </c>
      <c r="CA82" s="203" t="str">
        <f t="shared" si="116"/>
        <v/>
      </c>
      <c r="CB82" s="203" t="str">
        <f t="shared" si="117"/>
        <v/>
      </c>
      <c r="CC82" s="203" t="str">
        <f t="shared" si="118"/>
        <v/>
      </c>
      <c r="CD82" s="203" t="str">
        <f t="shared" si="119"/>
        <v/>
      </c>
      <c r="CE82" s="203" t="str">
        <f t="shared" si="120"/>
        <v/>
      </c>
      <c r="CF82" s="204" t="str">
        <f t="shared" si="121"/>
        <v/>
      </c>
      <c r="CG82" s="204" t="str">
        <f t="shared" si="122"/>
        <v/>
      </c>
      <c r="CH82" s="204" t="str">
        <f t="shared" si="123"/>
        <v/>
      </c>
      <c r="CI82" s="204" t="str">
        <f t="shared" si="124"/>
        <v/>
      </c>
      <c r="CJ82" s="204" t="str">
        <f t="shared" si="125"/>
        <v/>
      </c>
      <c r="CK82" s="204" t="str">
        <f t="shared" si="126"/>
        <v/>
      </c>
      <c r="CL82" s="205" t="str">
        <f t="shared" si="127"/>
        <v/>
      </c>
      <c r="CM82" s="204" t="str">
        <f t="shared" si="128"/>
        <v/>
      </c>
      <c r="CN82" s="204">
        <f t="shared" si="129"/>
        <v>0</v>
      </c>
      <c r="CO82" s="204" t="str">
        <f t="shared" si="130"/>
        <v>Okay</v>
      </c>
      <c r="CP82" s="204" t="str">
        <f t="shared" si="131"/>
        <v>Urkunde und Button</v>
      </c>
      <c r="CQ82" s="204" t="str">
        <f t="shared" si="132"/>
        <v>nur Urkunde</v>
      </c>
      <c r="CR82" s="204">
        <f t="shared" si="133"/>
        <v>0</v>
      </c>
      <c r="CS82" s="204">
        <f t="shared" si="134"/>
        <v>0</v>
      </c>
      <c r="CT82" s="204">
        <f t="shared" si="135"/>
        <v>0</v>
      </c>
      <c r="CU82" s="204">
        <f t="shared" si="136"/>
        <v>0</v>
      </c>
      <c r="CV82" s="204">
        <f t="shared" si="137"/>
        <v>0</v>
      </c>
      <c r="CW82" s="204">
        <f t="shared" si="138"/>
        <v>0</v>
      </c>
      <c r="CX82" s="204" t="str">
        <f t="shared" si="139"/>
        <v>u</v>
      </c>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row>
    <row r="83" spans="1:125" s="16" customFormat="1" x14ac:dyDescent="0.2">
      <c r="A83" s="191" t="str">
        <f>IF(LEN(E83)&lt;2,"",Meldedaten!A$4)</f>
        <v/>
      </c>
      <c r="B83" s="192" t="str">
        <f t="shared" si="95"/>
        <v/>
      </c>
      <c r="C83" s="96" t="s">
        <v>21</v>
      </c>
      <c r="D83" s="242" t="s">
        <v>21</v>
      </c>
      <c r="E83" s="242" t="s">
        <v>21</v>
      </c>
      <c r="F83" s="242" t="s">
        <v>21</v>
      </c>
      <c r="G83" s="242" t="s">
        <v>21</v>
      </c>
      <c r="H83" s="210" t="s">
        <v>21</v>
      </c>
      <c r="I83" s="5" t="str">
        <f>IF(LEN(E83)&lt;2,"",Meldedaten!B$4)</f>
        <v/>
      </c>
      <c r="J83" s="193"/>
      <c r="K83" s="5"/>
      <c r="L83" s="101"/>
      <c r="M83" s="100"/>
      <c r="N83" s="5"/>
      <c r="O83" s="5"/>
      <c r="P83" s="100"/>
      <c r="Q83" s="194" t="str">
        <f t="shared" si="96"/>
        <v>Okay</v>
      </c>
      <c r="R83" s="195">
        <f t="shared" si="97"/>
        <v>0</v>
      </c>
      <c r="S83" s="196" t="str">
        <f t="shared" si="98"/>
        <v/>
      </c>
      <c r="T83" s="197" t="str">
        <f t="shared" si="99"/>
        <v>Bitte ankreuzen</v>
      </c>
      <c r="U83" s="5"/>
      <c r="V83" s="5"/>
      <c r="W83" s="194">
        <f t="shared" si="100"/>
        <v>0</v>
      </c>
      <c r="X83" s="195">
        <f t="shared" si="101"/>
        <v>0</v>
      </c>
      <c r="Y83" s="195">
        <f t="shared" si="102"/>
        <v>1</v>
      </c>
      <c r="Z83" s="195" t="e">
        <f>IF(W83&gt;Y83,"Fehler",okay)</f>
        <v>#NAME?</v>
      </c>
      <c r="AA83" s="195" t="str">
        <f t="shared" si="103"/>
        <v/>
      </c>
      <c r="AB83" s="195" t="str">
        <f t="shared" si="104"/>
        <v/>
      </c>
      <c r="AC83" s="198"/>
      <c r="AD83" s="96" t="s">
        <v>21</v>
      </c>
      <c r="AE83" s="199" t="str">
        <f t="shared" si="105"/>
        <v/>
      </c>
      <c r="AF83" s="95"/>
      <c r="AG83" s="200"/>
      <c r="AH83" s="201" t="str">
        <f t="shared" si="106"/>
        <v/>
      </c>
      <c r="AI83" s="200"/>
      <c r="AJ83" s="5" t="s">
        <v>21</v>
      </c>
      <c r="AK83" s="5" t="s">
        <v>21</v>
      </c>
      <c r="AL83" s="5" t="s">
        <v>21</v>
      </c>
      <c r="AM83" s="5" t="s">
        <v>21</v>
      </c>
      <c r="AN83" s="5" t="s">
        <v>21</v>
      </c>
      <c r="AO83" s="5" t="s">
        <v>21</v>
      </c>
      <c r="AP83" s="5" t="s">
        <v>21</v>
      </c>
      <c r="AQ83" s="5" t="s">
        <v>21</v>
      </c>
      <c r="AR83" s="5" t="s">
        <v>21</v>
      </c>
      <c r="AS83" s="5" t="s">
        <v>21</v>
      </c>
      <c r="AT83" s="5" t="s">
        <v>21</v>
      </c>
      <c r="AU83" s="5" t="s">
        <v>21</v>
      </c>
      <c r="AV83" s="5" t="s">
        <v>21</v>
      </c>
      <c r="AW83" s="5" t="s">
        <v>21</v>
      </c>
      <c r="AX83" s="5" t="s">
        <v>21</v>
      </c>
      <c r="AY83" s="5" t="s">
        <v>21</v>
      </c>
      <c r="AZ83" s="5" t="s">
        <v>21</v>
      </c>
      <c r="BA83" s="5" t="s">
        <v>21</v>
      </c>
      <c r="BB83" s="5" t="s">
        <v>21</v>
      </c>
      <c r="BC83" s="5" t="s">
        <v>21</v>
      </c>
      <c r="BD83" s="200"/>
      <c r="BE83" s="50" t="s">
        <v>59</v>
      </c>
      <c r="BF83" s="50" t="s">
        <v>60</v>
      </c>
      <c r="BG83" s="50" t="s">
        <v>61</v>
      </c>
      <c r="BH83" s="50" t="s">
        <v>62</v>
      </c>
      <c r="BI83" s="50" t="s">
        <v>63</v>
      </c>
      <c r="BJ83" s="50" t="s">
        <v>64</v>
      </c>
      <c r="BK83" s="50" t="s">
        <v>65</v>
      </c>
      <c r="BL83" s="50" t="s">
        <v>66</v>
      </c>
      <c r="BM83" s="50" t="s">
        <v>67</v>
      </c>
      <c r="BN83" s="50" t="s">
        <v>68</v>
      </c>
      <c r="BO83" s="50" t="s">
        <v>69</v>
      </c>
      <c r="BP83" s="202"/>
      <c r="BQ83" s="203"/>
      <c r="BR83" s="203" t="str">
        <f t="shared" si="107"/>
        <v/>
      </c>
      <c r="BS83" s="203" t="str">
        <f t="shared" si="108"/>
        <v/>
      </c>
      <c r="BT83" s="203" t="str">
        <f t="shared" si="109"/>
        <v/>
      </c>
      <c r="BU83" s="203" t="str">
        <f t="shared" si="110"/>
        <v/>
      </c>
      <c r="BV83" s="203" t="str">
        <f t="shared" si="111"/>
        <v/>
      </c>
      <c r="BW83" s="203" t="str">
        <f t="shared" si="112"/>
        <v/>
      </c>
      <c r="BX83" s="203" t="str">
        <f t="shared" si="113"/>
        <v/>
      </c>
      <c r="BY83" s="203" t="str">
        <f t="shared" si="114"/>
        <v/>
      </c>
      <c r="BZ83" s="203" t="str">
        <f t="shared" si="115"/>
        <v/>
      </c>
      <c r="CA83" s="203" t="str">
        <f t="shared" si="116"/>
        <v/>
      </c>
      <c r="CB83" s="203" t="str">
        <f t="shared" si="117"/>
        <v/>
      </c>
      <c r="CC83" s="203" t="str">
        <f t="shared" si="118"/>
        <v/>
      </c>
      <c r="CD83" s="203" t="str">
        <f t="shared" si="119"/>
        <v/>
      </c>
      <c r="CE83" s="203" t="str">
        <f t="shared" si="120"/>
        <v/>
      </c>
      <c r="CF83" s="204" t="str">
        <f t="shared" si="121"/>
        <v/>
      </c>
      <c r="CG83" s="204" t="str">
        <f t="shared" si="122"/>
        <v/>
      </c>
      <c r="CH83" s="204" t="str">
        <f t="shared" si="123"/>
        <v/>
      </c>
      <c r="CI83" s="204" t="str">
        <f t="shared" si="124"/>
        <v/>
      </c>
      <c r="CJ83" s="204" t="str">
        <f t="shared" si="125"/>
        <v/>
      </c>
      <c r="CK83" s="204" t="str">
        <f t="shared" si="126"/>
        <v/>
      </c>
      <c r="CL83" s="205" t="str">
        <f t="shared" si="127"/>
        <v/>
      </c>
      <c r="CM83" s="204" t="str">
        <f t="shared" si="128"/>
        <v/>
      </c>
      <c r="CN83" s="204">
        <f t="shared" si="129"/>
        <v>0</v>
      </c>
      <c r="CO83" s="204" t="str">
        <f t="shared" si="130"/>
        <v>Okay</v>
      </c>
      <c r="CP83" s="204" t="str">
        <f t="shared" si="131"/>
        <v>Urkunde und Button</v>
      </c>
      <c r="CQ83" s="204" t="str">
        <f t="shared" si="132"/>
        <v>nur Urkunde</v>
      </c>
      <c r="CR83" s="204">
        <f t="shared" si="133"/>
        <v>0</v>
      </c>
      <c r="CS83" s="204">
        <f t="shared" si="134"/>
        <v>0</v>
      </c>
      <c r="CT83" s="204">
        <f t="shared" si="135"/>
        <v>0</v>
      </c>
      <c r="CU83" s="204">
        <f t="shared" si="136"/>
        <v>0</v>
      </c>
      <c r="CV83" s="204">
        <f t="shared" si="137"/>
        <v>0</v>
      </c>
      <c r="CW83" s="204">
        <f t="shared" si="138"/>
        <v>0</v>
      </c>
      <c r="CX83" s="204" t="str">
        <f t="shared" si="139"/>
        <v>u</v>
      </c>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row>
    <row r="84" spans="1:125" s="16" customFormat="1" x14ac:dyDescent="0.2">
      <c r="A84" s="191" t="str">
        <f>IF(LEN(E84)&lt;2,"",Meldedaten!A$4)</f>
        <v/>
      </c>
      <c r="B84" s="192" t="str">
        <f t="shared" si="95"/>
        <v/>
      </c>
      <c r="C84" s="96" t="s">
        <v>21</v>
      </c>
      <c r="D84" s="242" t="s">
        <v>21</v>
      </c>
      <c r="E84" s="242" t="s">
        <v>21</v>
      </c>
      <c r="F84" s="242" t="s">
        <v>21</v>
      </c>
      <c r="G84" s="242" t="s">
        <v>21</v>
      </c>
      <c r="H84" s="210" t="s">
        <v>21</v>
      </c>
      <c r="I84" s="5" t="str">
        <f>IF(LEN(E84)&lt;2,"",Meldedaten!B$4)</f>
        <v/>
      </c>
      <c r="J84" s="193"/>
      <c r="K84" s="5"/>
      <c r="L84" s="101"/>
      <c r="M84" s="100"/>
      <c r="N84" s="5"/>
      <c r="O84" s="5"/>
      <c r="P84" s="100"/>
      <c r="Q84" s="194" t="str">
        <f t="shared" si="96"/>
        <v>Okay</v>
      </c>
      <c r="R84" s="195">
        <f t="shared" si="97"/>
        <v>0</v>
      </c>
      <c r="S84" s="196" t="str">
        <f t="shared" si="98"/>
        <v/>
      </c>
      <c r="T84" s="197" t="str">
        <f t="shared" si="99"/>
        <v>Bitte ankreuzen</v>
      </c>
      <c r="U84" s="5"/>
      <c r="V84" s="5"/>
      <c r="W84" s="194">
        <f t="shared" si="100"/>
        <v>0</v>
      </c>
      <c r="X84" s="195">
        <f t="shared" si="101"/>
        <v>0</v>
      </c>
      <c r="Y84" s="195">
        <f t="shared" si="102"/>
        <v>1</v>
      </c>
      <c r="Z84" s="195" t="e">
        <f>IF(W84&gt;Y84,"Fehler",okay)</f>
        <v>#NAME?</v>
      </c>
      <c r="AA84" s="195" t="str">
        <f t="shared" si="103"/>
        <v/>
      </c>
      <c r="AB84" s="195" t="str">
        <f t="shared" si="104"/>
        <v/>
      </c>
      <c r="AC84" s="198"/>
      <c r="AD84" s="96" t="s">
        <v>21</v>
      </c>
      <c r="AE84" s="199" t="str">
        <f t="shared" si="105"/>
        <v/>
      </c>
      <c r="AF84" s="95"/>
      <c r="AG84" s="200"/>
      <c r="AH84" s="201" t="str">
        <f t="shared" si="106"/>
        <v/>
      </c>
      <c r="AI84" s="200"/>
      <c r="AJ84" s="5" t="s">
        <v>21</v>
      </c>
      <c r="AK84" s="5" t="s">
        <v>21</v>
      </c>
      <c r="AL84" s="5" t="s">
        <v>21</v>
      </c>
      <c r="AM84" s="5" t="s">
        <v>21</v>
      </c>
      <c r="AN84" s="5" t="s">
        <v>21</v>
      </c>
      <c r="AO84" s="5" t="s">
        <v>21</v>
      </c>
      <c r="AP84" s="5" t="s">
        <v>21</v>
      </c>
      <c r="AQ84" s="5" t="s">
        <v>21</v>
      </c>
      <c r="AR84" s="5" t="s">
        <v>21</v>
      </c>
      <c r="AS84" s="5" t="s">
        <v>21</v>
      </c>
      <c r="AT84" s="5" t="s">
        <v>21</v>
      </c>
      <c r="AU84" s="5" t="s">
        <v>21</v>
      </c>
      <c r="AV84" s="5" t="s">
        <v>21</v>
      </c>
      <c r="AW84" s="5" t="s">
        <v>21</v>
      </c>
      <c r="AX84" s="5" t="s">
        <v>21</v>
      </c>
      <c r="AY84" s="5" t="s">
        <v>21</v>
      </c>
      <c r="AZ84" s="5" t="s">
        <v>21</v>
      </c>
      <c r="BA84" s="5" t="s">
        <v>21</v>
      </c>
      <c r="BB84" s="5" t="s">
        <v>21</v>
      </c>
      <c r="BC84" s="5" t="s">
        <v>21</v>
      </c>
      <c r="BD84" s="200"/>
      <c r="BE84" s="50" t="s">
        <v>59</v>
      </c>
      <c r="BF84" s="50" t="s">
        <v>60</v>
      </c>
      <c r="BG84" s="50" t="s">
        <v>61</v>
      </c>
      <c r="BH84" s="50" t="s">
        <v>62</v>
      </c>
      <c r="BI84" s="50" t="s">
        <v>63</v>
      </c>
      <c r="BJ84" s="50" t="s">
        <v>64</v>
      </c>
      <c r="BK84" s="50" t="s">
        <v>65</v>
      </c>
      <c r="BL84" s="50" t="s">
        <v>66</v>
      </c>
      <c r="BM84" s="50" t="s">
        <v>67</v>
      </c>
      <c r="BN84" s="50" t="s">
        <v>68</v>
      </c>
      <c r="BO84" s="50" t="s">
        <v>69</v>
      </c>
      <c r="BP84" s="202"/>
      <c r="BQ84" s="203"/>
      <c r="BR84" s="203" t="str">
        <f t="shared" si="107"/>
        <v/>
      </c>
      <c r="BS84" s="203" t="str">
        <f t="shared" si="108"/>
        <v/>
      </c>
      <c r="BT84" s="203" t="str">
        <f t="shared" si="109"/>
        <v/>
      </c>
      <c r="BU84" s="203" t="str">
        <f t="shared" si="110"/>
        <v/>
      </c>
      <c r="BV84" s="203" t="str">
        <f t="shared" si="111"/>
        <v/>
      </c>
      <c r="BW84" s="203" t="str">
        <f t="shared" si="112"/>
        <v/>
      </c>
      <c r="BX84" s="203" t="str">
        <f t="shared" si="113"/>
        <v/>
      </c>
      <c r="BY84" s="203" t="str">
        <f t="shared" si="114"/>
        <v/>
      </c>
      <c r="BZ84" s="203" t="str">
        <f t="shared" si="115"/>
        <v/>
      </c>
      <c r="CA84" s="203" t="str">
        <f t="shared" si="116"/>
        <v/>
      </c>
      <c r="CB84" s="203" t="str">
        <f t="shared" si="117"/>
        <v/>
      </c>
      <c r="CC84" s="203" t="str">
        <f t="shared" si="118"/>
        <v/>
      </c>
      <c r="CD84" s="203" t="str">
        <f t="shared" si="119"/>
        <v/>
      </c>
      <c r="CE84" s="203" t="str">
        <f t="shared" si="120"/>
        <v/>
      </c>
      <c r="CF84" s="204" t="str">
        <f t="shared" si="121"/>
        <v/>
      </c>
      <c r="CG84" s="204" t="str">
        <f t="shared" si="122"/>
        <v/>
      </c>
      <c r="CH84" s="204" t="str">
        <f t="shared" si="123"/>
        <v/>
      </c>
      <c r="CI84" s="204" t="str">
        <f t="shared" si="124"/>
        <v/>
      </c>
      <c r="CJ84" s="204" t="str">
        <f t="shared" si="125"/>
        <v/>
      </c>
      <c r="CK84" s="204" t="str">
        <f t="shared" si="126"/>
        <v/>
      </c>
      <c r="CL84" s="205" t="str">
        <f t="shared" si="127"/>
        <v/>
      </c>
      <c r="CM84" s="204" t="str">
        <f t="shared" si="128"/>
        <v/>
      </c>
      <c r="CN84" s="204">
        <f t="shared" si="129"/>
        <v>0</v>
      </c>
      <c r="CO84" s="204" t="str">
        <f t="shared" si="130"/>
        <v>Okay</v>
      </c>
      <c r="CP84" s="204" t="str">
        <f t="shared" si="131"/>
        <v>Urkunde und Button</v>
      </c>
      <c r="CQ84" s="204" t="str">
        <f t="shared" si="132"/>
        <v>nur Urkunde</v>
      </c>
      <c r="CR84" s="204">
        <f t="shared" si="133"/>
        <v>0</v>
      </c>
      <c r="CS84" s="204">
        <f t="shared" si="134"/>
        <v>0</v>
      </c>
      <c r="CT84" s="204">
        <f t="shared" si="135"/>
        <v>0</v>
      </c>
      <c r="CU84" s="204">
        <f t="shared" si="136"/>
        <v>0</v>
      </c>
      <c r="CV84" s="204">
        <f t="shared" si="137"/>
        <v>0</v>
      </c>
      <c r="CW84" s="204">
        <f t="shared" si="138"/>
        <v>0</v>
      </c>
      <c r="CX84" s="204" t="str">
        <f t="shared" si="139"/>
        <v>u</v>
      </c>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row>
    <row r="85" spans="1:125" s="16" customFormat="1" x14ac:dyDescent="0.2">
      <c r="A85" s="191" t="str">
        <f>IF(LEN(E85)&lt;2,"",Meldedaten!A$4)</f>
        <v/>
      </c>
      <c r="B85" s="192" t="str">
        <f t="shared" si="95"/>
        <v/>
      </c>
      <c r="C85" s="96" t="s">
        <v>21</v>
      </c>
      <c r="D85" s="242" t="s">
        <v>21</v>
      </c>
      <c r="E85" s="242" t="s">
        <v>21</v>
      </c>
      <c r="F85" s="242" t="s">
        <v>21</v>
      </c>
      <c r="G85" s="242" t="s">
        <v>21</v>
      </c>
      <c r="H85" s="210" t="s">
        <v>21</v>
      </c>
      <c r="I85" s="5" t="str">
        <f>IF(LEN(E85)&lt;2,"",Meldedaten!B$4)</f>
        <v/>
      </c>
      <c r="J85" s="193"/>
      <c r="K85" s="5"/>
      <c r="L85" s="101"/>
      <c r="M85" s="100"/>
      <c r="N85" s="5"/>
      <c r="O85" s="5"/>
      <c r="P85" s="100"/>
      <c r="Q85" s="194" t="str">
        <f t="shared" si="96"/>
        <v>Okay</v>
      </c>
      <c r="R85" s="195">
        <f t="shared" si="97"/>
        <v>0</v>
      </c>
      <c r="S85" s="196" t="str">
        <f t="shared" si="98"/>
        <v/>
      </c>
      <c r="T85" s="197" t="str">
        <f t="shared" si="99"/>
        <v>Bitte ankreuzen</v>
      </c>
      <c r="U85" s="5"/>
      <c r="V85" s="5"/>
      <c r="W85" s="194">
        <f t="shared" si="100"/>
        <v>0</v>
      </c>
      <c r="X85" s="195">
        <f t="shared" si="101"/>
        <v>0</v>
      </c>
      <c r="Y85" s="195">
        <f t="shared" si="102"/>
        <v>1</v>
      </c>
      <c r="Z85" s="195" t="e">
        <f>IF(W85&gt;Y85,"Fehler",okay)</f>
        <v>#NAME?</v>
      </c>
      <c r="AA85" s="195" t="str">
        <f t="shared" si="103"/>
        <v/>
      </c>
      <c r="AB85" s="195" t="str">
        <f t="shared" si="104"/>
        <v/>
      </c>
      <c r="AC85" s="198"/>
      <c r="AD85" s="96" t="s">
        <v>21</v>
      </c>
      <c r="AE85" s="199" t="str">
        <f t="shared" si="105"/>
        <v/>
      </c>
      <c r="AF85" s="95"/>
      <c r="AG85" s="200"/>
      <c r="AH85" s="201" t="str">
        <f t="shared" si="106"/>
        <v/>
      </c>
      <c r="AI85" s="200"/>
      <c r="AJ85" s="5" t="s">
        <v>21</v>
      </c>
      <c r="AK85" s="5" t="s">
        <v>21</v>
      </c>
      <c r="AL85" s="5" t="s">
        <v>21</v>
      </c>
      <c r="AM85" s="5" t="s">
        <v>21</v>
      </c>
      <c r="AN85" s="5" t="s">
        <v>21</v>
      </c>
      <c r="AO85" s="5" t="s">
        <v>21</v>
      </c>
      <c r="AP85" s="5" t="s">
        <v>21</v>
      </c>
      <c r="AQ85" s="5" t="s">
        <v>21</v>
      </c>
      <c r="AR85" s="5" t="s">
        <v>21</v>
      </c>
      <c r="AS85" s="5" t="s">
        <v>21</v>
      </c>
      <c r="AT85" s="5" t="s">
        <v>21</v>
      </c>
      <c r="AU85" s="5" t="s">
        <v>21</v>
      </c>
      <c r="AV85" s="5" t="s">
        <v>21</v>
      </c>
      <c r="AW85" s="5" t="s">
        <v>21</v>
      </c>
      <c r="AX85" s="5" t="s">
        <v>21</v>
      </c>
      <c r="AY85" s="5" t="s">
        <v>21</v>
      </c>
      <c r="AZ85" s="5" t="s">
        <v>21</v>
      </c>
      <c r="BA85" s="5" t="s">
        <v>21</v>
      </c>
      <c r="BB85" s="5" t="s">
        <v>21</v>
      </c>
      <c r="BC85" s="5" t="s">
        <v>21</v>
      </c>
      <c r="BD85" s="200"/>
      <c r="BE85" s="50" t="s">
        <v>59</v>
      </c>
      <c r="BF85" s="50" t="s">
        <v>60</v>
      </c>
      <c r="BG85" s="50" t="s">
        <v>61</v>
      </c>
      <c r="BH85" s="50" t="s">
        <v>62</v>
      </c>
      <c r="BI85" s="50" t="s">
        <v>63</v>
      </c>
      <c r="BJ85" s="50" t="s">
        <v>64</v>
      </c>
      <c r="BK85" s="50" t="s">
        <v>65</v>
      </c>
      <c r="BL85" s="50" t="s">
        <v>66</v>
      </c>
      <c r="BM85" s="50" t="s">
        <v>67</v>
      </c>
      <c r="BN85" s="50" t="s">
        <v>68</v>
      </c>
      <c r="BO85" s="50" t="s">
        <v>69</v>
      </c>
      <c r="BP85" s="202"/>
      <c r="BQ85" s="203"/>
      <c r="BR85" s="203" t="str">
        <f t="shared" si="107"/>
        <v/>
      </c>
      <c r="BS85" s="203" t="str">
        <f t="shared" si="108"/>
        <v/>
      </c>
      <c r="BT85" s="203" t="str">
        <f t="shared" si="109"/>
        <v/>
      </c>
      <c r="BU85" s="203" t="str">
        <f t="shared" si="110"/>
        <v/>
      </c>
      <c r="BV85" s="203" t="str">
        <f t="shared" si="111"/>
        <v/>
      </c>
      <c r="BW85" s="203" t="str">
        <f t="shared" si="112"/>
        <v/>
      </c>
      <c r="BX85" s="203" t="str">
        <f t="shared" si="113"/>
        <v/>
      </c>
      <c r="BY85" s="203" t="str">
        <f t="shared" si="114"/>
        <v/>
      </c>
      <c r="BZ85" s="203" t="str">
        <f t="shared" si="115"/>
        <v/>
      </c>
      <c r="CA85" s="203" t="str">
        <f t="shared" si="116"/>
        <v/>
      </c>
      <c r="CB85" s="203" t="str">
        <f t="shared" si="117"/>
        <v/>
      </c>
      <c r="CC85" s="203" t="str">
        <f t="shared" si="118"/>
        <v/>
      </c>
      <c r="CD85" s="203" t="str">
        <f t="shared" si="119"/>
        <v/>
      </c>
      <c r="CE85" s="203" t="str">
        <f t="shared" si="120"/>
        <v/>
      </c>
      <c r="CF85" s="204" t="str">
        <f t="shared" si="121"/>
        <v/>
      </c>
      <c r="CG85" s="204" t="str">
        <f t="shared" si="122"/>
        <v/>
      </c>
      <c r="CH85" s="204" t="str">
        <f t="shared" si="123"/>
        <v/>
      </c>
      <c r="CI85" s="204" t="str">
        <f t="shared" si="124"/>
        <v/>
      </c>
      <c r="CJ85" s="204" t="str">
        <f t="shared" si="125"/>
        <v/>
      </c>
      <c r="CK85" s="204" t="str">
        <f t="shared" si="126"/>
        <v/>
      </c>
      <c r="CL85" s="205" t="str">
        <f t="shared" si="127"/>
        <v/>
      </c>
      <c r="CM85" s="204" t="str">
        <f t="shared" si="128"/>
        <v/>
      </c>
      <c r="CN85" s="204">
        <f t="shared" si="129"/>
        <v>0</v>
      </c>
      <c r="CO85" s="204" t="str">
        <f t="shared" si="130"/>
        <v>Okay</v>
      </c>
      <c r="CP85" s="204" t="str">
        <f t="shared" si="131"/>
        <v>Urkunde und Button</v>
      </c>
      <c r="CQ85" s="204" t="str">
        <f t="shared" si="132"/>
        <v>nur Urkunde</v>
      </c>
      <c r="CR85" s="204">
        <f t="shared" si="133"/>
        <v>0</v>
      </c>
      <c r="CS85" s="204">
        <f t="shared" si="134"/>
        <v>0</v>
      </c>
      <c r="CT85" s="204">
        <f t="shared" si="135"/>
        <v>0</v>
      </c>
      <c r="CU85" s="204">
        <f t="shared" si="136"/>
        <v>0</v>
      </c>
      <c r="CV85" s="204">
        <f t="shared" si="137"/>
        <v>0</v>
      </c>
      <c r="CW85" s="204">
        <f t="shared" si="138"/>
        <v>0</v>
      </c>
      <c r="CX85" s="204" t="str">
        <f t="shared" si="139"/>
        <v>u</v>
      </c>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row>
    <row r="86" spans="1:125" s="16" customFormat="1" x14ac:dyDescent="0.2">
      <c r="A86" s="191" t="str">
        <f>IF(LEN(E86)&lt;2,"",Meldedaten!A$4)</f>
        <v/>
      </c>
      <c r="B86" s="192" t="str">
        <f t="shared" si="95"/>
        <v/>
      </c>
      <c r="C86" s="96" t="s">
        <v>21</v>
      </c>
      <c r="D86" s="242" t="s">
        <v>21</v>
      </c>
      <c r="E86" s="242" t="s">
        <v>21</v>
      </c>
      <c r="F86" s="242" t="s">
        <v>21</v>
      </c>
      <c r="G86" s="242" t="s">
        <v>21</v>
      </c>
      <c r="H86" s="210" t="s">
        <v>21</v>
      </c>
      <c r="I86" s="5" t="str">
        <f>IF(LEN(E86)&lt;2,"",Meldedaten!B$4)</f>
        <v/>
      </c>
      <c r="J86" s="193"/>
      <c r="K86" s="5"/>
      <c r="L86" s="101"/>
      <c r="M86" s="100"/>
      <c r="N86" s="5"/>
      <c r="O86" s="5"/>
      <c r="P86" s="100"/>
      <c r="Q86" s="194" t="str">
        <f t="shared" si="96"/>
        <v>Okay</v>
      </c>
      <c r="R86" s="195">
        <f t="shared" si="97"/>
        <v>0</v>
      </c>
      <c r="S86" s="196" t="str">
        <f t="shared" si="98"/>
        <v/>
      </c>
      <c r="T86" s="197" t="str">
        <f t="shared" si="99"/>
        <v>Bitte ankreuzen</v>
      </c>
      <c r="U86" s="5"/>
      <c r="V86" s="5"/>
      <c r="W86" s="194">
        <f t="shared" si="100"/>
        <v>0</v>
      </c>
      <c r="X86" s="195">
        <f t="shared" si="101"/>
        <v>0</v>
      </c>
      <c r="Y86" s="195">
        <f t="shared" si="102"/>
        <v>1</v>
      </c>
      <c r="Z86" s="195" t="e">
        <f>IF(W86&gt;Y86,"Fehler",okay)</f>
        <v>#NAME?</v>
      </c>
      <c r="AA86" s="195" t="str">
        <f t="shared" si="103"/>
        <v/>
      </c>
      <c r="AB86" s="195" t="str">
        <f t="shared" si="104"/>
        <v/>
      </c>
      <c r="AC86" s="198"/>
      <c r="AD86" s="96" t="s">
        <v>21</v>
      </c>
      <c r="AE86" s="199" t="str">
        <f t="shared" si="105"/>
        <v/>
      </c>
      <c r="AF86" s="95"/>
      <c r="AG86" s="200"/>
      <c r="AH86" s="201" t="str">
        <f t="shared" si="106"/>
        <v/>
      </c>
      <c r="AI86" s="200"/>
      <c r="AJ86" s="5" t="s">
        <v>21</v>
      </c>
      <c r="AK86" s="5" t="s">
        <v>21</v>
      </c>
      <c r="AL86" s="5" t="s">
        <v>21</v>
      </c>
      <c r="AM86" s="5" t="s">
        <v>21</v>
      </c>
      <c r="AN86" s="5" t="s">
        <v>21</v>
      </c>
      <c r="AO86" s="5" t="s">
        <v>21</v>
      </c>
      <c r="AP86" s="5" t="s">
        <v>21</v>
      </c>
      <c r="AQ86" s="5" t="s">
        <v>21</v>
      </c>
      <c r="AR86" s="5" t="s">
        <v>21</v>
      </c>
      <c r="AS86" s="5" t="s">
        <v>21</v>
      </c>
      <c r="AT86" s="5" t="s">
        <v>21</v>
      </c>
      <c r="AU86" s="5" t="s">
        <v>21</v>
      </c>
      <c r="AV86" s="5" t="s">
        <v>21</v>
      </c>
      <c r="AW86" s="5" t="s">
        <v>21</v>
      </c>
      <c r="AX86" s="5" t="s">
        <v>21</v>
      </c>
      <c r="AY86" s="5" t="s">
        <v>21</v>
      </c>
      <c r="AZ86" s="5" t="s">
        <v>21</v>
      </c>
      <c r="BA86" s="5" t="s">
        <v>21</v>
      </c>
      <c r="BB86" s="5" t="s">
        <v>21</v>
      </c>
      <c r="BC86" s="5" t="s">
        <v>21</v>
      </c>
      <c r="BD86" s="200"/>
      <c r="BE86" s="50" t="s">
        <v>59</v>
      </c>
      <c r="BF86" s="50" t="s">
        <v>60</v>
      </c>
      <c r="BG86" s="50" t="s">
        <v>61</v>
      </c>
      <c r="BH86" s="50" t="s">
        <v>62</v>
      </c>
      <c r="BI86" s="50" t="s">
        <v>63</v>
      </c>
      <c r="BJ86" s="50" t="s">
        <v>64</v>
      </c>
      <c r="BK86" s="50" t="s">
        <v>65</v>
      </c>
      <c r="BL86" s="50" t="s">
        <v>66</v>
      </c>
      <c r="BM86" s="50" t="s">
        <v>67</v>
      </c>
      <c r="BN86" s="50" t="s">
        <v>68</v>
      </c>
      <c r="BO86" s="50" t="s">
        <v>69</v>
      </c>
      <c r="BP86" s="202"/>
      <c r="BQ86" s="203"/>
      <c r="BR86" s="203" t="str">
        <f t="shared" si="107"/>
        <v/>
      </c>
      <c r="BS86" s="203" t="str">
        <f t="shared" si="108"/>
        <v/>
      </c>
      <c r="BT86" s="203" t="str">
        <f t="shared" si="109"/>
        <v/>
      </c>
      <c r="BU86" s="203" t="str">
        <f t="shared" si="110"/>
        <v/>
      </c>
      <c r="BV86" s="203" t="str">
        <f t="shared" si="111"/>
        <v/>
      </c>
      <c r="BW86" s="203" t="str">
        <f t="shared" si="112"/>
        <v/>
      </c>
      <c r="BX86" s="203" t="str">
        <f t="shared" si="113"/>
        <v/>
      </c>
      <c r="BY86" s="203" t="str">
        <f t="shared" si="114"/>
        <v/>
      </c>
      <c r="BZ86" s="203" t="str">
        <f t="shared" si="115"/>
        <v/>
      </c>
      <c r="CA86" s="203" t="str">
        <f t="shared" si="116"/>
        <v/>
      </c>
      <c r="CB86" s="203" t="str">
        <f t="shared" si="117"/>
        <v/>
      </c>
      <c r="CC86" s="203" t="str">
        <f t="shared" si="118"/>
        <v/>
      </c>
      <c r="CD86" s="203" t="str">
        <f t="shared" si="119"/>
        <v/>
      </c>
      <c r="CE86" s="203" t="str">
        <f t="shared" si="120"/>
        <v/>
      </c>
      <c r="CF86" s="204" t="str">
        <f t="shared" si="121"/>
        <v/>
      </c>
      <c r="CG86" s="204" t="str">
        <f t="shared" si="122"/>
        <v/>
      </c>
      <c r="CH86" s="204" t="str">
        <f t="shared" si="123"/>
        <v/>
      </c>
      <c r="CI86" s="204" t="str">
        <f t="shared" si="124"/>
        <v/>
      </c>
      <c r="CJ86" s="204" t="str">
        <f t="shared" si="125"/>
        <v/>
      </c>
      <c r="CK86" s="204" t="str">
        <f t="shared" si="126"/>
        <v/>
      </c>
      <c r="CL86" s="205" t="str">
        <f t="shared" si="127"/>
        <v/>
      </c>
      <c r="CM86" s="204" t="str">
        <f t="shared" si="128"/>
        <v/>
      </c>
      <c r="CN86" s="204">
        <f t="shared" si="129"/>
        <v>0</v>
      </c>
      <c r="CO86" s="204" t="str">
        <f t="shared" si="130"/>
        <v>Okay</v>
      </c>
      <c r="CP86" s="204" t="str">
        <f t="shared" si="131"/>
        <v>Urkunde und Button</v>
      </c>
      <c r="CQ86" s="204" t="str">
        <f t="shared" si="132"/>
        <v>nur Urkunde</v>
      </c>
      <c r="CR86" s="204">
        <f t="shared" si="133"/>
        <v>0</v>
      </c>
      <c r="CS86" s="204">
        <f t="shared" si="134"/>
        <v>0</v>
      </c>
      <c r="CT86" s="204">
        <f t="shared" si="135"/>
        <v>0</v>
      </c>
      <c r="CU86" s="204">
        <f t="shared" si="136"/>
        <v>0</v>
      </c>
      <c r="CV86" s="204">
        <f t="shared" si="137"/>
        <v>0</v>
      </c>
      <c r="CW86" s="204">
        <f t="shared" si="138"/>
        <v>0</v>
      </c>
      <c r="CX86" s="204" t="str">
        <f t="shared" si="139"/>
        <v>u</v>
      </c>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row>
    <row r="87" spans="1:125" s="16" customFormat="1" x14ac:dyDescent="0.2">
      <c r="A87" s="191" t="str">
        <f>IF(LEN(E87)&lt;2,"",Meldedaten!A$4)</f>
        <v/>
      </c>
      <c r="B87" s="192" t="str">
        <f t="shared" si="95"/>
        <v/>
      </c>
      <c r="C87" s="96" t="s">
        <v>21</v>
      </c>
      <c r="D87" s="242" t="s">
        <v>21</v>
      </c>
      <c r="E87" s="242" t="s">
        <v>21</v>
      </c>
      <c r="F87" s="242" t="s">
        <v>21</v>
      </c>
      <c r="G87" s="242" t="s">
        <v>21</v>
      </c>
      <c r="H87" s="210" t="s">
        <v>21</v>
      </c>
      <c r="I87" s="5" t="str">
        <f>IF(LEN(E87)&lt;2,"",Meldedaten!B$4)</f>
        <v/>
      </c>
      <c r="J87" s="193"/>
      <c r="K87" s="5"/>
      <c r="L87" s="101"/>
      <c r="M87" s="100"/>
      <c r="N87" s="5"/>
      <c r="O87" s="5"/>
      <c r="P87" s="100"/>
      <c r="Q87" s="194" t="str">
        <f t="shared" si="96"/>
        <v>Okay</v>
      </c>
      <c r="R87" s="195">
        <f t="shared" si="97"/>
        <v>0</v>
      </c>
      <c r="S87" s="196" t="str">
        <f t="shared" si="98"/>
        <v/>
      </c>
      <c r="T87" s="197" t="str">
        <f t="shared" si="99"/>
        <v>Bitte ankreuzen</v>
      </c>
      <c r="U87" s="5"/>
      <c r="V87" s="5"/>
      <c r="W87" s="194">
        <f t="shared" si="100"/>
        <v>0</v>
      </c>
      <c r="X87" s="195">
        <f t="shared" si="101"/>
        <v>0</v>
      </c>
      <c r="Y87" s="195">
        <f t="shared" si="102"/>
        <v>1</v>
      </c>
      <c r="Z87" s="195" t="e">
        <f>IF(W87&gt;Y87,"Fehler",okay)</f>
        <v>#NAME?</v>
      </c>
      <c r="AA87" s="195" t="str">
        <f t="shared" si="103"/>
        <v/>
      </c>
      <c r="AB87" s="195" t="str">
        <f t="shared" si="104"/>
        <v/>
      </c>
      <c r="AC87" s="198"/>
      <c r="AD87" s="96" t="s">
        <v>21</v>
      </c>
      <c r="AE87" s="199" t="str">
        <f t="shared" si="105"/>
        <v/>
      </c>
      <c r="AF87" s="95"/>
      <c r="AG87" s="200"/>
      <c r="AH87" s="201" t="str">
        <f t="shared" si="106"/>
        <v/>
      </c>
      <c r="AI87" s="200"/>
      <c r="AJ87" s="5" t="s">
        <v>21</v>
      </c>
      <c r="AK87" s="5" t="s">
        <v>21</v>
      </c>
      <c r="AL87" s="5" t="s">
        <v>21</v>
      </c>
      <c r="AM87" s="5" t="s">
        <v>21</v>
      </c>
      <c r="AN87" s="5" t="s">
        <v>21</v>
      </c>
      <c r="AO87" s="5" t="s">
        <v>21</v>
      </c>
      <c r="AP87" s="5" t="s">
        <v>21</v>
      </c>
      <c r="AQ87" s="5" t="s">
        <v>21</v>
      </c>
      <c r="AR87" s="5" t="s">
        <v>21</v>
      </c>
      <c r="AS87" s="5" t="s">
        <v>21</v>
      </c>
      <c r="AT87" s="5" t="s">
        <v>21</v>
      </c>
      <c r="AU87" s="5" t="s">
        <v>21</v>
      </c>
      <c r="AV87" s="5" t="s">
        <v>21</v>
      </c>
      <c r="AW87" s="5" t="s">
        <v>21</v>
      </c>
      <c r="AX87" s="5" t="s">
        <v>21</v>
      </c>
      <c r="AY87" s="5" t="s">
        <v>21</v>
      </c>
      <c r="AZ87" s="5" t="s">
        <v>21</v>
      </c>
      <c r="BA87" s="5" t="s">
        <v>21</v>
      </c>
      <c r="BB87" s="5" t="s">
        <v>21</v>
      </c>
      <c r="BC87" s="5" t="s">
        <v>21</v>
      </c>
      <c r="BD87" s="200"/>
      <c r="BE87" s="50" t="s">
        <v>59</v>
      </c>
      <c r="BF87" s="50" t="s">
        <v>60</v>
      </c>
      <c r="BG87" s="50" t="s">
        <v>61</v>
      </c>
      <c r="BH87" s="50" t="s">
        <v>62</v>
      </c>
      <c r="BI87" s="50" t="s">
        <v>63</v>
      </c>
      <c r="BJ87" s="50" t="s">
        <v>64</v>
      </c>
      <c r="BK87" s="50" t="s">
        <v>65</v>
      </c>
      <c r="BL87" s="50" t="s">
        <v>66</v>
      </c>
      <c r="BM87" s="50" t="s">
        <v>67</v>
      </c>
      <c r="BN87" s="50" t="s">
        <v>68</v>
      </c>
      <c r="BO87" s="50" t="s">
        <v>69</v>
      </c>
      <c r="BP87" s="202"/>
      <c r="BQ87" s="203"/>
      <c r="BR87" s="203" t="str">
        <f t="shared" si="107"/>
        <v/>
      </c>
      <c r="BS87" s="203" t="str">
        <f t="shared" si="108"/>
        <v/>
      </c>
      <c r="BT87" s="203" t="str">
        <f t="shared" si="109"/>
        <v/>
      </c>
      <c r="BU87" s="203" t="str">
        <f t="shared" si="110"/>
        <v/>
      </c>
      <c r="BV87" s="203" t="str">
        <f t="shared" si="111"/>
        <v/>
      </c>
      <c r="BW87" s="203" t="str">
        <f t="shared" si="112"/>
        <v/>
      </c>
      <c r="BX87" s="203" t="str">
        <f t="shared" si="113"/>
        <v/>
      </c>
      <c r="BY87" s="203" t="str">
        <f t="shared" si="114"/>
        <v/>
      </c>
      <c r="BZ87" s="203" t="str">
        <f t="shared" si="115"/>
        <v/>
      </c>
      <c r="CA87" s="203" t="str">
        <f t="shared" si="116"/>
        <v/>
      </c>
      <c r="CB87" s="203" t="str">
        <f t="shared" si="117"/>
        <v/>
      </c>
      <c r="CC87" s="203" t="str">
        <f t="shared" si="118"/>
        <v/>
      </c>
      <c r="CD87" s="203" t="str">
        <f t="shared" si="119"/>
        <v/>
      </c>
      <c r="CE87" s="203" t="str">
        <f t="shared" si="120"/>
        <v/>
      </c>
      <c r="CF87" s="204" t="str">
        <f t="shared" si="121"/>
        <v/>
      </c>
      <c r="CG87" s="204" t="str">
        <f t="shared" si="122"/>
        <v/>
      </c>
      <c r="CH87" s="204" t="str">
        <f t="shared" si="123"/>
        <v/>
      </c>
      <c r="CI87" s="204" t="str">
        <f t="shared" si="124"/>
        <v/>
      </c>
      <c r="CJ87" s="204" t="str">
        <f t="shared" si="125"/>
        <v/>
      </c>
      <c r="CK87" s="204" t="str">
        <f t="shared" si="126"/>
        <v/>
      </c>
      <c r="CL87" s="205" t="str">
        <f t="shared" si="127"/>
        <v/>
      </c>
      <c r="CM87" s="204" t="str">
        <f t="shared" si="128"/>
        <v/>
      </c>
      <c r="CN87" s="204">
        <f t="shared" si="129"/>
        <v>0</v>
      </c>
      <c r="CO87" s="204" t="str">
        <f t="shared" si="130"/>
        <v>Okay</v>
      </c>
      <c r="CP87" s="204" t="str">
        <f t="shared" si="131"/>
        <v>Urkunde und Button</v>
      </c>
      <c r="CQ87" s="204" t="str">
        <f t="shared" si="132"/>
        <v>nur Urkunde</v>
      </c>
      <c r="CR87" s="204">
        <f t="shared" si="133"/>
        <v>0</v>
      </c>
      <c r="CS87" s="204">
        <f t="shared" si="134"/>
        <v>0</v>
      </c>
      <c r="CT87" s="204">
        <f t="shared" si="135"/>
        <v>0</v>
      </c>
      <c r="CU87" s="204">
        <f t="shared" si="136"/>
        <v>0</v>
      </c>
      <c r="CV87" s="204">
        <f t="shared" si="137"/>
        <v>0</v>
      </c>
      <c r="CW87" s="204">
        <f t="shared" si="138"/>
        <v>0</v>
      </c>
      <c r="CX87" s="204" t="str">
        <f t="shared" si="139"/>
        <v>u</v>
      </c>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row>
    <row r="88" spans="1:125" s="16" customFormat="1" x14ac:dyDescent="0.2">
      <c r="A88" s="191" t="str">
        <f>IF(LEN(E88)&lt;2,"",Meldedaten!A$4)</f>
        <v/>
      </c>
      <c r="B88" s="192" t="str">
        <f t="shared" si="95"/>
        <v/>
      </c>
      <c r="C88" s="96" t="s">
        <v>21</v>
      </c>
      <c r="D88" s="242" t="s">
        <v>21</v>
      </c>
      <c r="E88" s="242" t="s">
        <v>21</v>
      </c>
      <c r="F88" s="242" t="s">
        <v>21</v>
      </c>
      <c r="G88" s="242" t="s">
        <v>21</v>
      </c>
      <c r="H88" s="210" t="s">
        <v>21</v>
      </c>
      <c r="I88" s="5" t="str">
        <f>IF(LEN(E88)&lt;2,"",Meldedaten!B$4)</f>
        <v/>
      </c>
      <c r="J88" s="193"/>
      <c r="K88" s="5"/>
      <c r="L88" s="101"/>
      <c r="M88" s="100"/>
      <c r="N88" s="5"/>
      <c r="O88" s="5"/>
      <c r="P88" s="100"/>
      <c r="Q88" s="194" t="str">
        <f t="shared" si="96"/>
        <v>Okay</v>
      </c>
      <c r="R88" s="195">
        <f t="shared" si="97"/>
        <v>0</v>
      </c>
      <c r="S88" s="196" t="str">
        <f t="shared" si="98"/>
        <v/>
      </c>
      <c r="T88" s="197" t="str">
        <f t="shared" si="99"/>
        <v>Bitte ankreuzen</v>
      </c>
      <c r="U88" s="5"/>
      <c r="V88" s="5"/>
      <c r="W88" s="194">
        <f t="shared" si="100"/>
        <v>0</v>
      </c>
      <c r="X88" s="195">
        <f t="shared" si="101"/>
        <v>0</v>
      </c>
      <c r="Y88" s="195">
        <f t="shared" si="102"/>
        <v>1</v>
      </c>
      <c r="Z88" s="195" t="e">
        <f>IF(W88&gt;Y88,"Fehler",okay)</f>
        <v>#NAME?</v>
      </c>
      <c r="AA88" s="195" t="str">
        <f t="shared" si="103"/>
        <v/>
      </c>
      <c r="AB88" s="195" t="str">
        <f t="shared" si="104"/>
        <v/>
      </c>
      <c r="AC88" s="198"/>
      <c r="AD88" s="96" t="s">
        <v>21</v>
      </c>
      <c r="AE88" s="199" t="str">
        <f t="shared" si="105"/>
        <v/>
      </c>
      <c r="AF88" s="95"/>
      <c r="AG88" s="200"/>
      <c r="AH88" s="201" t="str">
        <f t="shared" si="106"/>
        <v/>
      </c>
      <c r="AI88" s="200"/>
      <c r="AJ88" s="5" t="s">
        <v>21</v>
      </c>
      <c r="AK88" s="5" t="s">
        <v>21</v>
      </c>
      <c r="AL88" s="5" t="s">
        <v>21</v>
      </c>
      <c r="AM88" s="5" t="s">
        <v>21</v>
      </c>
      <c r="AN88" s="5" t="s">
        <v>21</v>
      </c>
      <c r="AO88" s="5" t="s">
        <v>21</v>
      </c>
      <c r="AP88" s="5" t="s">
        <v>21</v>
      </c>
      <c r="AQ88" s="5" t="s">
        <v>21</v>
      </c>
      <c r="AR88" s="5" t="s">
        <v>21</v>
      </c>
      <c r="AS88" s="5" t="s">
        <v>21</v>
      </c>
      <c r="AT88" s="5" t="s">
        <v>21</v>
      </c>
      <c r="AU88" s="5" t="s">
        <v>21</v>
      </c>
      <c r="AV88" s="5" t="s">
        <v>21</v>
      </c>
      <c r="AW88" s="5" t="s">
        <v>21</v>
      </c>
      <c r="AX88" s="5" t="s">
        <v>21</v>
      </c>
      <c r="AY88" s="5" t="s">
        <v>21</v>
      </c>
      <c r="AZ88" s="5" t="s">
        <v>21</v>
      </c>
      <c r="BA88" s="5" t="s">
        <v>21</v>
      </c>
      <c r="BB88" s="5" t="s">
        <v>21</v>
      </c>
      <c r="BC88" s="5" t="s">
        <v>21</v>
      </c>
      <c r="BD88" s="200"/>
      <c r="BE88" s="50" t="s">
        <v>59</v>
      </c>
      <c r="BF88" s="50" t="s">
        <v>60</v>
      </c>
      <c r="BG88" s="50" t="s">
        <v>61</v>
      </c>
      <c r="BH88" s="50" t="s">
        <v>62</v>
      </c>
      <c r="BI88" s="50" t="s">
        <v>63</v>
      </c>
      <c r="BJ88" s="50" t="s">
        <v>64</v>
      </c>
      <c r="BK88" s="50" t="s">
        <v>65</v>
      </c>
      <c r="BL88" s="50" t="s">
        <v>66</v>
      </c>
      <c r="BM88" s="50" t="s">
        <v>67</v>
      </c>
      <c r="BN88" s="50" t="s">
        <v>68</v>
      </c>
      <c r="BO88" s="50" t="s">
        <v>69</v>
      </c>
      <c r="BP88" s="202"/>
      <c r="BQ88" s="203"/>
      <c r="BR88" s="203" t="str">
        <f t="shared" si="107"/>
        <v/>
      </c>
      <c r="BS88" s="203" t="str">
        <f t="shared" si="108"/>
        <v/>
      </c>
      <c r="BT88" s="203" t="str">
        <f t="shared" si="109"/>
        <v/>
      </c>
      <c r="BU88" s="203" t="str">
        <f t="shared" si="110"/>
        <v/>
      </c>
      <c r="BV88" s="203" t="str">
        <f t="shared" si="111"/>
        <v/>
      </c>
      <c r="BW88" s="203" t="str">
        <f t="shared" si="112"/>
        <v/>
      </c>
      <c r="BX88" s="203" t="str">
        <f t="shared" si="113"/>
        <v/>
      </c>
      <c r="BY88" s="203" t="str">
        <f t="shared" si="114"/>
        <v/>
      </c>
      <c r="BZ88" s="203" t="str">
        <f t="shared" si="115"/>
        <v/>
      </c>
      <c r="CA88" s="203" t="str">
        <f t="shared" si="116"/>
        <v/>
      </c>
      <c r="CB88" s="203" t="str">
        <f t="shared" si="117"/>
        <v/>
      </c>
      <c r="CC88" s="203" t="str">
        <f t="shared" si="118"/>
        <v/>
      </c>
      <c r="CD88" s="203" t="str">
        <f t="shared" si="119"/>
        <v/>
      </c>
      <c r="CE88" s="203" t="str">
        <f t="shared" si="120"/>
        <v/>
      </c>
      <c r="CF88" s="204" t="str">
        <f t="shared" si="121"/>
        <v/>
      </c>
      <c r="CG88" s="204" t="str">
        <f t="shared" si="122"/>
        <v/>
      </c>
      <c r="CH88" s="204" t="str">
        <f t="shared" si="123"/>
        <v/>
      </c>
      <c r="CI88" s="204" t="str">
        <f t="shared" si="124"/>
        <v/>
      </c>
      <c r="CJ88" s="204" t="str">
        <f t="shared" si="125"/>
        <v/>
      </c>
      <c r="CK88" s="204" t="str">
        <f t="shared" si="126"/>
        <v/>
      </c>
      <c r="CL88" s="205" t="str">
        <f t="shared" si="127"/>
        <v/>
      </c>
      <c r="CM88" s="204" t="str">
        <f t="shared" si="128"/>
        <v/>
      </c>
      <c r="CN88" s="204">
        <f t="shared" si="129"/>
        <v>0</v>
      </c>
      <c r="CO88" s="204" t="str">
        <f t="shared" si="130"/>
        <v>Okay</v>
      </c>
      <c r="CP88" s="204" t="str">
        <f t="shared" si="131"/>
        <v>Urkunde und Button</v>
      </c>
      <c r="CQ88" s="204" t="str">
        <f t="shared" si="132"/>
        <v>nur Urkunde</v>
      </c>
      <c r="CR88" s="204">
        <f t="shared" si="133"/>
        <v>0</v>
      </c>
      <c r="CS88" s="204">
        <f t="shared" si="134"/>
        <v>0</v>
      </c>
      <c r="CT88" s="204">
        <f t="shared" si="135"/>
        <v>0</v>
      </c>
      <c r="CU88" s="204">
        <f t="shared" si="136"/>
        <v>0</v>
      </c>
      <c r="CV88" s="204">
        <f t="shared" si="137"/>
        <v>0</v>
      </c>
      <c r="CW88" s="204">
        <f t="shared" si="138"/>
        <v>0</v>
      </c>
      <c r="CX88" s="204" t="str">
        <f t="shared" si="139"/>
        <v>u</v>
      </c>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row>
    <row r="89" spans="1:125" s="16" customFormat="1" x14ac:dyDescent="0.2">
      <c r="A89" s="191" t="str">
        <f>IF(LEN(E89)&lt;2,"",Meldedaten!A$4)</f>
        <v/>
      </c>
      <c r="B89" s="192" t="str">
        <f t="shared" si="95"/>
        <v/>
      </c>
      <c r="C89" s="96" t="s">
        <v>21</v>
      </c>
      <c r="D89" s="242" t="s">
        <v>21</v>
      </c>
      <c r="E89" s="242" t="s">
        <v>21</v>
      </c>
      <c r="F89" s="242" t="s">
        <v>21</v>
      </c>
      <c r="G89" s="242" t="s">
        <v>21</v>
      </c>
      <c r="H89" s="210" t="s">
        <v>21</v>
      </c>
      <c r="I89" s="5" t="str">
        <f>IF(LEN(E89)&lt;2,"",Meldedaten!B$4)</f>
        <v/>
      </c>
      <c r="J89" s="193"/>
      <c r="K89" s="5"/>
      <c r="L89" s="101"/>
      <c r="M89" s="100"/>
      <c r="N89" s="5"/>
      <c r="O89" s="5"/>
      <c r="P89" s="100"/>
      <c r="Q89" s="194" t="str">
        <f t="shared" si="96"/>
        <v>Okay</v>
      </c>
      <c r="R89" s="195">
        <f t="shared" si="97"/>
        <v>0</v>
      </c>
      <c r="S89" s="196" t="str">
        <f t="shared" si="98"/>
        <v/>
      </c>
      <c r="T89" s="197" t="str">
        <f t="shared" si="99"/>
        <v>Bitte ankreuzen</v>
      </c>
      <c r="U89" s="5"/>
      <c r="V89" s="5"/>
      <c r="W89" s="194">
        <f t="shared" si="100"/>
        <v>0</v>
      </c>
      <c r="X89" s="195">
        <f t="shared" si="101"/>
        <v>0</v>
      </c>
      <c r="Y89" s="195">
        <f t="shared" si="102"/>
        <v>1</v>
      </c>
      <c r="Z89" s="195" t="e">
        <f>IF(W89&gt;Y89,"Fehler",okay)</f>
        <v>#NAME?</v>
      </c>
      <c r="AA89" s="195" t="str">
        <f t="shared" si="103"/>
        <v/>
      </c>
      <c r="AB89" s="195" t="str">
        <f t="shared" si="104"/>
        <v/>
      </c>
      <c r="AC89" s="198"/>
      <c r="AD89" s="96" t="s">
        <v>21</v>
      </c>
      <c r="AE89" s="199" t="str">
        <f t="shared" si="105"/>
        <v/>
      </c>
      <c r="AF89" s="95"/>
      <c r="AG89" s="200"/>
      <c r="AH89" s="201" t="str">
        <f t="shared" si="106"/>
        <v/>
      </c>
      <c r="AI89" s="200"/>
      <c r="AJ89" s="5" t="s">
        <v>21</v>
      </c>
      <c r="AK89" s="5" t="s">
        <v>21</v>
      </c>
      <c r="AL89" s="5" t="s">
        <v>21</v>
      </c>
      <c r="AM89" s="5" t="s">
        <v>21</v>
      </c>
      <c r="AN89" s="5" t="s">
        <v>21</v>
      </c>
      <c r="AO89" s="5" t="s">
        <v>21</v>
      </c>
      <c r="AP89" s="5" t="s">
        <v>21</v>
      </c>
      <c r="AQ89" s="5" t="s">
        <v>21</v>
      </c>
      <c r="AR89" s="5" t="s">
        <v>21</v>
      </c>
      <c r="AS89" s="5" t="s">
        <v>21</v>
      </c>
      <c r="AT89" s="5" t="s">
        <v>21</v>
      </c>
      <c r="AU89" s="5" t="s">
        <v>21</v>
      </c>
      <c r="AV89" s="5" t="s">
        <v>21</v>
      </c>
      <c r="AW89" s="5" t="s">
        <v>21</v>
      </c>
      <c r="AX89" s="5" t="s">
        <v>21</v>
      </c>
      <c r="AY89" s="5" t="s">
        <v>21</v>
      </c>
      <c r="AZ89" s="5" t="s">
        <v>21</v>
      </c>
      <c r="BA89" s="5" t="s">
        <v>21</v>
      </c>
      <c r="BB89" s="5" t="s">
        <v>21</v>
      </c>
      <c r="BC89" s="5" t="s">
        <v>21</v>
      </c>
      <c r="BD89" s="200"/>
      <c r="BE89" s="50" t="s">
        <v>59</v>
      </c>
      <c r="BF89" s="50" t="s">
        <v>60</v>
      </c>
      <c r="BG89" s="50" t="s">
        <v>61</v>
      </c>
      <c r="BH89" s="50" t="s">
        <v>62</v>
      </c>
      <c r="BI89" s="50" t="s">
        <v>63</v>
      </c>
      <c r="BJ89" s="50" t="s">
        <v>64</v>
      </c>
      <c r="BK89" s="50" t="s">
        <v>65</v>
      </c>
      <c r="BL89" s="50" t="s">
        <v>66</v>
      </c>
      <c r="BM89" s="50" t="s">
        <v>67</v>
      </c>
      <c r="BN89" s="50" t="s">
        <v>68</v>
      </c>
      <c r="BO89" s="50" t="s">
        <v>69</v>
      </c>
      <c r="BP89" s="202"/>
      <c r="BQ89" s="203"/>
      <c r="BR89" s="203" t="str">
        <f t="shared" si="107"/>
        <v/>
      </c>
      <c r="BS89" s="203" t="str">
        <f t="shared" si="108"/>
        <v/>
      </c>
      <c r="BT89" s="203" t="str">
        <f t="shared" si="109"/>
        <v/>
      </c>
      <c r="BU89" s="203" t="str">
        <f t="shared" si="110"/>
        <v/>
      </c>
      <c r="BV89" s="203" t="str">
        <f t="shared" si="111"/>
        <v/>
      </c>
      <c r="BW89" s="203" t="str">
        <f t="shared" si="112"/>
        <v/>
      </c>
      <c r="BX89" s="203" t="str">
        <f t="shared" si="113"/>
        <v/>
      </c>
      <c r="BY89" s="203" t="str">
        <f t="shared" si="114"/>
        <v/>
      </c>
      <c r="BZ89" s="203" t="str">
        <f t="shared" si="115"/>
        <v/>
      </c>
      <c r="CA89" s="203" t="str">
        <f t="shared" si="116"/>
        <v/>
      </c>
      <c r="CB89" s="203" t="str">
        <f t="shared" si="117"/>
        <v/>
      </c>
      <c r="CC89" s="203" t="str">
        <f t="shared" si="118"/>
        <v/>
      </c>
      <c r="CD89" s="203" t="str">
        <f t="shared" si="119"/>
        <v/>
      </c>
      <c r="CE89" s="203" t="str">
        <f t="shared" si="120"/>
        <v/>
      </c>
      <c r="CF89" s="204" t="str">
        <f t="shared" si="121"/>
        <v/>
      </c>
      <c r="CG89" s="204" t="str">
        <f t="shared" si="122"/>
        <v/>
      </c>
      <c r="CH89" s="204" t="str">
        <f t="shared" si="123"/>
        <v/>
      </c>
      <c r="CI89" s="204" t="str">
        <f t="shared" si="124"/>
        <v/>
      </c>
      <c r="CJ89" s="204" t="str">
        <f t="shared" si="125"/>
        <v/>
      </c>
      <c r="CK89" s="204" t="str">
        <f t="shared" si="126"/>
        <v/>
      </c>
      <c r="CL89" s="205" t="str">
        <f t="shared" si="127"/>
        <v/>
      </c>
      <c r="CM89" s="204" t="str">
        <f t="shared" si="128"/>
        <v/>
      </c>
      <c r="CN89" s="204">
        <f t="shared" si="129"/>
        <v>0</v>
      </c>
      <c r="CO89" s="204" t="str">
        <f t="shared" si="130"/>
        <v>Okay</v>
      </c>
      <c r="CP89" s="204" t="str">
        <f t="shared" si="131"/>
        <v>Urkunde und Button</v>
      </c>
      <c r="CQ89" s="204" t="str">
        <f t="shared" si="132"/>
        <v>nur Urkunde</v>
      </c>
      <c r="CR89" s="204">
        <f t="shared" si="133"/>
        <v>0</v>
      </c>
      <c r="CS89" s="204">
        <f t="shared" si="134"/>
        <v>0</v>
      </c>
      <c r="CT89" s="204">
        <f t="shared" si="135"/>
        <v>0</v>
      </c>
      <c r="CU89" s="204">
        <f t="shared" si="136"/>
        <v>0</v>
      </c>
      <c r="CV89" s="204">
        <f t="shared" si="137"/>
        <v>0</v>
      </c>
      <c r="CW89" s="204">
        <f t="shared" si="138"/>
        <v>0</v>
      </c>
      <c r="CX89" s="204" t="str">
        <f t="shared" si="139"/>
        <v>u</v>
      </c>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row>
    <row r="90" spans="1:125" s="16" customFormat="1" x14ac:dyDescent="0.2">
      <c r="A90" s="191" t="str">
        <f>IF(LEN(E90)&lt;2,"",Meldedaten!A$4)</f>
        <v/>
      </c>
      <c r="B90" s="192" t="str">
        <f t="shared" si="95"/>
        <v/>
      </c>
      <c r="C90" s="96" t="s">
        <v>21</v>
      </c>
      <c r="D90" s="242" t="s">
        <v>21</v>
      </c>
      <c r="E90" s="242" t="s">
        <v>21</v>
      </c>
      <c r="F90" s="242" t="s">
        <v>21</v>
      </c>
      <c r="G90" s="242" t="s">
        <v>21</v>
      </c>
      <c r="H90" s="210" t="s">
        <v>21</v>
      </c>
      <c r="I90" s="5" t="str">
        <f>IF(LEN(E90)&lt;2,"",Meldedaten!B$4)</f>
        <v/>
      </c>
      <c r="J90" s="193"/>
      <c r="K90" s="5"/>
      <c r="L90" s="101"/>
      <c r="M90" s="100"/>
      <c r="N90" s="5"/>
      <c r="O90" s="5"/>
      <c r="P90" s="100"/>
      <c r="Q90" s="194" t="str">
        <f t="shared" si="96"/>
        <v>Okay</v>
      </c>
      <c r="R90" s="195">
        <f t="shared" si="97"/>
        <v>0</v>
      </c>
      <c r="S90" s="196" t="str">
        <f t="shared" si="98"/>
        <v/>
      </c>
      <c r="T90" s="197" t="str">
        <f t="shared" si="99"/>
        <v>Bitte ankreuzen</v>
      </c>
      <c r="U90" s="5"/>
      <c r="V90" s="5"/>
      <c r="W90" s="194">
        <f t="shared" si="100"/>
        <v>0</v>
      </c>
      <c r="X90" s="195">
        <f t="shared" si="101"/>
        <v>0</v>
      </c>
      <c r="Y90" s="195">
        <f t="shared" si="102"/>
        <v>1</v>
      </c>
      <c r="Z90" s="195" t="e">
        <f>IF(W90&gt;Y90,"Fehler",okay)</f>
        <v>#NAME?</v>
      </c>
      <c r="AA90" s="195" t="str">
        <f t="shared" si="103"/>
        <v/>
      </c>
      <c r="AB90" s="195" t="str">
        <f t="shared" si="104"/>
        <v/>
      </c>
      <c r="AC90" s="198"/>
      <c r="AD90" s="96" t="s">
        <v>21</v>
      </c>
      <c r="AE90" s="199" t="str">
        <f t="shared" si="105"/>
        <v/>
      </c>
      <c r="AF90" s="95"/>
      <c r="AG90" s="200"/>
      <c r="AH90" s="201" t="str">
        <f t="shared" si="106"/>
        <v/>
      </c>
      <c r="AI90" s="200"/>
      <c r="AJ90" s="5" t="s">
        <v>21</v>
      </c>
      <c r="AK90" s="5" t="s">
        <v>21</v>
      </c>
      <c r="AL90" s="5" t="s">
        <v>21</v>
      </c>
      <c r="AM90" s="5" t="s">
        <v>21</v>
      </c>
      <c r="AN90" s="5" t="s">
        <v>21</v>
      </c>
      <c r="AO90" s="5" t="s">
        <v>21</v>
      </c>
      <c r="AP90" s="5" t="s">
        <v>21</v>
      </c>
      <c r="AQ90" s="5" t="s">
        <v>21</v>
      </c>
      <c r="AR90" s="5" t="s">
        <v>21</v>
      </c>
      <c r="AS90" s="5" t="s">
        <v>21</v>
      </c>
      <c r="AT90" s="5" t="s">
        <v>21</v>
      </c>
      <c r="AU90" s="5" t="s">
        <v>21</v>
      </c>
      <c r="AV90" s="5" t="s">
        <v>21</v>
      </c>
      <c r="AW90" s="5" t="s">
        <v>21</v>
      </c>
      <c r="AX90" s="5" t="s">
        <v>21</v>
      </c>
      <c r="AY90" s="5" t="s">
        <v>21</v>
      </c>
      <c r="AZ90" s="5" t="s">
        <v>21</v>
      </c>
      <c r="BA90" s="5" t="s">
        <v>21</v>
      </c>
      <c r="BB90" s="5" t="s">
        <v>21</v>
      </c>
      <c r="BC90" s="5" t="s">
        <v>21</v>
      </c>
      <c r="BD90" s="200"/>
      <c r="BE90" s="50" t="s">
        <v>59</v>
      </c>
      <c r="BF90" s="50" t="s">
        <v>60</v>
      </c>
      <c r="BG90" s="50" t="s">
        <v>61</v>
      </c>
      <c r="BH90" s="50" t="s">
        <v>62</v>
      </c>
      <c r="BI90" s="50" t="s">
        <v>63</v>
      </c>
      <c r="BJ90" s="50" t="s">
        <v>64</v>
      </c>
      <c r="BK90" s="50" t="s">
        <v>65</v>
      </c>
      <c r="BL90" s="50" t="s">
        <v>66</v>
      </c>
      <c r="BM90" s="50" t="s">
        <v>67</v>
      </c>
      <c r="BN90" s="50" t="s">
        <v>68</v>
      </c>
      <c r="BO90" s="50" t="s">
        <v>69</v>
      </c>
      <c r="BP90" s="202"/>
      <c r="BQ90" s="203"/>
      <c r="BR90" s="203" t="str">
        <f t="shared" si="107"/>
        <v/>
      </c>
      <c r="BS90" s="203" t="str">
        <f t="shared" si="108"/>
        <v/>
      </c>
      <c r="BT90" s="203" t="str">
        <f t="shared" si="109"/>
        <v/>
      </c>
      <c r="BU90" s="203" t="str">
        <f t="shared" si="110"/>
        <v/>
      </c>
      <c r="BV90" s="203" t="str">
        <f t="shared" si="111"/>
        <v/>
      </c>
      <c r="BW90" s="203" t="str">
        <f t="shared" si="112"/>
        <v/>
      </c>
      <c r="BX90" s="203" t="str">
        <f t="shared" si="113"/>
        <v/>
      </c>
      <c r="BY90" s="203" t="str">
        <f t="shared" si="114"/>
        <v/>
      </c>
      <c r="BZ90" s="203" t="str">
        <f t="shared" si="115"/>
        <v/>
      </c>
      <c r="CA90" s="203" t="str">
        <f t="shared" si="116"/>
        <v/>
      </c>
      <c r="CB90" s="203" t="str">
        <f t="shared" si="117"/>
        <v/>
      </c>
      <c r="CC90" s="203" t="str">
        <f t="shared" si="118"/>
        <v/>
      </c>
      <c r="CD90" s="203" t="str">
        <f t="shared" si="119"/>
        <v/>
      </c>
      <c r="CE90" s="203" t="str">
        <f t="shared" si="120"/>
        <v/>
      </c>
      <c r="CF90" s="204" t="str">
        <f t="shared" si="121"/>
        <v/>
      </c>
      <c r="CG90" s="204" t="str">
        <f t="shared" si="122"/>
        <v/>
      </c>
      <c r="CH90" s="204" t="str">
        <f t="shared" si="123"/>
        <v/>
      </c>
      <c r="CI90" s="204" t="str">
        <f t="shared" si="124"/>
        <v/>
      </c>
      <c r="CJ90" s="204" t="str">
        <f t="shared" si="125"/>
        <v/>
      </c>
      <c r="CK90" s="204" t="str">
        <f t="shared" si="126"/>
        <v/>
      </c>
      <c r="CL90" s="205" t="str">
        <f t="shared" si="127"/>
        <v/>
      </c>
      <c r="CM90" s="204" t="str">
        <f t="shared" si="128"/>
        <v/>
      </c>
      <c r="CN90" s="204">
        <f t="shared" si="129"/>
        <v>0</v>
      </c>
      <c r="CO90" s="204" t="str">
        <f t="shared" si="130"/>
        <v>Okay</v>
      </c>
      <c r="CP90" s="204" t="str">
        <f t="shared" si="131"/>
        <v>Urkunde und Button</v>
      </c>
      <c r="CQ90" s="204" t="str">
        <f t="shared" si="132"/>
        <v>nur Urkunde</v>
      </c>
      <c r="CR90" s="204">
        <f t="shared" si="133"/>
        <v>0</v>
      </c>
      <c r="CS90" s="204">
        <f t="shared" si="134"/>
        <v>0</v>
      </c>
      <c r="CT90" s="204">
        <f t="shared" si="135"/>
        <v>0</v>
      </c>
      <c r="CU90" s="204">
        <f t="shared" si="136"/>
        <v>0</v>
      </c>
      <c r="CV90" s="204">
        <f t="shared" si="137"/>
        <v>0</v>
      </c>
      <c r="CW90" s="204">
        <f t="shared" si="138"/>
        <v>0</v>
      </c>
      <c r="CX90" s="204" t="str">
        <f t="shared" si="139"/>
        <v>u</v>
      </c>
      <c r="CY90" s="204"/>
      <c r="CZ90" s="204">
        <f>IF(CV90="a",(ROUNDDOWN(O90/5,0)*5),0)</f>
        <v>0</v>
      </c>
      <c r="DA90" s="204"/>
      <c r="DB90" s="204"/>
      <c r="DC90" s="204"/>
      <c r="DD90" s="204"/>
      <c r="DE90" s="204"/>
      <c r="DF90" s="204"/>
      <c r="DG90" s="204"/>
      <c r="DH90" s="204"/>
      <c r="DI90" s="204"/>
      <c r="DJ90" s="204"/>
      <c r="DK90" s="204"/>
      <c r="DL90" s="204"/>
      <c r="DM90" s="204"/>
      <c r="DN90" s="204"/>
      <c r="DO90" s="204"/>
      <c r="DP90" s="204"/>
      <c r="DQ90" s="204"/>
      <c r="DR90" s="204"/>
      <c r="DS90" s="204"/>
      <c r="DT90" s="204"/>
      <c r="DU90" s="204"/>
    </row>
    <row r="91" spans="1:125" s="16" customFormat="1" x14ac:dyDescent="0.2">
      <c r="A91" s="191" t="str">
        <f>IF(LEN(E91)&lt;2,"",Meldedaten!A$4)</f>
        <v/>
      </c>
      <c r="B91" s="192" t="str">
        <f t="shared" si="95"/>
        <v/>
      </c>
      <c r="C91" s="96" t="s">
        <v>21</v>
      </c>
      <c r="D91" s="242" t="s">
        <v>21</v>
      </c>
      <c r="E91" s="242" t="s">
        <v>21</v>
      </c>
      <c r="F91" s="242" t="s">
        <v>21</v>
      </c>
      <c r="G91" s="242" t="s">
        <v>21</v>
      </c>
      <c r="H91" s="210" t="s">
        <v>21</v>
      </c>
      <c r="I91" s="5" t="str">
        <f>IF(LEN(E91)&lt;2,"",Meldedaten!B$4)</f>
        <v/>
      </c>
      <c r="J91" s="193"/>
      <c r="K91" s="5"/>
      <c r="L91" s="101"/>
      <c r="M91" s="100"/>
      <c r="N91" s="5"/>
      <c r="O91" s="5"/>
      <c r="P91" s="100"/>
      <c r="Q91" s="194" t="str">
        <f t="shared" si="96"/>
        <v>Okay</v>
      </c>
      <c r="R91" s="195">
        <f t="shared" si="97"/>
        <v>0</v>
      </c>
      <c r="S91" s="196" t="str">
        <f t="shared" si="98"/>
        <v/>
      </c>
      <c r="T91" s="197" t="str">
        <f t="shared" si="99"/>
        <v>Bitte ankreuzen</v>
      </c>
      <c r="U91" s="5"/>
      <c r="V91" s="5"/>
      <c r="W91" s="194">
        <f t="shared" si="100"/>
        <v>0</v>
      </c>
      <c r="X91" s="195">
        <f t="shared" si="101"/>
        <v>0</v>
      </c>
      <c r="Y91" s="195">
        <f t="shared" si="102"/>
        <v>1</v>
      </c>
      <c r="Z91" s="195" t="e">
        <f>IF(W91&gt;Y91,"Fehler",okay)</f>
        <v>#NAME?</v>
      </c>
      <c r="AA91" s="195" t="str">
        <f t="shared" si="103"/>
        <v/>
      </c>
      <c r="AB91" s="195" t="str">
        <f t="shared" si="104"/>
        <v/>
      </c>
      <c r="AC91" s="198"/>
      <c r="AD91" s="96" t="s">
        <v>21</v>
      </c>
      <c r="AE91" s="199" t="str">
        <f t="shared" si="105"/>
        <v/>
      </c>
      <c r="AF91" s="95"/>
      <c r="AG91" s="200"/>
      <c r="AH91" s="201" t="str">
        <f t="shared" si="106"/>
        <v/>
      </c>
      <c r="AI91" s="200"/>
      <c r="AJ91" s="5" t="s">
        <v>21</v>
      </c>
      <c r="AK91" s="5" t="s">
        <v>21</v>
      </c>
      <c r="AL91" s="5" t="s">
        <v>21</v>
      </c>
      <c r="AM91" s="5" t="s">
        <v>21</v>
      </c>
      <c r="AN91" s="5" t="s">
        <v>21</v>
      </c>
      <c r="AO91" s="5" t="s">
        <v>21</v>
      </c>
      <c r="AP91" s="5" t="s">
        <v>21</v>
      </c>
      <c r="AQ91" s="5" t="s">
        <v>21</v>
      </c>
      <c r="AR91" s="5" t="s">
        <v>21</v>
      </c>
      <c r="AS91" s="5" t="s">
        <v>21</v>
      </c>
      <c r="AT91" s="5" t="s">
        <v>21</v>
      </c>
      <c r="AU91" s="5" t="s">
        <v>21</v>
      </c>
      <c r="AV91" s="5" t="s">
        <v>21</v>
      </c>
      <c r="AW91" s="5" t="s">
        <v>21</v>
      </c>
      <c r="AX91" s="5" t="s">
        <v>21</v>
      </c>
      <c r="AY91" s="5" t="s">
        <v>21</v>
      </c>
      <c r="AZ91" s="5" t="s">
        <v>21</v>
      </c>
      <c r="BA91" s="5" t="s">
        <v>21</v>
      </c>
      <c r="BB91" s="5" t="s">
        <v>21</v>
      </c>
      <c r="BC91" s="5" t="s">
        <v>21</v>
      </c>
      <c r="BD91" s="200"/>
      <c r="BE91" s="50" t="s">
        <v>59</v>
      </c>
      <c r="BF91" s="50" t="s">
        <v>60</v>
      </c>
      <c r="BG91" s="50" t="s">
        <v>61</v>
      </c>
      <c r="BH91" s="50" t="s">
        <v>62</v>
      </c>
      <c r="BI91" s="50" t="s">
        <v>63</v>
      </c>
      <c r="BJ91" s="50" t="s">
        <v>64</v>
      </c>
      <c r="BK91" s="50" t="s">
        <v>65</v>
      </c>
      <c r="BL91" s="50" t="s">
        <v>66</v>
      </c>
      <c r="BM91" s="50" t="s">
        <v>67</v>
      </c>
      <c r="BN91" s="50" t="s">
        <v>68</v>
      </c>
      <c r="BO91" s="50" t="s">
        <v>69</v>
      </c>
      <c r="BP91" s="202"/>
      <c r="BQ91" s="203"/>
      <c r="BR91" s="203" t="str">
        <f t="shared" si="107"/>
        <v/>
      </c>
      <c r="BS91" s="203" t="str">
        <f t="shared" si="108"/>
        <v/>
      </c>
      <c r="BT91" s="203" t="str">
        <f t="shared" si="109"/>
        <v/>
      </c>
      <c r="BU91" s="203" t="str">
        <f t="shared" si="110"/>
        <v/>
      </c>
      <c r="BV91" s="203" t="str">
        <f t="shared" si="111"/>
        <v/>
      </c>
      <c r="BW91" s="203" t="str">
        <f t="shared" si="112"/>
        <v/>
      </c>
      <c r="BX91" s="203" t="str">
        <f t="shared" si="113"/>
        <v/>
      </c>
      <c r="BY91" s="203" t="str">
        <f t="shared" si="114"/>
        <v/>
      </c>
      <c r="BZ91" s="203" t="str">
        <f t="shared" si="115"/>
        <v/>
      </c>
      <c r="CA91" s="203" t="str">
        <f t="shared" si="116"/>
        <v/>
      </c>
      <c r="CB91" s="203" t="str">
        <f t="shared" si="117"/>
        <v/>
      </c>
      <c r="CC91" s="203" t="str">
        <f t="shared" si="118"/>
        <v/>
      </c>
      <c r="CD91" s="203" t="str">
        <f t="shared" si="119"/>
        <v/>
      </c>
      <c r="CE91" s="203" t="str">
        <f t="shared" si="120"/>
        <v/>
      </c>
      <c r="CF91" s="204" t="str">
        <f t="shared" si="121"/>
        <v/>
      </c>
      <c r="CG91" s="204" t="str">
        <f t="shared" si="122"/>
        <v/>
      </c>
      <c r="CH91" s="204" t="str">
        <f t="shared" si="123"/>
        <v/>
      </c>
      <c r="CI91" s="204" t="str">
        <f t="shared" si="124"/>
        <v/>
      </c>
      <c r="CJ91" s="204" t="str">
        <f t="shared" si="125"/>
        <v/>
      </c>
      <c r="CK91" s="204" t="str">
        <f t="shared" si="126"/>
        <v/>
      </c>
      <c r="CL91" s="205" t="str">
        <f t="shared" si="127"/>
        <v/>
      </c>
      <c r="CM91" s="204" t="str">
        <f t="shared" si="128"/>
        <v/>
      </c>
      <c r="CN91" s="204">
        <f t="shared" si="129"/>
        <v>0</v>
      </c>
      <c r="CO91" s="204" t="str">
        <f t="shared" si="130"/>
        <v>Okay</v>
      </c>
      <c r="CP91" s="204" t="str">
        <f t="shared" si="131"/>
        <v>Urkunde und Button</v>
      </c>
      <c r="CQ91" s="204" t="str">
        <f t="shared" si="132"/>
        <v>nur Urkunde</v>
      </c>
      <c r="CR91" s="204">
        <f t="shared" si="133"/>
        <v>0</v>
      </c>
      <c r="CS91" s="204">
        <f t="shared" si="134"/>
        <v>0</v>
      </c>
      <c r="CT91" s="204">
        <f t="shared" si="135"/>
        <v>0</v>
      </c>
      <c r="CU91" s="204">
        <f t="shared" si="136"/>
        <v>0</v>
      </c>
      <c r="CV91" s="204">
        <f t="shared" si="137"/>
        <v>0</v>
      </c>
      <c r="CW91" s="204">
        <f t="shared" si="138"/>
        <v>0</v>
      </c>
      <c r="CX91" s="204" t="str">
        <f t="shared" si="139"/>
        <v>u</v>
      </c>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row>
    <row r="92" spans="1:125" s="16" customFormat="1" x14ac:dyDescent="0.2">
      <c r="A92" s="191" t="str">
        <f>IF(LEN(E92)&lt;2,"",Meldedaten!A$4)</f>
        <v/>
      </c>
      <c r="B92" s="192" t="str">
        <f t="shared" si="95"/>
        <v/>
      </c>
      <c r="C92" s="96" t="s">
        <v>21</v>
      </c>
      <c r="D92" s="242" t="s">
        <v>21</v>
      </c>
      <c r="E92" s="242" t="s">
        <v>21</v>
      </c>
      <c r="F92" s="242" t="s">
        <v>21</v>
      </c>
      <c r="G92" s="242" t="s">
        <v>21</v>
      </c>
      <c r="H92" s="210" t="s">
        <v>21</v>
      </c>
      <c r="I92" s="5" t="str">
        <f>IF(LEN(E92)&lt;2,"",Meldedaten!B$4)</f>
        <v/>
      </c>
      <c r="J92" s="193"/>
      <c r="K92" s="5"/>
      <c r="L92" s="101"/>
      <c r="M92" s="100"/>
      <c r="N92" s="5"/>
      <c r="O92" s="5"/>
      <c r="P92" s="100"/>
      <c r="Q92" s="194" t="str">
        <f t="shared" si="96"/>
        <v>Okay</v>
      </c>
      <c r="R92" s="195">
        <f t="shared" si="97"/>
        <v>0</v>
      </c>
      <c r="S92" s="196" t="str">
        <f t="shared" si="98"/>
        <v/>
      </c>
      <c r="T92" s="197" t="str">
        <f t="shared" si="99"/>
        <v>Bitte ankreuzen</v>
      </c>
      <c r="U92" s="5"/>
      <c r="V92" s="5"/>
      <c r="W92" s="194">
        <f t="shared" si="100"/>
        <v>0</v>
      </c>
      <c r="X92" s="195">
        <f t="shared" si="101"/>
        <v>0</v>
      </c>
      <c r="Y92" s="195">
        <f t="shared" si="102"/>
        <v>1</v>
      </c>
      <c r="Z92" s="195" t="e">
        <f>IF(W92&gt;Y92,"Fehler",okay)</f>
        <v>#NAME?</v>
      </c>
      <c r="AA92" s="195" t="str">
        <f t="shared" si="103"/>
        <v/>
      </c>
      <c r="AB92" s="195" t="str">
        <f t="shared" si="104"/>
        <v/>
      </c>
      <c r="AC92" s="198"/>
      <c r="AD92" s="96" t="s">
        <v>21</v>
      </c>
      <c r="AE92" s="199" t="str">
        <f t="shared" si="105"/>
        <v/>
      </c>
      <c r="AF92" s="95"/>
      <c r="AG92" s="200"/>
      <c r="AH92" s="201" t="str">
        <f t="shared" si="106"/>
        <v/>
      </c>
      <c r="AI92" s="200"/>
      <c r="AJ92" s="5" t="s">
        <v>21</v>
      </c>
      <c r="AK92" s="5" t="s">
        <v>21</v>
      </c>
      <c r="AL92" s="5" t="s">
        <v>21</v>
      </c>
      <c r="AM92" s="5" t="s">
        <v>21</v>
      </c>
      <c r="AN92" s="5" t="s">
        <v>21</v>
      </c>
      <c r="AO92" s="5" t="s">
        <v>21</v>
      </c>
      <c r="AP92" s="5" t="s">
        <v>21</v>
      </c>
      <c r="AQ92" s="5" t="s">
        <v>21</v>
      </c>
      <c r="AR92" s="5" t="s">
        <v>21</v>
      </c>
      <c r="AS92" s="5" t="s">
        <v>21</v>
      </c>
      <c r="AT92" s="5" t="s">
        <v>21</v>
      </c>
      <c r="AU92" s="5" t="s">
        <v>21</v>
      </c>
      <c r="AV92" s="5" t="s">
        <v>21</v>
      </c>
      <c r="AW92" s="5" t="s">
        <v>21</v>
      </c>
      <c r="AX92" s="5" t="s">
        <v>21</v>
      </c>
      <c r="AY92" s="5" t="s">
        <v>21</v>
      </c>
      <c r="AZ92" s="5" t="s">
        <v>21</v>
      </c>
      <c r="BA92" s="5" t="s">
        <v>21</v>
      </c>
      <c r="BB92" s="5" t="s">
        <v>21</v>
      </c>
      <c r="BC92" s="5" t="s">
        <v>21</v>
      </c>
      <c r="BD92" s="200"/>
      <c r="BE92" s="50" t="s">
        <v>59</v>
      </c>
      <c r="BF92" s="50" t="s">
        <v>60</v>
      </c>
      <c r="BG92" s="50" t="s">
        <v>61</v>
      </c>
      <c r="BH92" s="50" t="s">
        <v>62</v>
      </c>
      <c r="BI92" s="50" t="s">
        <v>63</v>
      </c>
      <c r="BJ92" s="50" t="s">
        <v>64</v>
      </c>
      <c r="BK92" s="50" t="s">
        <v>65</v>
      </c>
      <c r="BL92" s="50" t="s">
        <v>66</v>
      </c>
      <c r="BM92" s="50" t="s">
        <v>67</v>
      </c>
      <c r="BN92" s="50" t="s">
        <v>68</v>
      </c>
      <c r="BO92" s="50" t="s">
        <v>69</v>
      </c>
      <c r="BP92" s="202"/>
      <c r="BQ92" s="203"/>
      <c r="BR92" s="203" t="str">
        <f t="shared" si="107"/>
        <v/>
      </c>
      <c r="BS92" s="203" t="str">
        <f t="shared" si="108"/>
        <v/>
      </c>
      <c r="BT92" s="203" t="str">
        <f t="shared" si="109"/>
        <v/>
      </c>
      <c r="BU92" s="203" t="str">
        <f t="shared" si="110"/>
        <v/>
      </c>
      <c r="BV92" s="203" t="str">
        <f t="shared" si="111"/>
        <v/>
      </c>
      <c r="BW92" s="203" t="str">
        <f t="shared" si="112"/>
        <v/>
      </c>
      <c r="BX92" s="203" t="str">
        <f t="shared" si="113"/>
        <v/>
      </c>
      <c r="BY92" s="203" t="str">
        <f t="shared" si="114"/>
        <v/>
      </c>
      <c r="BZ92" s="203" t="str">
        <f t="shared" si="115"/>
        <v/>
      </c>
      <c r="CA92" s="203" t="str">
        <f t="shared" si="116"/>
        <v/>
      </c>
      <c r="CB92" s="203" t="str">
        <f t="shared" si="117"/>
        <v/>
      </c>
      <c r="CC92" s="203" t="str">
        <f t="shared" si="118"/>
        <v/>
      </c>
      <c r="CD92" s="203" t="str">
        <f t="shared" si="119"/>
        <v/>
      </c>
      <c r="CE92" s="203" t="str">
        <f t="shared" si="120"/>
        <v/>
      </c>
      <c r="CF92" s="204" t="str">
        <f t="shared" si="121"/>
        <v/>
      </c>
      <c r="CG92" s="204" t="str">
        <f t="shared" si="122"/>
        <v/>
      </c>
      <c r="CH92" s="204" t="str">
        <f t="shared" si="123"/>
        <v/>
      </c>
      <c r="CI92" s="204" t="str">
        <f t="shared" si="124"/>
        <v/>
      </c>
      <c r="CJ92" s="204" t="str">
        <f t="shared" si="125"/>
        <v/>
      </c>
      <c r="CK92" s="204" t="str">
        <f t="shared" si="126"/>
        <v/>
      </c>
      <c r="CL92" s="205" t="str">
        <f t="shared" si="127"/>
        <v/>
      </c>
      <c r="CM92" s="204" t="str">
        <f t="shared" si="128"/>
        <v/>
      </c>
      <c r="CN92" s="204">
        <f t="shared" si="129"/>
        <v>0</v>
      </c>
      <c r="CO92" s="204" t="str">
        <f t="shared" si="130"/>
        <v>Okay</v>
      </c>
      <c r="CP92" s="204" t="str">
        <f t="shared" si="131"/>
        <v>Urkunde und Button</v>
      </c>
      <c r="CQ92" s="204" t="str">
        <f t="shared" si="132"/>
        <v>nur Urkunde</v>
      </c>
      <c r="CR92" s="204">
        <f t="shared" si="133"/>
        <v>0</v>
      </c>
      <c r="CS92" s="204">
        <f t="shared" si="134"/>
        <v>0</v>
      </c>
      <c r="CT92" s="204">
        <f t="shared" si="135"/>
        <v>0</v>
      </c>
      <c r="CU92" s="204">
        <f t="shared" si="136"/>
        <v>0</v>
      </c>
      <c r="CV92" s="204">
        <f t="shared" si="137"/>
        <v>0</v>
      </c>
      <c r="CW92" s="204">
        <f t="shared" si="138"/>
        <v>0</v>
      </c>
      <c r="CX92" s="204" t="str">
        <f t="shared" si="139"/>
        <v>u</v>
      </c>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row>
    <row r="93" spans="1:125" s="16" customFormat="1" x14ac:dyDescent="0.2">
      <c r="A93" s="191" t="str">
        <f>IF(LEN(E93)&lt;2,"",Meldedaten!A$4)</f>
        <v/>
      </c>
      <c r="B93" s="192" t="str">
        <f t="shared" si="95"/>
        <v/>
      </c>
      <c r="C93" s="96" t="s">
        <v>21</v>
      </c>
      <c r="D93" s="242" t="s">
        <v>21</v>
      </c>
      <c r="E93" s="242" t="s">
        <v>21</v>
      </c>
      <c r="F93" s="242" t="s">
        <v>21</v>
      </c>
      <c r="G93" s="242" t="s">
        <v>21</v>
      </c>
      <c r="H93" s="210" t="s">
        <v>21</v>
      </c>
      <c r="I93" s="5" t="str">
        <f>IF(LEN(E93)&lt;2,"",Meldedaten!B$4)</f>
        <v/>
      </c>
      <c r="J93" s="193"/>
      <c r="K93" s="5"/>
      <c r="L93" s="101"/>
      <c r="M93" s="100"/>
      <c r="N93" s="5"/>
      <c r="O93" s="5"/>
      <c r="P93" s="100"/>
      <c r="Q93" s="194" t="str">
        <f t="shared" si="96"/>
        <v>Okay</v>
      </c>
      <c r="R93" s="195">
        <f t="shared" si="97"/>
        <v>0</v>
      </c>
      <c r="S93" s="196" t="str">
        <f t="shared" si="98"/>
        <v/>
      </c>
      <c r="T93" s="197" t="str">
        <f t="shared" si="99"/>
        <v>Bitte ankreuzen</v>
      </c>
      <c r="U93" s="5"/>
      <c r="V93" s="5"/>
      <c r="W93" s="194">
        <f t="shared" si="100"/>
        <v>0</v>
      </c>
      <c r="X93" s="195">
        <f t="shared" si="101"/>
        <v>0</v>
      </c>
      <c r="Y93" s="195">
        <f t="shared" si="102"/>
        <v>1</v>
      </c>
      <c r="Z93" s="195" t="e">
        <f>IF(W93&gt;Y93,"Fehler",okay)</f>
        <v>#NAME?</v>
      </c>
      <c r="AA93" s="195" t="str">
        <f t="shared" si="103"/>
        <v/>
      </c>
      <c r="AB93" s="195" t="str">
        <f t="shared" si="104"/>
        <v/>
      </c>
      <c r="AC93" s="198"/>
      <c r="AD93" s="96" t="s">
        <v>21</v>
      </c>
      <c r="AE93" s="199" t="str">
        <f t="shared" si="105"/>
        <v/>
      </c>
      <c r="AF93" s="95"/>
      <c r="AG93" s="200"/>
      <c r="AH93" s="201" t="str">
        <f t="shared" si="106"/>
        <v/>
      </c>
      <c r="AI93" s="200"/>
      <c r="AJ93" s="5" t="s">
        <v>21</v>
      </c>
      <c r="AK93" s="5" t="s">
        <v>21</v>
      </c>
      <c r="AL93" s="5" t="s">
        <v>21</v>
      </c>
      <c r="AM93" s="5" t="s">
        <v>21</v>
      </c>
      <c r="AN93" s="5" t="s">
        <v>21</v>
      </c>
      <c r="AO93" s="5" t="s">
        <v>21</v>
      </c>
      <c r="AP93" s="5" t="s">
        <v>21</v>
      </c>
      <c r="AQ93" s="5" t="s">
        <v>21</v>
      </c>
      <c r="AR93" s="5" t="s">
        <v>21</v>
      </c>
      <c r="AS93" s="5" t="s">
        <v>21</v>
      </c>
      <c r="AT93" s="5" t="s">
        <v>21</v>
      </c>
      <c r="AU93" s="5" t="s">
        <v>21</v>
      </c>
      <c r="AV93" s="5" t="s">
        <v>21</v>
      </c>
      <c r="AW93" s="5" t="s">
        <v>21</v>
      </c>
      <c r="AX93" s="5" t="s">
        <v>21</v>
      </c>
      <c r="AY93" s="5" t="s">
        <v>21</v>
      </c>
      <c r="AZ93" s="5" t="s">
        <v>21</v>
      </c>
      <c r="BA93" s="5" t="s">
        <v>21</v>
      </c>
      <c r="BB93" s="5" t="s">
        <v>21</v>
      </c>
      <c r="BC93" s="5" t="s">
        <v>21</v>
      </c>
      <c r="BD93" s="200"/>
      <c r="BE93" s="50" t="s">
        <v>59</v>
      </c>
      <c r="BF93" s="50" t="s">
        <v>60</v>
      </c>
      <c r="BG93" s="50" t="s">
        <v>61</v>
      </c>
      <c r="BH93" s="50" t="s">
        <v>62</v>
      </c>
      <c r="BI93" s="50" t="s">
        <v>63</v>
      </c>
      <c r="BJ93" s="50" t="s">
        <v>64</v>
      </c>
      <c r="BK93" s="50" t="s">
        <v>65</v>
      </c>
      <c r="BL93" s="50" t="s">
        <v>66</v>
      </c>
      <c r="BM93" s="50" t="s">
        <v>67</v>
      </c>
      <c r="BN93" s="50" t="s">
        <v>68</v>
      </c>
      <c r="BO93" s="50" t="s">
        <v>69</v>
      </c>
      <c r="BP93" s="202"/>
      <c r="BQ93" s="203"/>
      <c r="BR93" s="203" t="str">
        <f t="shared" si="107"/>
        <v/>
      </c>
      <c r="BS93" s="203" t="str">
        <f t="shared" si="108"/>
        <v/>
      </c>
      <c r="BT93" s="203" t="str">
        <f t="shared" si="109"/>
        <v/>
      </c>
      <c r="BU93" s="203" t="str">
        <f t="shared" si="110"/>
        <v/>
      </c>
      <c r="BV93" s="203" t="str">
        <f t="shared" si="111"/>
        <v/>
      </c>
      <c r="BW93" s="203" t="str">
        <f t="shared" si="112"/>
        <v/>
      </c>
      <c r="BX93" s="203" t="str">
        <f t="shared" si="113"/>
        <v/>
      </c>
      <c r="BY93" s="203" t="str">
        <f t="shared" si="114"/>
        <v/>
      </c>
      <c r="BZ93" s="203" t="str">
        <f t="shared" si="115"/>
        <v/>
      </c>
      <c r="CA93" s="203" t="str">
        <f t="shared" si="116"/>
        <v/>
      </c>
      <c r="CB93" s="203" t="str">
        <f t="shared" si="117"/>
        <v/>
      </c>
      <c r="CC93" s="203" t="str">
        <f t="shared" si="118"/>
        <v/>
      </c>
      <c r="CD93" s="203" t="str">
        <f t="shared" si="119"/>
        <v/>
      </c>
      <c r="CE93" s="203" t="str">
        <f t="shared" si="120"/>
        <v/>
      </c>
      <c r="CF93" s="204" t="str">
        <f t="shared" si="121"/>
        <v/>
      </c>
      <c r="CG93" s="204" t="str">
        <f t="shared" si="122"/>
        <v/>
      </c>
      <c r="CH93" s="204" t="str">
        <f t="shared" si="123"/>
        <v/>
      </c>
      <c r="CI93" s="204" t="str">
        <f t="shared" si="124"/>
        <v/>
      </c>
      <c r="CJ93" s="204" t="str">
        <f t="shared" si="125"/>
        <v/>
      </c>
      <c r="CK93" s="204" t="str">
        <f t="shared" si="126"/>
        <v/>
      </c>
      <c r="CL93" s="205" t="str">
        <f t="shared" si="127"/>
        <v/>
      </c>
      <c r="CM93" s="204" t="str">
        <f t="shared" si="128"/>
        <v/>
      </c>
      <c r="CN93" s="204">
        <f t="shared" si="129"/>
        <v>0</v>
      </c>
      <c r="CO93" s="204" t="str">
        <f t="shared" si="130"/>
        <v>Okay</v>
      </c>
      <c r="CP93" s="204" t="str">
        <f t="shared" si="131"/>
        <v>Urkunde und Button</v>
      </c>
      <c r="CQ93" s="204" t="str">
        <f t="shared" si="132"/>
        <v>nur Urkunde</v>
      </c>
      <c r="CR93" s="204">
        <f t="shared" si="133"/>
        <v>0</v>
      </c>
      <c r="CS93" s="204">
        <f t="shared" si="134"/>
        <v>0</v>
      </c>
      <c r="CT93" s="204">
        <f t="shared" si="135"/>
        <v>0</v>
      </c>
      <c r="CU93" s="204">
        <f t="shared" si="136"/>
        <v>0</v>
      </c>
      <c r="CV93" s="204">
        <f t="shared" si="137"/>
        <v>0</v>
      </c>
      <c r="CW93" s="204">
        <f t="shared" si="138"/>
        <v>0</v>
      </c>
      <c r="CX93" s="204" t="str">
        <f t="shared" si="139"/>
        <v>u</v>
      </c>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row>
    <row r="94" spans="1:125" s="16" customFormat="1" x14ac:dyDescent="0.2">
      <c r="A94" s="191" t="str">
        <f>IF(LEN(E94)&lt;2,"",Meldedaten!A$4)</f>
        <v/>
      </c>
      <c r="B94" s="192" t="str">
        <f t="shared" si="95"/>
        <v/>
      </c>
      <c r="C94" s="96" t="s">
        <v>21</v>
      </c>
      <c r="D94" s="242" t="s">
        <v>21</v>
      </c>
      <c r="E94" s="242" t="s">
        <v>21</v>
      </c>
      <c r="F94" s="242" t="s">
        <v>21</v>
      </c>
      <c r="G94" s="242" t="s">
        <v>21</v>
      </c>
      <c r="H94" s="210" t="s">
        <v>21</v>
      </c>
      <c r="I94" s="5" t="str">
        <f>IF(LEN(E94)&lt;2,"",Meldedaten!B$4)</f>
        <v/>
      </c>
      <c r="J94" s="193"/>
      <c r="K94" s="5"/>
      <c r="L94" s="101"/>
      <c r="M94" s="100"/>
      <c r="N94" s="5"/>
      <c r="O94" s="5"/>
      <c r="P94" s="5"/>
      <c r="Q94" s="194" t="str">
        <f t="shared" si="96"/>
        <v>Okay</v>
      </c>
      <c r="R94" s="195">
        <f t="shared" si="97"/>
        <v>0</v>
      </c>
      <c r="S94" s="196" t="str">
        <f t="shared" si="98"/>
        <v/>
      </c>
      <c r="T94" s="197" t="str">
        <f t="shared" si="99"/>
        <v>Bitte ankreuzen</v>
      </c>
      <c r="U94" s="5"/>
      <c r="V94" s="5"/>
      <c r="W94" s="194">
        <f t="shared" si="100"/>
        <v>0</v>
      </c>
      <c r="X94" s="195">
        <f t="shared" si="101"/>
        <v>0</v>
      </c>
      <c r="Y94" s="195">
        <f t="shared" si="102"/>
        <v>1</v>
      </c>
      <c r="Z94" s="195" t="e">
        <f>IF(W94&gt;Y94,"Fehler",okay)</f>
        <v>#NAME?</v>
      </c>
      <c r="AA94" s="195" t="str">
        <f t="shared" si="103"/>
        <v/>
      </c>
      <c r="AB94" s="195" t="str">
        <f t="shared" si="104"/>
        <v/>
      </c>
      <c r="AC94" s="198"/>
      <c r="AD94" s="96" t="s">
        <v>21</v>
      </c>
      <c r="AE94" s="199" t="str">
        <f t="shared" si="105"/>
        <v/>
      </c>
      <c r="AF94" s="95"/>
      <c r="AG94" s="200"/>
      <c r="AH94" s="201" t="str">
        <f t="shared" si="106"/>
        <v/>
      </c>
      <c r="AI94" s="200"/>
      <c r="AJ94" s="5" t="s">
        <v>21</v>
      </c>
      <c r="AK94" s="5" t="s">
        <v>21</v>
      </c>
      <c r="AL94" s="5" t="s">
        <v>21</v>
      </c>
      <c r="AM94" s="5" t="s">
        <v>21</v>
      </c>
      <c r="AN94" s="5" t="s">
        <v>21</v>
      </c>
      <c r="AO94" s="5" t="s">
        <v>21</v>
      </c>
      <c r="AP94" s="5" t="s">
        <v>21</v>
      </c>
      <c r="AQ94" s="5" t="s">
        <v>21</v>
      </c>
      <c r="AR94" s="5" t="s">
        <v>21</v>
      </c>
      <c r="AS94" s="5" t="s">
        <v>21</v>
      </c>
      <c r="AT94" s="5" t="s">
        <v>21</v>
      </c>
      <c r="AU94" s="5" t="s">
        <v>21</v>
      </c>
      <c r="AV94" s="5" t="s">
        <v>21</v>
      </c>
      <c r="AW94" s="5" t="s">
        <v>21</v>
      </c>
      <c r="AX94" s="5" t="s">
        <v>21</v>
      </c>
      <c r="AY94" s="5" t="s">
        <v>21</v>
      </c>
      <c r="AZ94" s="5" t="s">
        <v>21</v>
      </c>
      <c r="BA94" s="5" t="s">
        <v>21</v>
      </c>
      <c r="BB94" s="5" t="s">
        <v>21</v>
      </c>
      <c r="BC94" s="5" t="s">
        <v>21</v>
      </c>
      <c r="BD94" s="200"/>
      <c r="BE94" s="50" t="s">
        <v>59</v>
      </c>
      <c r="BF94" s="50" t="s">
        <v>60</v>
      </c>
      <c r="BG94" s="50" t="s">
        <v>61</v>
      </c>
      <c r="BH94" s="50" t="s">
        <v>62</v>
      </c>
      <c r="BI94" s="50" t="s">
        <v>63</v>
      </c>
      <c r="BJ94" s="50" t="s">
        <v>64</v>
      </c>
      <c r="BK94" s="50" t="s">
        <v>65</v>
      </c>
      <c r="BL94" s="50" t="s">
        <v>66</v>
      </c>
      <c r="BM94" s="50" t="s">
        <v>67</v>
      </c>
      <c r="BN94" s="50" t="s">
        <v>68</v>
      </c>
      <c r="BO94" s="50" t="s">
        <v>69</v>
      </c>
      <c r="BP94" s="202"/>
      <c r="BQ94" s="203"/>
      <c r="BR94" s="203" t="str">
        <f t="shared" si="107"/>
        <v/>
      </c>
      <c r="BS94" s="203" t="str">
        <f t="shared" si="108"/>
        <v/>
      </c>
      <c r="BT94" s="203" t="str">
        <f t="shared" si="109"/>
        <v/>
      </c>
      <c r="BU94" s="203" t="str">
        <f t="shared" si="110"/>
        <v/>
      </c>
      <c r="BV94" s="203" t="str">
        <f t="shared" si="111"/>
        <v/>
      </c>
      <c r="BW94" s="203" t="str">
        <f t="shared" si="112"/>
        <v/>
      </c>
      <c r="BX94" s="203" t="str">
        <f t="shared" si="113"/>
        <v/>
      </c>
      <c r="BY94" s="203" t="str">
        <f t="shared" si="114"/>
        <v/>
      </c>
      <c r="BZ94" s="203" t="str">
        <f t="shared" si="115"/>
        <v/>
      </c>
      <c r="CA94" s="203" t="str">
        <f t="shared" si="116"/>
        <v/>
      </c>
      <c r="CB94" s="203" t="str">
        <f t="shared" si="117"/>
        <v/>
      </c>
      <c r="CC94" s="203" t="str">
        <f t="shared" si="118"/>
        <v/>
      </c>
      <c r="CD94" s="203" t="str">
        <f t="shared" si="119"/>
        <v/>
      </c>
      <c r="CE94" s="203" t="str">
        <f t="shared" si="120"/>
        <v/>
      </c>
      <c r="CF94" s="204" t="str">
        <f t="shared" si="121"/>
        <v/>
      </c>
      <c r="CG94" s="204" t="str">
        <f t="shared" si="122"/>
        <v/>
      </c>
      <c r="CH94" s="204" t="str">
        <f t="shared" si="123"/>
        <v/>
      </c>
      <c r="CI94" s="204" t="str">
        <f t="shared" si="124"/>
        <v/>
      </c>
      <c r="CJ94" s="204" t="str">
        <f t="shared" si="125"/>
        <v/>
      </c>
      <c r="CK94" s="204" t="str">
        <f t="shared" si="126"/>
        <v/>
      </c>
      <c r="CL94" s="205" t="str">
        <f t="shared" si="127"/>
        <v/>
      </c>
      <c r="CM94" s="204" t="str">
        <f t="shared" si="128"/>
        <v/>
      </c>
      <c r="CN94" s="204">
        <f t="shared" si="129"/>
        <v>0</v>
      </c>
      <c r="CO94" s="204" t="str">
        <f t="shared" si="130"/>
        <v>Okay</v>
      </c>
      <c r="CP94" s="204" t="str">
        <f t="shared" si="131"/>
        <v>Urkunde und Button</v>
      </c>
      <c r="CQ94" s="204" t="str">
        <f t="shared" si="132"/>
        <v>nur Urkunde</v>
      </c>
      <c r="CR94" s="204">
        <f t="shared" si="133"/>
        <v>0</v>
      </c>
      <c r="CS94" s="204">
        <f t="shared" si="134"/>
        <v>0</v>
      </c>
      <c r="CT94" s="204">
        <f t="shared" si="135"/>
        <v>0</v>
      </c>
      <c r="CU94" s="204">
        <f t="shared" si="136"/>
        <v>0</v>
      </c>
      <c r="CV94" s="204">
        <f t="shared" si="137"/>
        <v>0</v>
      </c>
      <c r="CW94" s="204">
        <f t="shared" si="138"/>
        <v>0</v>
      </c>
      <c r="CX94" s="204" t="str">
        <f t="shared" si="139"/>
        <v>u</v>
      </c>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row>
    <row r="95" spans="1:125" s="16" customFormat="1" x14ac:dyDescent="0.2">
      <c r="A95" s="191" t="str">
        <f>IF(LEN(E95)&lt;2,"",Meldedaten!A$4)</f>
        <v/>
      </c>
      <c r="B95" s="192" t="str">
        <f t="shared" si="95"/>
        <v/>
      </c>
      <c r="C95" s="96" t="s">
        <v>21</v>
      </c>
      <c r="D95" s="242" t="s">
        <v>21</v>
      </c>
      <c r="E95" s="242" t="s">
        <v>21</v>
      </c>
      <c r="F95" s="242" t="s">
        <v>21</v>
      </c>
      <c r="G95" s="242" t="s">
        <v>21</v>
      </c>
      <c r="H95" s="210" t="s">
        <v>21</v>
      </c>
      <c r="I95" s="5" t="str">
        <f>IF(LEN(E95)&lt;2,"",Meldedaten!B$4)</f>
        <v/>
      </c>
      <c r="J95" s="193"/>
      <c r="K95" s="5"/>
      <c r="L95" s="101"/>
      <c r="M95" s="100"/>
      <c r="N95" s="5"/>
      <c r="O95" s="5"/>
      <c r="P95" s="5"/>
      <c r="Q95" s="194" t="str">
        <f t="shared" si="96"/>
        <v>Okay</v>
      </c>
      <c r="R95" s="195">
        <f t="shared" si="97"/>
        <v>0</v>
      </c>
      <c r="S95" s="196" t="str">
        <f t="shared" si="98"/>
        <v/>
      </c>
      <c r="T95" s="197" t="str">
        <f t="shared" si="99"/>
        <v>Bitte ankreuzen</v>
      </c>
      <c r="U95" s="5"/>
      <c r="V95" s="5"/>
      <c r="W95" s="194">
        <f t="shared" si="100"/>
        <v>0</v>
      </c>
      <c r="X95" s="195">
        <f t="shared" si="101"/>
        <v>0</v>
      </c>
      <c r="Y95" s="195">
        <f t="shared" si="102"/>
        <v>1</v>
      </c>
      <c r="Z95" s="195" t="e">
        <f>IF(W95&gt;Y95,"Fehler",okay)</f>
        <v>#NAME?</v>
      </c>
      <c r="AA95" s="195" t="str">
        <f t="shared" si="103"/>
        <v/>
      </c>
      <c r="AB95" s="195" t="str">
        <f t="shared" si="104"/>
        <v/>
      </c>
      <c r="AC95" s="198"/>
      <c r="AD95" s="96" t="s">
        <v>21</v>
      </c>
      <c r="AE95" s="199" t="str">
        <f t="shared" si="105"/>
        <v/>
      </c>
      <c r="AF95" s="95"/>
      <c r="AG95" s="200"/>
      <c r="AH95" s="201" t="str">
        <f t="shared" si="106"/>
        <v/>
      </c>
      <c r="AI95" s="200"/>
      <c r="AJ95" s="5" t="s">
        <v>21</v>
      </c>
      <c r="AK95" s="5" t="s">
        <v>21</v>
      </c>
      <c r="AL95" s="5" t="s">
        <v>21</v>
      </c>
      <c r="AM95" s="5" t="s">
        <v>21</v>
      </c>
      <c r="AN95" s="5" t="s">
        <v>21</v>
      </c>
      <c r="AO95" s="5" t="s">
        <v>21</v>
      </c>
      <c r="AP95" s="5" t="s">
        <v>21</v>
      </c>
      <c r="AQ95" s="5" t="s">
        <v>21</v>
      </c>
      <c r="AR95" s="5" t="s">
        <v>21</v>
      </c>
      <c r="AS95" s="5" t="s">
        <v>21</v>
      </c>
      <c r="AT95" s="5" t="s">
        <v>21</v>
      </c>
      <c r="AU95" s="5" t="s">
        <v>21</v>
      </c>
      <c r="AV95" s="5" t="s">
        <v>21</v>
      </c>
      <c r="AW95" s="5" t="s">
        <v>21</v>
      </c>
      <c r="AX95" s="5" t="s">
        <v>21</v>
      </c>
      <c r="AY95" s="5" t="s">
        <v>21</v>
      </c>
      <c r="AZ95" s="5" t="s">
        <v>21</v>
      </c>
      <c r="BA95" s="5" t="s">
        <v>21</v>
      </c>
      <c r="BB95" s="5" t="s">
        <v>21</v>
      </c>
      <c r="BC95" s="5" t="s">
        <v>21</v>
      </c>
      <c r="BD95" s="200"/>
      <c r="BE95" s="50" t="s">
        <v>59</v>
      </c>
      <c r="BF95" s="50" t="s">
        <v>60</v>
      </c>
      <c r="BG95" s="50" t="s">
        <v>61</v>
      </c>
      <c r="BH95" s="50" t="s">
        <v>62</v>
      </c>
      <c r="BI95" s="50" t="s">
        <v>63</v>
      </c>
      <c r="BJ95" s="50" t="s">
        <v>64</v>
      </c>
      <c r="BK95" s="50" t="s">
        <v>65</v>
      </c>
      <c r="BL95" s="50" t="s">
        <v>66</v>
      </c>
      <c r="BM95" s="50" t="s">
        <v>67</v>
      </c>
      <c r="BN95" s="50" t="s">
        <v>68</v>
      </c>
      <c r="BO95" s="50" t="s">
        <v>69</v>
      </c>
      <c r="BP95" s="202"/>
      <c r="BQ95" s="203"/>
      <c r="BR95" s="203" t="str">
        <f t="shared" si="107"/>
        <v/>
      </c>
      <c r="BS95" s="203" t="str">
        <f t="shared" si="108"/>
        <v/>
      </c>
      <c r="BT95" s="203" t="str">
        <f t="shared" si="109"/>
        <v/>
      </c>
      <c r="BU95" s="203" t="str">
        <f t="shared" si="110"/>
        <v/>
      </c>
      <c r="BV95" s="203" t="str">
        <f t="shared" si="111"/>
        <v/>
      </c>
      <c r="BW95" s="203" t="str">
        <f t="shared" si="112"/>
        <v/>
      </c>
      <c r="BX95" s="203" t="str">
        <f t="shared" si="113"/>
        <v/>
      </c>
      <c r="BY95" s="203" t="str">
        <f t="shared" si="114"/>
        <v/>
      </c>
      <c r="BZ95" s="203" t="str">
        <f t="shared" si="115"/>
        <v/>
      </c>
      <c r="CA95" s="203" t="str">
        <f t="shared" si="116"/>
        <v/>
      </c>
      <c r="CB95" s="203" t="str">
        <f t="shared" si="117"/>
        <v/>
      </c>
      <c r="CC95" s="203" t="str">
        <f t="shared" si="118"/>
        <v/>
      </c>
      <c r="CD95" s="203" t="str">
        <f t="shared" si="119"/>
        <v/>
      </c>
      <c r="CE95" s="203" t="str">
        <f t="shared" si="120"/>
        <v/>
      </c>
      <c r="CF95" s="204" t="str">
        <f t="shared" si="121"/>
        <v/>
      </c>
      <c r="CG95" s="204" t="str">
        <f t="shared" si="122"/>
        <v/>
      </c>
      <c r="CH95" s="204" t="str">
        <f t="shared" si="123"/>
        <v/>
      </c>
      <c r="CI95" s="204" t="str">
        <f t="shared" si="124"/>
        <v/>
      </c>
      <c r="CJ95" s="204" t="str">
        <f t="shared" si="125"/>
        <v/>
      </c>
      <c r="CK95" s="204" t="str">
        <f t="shared" si="126"/>
        <v/>
      </c>
      <c r="CL95" s="205" t="str">
        <f t="shared" si="127"/>
        <v/>
      </c>
      <c r="CM95" s="204" t="str">
        <f t="shared" si="128"/>
        <v/>
      </c>
      <c r="CN95" s="204">
        <f t="shared" si="129"/>
        <v>0</v>
      </c>
      <c r="CO95" s="204" t="str">
        <f t="shared" si="130"/>
        <v>Okay</v>
      </c>
      <c r="CP95" s="204" t="str">
        <f t="shared" si="131"/>
        <v>Urkunde und Button</v>
      </c>
      <c r="CQ95" s="204" t="str">
        <f t="shared" si="132"/>
        <v>nur Urkunde</v>
      </c>
      <c r="CR95" s="204">
        <f t="shared" si="133"/>
        <v>0</v>
      </c>
      <c r="CS95" s="204">
        <f t="shared" si="134"/>
        <v>0</v>
      </c>
      <c r="CT95" s="204">
        <f t="shared" si="135"/>
        <v>0</v>
      </c>
      <c r="CU95" s="204">
        <f t="shared" si="136"/>
        <v>0</v>
      </c>
      <c r="CV95" s="204">
        <f t="shared" si="137"/>
        <v>0</v>
      </c>
      <c r="CW95" s="204">
        <f t="shared" si="138"/>
        <v>0</v>
      </c>
      <c r="CX95" s="204" t="str">
        <f t="shared" si="139"/>
        <v>u</v>
      </c>
      <c r="CY95" s="204"/>
      <c r="CZ95" s="204">
        <f>IF(CV95="a",(ROUNDDOWN(O95/5,0)*5),0)</f>
        <v>0</v>
      </c>
      <c r="DA95" s="204"/>
      <c r="DB95" s="204"/>
      <c r="DC95" s="204"/>
      <c r="DD95" s="204"/>
      <c r="DE95" s="204"/>
      <c r="DF95" s="204"/>
      <c r="DG95" s="204"/>
      <c r="DH95" s="204"/>
      <c r="DI95" s="204"/>
      <c r="DJ95" s="204"/>
      <c r="DK95" s="204"/>
      <c r="DL95" s="204"/>
      <c r="DM95" s="204"/>
      <c r="DN95" s="204"/>
      <c r="DO95" s="204"/>
      <c r="DP95" s="204"/>
      <c r="DQ95" s="204"/>
      <c r="DR95" s="204"/>
      <c r="DS95" s="204"/>
      <c r="DT95" s="204"/>
      <c r="DU95" s="204"/>
    </row>
    <row r="96" spans="1:125" s="16" customFormat="1" x14ac:dyDescent="0.2">
      <c r="A96" s="191" t="str">
        <f>IF(LEN(E96)&lt;2,"",Meldedaten!A$4)</f>
        <v/>
      </c>
      <c r="B96" s="192" t="str">
        <f t="shared" si="95"/>
        <v/>
      </c>
      <c r="C96" s="96" t="s">
        <v>21</v>
      </c>
      <c r="D96" s="242" t="s">
        <v>21</v>
      </c>
      <c r="E96" s="242" t="s">
        <v>21</v>
      </c>
      <c r="F96" s="242" t="s">
        <v>21</v>
      </c>
      <c r="G96" s="242" t="s">
        <v>21</v>
      </c>
      <c r="H96" s="210" t="s">
        <v>21</v>
      </c>
      <c r="I96" s="5" t="str">
        <f>IF(LEN(E96)&lt;2,"",Meldedaten!B$4)</f>
        <v/>
      </c>
      <c r="J96" s="193"/>
      <c r="K96" s="5"/>
      <c r="L96" s="101"/>
      <c r="M96" s="100"/>
      <c r="N96" s="5"/>
      <c r="O96" s="5"/>
      <c r="P96" s="5"/>
      <c r="Q96" s="194" t="str">
        <f t="shared" si="96"/>
        <v>Okay</v>
      </c>
      <c r="R96" s="195">
        <f t="shared" si="97"/>
        <v>0</v>
      </c>
      <c r="S96" s="196" t="str">
        <f t="shared" si="98"/>
        <v/>
      </c>
      <c r="T96" s="197" t="str">
        <f t="shared" si="99"/>
        <v>Bitte ankreuzen</v>
      </c>
      <c r="U96" s="5"/>
      <c r="V96" s="5"/>
      <c r="W96" s="194">
        <f t="shared" si="100"/>
        <v>0</v>
      </c>
      <c r="X96" s="195">
        <f t="shared" si="101"/>
        <v>0</v>
      </c>
      <c r="Y96" s="195">
        <f t="shared" si="102"/>
        <v>1</v>
      </c>
      <c r="Z96" s="195" t="e">
        <f>IF(W96&gt;Y96,"Fehler",okay)</f>
        <v>#NAME?</v>
      </c>
      <c r="AA96" s="195" t="str">
        <f t="shared" si="103"/>
        <v/>
      </c>
      <c r="AB96" s="195" t="str">
        <f t="shared" si="104"/>
        <v/>
      </c>
      <c r="AC96" s="198"/>
      <c r="AD96" s="96" t="s">
        <v>21</v>
      </c>
      <c r="AE96" s="199" t="str">
        <f t="shared" si="105"/>
        <v/>
      </c>
      <c r="AF96" s="95"/>
      <c r="AG96" s="200"/>
      <c r="AH96" s="201" t="str">
        <f t="shared" si="106"/>
        <v/>
      </c>
      <c r="AI96" s="200"/>
      <c r="AJ96" s="5" t="s">
        <v>21</v>
      </c>
      <c r="AK96" s="5" t="s">
        <v>21</v>
      </c>
      <c r="AL96" s="5" t="s">
        <v>21</v>
      </c>
      <c r="AM96" s="5" t="s">
        <v>21</v>
      </c>
      <c r="AN96" s="5" t="s">
        <v>21</v>
      </c>
      <c r="AO96" s="5" t="s">
        <v>21</v>
      </c>
      <c r="AP96" s="5" t="s">
        <v>21</v>
      </c>
      <c r="AQ96" s="5" t="s">
        <v>21</v>
      </c>
      <c r="AR96" s="5" t="s">
        <v>21</v>
      </c>
      <c r="AS96" s="5" t="s">
        <v>21</v>
      </c>
      <c r="AT96" s="5" t="s">
        <v>21</v>
      </c>
      <c r="AU96" s="5" t="s">
        <v>21</v>
      </c>
      <c r="AV96" s="5" t="s">
        <v>21</v>
      </c>
      <c r="AW96" s="5" t="s">
        <v>21</v>
      </c>
      <c r="AX96" s="5" t="s">
        <v>21</v>
      </c>
      <c r="AY96" s="5" t="s">
        <v>21</v>
      </c>
      <c r="AZ96" s="5" t="s">
        <v>21</v>
      </c>
      <c r="BA96" s="5" t="s">
        <v>21</v>
      </c>
      <c r="BB96" s="5" t="s">
        <v>21</v>
      </c>
      <c r="BC96" s="5" t="s">
        <v>21</v>
      </c>
      <c r="BD96" s="200"/>
      <c r="BE96" s="50" t="s">
        <v>59</v>
      </c>
      <c r="BF96" s="50" t="s">
        <v>60</v>
      </c>
      <c r="BG96" s="50" t="s">
        <v>61</v>
      </c>
      <c r="BH96" s="50" t="s">
        <v>62</v>
      </c>
      <c r="BI96" s="50" t="s">
        <v>63</v>
      </c>
      <c r="BJ96" s="50" t="s">
        <v>64</v>
      </c>
      <c r="BK96" s="50" t="s">
        <v>65</v>
      </c>
      <c r="BL96" s="50" t="s">
        <v>66</v>
      </c>
      <c r="BM96" s="50" t="s">
        <v>67</v>
      </c>
      <c r="BN96" s="50" t="s">
        <v>68</v>
      </c>
      <c r="BO96" s="50" t="s">
        <v>69</v>
      </c>
      <c r="BP96" s="202"/>
      <c r="BQ96" s="203"/>
      <c r="BR96" s="203" t="str">
        <f t="shared" si="107"/>
        <v/>
      </c>
      <c r="BS96" s="203" t="str">
        <f t="shared" si="108"/>
        <v/>
      </c>
      <c r="BT96" s="203" t="str">
        <f t="shared" si="109"/>
        <v/>
      </c>
      <c r="BU96" s="203" t="str">
        <f t="shared" si="110"/>
        <v/>
      </c>
      <c r="BV96" s="203" t="str">
        <f t="shared" si="111"/>
        <v/>
      </c>
      <c r="BW96" s="203" t="str">
        <f t="shared" si="112"/>
        <v/>
      </c>
      <c r="BX96" s="203" t="str">
        <f t="shared" si="113"/>
        <v/>
      </c>
      <c r="BY96" s="203" t="str">
        <f t="shared" si="114"/>
        <v/>
      </c>
      <c r="BZ96" s="203" t="str">
        <f t="shared" si="115"/>
        <v/>
      </c>
      <c r="CA96" s="203" t="str">
        <f t="shared" si="116"/>
        <v/>
      </c>
      <c r="CB96" s="203" t="str">
        <f t="shared" si="117"/>
        <v/>
      </c>
      <c r="CC96" s="203" t="str">
        <f t="shared" si="118"/>
        <v/>
      </c>
      <c r="CD96" s="203" t="str">
        <f t="shared" si="119"/>
        <v/>
      </c>
      <c r="CE96" s="203" t="str">
        <f t="shared" si="120"/>
        <v/>
      </c>
      <c r="CF96" s="204" t="str">
        <f t="shared" si="121"/>
        <v/>
      </c>
      <c r="CG96" s="204" t="str">
        <f t="shared" si="122"/>
        <v/>
      </c>
      <c r="CH96" s="204" t="str">
        <f t="shared" si="123"/>
        <v/>
      </c>
      <c r="CI96" s="204" t="str">
        <f t="shared" si="124"/>
        <v/>
      </c>
      <c r="CJ96" s="204" t="str">
        <f t="shared" si="125"/>
        <v/>
      </c>
      <c r="CK96" s="204" t="str">
        <f t="shared" si="126"/>
        <v/>
      </c>
      <c r="CL96" s="205" t="str">
        <f t="shared" si="127"/>
        <v/>
      </c>
      <c r="CM96" s="204" t="str">
        <f t="shared" si="128"/>
        <v/>
      </c>
      <c r="CN96" s="204">
        <f t="shared" si="129"/>
        <v>0</v>
      </c>
      <c r="CO96" s="204" t="str">
        <f t="shared" si="130"/>
        <v>Okay</v>
      </c>
      <c r="CP96" s="204" t="str">
        <f t="shared" si="131"/>
        <v>Urkunde und Button</v>
      </c>
      <c r="CQ96" s="204" t="str">
        <f t="shared" si="132"/>
        <v>nur Urkunde</v>
      </c>
      <c r="CR96" s="204">
        <f t="shared" si="133"/>
        <v>0</v>
      </c>
      <c r="CS96" s="204">
        <f t="shared" si="134"/>
        <v>0</v>
      </c>
      <c r="CT96" s="204">
        <f t="shared" si="135"/>
        <v>0</v>
      </c>
      <c r="CU96" s="204">
        <f t="shared" si="136"/>
        <v>0</v>
      </c>
      <c r="CV96" s="204">
        <f t="shared" si="137"/>
        <v>0</v>
      </c>
      <c r="CW96" s="204">
        <f t="shared" si="138"/>
        <v>0</v>
      </c>
      <c r="CX96" s="204" t="str">
        <f t="shared" si="139"/>
        <v>u</v>
      </c>
      <c r="CY96" s="204"/>
      <c r="CZ96" s="204">
        <f>IF(CV96="a",(ROUNDDOWN(O96/5,0)*5),0)</f>
        <v>0</v>
      </c>
      <c r="DA96" s="204"/>
      <c r="DB96" s="204"/>
      <c r="DC96" s="204"/>
      <c r="DD96" s="204"/>
      <c r="DE96" s="204"/>
      <c r="DF96" s="204"/>
      <c r="DG96" s="204"/>
      <c r="DH96" s="204"/>
      <c r="DI96" s="204"/>
      <c r="DJ96" s="204"/>
      <c r="DK96" s="204"/>
      <c r="DL96" s="204"/>
      <c r="DM96" s="204"/>
      <c r="DN96" s="204"/>
      <c r="DO96" s="204"/>
      <c r="DP96" s="204"/>
      <c r="DQ96" s="204"/>
      <c r="DR96" s="204"/>
      <c r="DS96" s="204"/>
      <c r="DT96" s="204"/>
      <c r="DU96" s="204"/>
    </row>
    <row r="97" spans="1:125" s="16" customFormat="1" x14ac:dyDescent="0.2">
      <c r="A97" s="191" t="str">
        <f>IF(LEN(E97)&lt;2,"",Meldedaten!A$4)</f>
        <v/>
      </c>
      <c r="B97" s="192" t="str">
        <f t="shared" si="95"/>
        <v/>
      </c>
      <c r="C97" s="96" t="s">
        <v>21</v>
      </c>
      <c r="D97" s="242" t="s">
        <v>21</v>
      </c>
      <c r="E97" s="242" t="s">
        <v>21</v>
      </c>
      <c r="F97" s="242" t="s">
        <v>21</v>
      </c>
      <c r="G97" s="242" t="s">
        <v>21</v>
      </c>
      <c r="H97" s="210" t="s">
        <v>21</v>
      </c>
      <c r="I97" s="5" t="str">
        <f>IF(LEN(E97)&lt;2,"",Meldedaten!B$4)</f>
        <v/>
      </c>
      <c r="J97" s="193"/>
      <c r="K97" s="5"/>
      <c r="L97" s="101"/>
      <c r="M97" s="100"/>
      <c r="N97" s="5"/>
      <c r="O97" s="5"/>
      <c r="P97" s="5"/>
      <c r="Q97" s="194" t="str">
        <f t="shared" si="96"/>
        <v>Okay</v>
      </c>
      <c r="R97" s="195">
        <f t="shared" si="97"/>
        <v>0</v>
      </c>
      <c r="S97" s="196" t="str">
        <f t="shared" si="98"/>
        <v/>
      </c>
      <c r="T97" s="197" t="str">
        <f t="shared" si="99"/>
        <v>Bitte ankreuzen</v>
      </c>
      <c r="U97" s="5"/>
      <c r="V97" s="5"/>
      <c r="W97" s="194">
        <f t="shared" si="100"/>
        <v>0</v>
      </c>
      <c r="X97" s="195">
        <f t="shared" si="101"/>
        <v>0</v>
      </c>
      <c r="Y97" s="195">
        <f t="shared" si="102"/>
        <v>1</v>
      </c>
      <c r="Z97" s="195" t="e">
        <f>IF(W97&gt;Y97,"Fehler",okay)</f>
        <v>#NAME?</v>
      </c>
      <c r="AA97" s="195" t="str">
        <f t="shared" si="103"/>
        <v/>
      </c>
      <c r="AB97" s="195" t="str">
        <f t="shared" si="104"/>
        <v/>
      </c>
      <c r="AC97" s="198"/>
      <c r="AD97" s="96" t="s">
        <v>21</v>
      </c>
      <c r="AE97" s="199" t="str">
        <f t="shared" si="105"/>
        <v/>
      </c>
      <c r="AF97" s="95"/>
      <c r="AG97" s="200"/>
      <c r="AH97" s="201" t="str">
        <f t="shared" si="106"/>
        <v/>
      </c>
      <c r="AI97" s="200"/>
      <c r="AJ97" s="5" t="s">
        <v>21</v>
      </c>
      <c r="AK97" s="5" t="s">
        <v>21</v>
      </c>
      <c r="AL97" s="5" t="s">
        <v>21</v>
      </c>
      <c r="AM97" s="5" t="s">
        <v>21</v>
      </c>
      <c r="AN97" s="5" t="s">
        <v>21</v>
      </c>
      <c r="AO97" s="5" t="s">
        <v>21</v>
      </c>
      <c r="AP97" s="5" t="s">
        <v>21</v>
      </c>
      <c r="AQ97" s="5" t="s">
        <v>21</v>
      </c>
      <c r="AR97" s="5" t="s">
        <v>21</v>
      </c>
      <c r="AS97" s="5" t="s">
        <v>21</v>
      </c>
      <c r="AT97" s="5" t="s">
        <v>21</v>
      </c>
      <c r="AU97" s="5" t="s">
        <v>21</v>
      </c>
      <c r="AV97" s="5" t="s">
        <v>21</v>
      </c>
      <c r="AW97" s="5" t="s">
        <v>21</v>
      </c>
      <c r="AX97" s="5" t="s">
        <v>21</v>
      </c>
      <c r="AY97" s="5" t="s">
        <v>21</v>
      </c>
      <c r="AZ97" s="5" t="s">
        <v>21</v>
      </c>
      <c r="BA97" s="5" t="s">
        <v>21</v>
      </c>
      <c r="BB97" s="5" t="s">
        <v>21</v>
      </c>
      <c r="BC97" s="5" t="s">
        <v>21</v>
      </c>
      <c r="BD97" s="200"/>
      <c r="BE97" s="50" t="s">
        <v>59</v>
      </c>
      <c r="BF97" s="50" t="s">
        <v>60</v>
      </c>
      <c r="BG97" s="50" t="s">
        <v>61</v>
      </c>
      <c r="BH97" s="50" t="s">
        <v>62</v>
      </c>
      <c r="BI97" s="50" t="s">
        <v>63</v>
      </c>
      <c r="BJ97" s="50" t="s">
        <v>64</v>
      </c>
      <c r="BK97" s="50" t="s">
        <v>65</v>
      </c>
      <c r="BL97" s="50" t="s">
        <v>66</v>
      </c>
      <c r="BM97" s="50" t="s">
        <v>67</v>
      </c>
      <c r="BN97" s="50" t="s">
        <v>68</v>
      </c>
      <c r="BO97" s="50" t="s">
        <v>69</v>
      </c>
      <c r="BP97" s="202"/>
      <c r="BQ97" s="203"/>
      <c r="BR97" s="203" t="str">
        <f t="shared" si="107"/>
        <v/>
      </c>
      <c r="BS97" s="203" t="str">
        <f t="shared" si="108"/>
        <v/>
      </c>
      <c r="BT97" s="203" t="str">
        <f t="shared" si="109"/>
        <v/>
      </c>
      <c r="BU97" s="203" t="str">
        <f t="shared" si="110"/>
        <v/>
      </c>
      <c r="BV97" s="203" t="str">
        <f t="shared" si="111"/>
        <v/>
      </c>
      <c r="BW97" s="203" t="str">
        <f t="shared" si="112"/>
        <v/>
      </c>
      <c r="BX97" s="203" t="str">
        <f t="shared" si="113"/>
        <v/>
      </c>
      <c r="BY97" s="203" t="str">
        <f t="shared" si="114"/>
        <v/>
      </c>
      <c r="BZ97" s="203" t="str">
        <f t="shared" si="115"/>
        <v/>
      </c>
      <c r="CA97" s="203" t="str">
        <f t="shared" si="116"/>
        <v/>
      </c>
      <c r="CB97" s="203" t="str">
        <f t="shared" si="117"/>
        <v/>
      </c>
      <c r="CC97" s="203" t="str">
        <f t="shared" si="118"/>
        <v/>
      </c>
      <c r="CD97" s="203" t="str">
        <f t="shared" si="119"/>
        <v/>
      </c>
      <c r="CE97" s="203" t="str">
        <f t="shared" si="120"/>
        <v/>
      </c>
      <c r="CF97" s="204" t="str">
        <f t="shared" si="121"/>
        <v/>
      </c>
      <c r="CG97" s="204" t="str">
        <f t="shared" si="122"/>
        <v/>
      </c>
      <c r="CH97" s="204" t="str">
        <f t="shared" si="123"/>
        <v/>
      </c>
      <c r="CI97" s="204" t="str">
        <f t="shared" si="124"/>
        <v/>
      </c>
      <c r="CJ97" s="204" t="str">
        <f t="shared" si="125"/>
        <v/>
      </c>
      <c r="CK97" s="204" t="str">
        <f t="shared" si="126"/>
        <v/>
      </c>
      <c r="CL97" s="205" t="str">
        <f t="shared" si="127"/>
        <v/>
      </c>
      <c r="CM97" s="204" t="str">
        <f t="shared" si="128"/>
        <v/>
      </c>
      <c r="CN97" s="204">
        <f t="shared" si="129"/>
        <v>0</v>
      </c>
      <c r="CO97" s="204" t="str">
        <f t="shared" si="130"/>
        <v>Okay</v>
      </c>
      <c r="CP97" s="204" t="str">
        <f t="shared" si="131"/>
        <v>Urkunde und Button</v>
      </c>
      <c r="CQ97" s="204" t="str">
        <f t="shared" si="132"/>
        <v>nur Urkunde</v>
      </c>
      <c r="CR97" s="204">
        <f t="shared" si="133"/>
        <v>0</v>
      </c>
      <c r="CS97" s="204">
        <f t="shared" si="134"/>
        <v>0</v>
      </c>
      <c r="CT97" s="204">
        <f t="shared" si="135"/>
        <v>0</v>
      </c>
      <c r="CU97" s="204">
        <f t="shared" si="136"/>
        <v>0</v>
      </c>
      <c r="CV97" s="204">
        <f t="shared" si="137"/>
        <v>0</v>
      </c>
      <c r="CW97" s="204">
        <f t="shared" si="138"/>
        <v>0</v>
      </c>
      <c r="CX97" s="204" t="str">
        <f t="shared" si="139"/>
        <v>u</v>
      </c>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row>
    <row r="98" spans="1:125" s="16" customFormat="1" x14ac:dyDescent="0.2">
      <c r="A98" s="191" t="str">
        <f>IF(LEN(E98)&lt;2,"",Meldedaten!A$4)</f>
        <v/>
      </c>
      <c r="B98" s="192" t="str">
        <f t="shared" si="95"/>
        <v/>
      </c>
      <c r="C98" s="96" t="s">
        <v>21</v>
      </c>
      <c r="D98" s="242" t="s">
        <v>21</v>
      </c>
      <c r="E98" s="242" t="s">
        <v>21</v>
      </c>
      <c r="F98" s="242" t="s">
        <v>21</v>
      </c>
      <c r="G98" s="242" t="s">
        <v>21</v>
      </c>
      <c r="H98" s="210" t="s">
        <v>21</v>
      </c>
      <c r="I98" s="5" t="str">
        <f>IF(LEN(E98)&lt;2,"",Meldedaten!B$4)</f>
        <v/>
      </c>
      <c r="J98" s="193"/>
      <c r="K98" s="5"/>
      <c r="L98" s="101"/>
      <c r="M98" s="100"/>
      <c r="N98" s="5"/>
      <c r="O98" s="5"/>
      <c r="P98" s="5"/>
      <c r="Q98" s="194" t="str">
        <f t="shared" si="96"/>
        <v>Okay</v>
      </c>
      <c r="R98" s="195">
        <f t="shared" si="97"/>
        <v>0</v>
      </c>
      <c r="S98" s="196" t="str">
        <f t="shared" si="98"/>
        <v/>
      </c>
      <c r="T98" s="197" t="str">
        <f t="shared" si="99"/>
        <v>Bitte ankreuzen</v>
      </c>
      <c r="U98" s="5"/>
      <c r="V98" s="5"/>
      <c r="W98" s="194">
        <f t="shared" si="100"/>
        <v>0</v>
      </c>
      <c r="X98" s="195">
        <f t="shared" si="101"/>
        <v>0</v>
      </c>
      <c r="Y98" s="195">
        <f t="shared" si="102"/>
        <v>1</v>
      </c>
      <c r="Z98" s="195" t="e">
        <f>IF(W98&gt;Y98,"Fehler",okay)</f>
        <v>#NAME?</v>
      </c>
      <c r="AA98" s="195" t="str">
        <f t="shared" si="103"/>
        <v/>
      </c>
      <c r="AB98" s="195" t="str">
        <f t="shared" si="104"/>
        <v/>
      </c>
      <c r="AC98" s="198"/>
      <c r="AD98" s="96" t="s">
        <v>21</v>
      </c>
      <c r="AE98" s="199" t="str">
        <f t="shared" si="105"/>
        <v/>
      </c>
      <c r="AF98" s="95"/>
      <c r="AG98" s="200"/>
      <c r="AH98" s="201" t="str">
        <f t="shared" si="106"/>
        <v/>
      </c>
      <c r="AI98" s="200"/>
      <c r="AJ98" s="5" t="s">
        <v>21</v>
      </c>
      <c r="AK98" s="5" t="s">
        <v>21</v>
      </c>
      <c r="AL98" s="5" t="s">
        <v>21</v>
      </c>
      <c r="AM98" s="5" t="s">
        <v>21</v>
      </c>
      <c r="AN98" s="5" t="s">
        <v>21</v>
      </c>
      <c r="AO98" s="5" t="s">
        <v>21</v>
      </c>
      <c r="AP98" s="5" t="s">
        <v>21</v>
      </c>
      <c r="AQ98" s="5" t="s">
        <v>21</v>
      </c>
      <c r="AR98" s="5" t="s">
        <v>21</v>
      </c>
      <c r="AS98" s="5" t="s">
        <v>21</v>
      </c>
      <c r="AT98" s="5" t="s">
        <v>21</v>
      </c>
      <c r="AU98" s="5" t="s">
        <v>21</v>
      </c>
      <c r="AV98" s="5" t="s">
        <v>21</v>
      </c>
      <c r="AW98" s="5" t="s">
        <v>21</v>
      </c>
      <c r="AX98" s="5" t="s">
        <v>21</v>
      </c>
      <c r="AY98" s="5" t="s">
        <v>21</v>
      </c>
      <c r="AZ98" s="5" t="s">
        <v>21</v>
      </c>
      <c r="BA98" s="5" t="s">
        <v>21</v>
      </c>
      <c r="BB98" s="5" t="s">
        <v>21</v>
      </c>
      <c r="BC98" s="5" t="s">
        <v>21</v>
      </c>
      <c r="BD98" s="200"/>
      <c r="BE98" s="50" t="s">
        <v>59</v>
      </c>
      <c r="BF98" s="50" t="s">
        <v>60</v>
      </c>
      <c r="BG98" s="50" t="s">
        <v>61</v>
      </c>
      <c r="BH98" s="50" t="s">
        <v>62</v>
      </c>
      <c r="BI98" s="50" t="s">
        <v>63</v>
      </c>
      <c r="BJ98" s="50" t="s">
        <v>64</v>
      </c>
      <c r="BK98" s="50" t="s">
        <v>65</v>
      </c>
      <c r="BL98" s="50" t="s">
        <v>66</v>
      </c>
      <c r="BM98" s="50" t="s">
        <v>67</v>
      </c>
      <c r="BN98" s="50" t="s">
        <v>68</v>
      </c>
      <c r="BO98" s="50" t="s">
        <v>69</v>
      </c>
      <c r="BP98" s="202"/>
      <c r="BQ98" s="203"/>
      <c r="BR98" s="203" t="str">
        <f t="shared" si="107"/>
        <v/>
      </c>
      <c r="BS98" s="203" t="str">
        <f t="shared" si="108"/>
        <v/>
      </c>
      <c r="BT98" s="203" t="str">
        <f t="shared" si="109"/>
        <v/>
      </c>
      <c r="BU98" s="203" t="str">
        <f t="shared" si="110"/>
        <v/>
      </c>
      <c r="BV98" s="203" t="str">
        <f t="shared" si="111"/>
        <v/>
      </c>
      <c r="BW98" s="203" t="str">
        <f t="shared" si="112"/>
        <v/>
      </c>
      <c r="BX98" s="203" t="str">
        <f t="shared" si="113"/>
        <v/>
      </c>
      <c r="BY98" s="203" t="str">
        <f t="shared" si="114"/>
        <v/>
      </c>
      <c r="BZ98" s="203" t="str">
        <f t="shared" si="115"/>
        <v/>
      </c>
      <c r="CA98" s="203" t="str">
        <f t="shared" si="116"/>
        <v/>
      </c>
      <c r="CB98" s="203" t="str">
        <f t="shared" si="117"/>
        <v/>
      </c>
      <c r="CC98" s="203" t="str">
        <f t="shared" si="118"/>
        <v/>
      </c>
      <c r="CD98" s="203" t="str">
        <f t="shared" si="119"/>
        <v/>
      </c>
      <c r="CE98" s="203" t="str">
        <f t="shared" si="120"/>
        <v/>
      </c>
      <c r="CF98" s="204" t="str">
        <f t="shared" si="121"/>
        <v/>
      </c>
      <c r="CG98" s="204" t="str">
        <f t="shared" si="122"/>
        <v/>
      </c>
      <c r="CH98" s="204" t="str">
        <f t="shared" si="123"/>
        <v/>
      </c>
      <c r="CI98" s="204" t="str">
        <f t="shared" si="124"/>
        <v/>
      </c>
      <c r="CJ98" s="204" t="str">
        <f t="shared" si="125"/>
        <v/>
      </c>
      <c r="CK98" s="204" t="str">
        <f t="shared" si="126"/>
        <v/>
      </c>
      <c r="CL98" s="205" t="str">
        <f t="shared" si="127"/>
        <v/>
      </c>
      <c r="CM98" s="204" t="str">
        <f t="shared" si="128"/>
        <v/>
      </c>
      <c r="CN98" s="204">
        <f t="shared" si="129"/>
        <v>0</v>
      </c>
      <c r="CO98" s="204" t="str">
        <f t="shared" si="130"/>
        <v>Okay</v>
      </c>
      <c r="CP98" s="204" t="str">
        <f t="shared" si="131"/>
        <v>Urkunde und Button</v>
      </c>
      <c r="CQ98" s="204" t="str">
        <f t="shared" si="132"/>
        <v>nur Urkunde</v>
      </c>
      <c r="CR98" s="204">
        <f t="shared" si="133"/>
        <v>0</v>
      </c>
      <c r="CS98" s="204">
        <f t="shared" si="134"/>
        <v>0</v>
      </c>
      <c r="CT98" s="204">
        <f t="shared" si="135"/>
        <v>0</v>
      </c>
      <c r="CU98" s="204">
        <f t="shared" si="136"/>
        <v>0</v>
      </c>
      <c r="CV98" s="204">
        <f t="shared" si="137"/>
        <v>0</v>
      </c>
      <c r="CW98" s="204">
        <f t="shared" si="138"/>
        <v>0</v>
      </c>
      <c r="CX98" s="204" t="str">
        <f t="shared" si="139"/>
        <v>u</v>
      </c>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row>
    <row r="99" spans="1:125" s="16" customFormat="1" x14ac:dyDescent="0.2">
      <c r="A99" s="191" t="str">
        <f>IF(LEN(E99)&lt;2,"",Meldedaten!A$4)</f>
        <v/>
      </c>
      <c r="B99" s="192" t="str">
        <f t="shared" si="95"/>
        <v/>
      </c>
      <c r="C99" s="96" t="s">
        <v>21</v>
      </c>
      <c r="D99" s="242" t="s">
        <v>21</v>
      </c>
      <c r="E99" s="242" t="s">
        <v>21</v>
      </c>
      <c r="F99" s="242" t="s">
        <v>21</v>
      </c>
      <c r="G99" s="242" t="s">
        <v>21</v>
      </c>
      <c r="H99" s="210" t="s">
        <v>21</v>
      </c>
      <c r="I99" s="5" t="str">
        <f>IF(LEN(E99)&lt;2,"",Meldedaten!B$4)</f>
        <v/>
      </c>
      <c r="J99" s="193"/>
      <c r="K99" s="5"/>
      <c r="L99" s="101"/>
      <c r="M99" s="100"/>
      <c r="N99" s="5"/>
      <c r="O99" s="5"/>
      <c r="P99" s="5"/>
      <c r="Q99" s="194" t="str">
        <f t="shared" si="96"/>
        <v>Okay</v>
      </c>
      <c r="R99" s="195">
        <f t="shared" si="97"/>
        <v>0</v>
      </c>
      <c r="S99" s="196" t="str">
        <f t="shared" si="98"/>
        <v/>
      </c>
      <c r="T99" s="197" t="str">
        <f t="shared" si="99"/>
        <v>Bitte ankreuzen</v>
      </c>
      <c r="U99" s="5"/>
      <c r="V99" s="5"/>
      <c r="W99" s="194">
        <f t="shared" si="100"/>
        <v>0</v>
      </c>
      <c r="X99" s="195">
        <f t="shared" si="101"/>
        <v>0</v>
      </c>
      <c r="Y99" s="195">
        <f t="shared" si="102"/>
        <v>1</v>
      </c>
      <c r="Z99" s="195" t="e">
        <f>IF(W99&gt;Y99,"Fehler",okay)</f>
        <v>#NAME?</v>
      </c>
      <c r="AA99" s="195" t="str">
        <f t="shared" si="103"/>
        <v/>
      </c>
      <c r="AB99" s="195" t="str">
        <f t="shared" si="104"/>
        <v/>
      </c>
      <c r="AC99" s="198"/>
      <c r="AD99" s="96" t="s">
        <v>21</v>
      </c>
      <c r="AE99" s="199" t="str">
        <f t="shared" si="105"/>
        <v/>
      </c>
      <c r="AF99" s="95"/>
      <c r="AG99" s="200"/>
      <c r="AH99" s="201" t="str">
        <f t="shared" si="106"/>
        <v/>
      </c>
      <c r="AI99" s="200"/>
      <c r="AJ99" s="5" t="s">
        <v>21</v>
      </c>
      <c r="AK99" s="5" t="s">
        <v>21</v>
      </c>
      <c r="AL99" s="5" t="s">
        <v>21</v>
      </c>
      <c r="AM99" s="5" t="s">
        <v>21</v>
      </c>
      <c r="AN99" s="5" t="s">
        <v>21</v>
      </c>
      <c r="AO99" s="5" t="s">
        <v>21</v>
      </c>
      <c r="AP99" s="5" t="s">
        <v>21</v>
      </c>
      <c r="AQ99" s="5" t="s">
        <v>21</v>
      </c>
      <c r="AR99" s="5" t="s">
        <v>21</v>
      </c>
      <c r="AS99" s="5" t="s">
        <v>21</v>
      </c>
      <c r="AT99" s="5" t="s">
        <v>21</v>
      </c>
      <c r="AU99" s="5" t="s">
        <v>21</v>
      </c>
      <c r="AV99" s="5" t="s">
        <v>21</v>
      </c>
      <c r="AW99" s="5" t="s">
        <v>21</v>
      </c>
      <c r="AX99" s="5" t="s">
        <v>21</v>
      </c>
      <c r="AY99" s="5" t="s">
        <v>21</v>
      </c>
      <c r="AZ99" s="5" t="s">
        <v>21</v>
      </c>
      <c r="BA99" s="5" t="s">
        <v>21</v>
      </c>
      <c r="BB99" s="5" t="s">
        <v>21</v>
      </c>
      <c r="BC99" s="5" t="s">
        <v>21</v>
      </c>
      <c r="BD99" s="200"/>
      <c r="BE99" s="50" t="s">
        <v>59</v>
      </c>
      <c r="BF99" s="50" t="s">
        <v>60</v>
      </c>
      <c r="BG99" s="50" t="s">
        <v>61</v>
      </c>
      <c r="BH99" s="50" t="s">
        <v>62</v>
      </c>
      <c r="BI99" s="50" t="s">
        <v>63</v>
      </c>
      <c r="BJ99" s="50" t="s">
        <v>64</v>
      </c>
      <c r="BK99" s="50" t="s">
        <v>65</v>
      </c>
      <c r="BL99" s="50" t="s">
        <v>66</v>
      </c>
      <c r="BM99" s="50" t="s">
        <v>67</v>
      </c>
      <c r="BN99" s="50" t="s">
        <v>68</v>
      </c>
      <c r="BO99" s="50" t="s">
        <v>69</v>
      </c>
      <c r="BP99" s="202"/>
      <c r="BQ99" s="203"/>
      <c r="BR99" s="203" t="str">
        <f t="shared" si="107"/>
        <v/>
      </c>
      <c r="BS99" s="203" t="str">
        <f t="shared" si="108"/>
        <v/>
      </c>
      <c r="BT99" s="203" t="str">
        <f t="shared" si="109"/>
        <v/>
      </c>
      <c r="BU99" s="203" t="str">
        <f t="shared" si="110"/>
        <v/>
      </c>
      <c r="BV99" s="203" t="str">
        <f t="shared" si="111"/>
        <v/>
      </c>
      <c r="BW99" s="203" t="str">
        <f t="shared" si="112"/>
        <v/>
      </c>
      <c r="BX99" s="203" t="str">
        <f t="shared" si="113"/>
        <v/>
      </c>
      <c r="BY99" s="203" t="str">
        <f t="shared" si="114"/>
        <v/>
      </c>
      <c r="BZ99" s="203" t="str">
        <f t="shared" si="115"/>
        <v/>
      </c>
      <c r="CA99" s="203" t="str">
        <f t="shared" si="116"/>
        <v/>
      </c>
      <c r="CB99" s="203" t="str">
        <f t="shared" si="117"/>
        <v/>
      </c>
      <c r="CC99" s="203" t="str">
        <f t="shared" si="118"/>
        <v/>
      </c>
      <c r="CD99" s="203" t="str">
        <f t="shared" si="119"/>
        <v/>
      </c>
      <c r="CE99" s="203" t="str">
        <f t="shared" si="120"/>
        <v/>
      </c>
      <c r="CF99" s="204" t="str">
        <f t="shared" si="121"/>
        <v/>
      </c>
      <c r="CG99" s="204" t="str">
        <f t="shared" si="122"/>
        <v/>
      </c>
      <c r="CH99" s="204" t="str">
        <f t="shared" si="123"/>
        <v/>
      </c>
      <c r="CI99" s="204" t="str">
        <f t="shared" si="124"/>
        <v/>
      </c>
      <c r="CJ99" s="204" t="str">
        <f t="shared" si="125"/>
        <v/>
      </c>
      <c r="CK99" s="204" t="str">
        <f t="shared" si="126"/>
        <v/>
      </c>
      <c r="CL99" s="205" t="str">
        <f t="shared" si="127"/>
        <v/>
      </c>
      <c r="CM99" s="204" t="str">
        <f t="shared" si="128"/>
        <v/>
      </c>
      <c r="CN99" s="204">
        <f t="shared" si="129"/>
        <v>0</v>
      </c>
      <c r="CO99" s="204" t="str">
        <f t="shared" si="130"/>
        <v>Okay</v>
      </c>
      <c r="CP99" s="204" t="str">
        <f t="shared" si="131"/>
        <v>Urkunde und Button</v>
      </c>
      <c r="CQ99" s="204" t="str">
        <f t="shared" si="132"/>
        <v>nur Urkunde</v>
      </c>
      <c r="CR99" s="204">
        <f t="shared" si="133"/>
        <v>0</v>
      </c>
      <c r="CS99" s="204">
        <f t="shared" si="134"/>
        <v>0</v>
      </c>
      <c r="CT99" s="204">
        <f t="shared" si="135"/>
        <v>0</v>
      </c>
      <c r="CU99" s="204">
        <f t="shared" si="136"/>
        <v>0</v>
      </c>
      <c r="CV99" s="204">
        <f t="shared" si="137"/>
        <v>0</v>
      </c>
      <c r="CW99" s="204">
        <f t="shared" si="138"/>
        <v>0</v>
      </c>
      <c r="CX99" s="204" t="str">
        <f t="shared" si="139"/>
        <v>u</v>
      </c>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row>
    <row r="100" spans="1:125" s="16" customFormat="1" x14ac:dyDescent="0.2">
      <c r="A100" s="191" t="str">
        <f>IF(LEN(E100)&lt;2,"",Meldedaten!A$4)</f>
        <v/>
      </c>
      <c r="B100" s="192" t="str">
        <f t="shared" si="95"/>
        <v/>
      </c>
      <c r="C100" s="96" t="s">
        <v>21</v>
      </c>
      <c r="D100" s="242" t="s">
        <v>21</v>
      </c>
      <c r="E100" s="242" t="s">
        <v>21</v>
      </c>
      <c r="F100" s="242" t="s">
        <v>21</v>
      </c>
      <c r="G100" s="242" t="s">
        <v>21</v>
      </c>
      <c r="H100" s="210" t="s">
        <v>21</v>
      </c>
      <c r="I100" s="5" t="str">
        <f>IF(LEN(E100)&lt;2,"",Meldedaten!B$4)</f>
        <v/>
      </c>
      <c r="J100" s="193"/>
      <c r="K100" s="5"/>
      <c r="L100" s="101"/>
      <c r="M100" s="100"/>
      <c r="N100" s="5"/>
      <c r="O100" s="5"/>
      <c r="P100" s="5"/>
      <c r="Q100" s="194" t="str">
        <f t="shared" si="96"/>
        <v>Okay</v>
      </c>
      <c r="R100" s="195">
        <f t="shared" si="97"/>
        <v>0</v>
      </c>
      <c r="S100" s="196" t="str">
        <f t="shared" si="98"/>
        <v/>
      </c>
      <c r="T100" s="197" t="str">
        <f t="shared" si="99"/>
        <v>Bitte ankreuzen</v>
      </c>
      <c r="U100" s="5"/>
      <c r="V100" s="5"/>
      <c r="W100" s="194">
        <f t="shared" si="100"/>
        <v>0</v>
      </c>
      <c r="X100" s="195">
        <f t="shared" si="101"/>
        <v>0</v>
      </c>
      <c r="Y100" s="195">
        <f t="shared" si="102"/>
        <v>1</v>
      </c>
      <c r="Z100" s="195" t="e">
        <f>IF(W100&gt;Y100,"Fehler",okay)</f>
        <v>#NAME?</v>
      </c>
      <c r="AA100" s="195" t="str">
        <f t="shared" si="103"/>
        <v/>
      </c>
      <c r="AB100" s="195" t="str">
        <f t="shared" si="104"/>
        <v/>
      </c>
      <c r="AC100" s="198"/>
      <c r="AD100" s="96" t="s">
        <v>21</v>
      </c>
      <c r="AE100" s="199" t="str">
        <f t="shared" si="105"/>
        <v/>
      </c>
      <c r="AF100" s="95"/>
      <c r="AG100" s="200"/>
      <c r="AH100" s="201" t="str">
        <f t="shared" si="106"/>
        <v/>
      </c>
      <c r="AI100" s="200"/>
      <c r="AJ100" s="5" t="s">
        <v>21</v>
      </c>
      <c r="AK100" s="5" t="s">
        <v>21</v>
      </c>
      <c r="AL100" s="5" t="s">
        <v>21</v>
      </c>
      <c r="AM100" s="5" t="s">
        <v>21</v>
      </c>
      <c r="AN100" s="5" t="s">
        <v>21</v>
      </c>
      <c r="AO100" s="5" t="s">
        <v>21</v>
      </c>
      <c r="AP100" s="5" t="s">
        <v>21</v>
      </c>
      <c r="AQ100" s="5" t="s">
        <v>21</v>
      </c>
      <c r="AR100" s="5" t="s">
        <v>21</v>
      </c>
      <c r="AS100" s="5" t="s">
        <v>21</v>
      </c>
      <c r="AT100" s="5" t="s">
        <v>21</v>
      </c>
      <c r="AU100" s="5" t="s">
        <v>21</v>
      </c>
      <c r="AV100" s="5" t="s">
        <v>21</v>
      </c>
      <c r="AW100" s="5" t="s">
        <v>21</v>
      </c>
      <c r="AX100" s="5" t="s">
        <v>21</v>
      </c>
      <c r="AY100" s="5" t="s">
        <v>21</v>
      </c>
      <c r="AZ100" s="5" t="s">
        <v>21</v>
      </c>
      <c r="BA100" s="5" t="s">
        <v>21</v>
      </c>
      <c r="BB100" s="5" t="s">
        <v>21</v>
      </c>
      <c r="BC100" s="5" t="s">
        <v>21</v>
      </c>
      <c r="BD100" s="200"/>
      <c r="BE100" s="50" t="s">
        <v>59</v>
      </c>
      <c r="BF100" s="50" t="s">
        <v>60</v>
      </c>
      <c r="BG100" s="50" t="s">
        <v>61</v>
      </c>
      <c r="BH100" s="50" t="s">
        <v>62</v>
      </c>
      <c r="BI100" s="50" t="s">
        <v>63</v>
      </c>
      <c r="BJ100" s="50" t="s">
        <v>64</v>
      </c>
      <c r="BK100" s="50" t="s">
        <v>65</v>
      </c>
      <c r="BL100" s="50" t="s">
        <v>66</v>
      </c>
      <c r="BM100" s="50" t="s">
        <v>67</v>
      </c>
      <c r="BN100" s="50" t="s">
        <v>68</v>
      </c>
      <c r="BO100" s="50" t="s">
        <v>69</v>
      </c>
      <c r="BP100" s="202"/>
      <c r="BQ100" s="203"/>
      <c r="BR100" s="203" t="str">
        <f t="shared" si="107"/>
        <v/>
      </c>
      <c r="BS100" s="203" t="str">
        <f t="shared" si="108"/>
        <v/>
      </c>
      <c r="BT100" s="203" t="str">
        <f t="shared" si="109"/>
        <v/>
      </c>
      <c r="BU100" s="203" t="str">
        <f t="shared" si="110"/>
        <v/>
      </c>
      <c r="BV100" s="203" t="str">
        <f t="shared" si="111"/>
        <v/>
      </c>
      <c r="BW100" s="203" t="str">
        <f t="shared" si="112"/>
        <v/>
      </c>
      <c r="BX100" s="203" t="str">
        <f t="shared" si="113"/>
        <v/>
      </c>
      <c r="BY100" s="203" t="str">
        <f t="shared" si="114"/>
        <v/>
      </c>
      <c r="BZ100" s="203" t="str">
        <f t="shared" si="115"/>
        <v/>
      </c>
      <c r="CA100" s="203" t="str">
        <f t="shared" si="116"/>
        <v/>
      </c>
      <c r="CB100" s="203" t="str">
        <f t="shared" si="117"/>
        <v/>
      </c>
      <c r="CC100" s="203" t="str">
        <f t="shared" si="118"/>
        <v/>
      </c>
      <c r="CD100" s="203" t="str">
        <f t="shared" si="119"/>
        <v/>
      </c>
      <c r="CE100" s="203" t="str">
        <f t="shared" si="120"/>
        <v/>
      </c>
      <c r="CF100" s="204" t="str">
        <f t="shared" si="121"/>
        <v/>
      </c>
      <c r="CG100" s="204" t="str">
        <f t="shared" si="122"/>
        <v/>
      </c>
      <c r="CH100" s="204" t="str">
        <f t="shared" si="123"/>
        <v/>
      </c>
      <c r="CI100" s="204" t="str">
        <f t="shared" si="124"/>
        <v/>
      </c>
      <c r="CJ100" s="204" t="str">
        <f t="shared" si="125"/>
        <v/>
      </c>
      <c r="CK100" s="204" t="str">
        <f t="shared" si="126"/>
        <v/>
      </c>
      <c r="CL100" s="205" t="str">
        <f t="shared" si="127"/>
        <v/>
      </c>
      <c r="CM100" s="204" t="str">
        <f t="shared" si="128"/>
        <v/>
      </c>
      <c r="CN100" s="204">
        <f t="shared" si="129"/>
        <v>0</v>
      </c>
      <c r="CO100" s="204" t="str">
        <f t="shared" si="130"/>
        <v>Okay</v>
      </c>
      <c r="CP100" s="204" t="str">
        <f t="shared" si="131"/>
        <v>Urkunde und Button</v>
      </c>
      <c r="CQ100" s="204" t="str">
        <f t="shared" si="132"/>
        <v>nur Urkunde</v>
      </c>
      <c r="CR100" s="204">
        <f t="shared" si="133"/>
        <v>0</v>
      </c>
      <c r="CS100" s="204">
        <f t="shared" si="134"/>
        <v>0</v>
      </c>
      <c r="CT100" s="204">
        <f t="shared" si="135"/>
        <v>0</v>
      </c>
      <c r="CU100" s="204">
        <f t="shared" si="136"/>
        <v>0</v>
      </c>
      <c r="CV100" s="204">
        <f t="shared" si="137"/>
        <v>0</v>
      </c>
      <c r="CW100" s="204">
        <f t="shared" si="138"/>
        <v>0</v>
      </c>
      <c r="CX100" s="204" t="str">
        <f t="shared" si="139"/>
        <v>u</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row>
    <row r="101" spans="1:125" s="16" customFormat="1" x14ac:dyDescent="0.2">
      <c r="A101" s="191" t="str">
        <f>IF(LEN(E101)&lt;2,"",Meldedaten!A$4)</f>
        <v/>
      </c>
      <c r="B101" s="192" t="str">
        <f t="shared" si="95"/>
        <v/>
      </c>
      <c r="C101" s="96" t="s">
        <v>21</v>
      </c>
      <c r="D101" s="242" t="s">
        <v>21</v>
      </c>
      <c r="E101" s="242" t="s">
        <v>21</v>
      </c>
      <c r="F101" s="242" t="s">
        <v>21</v>
      </c>
      <c r="G101" s="242" t="s">
        <v>21</v>
      </c>
      <c r="H101" s="210" t="s">
        <v>21</v>
      </c>
      <c r="I101" s="5" t="str">
        <f>IF(LEN(E101)&lt;2,"",Meldedaten!B$4)</f>
        <v/>
      </c>
      <c r="J101" s="193"/>
      <c r="K101" s="5"/>
      <c r="L101" s="101"/>
      <c r="M101" s="100"/>
      <c r="N101" s="5"/>
      <c r="O101" s="5"/>
      <c r="P101" s="5"/>
      <c r="Q101" s="194" t="str">
        <f t="shared" si="96"/>
        <v>Okay</v>
      </c>
      <c r="R101" s="195">
        <f t="shared" si="97"/>
        <v>0</v>
      </c>
      <c r="S101" s="196" t="str">
        <f t="shared" si="98"/>
        <v/>
      </c>
      <c r="T101" s="197" t="str">
        <f t="shared" si="99"/>
        <v>Bitte ankreuzen</v>
      </c>
      <c r="U101" s="5"/>
      <c r="V101" s="5"/>
      <c r="W101" s="194">
        <f t="shared" si="100"/>
        <v>0</v>
      </c>
      <c r="X101" s="195">
        <f t="shared" si="101"/>
        <v>0</v>
      </c>
      <c r="Y101" s="195">
        <f t="shared" si="102"/>
        <v>1</v>
      </c>
      <c r="Z101" s="195" t="e">
        <f>IF(W101&gt;Y101,"Fehler",okay)</f>
        <v>#NAME?</v>
      </c>
      <c r="AA101" s="195" t="str">
        <f t="shared" si="103"/>
        <v/>
      </c>
      <c r="AB101" s="195" t="str">
        <f t="shared" si="104"/>
        <v/>
      </c>
      <c r="AC101" s="198"/>
      <c r="AD101" s="96" t="s">
        <v>21</v>
      </c>
      <c r="AE101" s="199" t="str">
        <f t="shared" si="105"/>
        <v/>
      </c>
      <c r="AF101" s="95"/>
      <c r="AG101" s="200"/>
      <c r="AH101" s="201" t="str">
        <f t="shared" si="106"/>
        <v/>
      </c>
      <c r="AI101" s="200"/>
      <c r="AJ101" s="5" t="s">
        <v>21</v>
      </c>
      <c r="AK101" s="5" t="s">
        <v>21</v>
      </c>
      <c r="AL101" s="5" t="s">
        <v>21</v>
      </c>
      <c r="AM101" s="5" t="s">
        <v>21</v>
      </c>
      <c r="AN101" s="5" t="s">
        <v>21</v>
      </c>
      <c r="AO101" s="5" t="s">
        <v>21</v>
      </c>
      <c r="AP101" s="5" t="s">
        <v>21</v>
      </c>
      <c r="AQ101" s="5" t="s">
        <v>21</v>
      </c>
      <c r="AR101" s="5" t="s">
        <v>21</v>
      </c>
      <c r="AS101" s="5" t="s">
        <v>21</v>
      </c>
      <c r="AT101" s="5" t="s">
        <v>21</v>
      </c>
      <c r="AU101" s="5" t="s">
        <v>21</v>
      </c>
      <c r="AV101" s="5" t="s">
        <v>21</v>
      </c>
      <c r="AW101" s="5" t="s">
        <v>21</v>
      </c>
      <c r="AX101" s="5" t="s">
        <v>21</v>
      </c>
      <c r="AY101" s="5" t="s">
        <v>21</v>
      </c>
      <c r="AZ101" s="5" t="s">
        <v>21</v>
      </c>
      <c r="BA101" s="5" t="s">
        <v>21</v>
      </c>
      <c r="BB101" s="5" t="s">
        <v>21</v>
      </c>
      <c r="BC101" s="5" t="s">
        <v>21</v>
      </c>
      <c r="BD101" s="200"/>
      <c r="BE101" s="50" t="s">
        <v>59</v>
      </c>
      <c r="BF101" s="50" t="s">
        <v>60</v>
      </c>
      <c r="BG101" s="50" t="s">
        <v>61</v>
      </c>
      <c r="BH101" s="50" t="s">
        <v>62</v>
      </c>
      <c r="BI101" s="50" t="s">
        <v>63</v>
      </c>
      <c r="BJ101" s="50" t="s">
        <v>64</v>
      </c>
      <c r="BK101" s="50" t="s">
        <v>65</v>
      </c>
      <c r="BL101" s="50" t="s">
        <v>66</v>
      </c>
      <c r="BM101" s="50" t="s">
        <v>67</v>
      </c>
      <c r="BN101" s="50" t="s">
        <v>68</v>
      </c>
      <c r="BO101" s="50" t="s">
        <v>69</v>
      </c>
      <c r="BP101" s="202"/>
      <c r="BQ101" s="203"/>
      <c r="BR101" s="203" t="str">
        <f t="shared" si="107"/>
        <v/>
      </c>
      <c r="BS101" s="203" t="str">
        <f t="shared" si="108"/>
        <v/>
      </c>
      <c r="BT101" s="203" t="str">
        <f t="shared" si="109"/>
        <v/>
      </c>
      <c r="BU101" s="203" t="str">
        <f t="shared" si="110"/>
        <v/>
      </c>
      <c r="BV101" s="203" t="str">
        <f t="shared" si="111"/>
        <v/>
      </c>
      <c r="BW101" s="203" t="str">
        <f t="shared" si="112"/>
        <v/>
      </c>
      <c r="BX101" s="203" t="str">
        <f t="shared" si="113"/>
        <v/>
      </c>
      <c r="BY101" s="203" t="str">
        <f t="shared" si="114"/>
        <v/>
      </c>
      <c r="BZ101" s="203" t="str">
        <f t="shared" si="115"/>
        <v/>
      </c>
      <c r="CA101" s="203" t="str">
        <f t="shared" si="116"/>
        <v/>
      </c>
      <c r="CB101" s="203" t="str">
        <f t="shared" si="117"/>
        <v/>
      </c>
      <c r="CC101" s="203" t="str">
        <f t="shared" si="118"/>
        <v/>
      </c>
      <c r="CD101" s="203" t="str">
        <f t="shared" si="119"/>
        <v/>
      </c>
      <c r="CE101" s="203" t="str">
        <f t="shared" si="120"/>
        <v/>
      </c>
      <c r="CF101" s="204" t="str">
        <f t="shared" si="121"/>
        <v/>
      </c>
      <c r="CG101" s="204" t="str">
        <f t="shared" si="122"/>
        <v/>
      </c>
      <c r="CH101" s="204" t="str">
        <f t="shared" si="123"/>
        <v/>
      </c>
      <c r="CI101" s="204" t="str">
        <f t="shared" si="124"/>
        <v/>
      </c>
      <c r="CJ101" s="204" t="str">
        <f t="shared" si="125"/>
        <v/>
      </c>
      <c r="CK101" s="204" t="str">
        <f t="shared" si="126"/>
        <v/>
      </c>
      <c r="CL101" s="205" t="str">
        <f t="shared" si="127"/>
        <v/>
      </c>
      <c r="CM101" s="204" t="str">
        <f t="shared" si="128"/>
        <v/>
      </c>
      <c r="CN101" s="204">
        <f t="shared" si="129"/>
        <v>0</v>
      </c>
      <c r="CO101" s="204" t="str">
        <f t="shared" si="130"/>
        <v>Okay</v>
      </c>
      <c r="CP101" s="204" t="str">
        <f t="shared" si="131"/>
        <v>Urkunde und Button</v>
      </c>
      <c r="CQ101" s="204" t="str">
        <f t="shared" si="132"/>
        <v>nur Urkunde</v>
      </c>
      <c r="CR101" s="204">
        <f t="shared" si="133"/>
        <v>0</v>
      </c>
      <c r="CS101" s="204">
        <f t="shared" si="134"/>
        <v>0</v>
      </c>
      <c r="CT101" s="204">
        <f t="shared" si="135"/>
        <v>0</v>
      </c>
      <c r="CU101" s="204">
        <f t="shared" si="136"/>
        <v>0</v>
      </c>
      <c r="CV101" s="204">
        <f t="shared" si="137"/>
        <v>0</v>
      </c>
      <c r="CW101" s="204">
        <f t="shared" si="138"/>
        <v>0</v>
      </c>
      <c r="CX101" s="204" t="str">
        <f t="shared" si="139"/>
        <v>u</v>
      </c>
      <c r="CY101" s="204"/>
      <c r="CZ101" s="204">
        <f>IF(CV101="a",(ROUNDDOWN(O101/5,0)*5),0)</f>
        <v>0</v>
      </c>
      <c r="DA101" s="204"/>
      <c r="DB101" s="204"/>
      <c r="DC101" s="204">
        <f>IF(CW101="a",(ROUNDDOWN(P101/5,0)*5),0)</f>
        <v>0</v>
      </c>
      <c r="DD101" s="204"/>
      <c r="DE101" s="204"/>
      <c r="DF101" s="204"/>
      <c r="DG101" s="204"/>
      <c r="DH101" s="204"/>
      <c r="DI101" s="204"/>
      <c r="DJ101" s="204"/>
      <c r="DK101" s="204"/>
      <c r="DL101" s="204"/>
      <c r="DM101" s="204"/>
      <c r="DN101" s="204"/>
      <c r="DO101" s="204"/>
      <c r="DP101" s="204"/>
      <c r="DQ101" s="204"/>
      <c r="DR101" s="204"/>
      <c r="DS101" s="204"/>
      <c r="DT101" s="204"/>
      <c r="DU101" s="204"/>
    </row>
    <row r="102" spans="1:125" s="16" customFormat="1" x14ac:dyDescent="0.2">
      <c r="A102" s="191" t="str">
        <f>IF(LEN(E102)&lt;2,"",Meldedaten!A$4)</f>
        <v/>
      </c>
      <c r="B102" s="192" t="str">
        <f t="shared" si="95"/>
        <v/>
      </c>
      <c r="C102" s="96" t="s">
        <v>21</v>
      </c>
      <c r="D102" s="242" t="s">
        <v>21</v>
      </c>
      <c r="E102" s="242" t="s">
        <v>21</v>
      </c>
      <c r="F102" s="242" t="s">
        <v>21</v>
      </c>
      <c r="G102" s="242" t="s">
        <v>21</v>
      </c>
      <c r="H102" s="210" t="s">
        <v>21</v>
      </c>
      <c r="I102" s="5" t="str">
        <f>IF(LEN(E102)&lt;2,"",Meldedaten!B$4)</f>
        <v/>
      </c>
      <c r="J102" s="193"/>
      <c r="K102" s="5"/>
      <c r="L102" s="101"/>
      <c r="M102" s="100"/>
      <c r="N102" s="5"/>
      <c r="O102" s="5"/>
      <c r="P102" s="5"/>
      <c r="Q102" s="194" t="str">
        <f t="shared" si="96"/>
        <v>Okay</v>
      </c>
      <c r="R102" s="195">
        <f t="shared" si="97"/>
        <v>0</v>
      </c>
      <c r="S102" s="196" t="str">
        <f t="shared" si="98"/>
        <v/>
      </c>
      <c r="T102" s="197" t="str">
        <f t="shared" si="99"/>
        <v>Bitte ankreuzen</v>
      </c>
      <c r="U102" s="5"/>
      <c r="V102" s="5"/>
      <c r="W102" s="194">
        <f t="shared" si="100"/>
        <v>0</v>
      </c>
      <c r="X102" s="195">
        <f t="shared" si="101"/>
        <v>0</v>
      </c>
      <c r="Y102" s="195">
        <f t="shared" si="102"/>
        <v>1</v>
      </c>
      <c r="Z102" s="195" t="e">
        <f>IF(W102&gt;Y102,"Fehler",okay)</f>
        <v>#NAME?</v>
      </c>
      <c r="AA102" s="195" t="str">
        <f t="shared" si="103"/>
        <v/>
      </c>
      <c r="AB102" s="195" t="str">
        <f t="shared" si="104"/>
        <v/>
      </c>
      <c r="AC102" s="198"/>
      <c r="AD102" s="96" t="s">
        <v>21</v>
      </c>
      <c r="AE102" s="199" t="str">
        <f t="shared" si="105"/>
        <v/>
      </c>
      <c r="AF102" s="95"/>
      <c r="AG102" s="200"/>
      <c r="AH102" s="201" t="str">
        <f t="shared" si="106"/>
        <v/>
      </c>
      <c r="AI102" s="200"/>
      <c r="AJ102" s="5" t="s">
        <v>21</v>
      </c>
      <c r="AK102" s="5" t="s">
        <v>21</v>
      </c>
      <c r="AL102" s="5" t="s">
        <v>21</v>
      </c>
      <c r="AM102" s="5" t="s">
        <v>21</v>
      </c>
      <c r="AN102" s="5" t="s">
        <v>21</v>
      </c>
      <c r="AO102" s="5" t="s">
        <v>21</v>
      </c>
      <c r="AP102" s="5" t="s">
        <v>21</v>
      </c>
      <c r="AQ102" s="5" t="s">
        <v>21</v>
      </c>
      <c r="AR102" s="5" t="s">
        <v>21</v>
      </c>
      <c r="AS102" s="5" t="s">
        <v>21</v>
      </c>
      <c r="AT102" s="5" t="s">
        <v>21</v>
      </c>
      <c r="AU102" s="5" t="s">
        <v>21</v>
      </c>
      <c r="AV102" s="5" t="s">
        <v>21</v>
      </c>
      <c r="AW102" s="5" t="s">
        <v>21</v>
      </c>
      <c r="AX102" s="5" t="s">
        <v>21</v>
      </c>
      <c r="AY102" s="5" t="s">
        <v>21</v>
      </c>
      <c r="AZ102" s="5" t="s">
        <v>21</v>
      </c>
      <c r="BA102" s="5" t="s">
        <v>21</v>
      </c>
      <c r="BB102" s="5" t="s">
        <v>21</v>
      </c>
      <c r="BC102" s="5" t="s">
        <v>21</v>
      </c>
      <c r="BD102" s="200"/>
      <c r="BE102" s="50" t="s">
        <v>59</v>
      </c>
      <c r="BF102" s="50" t="s">
        <v>60</v>
      </c>
      <c r="BG102" s="50" t="s">
        <v>61</v>
      </c>
      <c r="BH102" s="50" t="s">
        <v>62</v>
      </c>
      <c r="BI102" s="50" t="s">
        <v>63</v>
      </c>
      <c r="BJ102" s="50" t="s">
        <v>64</v>
      </c>
      <c r="BK102" s="50" t="s">
        <v>65</v>
      </c>
      <c r="BL102" s="50" t="s">
        <v>66</v>
      </c>
      <c r="BM102" s="50" t="s">
        <v>67</v>
      </c>
      <c r="BN102" s="50" t="s">
        <v>68</v>
      </c>
      <c r="BO102" s="50" t="s">
        <v>69</v>
      </c>
      <c r="BP102" s="202"/>
      <c r="BQ102" s="203"/>
      <c r="BR102" s="203" t="str">
        <f t="shared" si="107"/>
        <v/>
      </c>
      <c r="BS102" s="203" t="str">
        <f t="shared" si="108"/>
        <v/>
      </c>
      <c r="BT102" s="203" t="str">
        <f t="shared" si="109"/>
        <v/>
      </c>
      <c r="BU102" s="203" t="str">
        <f t="shared" si="110"/>
        <v/>
      </c>
      <c r="BV102" s="203" t="str">
        <f t="shared" si="111"/>
        <v/>
      </c>
      <c r="BW102" s="203" t="str">
        <f t="shared" si="112"/>
        <v/>
      </c>
      <c r="BX102" s="203" t="str">
        <f t="shared" si="113"/>
        <v/>
      </c>
      <c r="BY102" s="203" t="str">
        <f t="shared" si="114"/>
        <v/>
      </c>
      <c r="BZ102" s="203" t="str">
        <f t="shared" si="115"/>
        <v/>
      </c>
      <c r="CA102" s="203" t="str">
        <f t="shared" si="116"/>
        <v/>
      </c>
      <c r="CB102" s="203" t="str">
        <f t="shared" si="117"/>
        <v/>
      </c>
      <c r="CC102" s="203" t="str">
        <f t="shared" si="118"/>
        <v/>
      </c>
      <c r="CD102" s="203" t="str">
        <f t="shared" si="119"/>
        <v/>
      </c>
      <c r="CE102" s="203" t="str">
        <f t="shared" si="120"/>
        <v/>
      </c>
      <c r="CF102" s="204" t="str">
        <f t="shared" si="121"/>
        <v/>
      </c>
      <c r="CG102" s="204" t="str">
        <f t="shared" si="122"/>
        <v/>
      </c>
      <c r="CH102" s="204" t="str">
        <f t="shared" si="123"/>
        <v/>
      </c>
      <c r="CI102" s="204" t="str">
        <f t="shared" si="124"/>
        <v/>
      </c>
      <c r="CJ102" s="204" t="str">
        <f t="shared" si="125"/>
        <v/>
      </c>
      <c r="CK102" s="204" t="str">
        <f t="shared" si="126"/>
        <v/>
      </c>
      <c r="CL102" s="205" t="str">
        <f t="shared" si="127"/>
        <v/>
      </c>
      <c r="CM102" s="204" t="str">
        <f t="shared" si="128"/>
        <v/>
      </c>
      <c r="CN102" s="204">
        <f t="shared" si="129"/>
        <v>0</v>
      </c>
      <c r="CO102" s="204" t="str">
        <f t="shared" si="130"/>
        <v>Okay</v>
      </c>
      <c r="CP102" s="204" t="str">
        <f t="shared" si="131"/>
        <v>Urkunde und Button</v>
      </c>
      <c r="CQ102" s="204" t="str">
        <f t="shared" si="132"/>
        <v>nur Urkunde</v>
      </c>
      <c r="CR102" s="204">
        <f t="shared" si="133"/>
        <v>0</v>
      </c>
      <c r="CS102" s="204">
        <f t="shared" si="134"/>
        <v>0</v>
      </c>
      <c r="CT102" s="204">
        <f t="shared" si="135"/>
        <v>0</v>
      </c>
      <c r="CU102" s="204">
        <f t="shared" si="136"/>
        <v>0</v>
      </c>
      <c r="CV102" s="204">
        <f t="shared" si="137"/>
        <v>0</v>
      </c>
      <c r="CW102" s="204">
        <f t="shared" si="138"/>
        <v>0</v>
      </c>
      <c r="CX102" s="204" t="str">
        <f t="shared" si="139"/>
        <v>u</v>
      </c>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row>
    <row r="103" spans="1:125" s="16" customFormat="1" x14ac:dyDescent="0.2">
      <c r="A103" s="191" t="str">
        <f>IF(LEN(E103)&lt;2,"",Meldedaten!A$4)</f>
        <v/>
      </c>
      <c r="B103" s="192" t="str">
        <f t="shared" si="95"/>
        <v/>
      </c>
      <c r="C103" s="96" t="s">
        <v>21</v>
      </c>
      <c r="D103" s="242" t="s">
        <v>21</v>
      </c>
      <c r="E103" s="242" t="s">
        <v>21</v>
      </c>
      <c r="F103" s="242" t="s">
        <v>21</v>
      </c>
      <c r="G103" s="242" t="s">
        <v>21</v>
      </c>
      <c r="H103" s="210" t="s">
        <v>21</v>
      </c>
      <c r="I103" s="5" t="str">
        <f>IF(LEN(E103)&lt;2,"",Meldedaten!B$4)</f>
        <v/>
      </c>
      <c r="J103" s="193"/>
      <c r="K103" s="5"/>
      <c r="L103" s="101"/>
      <c r="M103" s="100"/>
      <c r="N103" s="5"/>
      <c r="O103" s="5"/>
      <c r="P103" s="5"/>
      <c r="Q103" s="194" t="str">
        <f t="shared" si="96"/>
        <v>Okay</v>
      </c>
      <c r="R103" s="195">
        <f t="shared" si="97"/>
        <v>0</v>
      </c>
      <c r="S103" s="196" t="str">
        <f t="shared" si="98"/>
        <v/>
      </c>
      <c r="T103" s="197" t="str">
        <f t="shared" si="99"/>
        <v>Bitte ankreuzen</v>
      </c>
      <c r="U103" s="5"/>
      <c r="V103" s="5"/>
      <c r="W103" s="194">
        <f t="shared" si="100"/>
        <v>0</v>
      </c>
      <c r="X103" s="195">
        <f t="shared" si="101"/>
        <v>0</v>
      </c>
      <c r="Y103" s="195">
        <f t="shared" si="102"/>
        <v>1</v>
      </c>
      <c r="Z103" s="195" t="e">
        <f>IF(W103&gt;Y103,"Fehler",okay)</f>
        <v>#NAME?</v>
      </c>
      <c r="AA103" s="195" t="str">
        <f t="shared" si="103"/>
        <v/>
      </c>
      <c r="AB103" s="195" t="str">
        <f t="shared" si="104"/>
        <v/>
      </c>
      <c r="AC103" s="198"/>
      <c r="AD103" s="96" t="s">
        <v>21</v>
      </c>
      <c r="AE103" s="199" t="str">
        <f t="shared" si="105"/>
        <v/>
      </c>
      <c r="AF103" s="95"/>
      <c r="AG103" s="200"/>
      <c r="AH103" s="201" t="str">
        <f t="shared" si="106"/>
        <v/>
      </c>
      <c r="AI103" s="200"/>
      <c r="AJ103" s="5" t="s">
        <v>21</v>
      </c>
      <c r="AK103" s="5" t="s">
        <v>21</v>
      </c>
      <c r="AL103" s="5" t="s">
        <v>21</v>
      </c>
      <c r="AM103" s="5" t="s">
        <v>21</v>
      </c>
      <c r="AN103" s="5" t="s">
        <v>21</v>
      </c>
      <c r="AO103" s="5" t="s">
        <v>21</v>
      </c>
      <c r="AP103" s="5" t="s">
        <v>21</v>
      </c>
      <c r="AQ103" s="5" t="s">
        <v>21</v>
      </c>
      <c r="AR103" s="5" t="s">
        <v>21</v>
      </c>
      <c r="AS103" s="5" t="s">
        <v>21</v>
      </c>
      <c r="AT103" s="5" t="s">
        <v>21</v>
      </c>
      <c r="AU103" s="5" t="s">
        <v>21</v>
      </c>
      <c r="AV103" s="5" t="s">
        <v>21</v>
      </c>
      <c r="AW103" s="5" t="s">
        <v>21</v>
      </c>
      <c r="AX103" s="5" t="s">
        <v>21</v>
      </c>
      <c r="AY103" s="5" t="s">
        <v>21</v>
      </c>
      <c r="AZ103" s="5" t="s">
        <v>21</v>
      </c>
      <c r="BA103" s="5" t="s">
        <v>21</v>
      </c>
      <c r="BB103" s="5" t="s">
        <v>21</v>
      </c>
      <c r="BC103" s="5" t="s">
        <v>21</v>
      </c>
      <c r="BD103" s="200"/>
      <c r="BE103" s="50" t="s">
        <v>59</v>
      </c>
      <c r="BF103" s="50" t="s">
        <v>60</v>
      </c>
      <c r="BG103" s="50" t="s">
        <v>61</v>
      </c>
      <c r="BH103" s="50" t="s">
        <v>62</v>
      </c>
      <c r="BI103" s="50" t="s">
        <v>63</v>
      </c>
      <c r="BJ103" s="50" t="s">
        <v>64</v>
      </c>
      <c r="BK103" s="50" t="s">
        <v>65</v>
      </c>
      <c r="BL103" s="50" t="s">
        <v>66</v>
      </c>
      <c r="BM103" s="50" t="s">
        <v>67</v>
      </c>
      <c r="BN103" s="50" t="s">
        <v>68</v>
      </c>
      <c r="BO103" s="50" t="s">
        <v>69</v>
      </c>
      <c r="BP103" s="202"/>
      <c r="BQ103" s="203"/>
      <c r="BR103" s="203" t="str">
        <f t="shared" si="107"/>
        <v/>
      </c>
      <c r="BS103" s="203" t="str">
        <f t="shared" si="108"/>
        <v/>
      </c>
      <c r="BT103" s="203" t="str">
        <f t="shared" si="109"/>
        <v/>
      </c>
      <c r="BU103" s="203" t="str">
        <f t="shared" si="110"/>
        <v/>
      </c>
      <c r="BV103" s="203" t="str">
        <f t="shared" si="111"/>
        <v/>
      </c>
      <c r="BW103" s="203" t="str">
        <f t="shared" si="112"/>
        <v/>
      </c>
      <c r="BX103" s="203" t="str">
        <f t="shared" si="113"/>
        <v/>
      </c>
      <c r="BY103" s="203" t="str">
        <f t="shared" si="114"/>
        <v/>
      </c>
      <c r="BZ103" s="203" t="str">
        <f t="shared" si="115"/>
        <v/>
      </c>
      <c r="CA103" s="203" t="str">
        <f t="shared" si="116"/>
        <v/>
      </c>
      <c r="CB103" s="203" t="str">
        <f t="shared" si="117"/>
        <v/>
      </c>
      <c r="CC103" s="203" t="str">
        <f t="shared" si="118"/>
        <v/>
      </c>
      <c r="CD103" s="203" t="str">
        <f t="shared" si="119"/>
        <v/>
      </c>
      <c r="CE103" s="203" t="str">
        <f t="shared" si="120"/>
        <v/>
      </c>
      <c r="CF103" s="204" t="str">
        <f t="shared" si="121"/>
        <v/>
      </c>
      <c r="CG103" s="204" t="str">
        <f t="shared" si="122"/>
        <v/>
      </c>
      <c r="CH103" s="204" t="str">
        <f t="shared" si="123"/>
        <v/>
      </c>
      <c r="CI103" s="204" t="str">
        <f t="shared" si="124"/>
        <v/>
      </c>
      <c r="CJ103" s="204" t="str">
        <f t="shared" si="125"/>
        <v/>
      </c>
      <c r="CK103" s="204" t="str">
        <f t="shared" si="126"/>
        <v/>
      </c>
      <c r="CL103" s="205" t="str">
        <f t="shared" si="127"/>
        <v/>
      </c>
      <c r="CM103" s="204" t="str">
        <f t="shared" si="128"/>
        <v/>
      </c>
      <c r="CN103" s="204">
        <f t="shared" si="129"/>
        <v>0</v>
      </c>
      <c r="CO103" s="204" t="str">
        <f t="shared" si="130"/>
        <v>Okay</v>
      </c>
      <c r="CP103" s="204" t="str">
        <f t="shared" si="131"/>
        <v>Urkunde und Button</v>
      </c>
      <c r="CQ103" s="204" t="str">
        <f t="shared" si="132"/>
        <v>nur Urkunde</v>
      </c>
      <c r="CR103" s="204">
        <f t="shared" si="133"/>
        <v>0</v>
      </c>
      <c r="CS103" s="204">
        <f t="shared" si="134"/>
        <v>0</v>
      </c>
      <c r="CT103" s="204">
        <f t="shared" si="135"/>
        <v>0</v>
      </c>
      <c r="CU103" s="204">
        <f t="shared" si="136"/>
        <v>0</v>
      </c>
      <c r="CV103" s="204">
        <f t="shared" si="137"/>
        <v>0</v>
      </c>
      <c r="CW103" s="204">
        <f t="shared" si="138"/>
        <v>0</v>
      </c>
      <c r="CX103" s="204" t="str">
        <f t="shared" si="139"/>
        <v>u</v>
      </c>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row>
    <row r="104" spans="1:125" s="16" customFormat="1" x14ac:dyDescent="0.2">
      <c r="A104" s="191" t="str">
        <f>IF(LEN(E104)&lt;2,"",Meldedaten!A$4)</f>
        <v/>
      </c>
      <c r="B104" s="192" t="str">
        <f t="shared" si="95"/>
        <v/>
      </c>
      <c r="C104" s="96" t="s">
        <v>21</v>
      </c>
      <c r="D104" s="242" t="s">
        <v>21</v>
      </c>
      <c r="E104" s="242" t="s">
        <v>21</v>
      </c>
      <c r="F104" s="242" t="s">
        <v>21</v>
      </c>
      <c r="G104" s="242" t="s">
        <v>21</v>
      </c>
      <c r="H104" s="210" t="s">
        <v>21</v>
      </c>
      <c r="I104" s="5" t="str">
        <f>IF(LEN(E104)&lt;2,"",Meldedaten!B$4)</f>
        <v/>
      </c>
      <c r="J104" s="193"/>
      <c r="K104" s="5"/>
      <c r="L104" s="101"/>
      <c r="M104" s="100"/>
      <c r="N104" s="5"/>
      <c r="O104" s="5"/>
      <c r="P104" s="5"/>
      <c r="Q104" s="194" t="str">
        <f t="shared" si="96"/>
        <v>Okay</v>
      </c>
      <c r="R104" s="195">
        <f t="shared" si="97"/>
        <v>0</v>
      </c>
      <c r="S104" s="196" t="str">
        <f t="shared" si="98"/>
        <v/>
      </c>
      <c r="T104" s="197" t="str">
        <f t="shared" si="99"/>
        <v>Bitte ankreuzen</v>
      </c>
      <c r="U104" s="5"/>
      <c r="V104" s="5"/>
      <c r="W104" s="194">
        <f t="shared" si="100"/>
        <v>0</v>
      </c>
      <c r="X104" s="195">
        <f t="shared" si="101"/>
        <v>0</v>
      </c>
      <c r="Y104" s="195">
        <f t="shared" si="102"/>
        <v>1</v>
      </c>
      <c r="Z104" s="195" t="e">
        <f>IF(W104&gt;Y104,"Fehler",okay)</f>
        <v>#NAME?</v>
      </c>
      <c r="AA104" s="195" t="str">
        <f t="shared" si="103"/>
        <v/>
      </c>
      <c r="AB104" s="195" t="str">
        <f t="shared" si="104"/>
        <v/>
      </c>
      <c r="AC104" s="198"/>
      <c r="AD104" s="96" t="s">
        <v>21</v>
      </c>
      <c r="AE104" s="199" t="str">
        <f t="shared" si="105"/>
        <v/>
      </c>
      <c r="AF104" s="95"/>
      <c r="AG104" s="200"/>
      <c r="AH104" s="201" t="str">
        <f t="shared" si="106"/>
        <v/>
      </c>
      <c r="AI104" s="200"/>
      <c r="AJ104" s="5" t="s">
        <v>21</v>
      </c>
      <c r="AK104" s="5" t="s">
        <v>21</v>
      </c>
      <c r="AL104" s="5" t="s">
        <v>21</v>
      </c>
      <c r="AM104" s="5" t="s">
        <v>21</v>
      </c>
      <c r="AN104" s="5" t="s">
        <v>21</v>
      </c>
      <c r="AO104" s="5" t="s">
        <v>21</v>
      </c>
      <c r="AP104" s="5" t="s">
        <v>21</v>
      </c>
      <c r="AQ104" s="5" t="s">
        <v>21</v>
      </c>
      <c r="AR104" s="5" t="s">
        <v>21</v>
      </c>
      <c r="AS104" s="5" t="s">
        <v>21</v>
      </c>
      <c r="AT104" s="5" t="s">
        <v>21</v>
      </c>
      <c r="AU104" s="5" t="s">
        <v>21</v>
      </c>
      <c r="AV104" s="5" t="s">
        <v>21</v>
      </c>
      <c r="AW104" s="5" t="s">
        <v>21</v>
      </c>
      <c r="AX104" s="5" t="s">
        <v>21</v>
      </c>
      <c r="AY104" s="5" t="s">
        <v>21</v>
      </c>
      <c r="AZ104" s="5" t="s">
        <v>21</v>
      </c>
      <c r="BA104" s="5" t="s">
        <v>21</v>
      </c>
      <c r="BB104" s="5" t="s">
        <v>21</v>
      </c>
      <c r="BC104" s="5" t="s">
        <v>21</v>
      </c>
      <c r="BD104" s="200"/>
      <c r="BE104" s="50" t="s">
        <v>59</v>
      </c>
      <c r="BF104" s="50" t="s">
        <v>60</v>
      </c>
      <c r="BG104" s="50" t="s">
        <v>61</v>
      </c>
      <c r="BH104" s="50" t="s">
        <v>62</v>
      </c>
      <c r="BI104" s="50" t="s">
        <v>63</v>
      </c>
      <c r="BJ104" s="50" t="s">
        <v>64</v>
      </c>
      <c r="BK104" s="50" t="s">
        <v>65</v>
      </c>
      <c r="BL104" s="50" t="s">
        <v>66</v>
      </c>
      <c r="BM104" s="50" t="s">
        <v>67</v>
      </c>
      <c r="BN104" s="50" t="s">
        <v>68</v>
      </c>
      <c r="BO104" s="50" t="s">
        <v>69</v>
      </c>
      <c r="BP104" s="202"/>
      <c r="BQ104" s="203"/>
      <c r="BR104" s="203" t="str">
        <f t="shared" si="107"/>
        <v/>
      </c>
      <c r="BS104" s="203" t="str">
        <f t="shared" si="108"/>
        <v/>
      </c>
      <c r="BT104" s="203" t="str">
        <f t="shared" si="109"/>
        <v/>
      </c>
      <c r="BU104" s="203" t="str">
        <f t="shared" si="110"/>
        <v/>
      </c>
      <c r="BV104" s="203" t="str">
        <f t="shared" si="111"/>
        <v/>
      </c>
      <c r="BW104" s="203" t="str">
        <f t="shared" si="112"/>
        <v/>
      </c>
      <c r="BX104" s="203" t="str">
        <f t="shared" si="113"/>
        <v/>
      </c>
      <c r="BY104" s="203" t="str">
        <f t="shared" si="114"/>
        <v/>
      </c>
      <c r="BZ104" s="203" t="str">
        <f t="shared" si="115"/>
        <v/>
      </c>
      <c r="CA104" s="203" t="str">
        <f t="shared" si="116"/>
        <v/>
      </c>
      <c r="CB104" s="203" t="str">
        <f t="shared" si="117"/>
        <v/>
      </c>
      <c r="CC104" s="203" t="str">
        <f t="shared" si="118"/>
        <v/>
      </c>
      <c r="CD104" s="203" t="str">
        <f t="shared" si="119"/>
        <v/>
      </c>
      <c r="CE104" s="203" t="str">
        <f t="shared" si="120"/>
        <v/>
      </c>
      <c r="CF104" s="204" t="str">
        <f t="shared" si="121"/>
        <v/>
      </c>
      <c r="CG104" s="204" t="str">
        <f t="shared" si="122"/>
        <v/>
      </c>
      <c r="CH104" s="204" t="str">
        <f t="shared" si="123"/>
        <v/>
      </c>
      <c r="CI104" s="204" t="str">
        <f t="shared" si="124"/>
        <v/>
      </c>
      <c r="CJ104" s="204" t="str">
        <f t="shared" si="125"/>
        <v/>
      </c>
      <c r="CK104" s="204" t="str">
        <f t="shared" si="126"/>
        <v/>
      </c>
      <c r="CL104" s="205" t="str">
        <f t="shared" si="127"/>
        <v/>
      </c>
      <c r="CM104" s="204" t="str">
        <f t="shared" si="128"/>
        <v/>
      </c>
      <c r="CN104" s="204">
        <f t="shared" si="129"/>
        <v>0</v>
      </c>
      <c r="CO104" s="204" t="str">
        <f t="shared" si="130"/>
        <v>Okay</v>
      </c>
      <c r="CP104" s="204" t="str">
        <f t="shared" si="131"/>
        <v>Urkunde und Button</v>
      </c>
      <c r="CQ104" s="204" t="str">
        <f t="shared" si="132"/>
        <v>nur Urkunde</v>
      </c>
      <c r="CR104" s="204">
        <f t="shared" si="133"/>
        <v>0</v>
      </c>
      <c r="CS104" s="204">
        <f t="shared" si="134"/>
        <v>0</v>
      </c>
      <c r="CT104" s="204">
        <f t="shared" si="135"/>
        <v>0</v>
      </c>
      <c r="CU104" s="204">
        <f t="shared" si="136"/>
        <v>0</v>
      </c>
      <c r="CV104" s="204">
        <f t="shared" si="137"/>
        <v>0</v>
      </c>
      <c r="CW104" s="204">
        <f t="shared" si="138"/>
        <v>0</v>
      </c>
      <c r="CX104" s="204" t="str">
        <f t="shared" si="139"/>
        <v>u</v>
      </c>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row>
    <row r="105" spans="1:125" s="16" customFormat="1" x14ac:dyDescent="0.2">
      <c r="A105" s="191" t="str">
        <f>IF(LEN(E105)&lt;2,"",Meldedaten!A$4)</f>
        <v/>
      </c>
      <c r="B105" s="192" t="str">
        <f t="shared" si="95"/>
        <v/>
      </c>
      <c r="C105" s="96" t="s">
        <v>21</v>
      </c>
      <c r="D105" s="242" t="s">
        <v>21</v>
      </c>
      <c r="E105" s="242" t="s">
        <v>21</v>
      </c>
      <c r="F105" s="242" t="s">
        <v>21</v>
      </c>
      <c r="G105" s="242" t="s">
        <v>21</v>
      </c>
      <c r="H105" s="210" t="s">
        <v>21</v>
      </c>
      <c r="I105" s="5" t="str">
        <f>IF(LEN(E105)&lt;2,"",Meldedaten!B$4)</f>
        <v/>
      </c>
      <c r="J105" s="193"/>
      <c r="K105" s="5"/>
      <c r="L105" s="101"/>
      <c r="M105" s="100"/>
      <c r="N105" s="5"/>
      <c r="O105" s="5"/>
      <c r="P105" s="5"/>
      <c r="Q105" s="194" t="str">
        <f t="shared" si="96"/>
        <v>Okay</v>
      </c>
      <c r="R105" s="195">
        <f t="shared" si="97"/>
        <v>0</v>
      </c>
      <c r="S105" s="196" t="str">
        <f t="shared" si="98"/>
        <v/>
      </c>
      <c r="T105" s="197" t="str">
        <f t="shared" si="99"/>
        <v>Bitte ankreuzen</v>
      </c>
      <c r="U105" s="5"/>
      <c r="V105" s="5"/>
      <c r="W105" s="194">
        <f t="shared" si="100"/>
        <v>0</v>
      </c>
      <c r="X105" s="195">
        <f t="shared" si="101"/>
        <v>0</v>
      </c>
      <c r="Y105" s="195">
        <f t="shared" si="102"/>
        <v>1</v>
      </c>
      <c r="Z105" s="195" t="e">
        <f>IF(W105&gt;Y105,"Fehler",okay)</f>
        <v>#NAME?</v>
      </c>
      <c r="AA105" s="195" t="str">
        <f t="shared" si="103"/>
        <v/>
      </c>
      <c r="AB105" s="195" t="str">
        <f t="shared" si="104"/>
        <v/>
      </c>
      <c r="AC105" s="198"/>
      <c r="AD105" s="96" t="s">
        <v>21</v>
      </c>
      <c r="AE105" s="199" t="str">
        <f t="shared" si="105"/>
        <v/>
      </c>
      <c r="AF105" s="95"/>
      <c r="AG105" s="200"/>
      <c r="AH105" s="201" t="str">
        <f t="shared" si="106"/>
        <v/>
      </c>
      <c r="AI105" s="200"/>
      <c r="AJ105" s="5" t="s">
        <v>21</v>
      </c>
      <c r="AK105" s="5" t="s">
        <v>21</v>
      </c>
      <c r="AL105" s="5" t="s">
        <v>21</v>
      </c>
      <c r="AM105" s="5" t="s">
        <v>21</v>
      </c>
      <c r="AN105" s="5" t="s">
        <v>21</v>
      </c>
      <c r="AO105" s="5" t="s">
        <v>21</v>
      </c>
      <c r="AP105" s="5" t="s">
        <v>21</v>
      </c>
      <c r="AQ105" s="5" t="s">
        <v>21</v>
      </c>
      <c r="AR105" s="5" t="s">
        <v>21</v>
      </c>
      <c r="AS105" s="5" t="s">
        <v>21</v>
      </c>
      <c r="AT105" s="5" t="s">
        <v>21</v>
      </c>
      <c r="AU105" s="5" t="s">
        <v>21</v>
      </c>
      <c r="AV105" s="5" t="s">
        <v>21</v>
      </c>
      <c r="AW105" s="5" t="s">
        <v>21</v>
      </c>
      <c r="AX105" s="5" t="s">
        <v>21</v>
      </c>
      <c r="AY105" s="5" t="s">
        <v>21</v>
      </c>
      <c r="AZ105" s="5" t="s">
        <v>21</v>
      </c>
      <c r="BA105" s="5" t="s">
        <v>21</v>
      </c>
      <c r="BB105" s="5" t="s">
        <v>21</v>
      </c>
      <c r="BC105" s="5" t="s">
        <v>21</v>
      </c>
      <c r="BD105" s="200"/>
      <c r="BE105" s="50" t="s">
        <v>59</v>
      </c>
      <c r="BF105" s="50" t="s">
        <v>60</v>
      </c>
      <c r="BG105" s="50" t="s">
        <v>61</v>
      </c>
      <c r="BH105" s="50" t="s">
        <v>62</v>
      </c>
      <c r="BI105" s="50" t="s">
        <v>63</v>
      </c>
      <c r="BJ105" s="50" t="s">
        <v>64</v>
      </c>
      <c r="BK105" s="50" t="s">
        <v>65</v>
      </c>
      <c r="BL105" s="50" t="s">
        <v>66</v>
      </c>
      <c r="BM105" s="50" t="s">
        <v>67</v>
      </c>
      <c r="BN105" s="50" t="s">
        <v>68</v>
      </c>
      <c r="BO105" s="50" t="s">
        <v>69</v>
      </c>
      <c r="BP105" s="202"/>
      <c r="BQ105" s="203"/>
      <c r="BR105" s="203" t="str">
        <f t="shared" si="107"/>
        <v/>
      </c>
      <c r="BS105" s="203" t="str">
        <f t="shared" si="108"/>
        <v/>
      </c>
      <c r="BT105" s="203" t="str">
        <f t="shared" si="109"/>
        <v/>
      </c>
      <c r="BU105" s="203" t="str">
        <f t="shared" si="110"/>
        <v/>
      </c>
      <c r="BV105" s="203" t="str">
        <f t="shared" si="111"/>
        <v/>
      </c>
      <c r="BW105" s="203" t="str">
        <f t="shared" si="112"/>
        <v/>
      </c>
      <c r="BX105" s="203" t="str">
        <f t="shared" si="113"/>
        <v/>
      </c>
      <c r="BY105" s="203" t="str">
        <f t="shared" si="114"/>
        <v/>
      </c>
      <c r="BZ105" s="203" t="str">
        <f t="shared" si="115"/>
        <v/>
      </c>
      <c r="CA105" s="203" t="str">
        <f t="shared" si="116"/>
        <v/>
      </c>
      <c r="CB105" s="203" t="str">
        <f t="shared" si="117"/>
        <v/>
      </c>
      <c r="CC105" s="203" t="str">
        <f t="shared" si="118"/>
        <v/>
      </c>
      <c r="CD105" s="203" t="str">
        <f t="shared" si="119"/>
        <v/>
      </c>
      <c r="CE105" s="203" t="str">
        <f t="shared" si="120"/>
        <v/>
      </c>
      <c r="CF105" s="204" t="str">
        <f t="shared" si="121"/>
        <v/>
      </c>
      <c r="CG105" s="204" t="str">
        <f t="shared" si="122"/>
        <v/>
      </c>
      <c r="CH105" s="204" t="str">
        <f t="shared" si="123"/>
        <v/>
      </c>
      <c r="CI105" s="204" t="str">
        <f t="shared" si="124"/>
        <v/>
      </c>
      <c r="CJ105" s="204" t="str">
        <f t="shared" si="125"/>
        <v/>
      </c>
      <c r="CK105" s="204" t="str">
        <f t="shared" si="126"/>
        <v/>
      </c>
      <c r="CL105" s="205" t="str">
        <f t="shared" si="127"/>
        <v/>
      </c>
      <c r="CM105" s="204" t="str">
        <f t="shared" si="128"/>
        <v/>
      </c>
      <c r="CN105" s="204">
        <f t="shared" si="129"/>
        <v>0</v>
      </c>
      <c r="CO105" s="204" t="str">
        <f t="shared" si="130"/>
        <v>Okay</v>
      </c>
      <c r="CP105" s="204" t="str">
        <f t="shared" si="131"/>
        <v>Urkunde und Button</v>
      </c>
      <c r="CQ105" s="204" t="str">
        <f t="shared" si="132"/>
        <v>nur Urkunde</v>
      </c>
      <c r="CR105" s="204">
        <f t="shared" si="133"/>
        <v>0</v>
      </c>
      <c r="CS105" s="204">
        <f t="shared" si="134"/>
        <v>0</v>
      </c>
      <c r="CT105" s="204">
        <f t="shared" si="135"/>
        <v>0</v>
      </c>
      <c r="CU105" s="204">
        <f t="shared" si="136"/>
        <v>0</v>
      </c>
      <c r="CV105" s="204">
        <f t="shared" si="137"/>
        <v>0</v>
      </c>
      <c r="CW105" s="204">
        <f t="shared" si="138"/>
        <v>0</v>
      </c>
      <c r="CX105" s="204" t="str">
        <f t="shared" si="139"/>
        <v>u</v>
      </c>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row>
    <row r="106" spans="1:125" s="16" customFormat="1" x14ac:dyDescent="0.2">
      <c r="A106" s="191" t="str">
        <f>IF(LEN(E106)&lt;2,"",Meldedaten!A$4)</f>
        <v/>
      </c>
      <c r="B106" s="192" t="str">
        <f t="shared" si="95"/>
        <v/>
      </c>
      <c r="C106" s="96" t="s">
        <v>21</v>
      </c>
      <c r="D106" s="242" t="s">
        <v>21</v>
      </c>
      <c r="E106" s="242" t="s">
        <v>21</v>
      </c>
      <c r="F106" s="242" t="s">
        <v>21</v>
      </c>
      <c r="G106" s="242" t="s">
        <v>21</v>
      </c>
      <c r="H106" s="210" t="s">
        <v>21</v>
      </c>
      <c r="I106" s="5" t="str">
        <f>IF(LEN(E106)&lt;2,"",Meldedaten!B$4)</f>
        <v/>
      </c>
      <c r="J106" s="193"/>
      <c r="K106" s="5"/>
      <c r="L106" s="101"/>
      <c r="M106" s="100"/>
      <c r="N106" s="5"/>
      <c r="O106" s="5"/>
      <c r="P106" s="5"/>
      <c r="Q106" s="194" t="str">
        <f t="shared" si="96"/>
        <v>Okay</v>
      </c>
      <c r="R106" s="195">
        <f t="shared" si="97"/>
        <v>0</v>
      </c>
      <c r="S106" s="196" t="str">
        <f t="shared" si="98"/>
        <v/>
      </c>
      <c r="T106" s="197" t="str">
        <f t="shared" si="99"/>
        <v>Bitte ankreuzen</v>
      </c>
      <c r="U106" s="5"/>
      <c r="V106" s="5"/>
      <c r="W106" s="194">
        <f t="shared" si="100"/>
        <v>0</v>
      </c>
      <c r="X106" s="195">
        <f t="shared" si="101"/>
        <v>0</v>
      </c>
      <c r="Y106" s="195">
        <f t="shared" si="102"/>
        <v>1</v>
      </c>
      <c r="Z106" s="195" t="e">
        <f>IF(W106&gt;Y106,"Fehler",okay)</f>
        <v>#NAME?</v>
      </c>
      <c r="AA106" s="195" t="str">
        <f t="shared" si="103"/>
        <v/>
      </c>
      <c r="AB106" s="195" t="str">
        <f t="shared" si="104"/>
        <v/>
      </c>
      <c r="AC106" s="198"/>
      <c r="AD106" s="96" t="s">
        <v>21</v>
      </c>
      <c r="AE106" s="199" t="str">
        <f t="shared" si="105"/>
        <v/>
      </c>
      <c r="AF106" s="95"/>
      <c r="AG106" s="200"/>
      <c r="AH106" s="201" t="str">
        <f t="shared" si="106"/>
        <v/>
      </c>
      <c r="AI106" s="200"/>
      <c r="AJ106" s="5" t="s">
        <v>21</v>
      </c>
      <c r="AK106" s="5" t="s">
        <v>21</v>
      </c>
      <c r="AL106" s="5" t="s">
        <v>21</v>
      </c>
      <c r="AM106" s="5" t="s">
        <v>21</v>
      </c>
      <c r="AN106" s="5" t="s">
        <v>21</v>
      </c>
      <c r="AO106" s="5" t="s">
        <v>21</v>
      </c>
      <c r="AP106" s="5" t="s">
        <v>21</v>
      </c>
      <c r="AQ106" s="5" t="s">
        <v>21</v>
      </c>
      <c r="AR106" s="5" t="s">
        <v>21</v>
      </c>
      <c r="AS106" s="5" t="s">
        <v>21</v>
      </c>
      <c r="AT106" s="5" t="s">
        <v>21</v>
      </c>
      <c r="AU106" s="5" t="s">
        <v>21</v>
      </c>
      <c r="AV106" s="5" t="s">
        <v>21</v>
      </c>
      <c r="AW106" s="5" t="s">
        <v>21</v>
      </c>
      <c r="AX106" s="5" t="s">
        <v>21</v>
      </c>
      <c r="AY106" s="5" t="s">
        <v>21</v>
      </c>
      <c r="AZ106" s="5" t="s">
        <v>21</v>
      </c>
      <c r="BA106" s="5" t="s">
        <v>21</v>
      </c>
      <c r="BB106" s="5" t="s">
        <v>21</v>
      </c>
      <c r="BC106" s="5" t="s">
        <v>21</v>
      </c>
      <c r="BD106" s="200"/>
      <c r="BE106" s="50" t="s">
        <v>59</v>
      </c>
      <c r="BF106" s="50" t="s">
        <v>60</v>
      </c>
      <c r="BG106" s="50" t="s">
        <v>61</v>
      </c>
      <c r="BH106" s="50" t="s">
        <v>62</v>
      </c>
      <c r="BI106" s="50" t="s">
        <v>63</v>
      </c>
      <c r="BJ106" s="50" t="s">
        <v>64</v>
      </c>
      <c r="BK106" s="50" t="s">
        <v>65</v>
      </c>
      <c r="BL106" s="50" t="s">
        <v>66</v>
      </c>
      <c r="BM106" s="50" t="s">
        <v>67</v>
      </c>
      <c r="BN106" s="50" t="s">
        <v>68</v>
      </c>
      <c r="BO106" s="50" t="s">
        <v>69</v>
      </c>
      <c r="BP106" s="202"/>
      <c r="BQ106" s="203"/>
      <c r="BR106" s="203" t="str">
        <f t="shared" si="107"/>
        <v/>
      </c>
      <c r="BS106" s="203" t="str">
        <f t="shared" si="108"/>
        <v/>
      </c>
      <c r="BT106" s="203" t="str">
        <f t="shared" si="109"/>
        <v/>
      </c>
      <c r="BU106" s="203" t="str">
        <f t="shared" si="110"/>
        <v/>
      </c>
      <c r="BV106" s="203" t="str">
        <f t="shared" si="111"/>
        <v/>
      </c>
      <c r="BW106" s="203" t="str">
        <f t="shared" si="112"/>
        <v/>
      </c>
      <c r="BX106" s="203" t="str">
        <f t="shared" si="113"/>
        <v/>
      </c>
      <c r="BY106" s="203" t="str">
        <f t="shared" si="114"/>
        <v/>
      </c>
      <c r="BZ106" s="203" t="str">
        <f t="shared" si="115"/>
        <v/>
      </c>
      <c r="CA106" s="203" t="str">
        <f t="shared" si="116"/>
        <v/>
      </c>
      <c r="CB106" s="203" t="str">
        <f t="shared" si="117"/>
        <v/>
      </c>
      <c r="CC106" s="203" t="str">
        <f t="shared" si="118"/>
        <v/>
      </c>
      <c r="CD106" s="203" t="str">
        <f t="shared" si="119"/>
        <v/>
      </c>
      <c r="CE106" s="203" t="str">
        <f t="shared" si="120"/>
        <v/>
      </c>
      <c r="CF106" s="204" t="str">
        <f t="shared" si="121"/>
        <v/>
      </c>
      <c r="CG106" s="204" t="str">
        <f t="shared" si="122"/>
        <v/>
      </c>
      <c r="CH106" s="204" t="str">
        <f t="shared" si="123"/>
        <v/>
      </c>
      <c r="CI106" s="204" t="str">
        <f t="shared" si="124"/>
        <v/>
      </c>
      <c r="CJ106" s="204" t="str">
        <f t="shared" si="125"/>
        <v/>
      </c>
      <c r="CK106" s="204" t="str">
        <f t="shared" si="126"/>
        <v/>
      </c>
      <c r="CL106" s="205" t="str">
        <f t="shared" si="127"/>
        <v/>
      </c>
      <c r="CM106" s="204" t="str">
        <f t="shared" si="128"/>
        <v/>
      </c>
      <c r="CN106" s="204">
        <f t="shared" si="129"/>
        <v>0</v>
      </c>
      <c r="CO106" s="204" t="str">
        <f t="shared" si="130"/>
        <v>Okay</v>
      </c>
      <c r="CP106" s="204" t="str">
        <f t="shared" si="131"/>
        <v>Urkunde und Button</v>
      </c>
      <c r="CQ106" s="204" t="str">
        <f t="shared" si="132"/>
        <v>nur Urkunde</v>
      </c>
      <c r="CR106" s="204">
        <f t="shared" si="133"/>
        <v>0</v>
      </c>
      <c r="CS106" s="204">
        <f t="shared" si="134"/>
        <v>0</v>
      </c>
      <c r="CT106" s="204">
        <f t="shared" si="135"/>
        <v>0</v>
      </c>
      <c r="CU106" s="204">
        <f t="shared" si="136"/>
        <v>0</v>
      </c>
      <c r="CV106" s="204">
        <f t="shared" si="137"/>
        <v>0</v>
      </c>
      <c r="CW106" s="204">
        <f t="shared" si="138"/>
        <v>0</v>
      </c>
      <c r="CX106" s="204" t="str">
        <f t="shared" si="139"/>
        <v>u</v>
      </c>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row>
    <row r="107" spans="1:125" s="16" customFormat="1" x14ac:dyDescent="0.2">
      <c r="A107" s="191" t="str">
        <f>IF(LEN(E107)&lt;2,"",Meldedaten!A$4)</f>
        <v/>
      </c>
      <c r="B107" s="192" t="str">
        <f t="shared" si="95"/>
        <v/>
      </c>
      <c r="C107" s="96" t="s">
        <v>21</v>
      </c>
      <c r="D107" s="242" t="s">
        <v>21</v>
      </c>
      <c r="E107" s="242" t="s">
        <v>21</v>
      </c>
      <c r="F107" s="242" t="s">
        <v>21</v>
      </c>
      <c r="G107" s="242" t="s">
        <v>21</v>
      </c>
      <c r="H107" s="210" t="s">
        <v>21</v>
      </c>
      <c r="I107" s="5" t="str">
        <f>IF(LEN(E107)&lt;2,"",Meldedaten!B$4)</f>
        <v/>
      </c>
      <c r="J107" s="193"/>
      <c r="K107" s="5"/>
      <c r="L107" s="101"/>
      <c r="M107" s="100"/>
      <c r="N107" s="5"/>
      <c r="O107" s="5"/>
      <c r="P107" s="5"/>
      <c r="Q107" s="194" t="str">
        <f t="shared" si="96"/>
        <v>Okay</v>
      </c>
      <c r="R107" s="195">
        <f t="shared" si="97"/>
        <v>0</v>
      </c>
      <c r="S107" s="196" t="str">
        <f t="shared" si="98"/>
        <v/>
      </c>
      <c r="T107" s="197" t="str">
        <f t="shared" si="99"/>
        <v>Bitte ankreuzen</v>
      </c>
      <c r="U107" s="5"/>
      <c r="V107" s="5"/>
      <c r="W107" s="194">
        <f t="shared" si="100"/>
        <v>0</v>
      </c>
      <c r="X107" s="195">
        <f t="shared" si="101"/>
        <v>0</v>
      </c>
      <c r="Y107" s="195">
        <f t="shared" si="102"/>
        <v>1</v>
      </c>
      <c r="Z107" s="195" t="e">
        <f>IF(W107&gt;Y107,"Fehler",okay)</f>
        <v>#NAME?</v>
      </c>
      <c r="AA107" s="195" t="str">
        <f t="shared" si="103"/>
        <v/>
      </c>
      <c r="AB107" s="195" t="str">
        <f t="shared" si="104"/>
        <v/>
      </c>
      <c r="AC107" s="198"/>
      <c r="AD107" s="96" t="s">
        <v>21</v>
      </c>
      <c r="AE107" s="199" t="str">
        <f t="shared" si="105"/>
        <v/>
      </c>
      <c r="AF107" s="95"/>
      <c r="AG107" s="200"/>
      <c r="AH107" s="201" t="str">
        <f t="shared" si="106"/>
        <v/>
      </c>
      <c r="AI107" s="200"/>
      <c r="AJ107" s="5" t="s">
        <v>21</v>
      </c>
      <c r="AK107" s="5" t="s">
        <v>21</v>
      </c>
      <c r="AL107" s="5" t="s">
        <v>21</v>
      </c>
      <c r="AM107" s="5" t="s">
        <v>21</v>
      </c>
      <c r="AN107" s="5" t="s">
        <v>21</v>
      </c>
      <c r="AO107" s="5" t="s">
        <v>21</v>
      </c>
      <c r="AP107" s="5" t="s">
        <v>21</v>
      </c>
      <c r="AQ107" s="5" t="s">
        <v>21</v>
      </c>
      <c r="AR107" s="5" t="s">
        <v>21</v>
      </c>
      <c r="AS107" s="5" t="s">
        <v>21</v>
      </c>
      <c r="AT107" s="5" t="s">
        <v>21</v>
      </c>
      <c r="AU107" s="5" t="s">
        <v>21</v>
      </c>
      <c r="AV107" s="5" t="s">
        <v>21</v>
      </c>
      <c r="AW107" s="5" t="s">
        <v>21</v>
      </c>
      <c r="AX107" s="5" t="s">
        <v>21</v>
      </c>
      <c r="AY107" s="5" t="s">
        <v>21</v>
      </c>
      <c r="AZ107" s="5" t="s">
        <v>21</v>
      </c>
      <c r="BA107" s="5" t="s">
        <v>21</v>
      </c>
      <c r="BB107" s="5" t="s">
        <v>21</v>
      </c>
      <c r="BC107" s="5" t="s">
        <v>21</v>
      </c>
      <c r="BD107" s="200"/>
      <c r="BE107" s="50" t="s">
        <v>59</v>
      </c>
      <c r="BF107" s="50" t="s">
        <v>60</v>
      </c>
      <c r="BG107" s="50" t="s">
        <v>61</v>
      </c>
      <c r="BH107" s="50" t="s">
        <v>62</v>
      </c>
      <c r="BI107" s="50" t="s">
        <v>63</v>
      </c>
      <c r="BJ107" s="50" t="s">
        <v>64</v>
      </c>
      <c r="BK107" s="50" t="s">
        <v>65</v>
      </c>
      <c r="BL107" s="50" t="s">
        <v>66</v>
      </c>
      <c r="BM107" s="50" t="s">
        <v>67</v>
      </c>
      <c r="BN107" s="50" t="s">
        <v>68</v>
      </c>
      <c r="BO107" s="50" t="s">
        <v>69</v>
      </c>
      <c r="BP107" s="202"/>
      <c r="BQ107" s="203"/>
      <c r="BR107" s="203" t="str">
        <f t="shared" si="107"/>
        <v/>
      </c>
      <c r="BS107" s="203" t="str">
        <f t="shared" si="108"/>
        <v/>
      </c>
      <c r="BT107" s="203" t="str">
        <f t="shared" si="109"/>
        <v/>
      </c>
      <c r="BU107" s="203" t="str">
        <f t="shared" si="110"/>
        <v/>
      </c>
      <c r="BV107" s="203" t="str">
        <f t="shared" si="111"/>
        <v/>
      </c>
      <c r="BW107" s="203" t="str">
        <f t="shared" si="112"/>
        <v/>
      </c>
      <c r="BX107" s="203" t="str">
        <f t="shared" si="113"/>
        <v/>
      </c>
      <c r="BY107" s="203" t="str">
        <f t="shared" si="114"/>
        <v/>
      </c>
      <c r="BZ107" s="203" t="str">
        <f t="shared" si="115"/>
        <v/>
      </c>
      <c r="CA107" s="203" t="str">
        <f t="shared" si="116"/>
        <v/>
      </c>
      <c r="CB107" s="203" t="str">
        <f t="shared" si="117"/>
        <v/>
      </c>
      <c r="CC107" s="203" t="str">
        <f t="shared" si="118"/>
        <v/>
      </c>
      <c r="CD107" s="203" t="str">
        <f t="shared" si="119"/>
        <v/>
      </c>
      <c r="CE107" s="203" t="str">
        <f t="shared" si="120"/>
        <v/>
      </c>
      <c r="CF107" s="204" t="str">
        <f t="shared" si="121"/>
        <v/>
      </c>
      <c r="CG107" s="204" t="str">
        <f t="shared" si="122"/>
        <v/>
      </c>
      <c r="CH107" s="204" t="str">
        <f t="shared" si="123"/>
        <v/>
      </c>
      <c r="CI107" s="204" t="str">
        <f t="shared" si="124"/>
        <v/>
      </c>
      <c r="CJ107" s="204" t="str">
        <f t="shared" si="125"/>
        <v/>
      </c>
      <c r="CK107" s="204" t="str">
        <f t="shared" si="126"/>
        <v/>
      </c>
      <c r="CL107" s="205" t="str">
        <f t="shared" si="127"/>
        <v/>
      </c>
      <c r="CM107" s="204" t="str">
        <f t="shared" si="128"/>
        <v/>
      </c>
      <c r="CN107" s="204">
        <f t="shared" si="129"/>
        <v>0</v>
      </c>
      <c r="CO107" s="204" t="str">
        <f t="shared" si="130"/>
        <v>Okay</v>
      </c>
      <c r="CP107" s="204" t="str">
        <f t="shared" si="131"/>
        <v>Urkunde und Button</v>
      </c>
      <c r="CQ107" s="204" t="str">
        <f t="shared" si="132"/>
        <v>nur Urkunde</v>
      </c>
      <c r="CR107" s="204">
        <f t="shared" si="133"/>
        <v>0</v>
      </c>
      <c r="CS107" s="204">
        <f t="shared" si="134"/>
        <v>0</v>
      </c>
      <c r="CT107" s="204">
        <f t="shared" si="135"/>
        <v>0</v>
      </c>
      <c r="CU107" s="204">
        <f t="shared" si="136"/>
        <v>0</v>
      </c>
      <c r="CV107" s="204">
        <f t="shared" si="137"/>
        <v>0</v>
      </c>
      <c r="CW107" s="204">
        <f t="shared" si="138"/>
        <v>0</v>
      </c>
      <c r="CX107" s="204" t="str">
        <f t="shared" si="139"/>
        <v>u</v>
      </c>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row>
    <row r="108" spans="1:125" s="16" customFormat="1" x14ac:dyDescent="0.2">
      <c r="A108" s="191" t="str">
        <f>IF(LEN(E108)&lt;2,"",Meldedaten!A$4)</f>
        <v/>
      </c>
      <c r="B108" s="192" t="str">
        <f t="shared" si="95"/>
        <v/>
      </c>
      <c r="C108" s="96" t="s">
        <v>21</v>
      </c>
      <c r="D108" s="242" t="s">
        <v>21</v>
      </c>
      <c r="E108" s="242" t="s">
        <v>21</v>
      </c>
      <c r="F108" s="242" t="s">
        <v>21</v>
      </c>
      <c r="G108" s="242" t="s">
        <v>21</v>
      </c>
      <c r="H108" s="210" t="s">
        <v>21</v>
      </c>
      <c r="I108" s="5" t="str">
        <f>IF(LEN(E108)&lt;2,"",Meldedaten!B$4)</f>
        <v/>
      </c>
      <c r="J108" s="193"/>
      <c r="K108" s="5"/>
      <c r="L108" s="101"/>
      <c r="M108" s="100"/>
      <c r="N108" s="5"/>
      <c r="O108" s="5"/>
      <c r="P108" s="5"/>
      <c r="Q108" s="194" t="str">
        <f t="shared" si="96"/>
        <v>Okay</v>
      </c>
      <c r="R108" s="195">
        <f t="shared" si="97"/>
        <v>0</v>
      </c>
      <c r="S108" s="196" t="str">
        <f t="shared" si="98"/>
        <v/>
      </c>
      <c r="T108" s="197" t="str">
        <f t="shared" si="99"/>
        <v>Bitte ankreuzen</v>
      </c>
      <c r="U108" s="5"/>
      <c r="V108" s="5"/>
      <c r="W108" s="194">
        <f t="shared" si="100"/>
        <v>0</v>
      </c>
      <c r="X108" s="195">
        <f t="shared" si="101"/>
        <v>0</v>
      </c>
      <c r="Y108" s="195">
        <f t="shared" si="102"/>
        <v>1</v>
      </c>
      <c r="Z108" s="195" t="e">
        <f>IF(W108&gt;Y108,"Fehler",okay)</f>
        <v>#NAME?</v>
      </c>
      <c r="AA108" s="195" t="str">
        <f t="shared" si="103"/>
        <v/>
      </c>
      <c r="AB108" s="195" t="str">
        <f t="shared" si="104"/>
        <v/>
      </c>
      <c r="AC108" s="198"/>
      <c r="AD108" s="96" t="s">
        <v>21</v>
      </c>
      <c r="AE108" s="199" t="str">
        <f t="shared" si="105"/>
        <v/>
      </c>
      <c r="AF108" s="95"/>
      <c r="AG108" s="200"/>
      <c r="AH108" s="201" t="str">
        <f t="shared" si="106"/>
        <v/>
      </c>
      <c r="AI108" s="200"/>
      <c r="AJ108" s="5" t="s">
        <v>21</v>
      </c>
      <c r="AK108" s="5" t="s">
        <v>21</v>
      </c>
      <c r="AL108" s="5" t="s">
        <v>21</v>
      </c>
      <c r="AM108" s="5" t="s">
        <v>21</v>
      </c>
      <c r="AN108" s="5" t="s">
        <v>21</v>
      </c>
      <c r="AO108" s="5" t="s">
        <v>21</v>
      </c>
      <c r="AP108" s="5" t="s">
        <v>21</v>
      </c>
      <c r="AQ108" s="5" t="s">
        <v>21</v>
      </c>
      <c r="AR108" s="5" t="s">
        <v>21</v>
      </c>
      <c r="AS108" s="5" t="s">
        <v>21</v>
      </c>
      <c r="AT108" s="5" t="s">
        <v>21</v>
      </c>
      <c r="AU108" s="5" t="s">
        <v>21</v>
      </c>
      <c r="AV108" s="5" t="s">
        <v>21</v>
      </c>
      <c r="AW108" s="5" t="s">
        <v>21</v>
      </c>
      <c r="AX108" s="5" t="s">
        <v>21</v>
      </c>
      <c r="AY108" s="5" t="s">
        <v>21</v>
      </c>
      <c r="AZ108" s="5" t="s">
        <v>21</v>
      </c>
      <c r="BA108" s="5" t="s">
        <v>21</v>
      </c>
      <c r="BB108" s="5" t="s">
        <v>21</v>
      </c>
      <c r="BC108" s="5" t="s">
        <v>21</v>
      </c>
      <c r="BD108" s="200"/>
      <c r="BE108" s="50" t="s">
        <v>59</v>
      </c>
      <c r="BF108" s="50" t="s">
        <v>60</v>
      </c>
      <c r="BG108" s="50" t="s">
        <v>61</v>
      </c>
      <c r="BH108" s="50" t="s">
        <v>62</v>
      </c>
      <c r="BI108" s="50" t="s">
        <v>63</v>
      </c>
      <c r="BJ108" s="50" t="s">
        <v>64</v>
      </c>
      <c r="BK108" s="50" t="s">
        <v>65</v>
      </c>
      <c r="BL108" s="50" t="s">
        <v>66</v>
      </c>
      <c r="BM108" s="50" t="s">
        <v>67</v>
      </c>
      <c r="BN108" s="50" t="s">
        <v>68</v>
      </c>
      <c r="BO108" s="50" t="s">
        <v>69</v>
      </c>
      <c r="BP108" s="202"/>
      <c r="BQ108" s="203"/>
      <c r="BR108" s="203" t="str">
        <f t="shared" si="107"/>
        <v/>
      </c>
      <c r="BS108" s="203" t="str">
        <f t="shared" si="108"/>
        <v/>
      </c>
      <c r="BT108" s="203" t="str">
        <f t="shared" si="109"/>
        <v/>
      </c>
      <c r="BU108" s="203" t="str">
        <f t="shared" si="110"/>
        <v/>
      </c>
      <c r="BV108" s="203" t="str">
        <f t="shared" si="111"/>
        <v/>
      </c>
      <c r="BW108" s="203" t="str">
        <f t="shared" si="112"/>
        <v/>
      </c>
      <c r="BX108" s="203" t="str">
        <f t="shared" si="113"/>
        <v/>
      </c>
      <c r="BY108" s="203" t="str">
        <f t="shared" si="114"/>
        <v/>
      </c>
      <c r="BZ108" s="203" t="str">
        <f t="shared" si="115"/>
        <v/>
      </c>
      <c r="CA108" s="203" t="str">
        <f t="shared" si="116"/>
        <v/>
      </c>
      <c r="CB108" s="203" t="str">
        <f t="shared" si="117"/>
        <v/>
      </c>
      <c r="CC108" s="203" t="str">
        <f t="shared" si="118"/>
        <v/>
      </c>
      <c r="CD108" s="203" t="str">
        <f t="shared" si="119"/>
        <v/>
      </c>
      <c r="CE108" s="203" t="str">
        <f t="shared" si="120"/>
        <v/>
      </c>
      <c r="CF108" s="204" t="str">
        <f t="shared" si="121"/>
        <v/>
      </c>
      <c r="CG108" s="204" t="str">
        <f t="shared" si="122"/>
        <v/>
      </c>
      <c r="CH108" s="204" t="str">
        <f t="shared" si="123"/>
        <v/>
      </c>
      <c r="CI108" s="204" t="str">
        <f t="shared" si="124"/>
        <v/>
      </c>
      <c r="CJ108" s="204" t="str">
        <f t="shared" si="125"/>
        <v/>
      </c>
      <c r="CK108" s="204" t="str">
        <f t="shared" si="126"/>
        <v/>
      </c>
      <c r="CL108" s="205" t="str">
        <f t="shared" si="127"/>
        <v/>
      </c>
      <c r="CM108" s="204" t="str">
        <f t="shared" si="128"/>
        <v/>
      </c>
      <c r="CN108" s="204">
        <f t="shared" si="129"/>
        <v>0</v>
      </c>
      <c r="CO108" s="204" t="str">
        <f t="shared" si="130"/>
        <v>Okay</v>
      </c>
      <c r="CP108" s="204" t="str">
        <f t="shared" si="131"/>
        <v>Urkunde und Button</v>
      </c>
      <c r="CQ108" s="204" t="str">
        <f t="shared" si="132"/>
        <v>nur Urkunde</v>
      </c>
      <c r="CR108" s="204">
        <f t="shared" si="133"/>
        <v>0</v>
      </c>
      <c r="CS108" s="204">
        <f t="shared" si="134"/>
        <v>0</v>
      </c>
      <c r="CT108" s="204">
        <f t="shared" si="135"/>
        <v>0</v>
      </c>
      <c r="CU108" s="204">
        <f t="shared" si="136"/>
        <v>0</v>
      </c>
      <c r="CV108" s="204">
        <f t="shared" si="137"/>
        <v>0</v>
      </c>
      <c r="CW108" s="204">
        <f t="shared" si="138"/>
        <v>0</v>
      </c>
      <c r="CX108" s="204" t="str">
        <f t="shared" si="139"/>
        <v>u</v>
      </c>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row>
    <row r="109" spans="1:125" s="16" customFormat="1" x14ac:dyDescent="0.2">
      <c r="A109" s="191" t="str">
        <f>IF(LEN(E109)&lt;2,"",Meldedaten!A$4)</f>
        <v/>
      </c>
      <c r="B109" s="192" t="str">
        <f t="shared" si="95"/>
        <v/>
      </c>
      <c r="C109" s="96" t="s">
        <v>21</v>
      </c>
      <c r="D109" s="242" t="s">
        <v>21</v>
      </c>
      <c r="E109" s="242" t="s">
        <v>21</v>
      </c>
      <c r="F109" s="242" t="s">
        <v>21</v>
      </c>
      <c r="G109" s="242" t="s">
        <v>21</v>
      </c>
      <c r="H109" s="210" t="s">
        <v>21</v>
      </c>
      <c r="I109" s="5" t="str">
        <f>IF(LEN(E109)&lt;2,"",Meldedaten!B$4)</f>
        <v/>
      </c>
      <c r="J109" s="193"/>
      <c r="K109" s="5"/>
      <c r="L109" s="101"/>
      <c r="M109" s="100"/>
      <c r="N109" s="5"/>
      <c r="O109" s="5"/>
      <c r="P109" s="5"/>
      <c r="Q109" s="194" t="str">
        <f t="shared" si="96"/>
        <v>Okay</v>
      </c>
      <c r="R109" s="195">
        <f t="shared" si="97"/>
        <v>0</v>
      </c>
      <c r="S109" s="196" t="str">
        <f t="shared" si="98"/>
        <v/>
      </c>
      <c r="T109" s="197" t="str">
        <f t="shared" si="99"/>
        <v>Bitte ankreuzen</v>
      </c>
      <c r="U109" s="5"/>
      <c r="V109" s="5"/>
      <c r="W109" s="194">
        <f t="shared" si="100"/>
        <v>0</v>
      </c>
      <c r="X109" s="195">
        <f t="shared" si="101"/>
        <v>0</v>
      </c>
      <c r="Y109" s="195">
        <f t="shared" si="102"/>
        <v>1</v>
      </c>
      <c r="Z109" s="195" t="e">
        <f>IF(W109&gt;Y109,"Fehler",okay)</f>
        <v>#NAME?</v>
      </c>
      <c r="AA109" s="195" t="str">
        <f t="shared" si="103"/>
        <v/>
      </c>
      <c r="AB109" s="195" t="str">
        <f t="shared" si="104"/>
        <v/>
      </c>
      <c r="AC109" s="198"/>
      <c r="AD109" s="96" t="s">
        <v>21</v>
      </c>
      <c r="AE109" s="199" t="str">
        <f t="shared" si="105"/>
        <v/>
      </c>
      <c r="AF109" s="95"/>
      <c r="AG109" s="200"/>
      <c r="AH109" s="201" t="str">
        <f t="shared" si="106"/>
        <v/>
      </c>
      <c r="AI109" s="200"/>
      <c r="AJ109" s="5" t="s">
        <v>21</v>
      </c>
      <c r="AK109" s="5" t="s">
        <v>21</v>
      </c>
      <c r="AL109" s="5" t="s">
        <v>21</v>
      </c>
      <c r="AM109" s="5" t="s">
        <v>21</v>
      </c>
      <c r="AN109" s="5" t="s">
        <v>21</v>
      </c>
      <c r="AO109" s="5" t="s">
        <v>21</v>
      </c>
      <c r="AP109" s="5" t="s">
        <v>21</v>
      </c>
      <c r="AQ109" s="5" t="s">
        <v>21</v>
      </c>
      <c r="AR109" s="5" t="s">
        <v>21</v>
      </c>
      <c r="AS109" s="5" t="s">
        <v>21</v>
      </c>
      <c r="AT109" s="5" t="s">
        <v>21</v>
      </c>
      <c r="AU109" s="5" t="s">
        <v>21</v>
      </c>
      <c r="AV109" s="5" t="s">
        <v>21</v>
      </c>
      <c r="AW109" s="5" t="s">
        <v>21</v>
      </c>
      <c r="AX109" s="5" t="s">
        <v>21</v>
      </c>
      <c r="AY109" s="5" t="s">
        <v>21</v>
      </c>
      <c r="AZ109" s="5" t="s">
        <v>21</v>
      </c>
      <c r="BA109" s="5" t="s">
        <v>21</v>
      </c>
      <c r="BB109" s="5" t="s">
        <v>21</v>
      </c>
      <c r="BC109" s="5" t="s">
        <v>21</v>
      </c>
      <c r="BD109" s="200"/>
      <c r="BE109" s="50" t="s">
        <v>59</v>
      </c>
      <c r="BF109" s="50" t="s">
        <v>60</v>
      </c>
      <c r="BG109" s="50" t="s">
        <v>61</v>
      </c>
      <c r="BH109" s="50" t="s">
        <v>62</v>
      </c>
      <c r="BI109" s="50" t="s">
        <v>63</v>
      </c>
      <c r="BJ109" s="50" t="s">
        <v>64</v>
      </c>
      <c r="BK109" s="50" t="s">
        <v>65</v>
      </c>
      <c r="BL109" s="50" t="s">
        <v>66</v>
      </c>
      <c r="BM109" s="50" t="s">
        <v>67</v>
      </c>
      <c r="BN109" s="50" t="s">
        <v>68</v>
      </c>
      <c r="BO109" s="50" t="s">
        <v>69</v>
      </c>
      <c r="BP109" s="202"/>
      <c r="BQ109" s="203"/>
      <c r="BR109" s="203" t="str">
        <f t="shared" si="107"/>
        <v/>
      </c>
      <c r="BS109" s="203" t="str">
        <f t="shared" si="108"/>
        <v/>
      </c>
      <c r="BT109" s="203" t="str">
        <f t="shared" si="109"/>
        <v/>
      </c>
      <c r="BU109" s="203" t="str">
        <f t="shared" si="110"/>
        <v/>
      </c>
      <c r="BV109" s="203" t="str">
        <f t="shared" si="111"/>
        <v/>
      </c>
      <c r="BW109" s="203" t="str">
        <f t="shared" si="112"/>
        <v/>
      </c>
      <c r="BX109" s="203" t="str">
        <f t="shared" si="113"/>
        <v/>
      </c>
      <c r="BY109" s="203" t="str">
        <f t="shared" si="114"/>
        <v/>
      </c>
      <c r="BZ109" s="203" t="str">
        <f t="shared" si="115"/>
        <v/>
      </c>
      <c r="CA109" s="203" t="str">
        <f t="shared" si="116"/>
        <v/>
      </c>
      <c r="CB109" s="203" t="str">
        <f t="shared" si="117"/>
        <v/>
      </c>
      <c r="CC109" s="203" t="str">
        <f t="shared" si="118"/>
        <v/>
      </c>
      <c r="CD109" s="203" t="str">
        <f t="shared" si="119"/>
        <v/>
      </c>
      <c r="CE109" s="203" t="str">
        <f t="shared" si="120"/>
        <v/>
      </c>
      <c r="CF109" s="204" t="str">
        <f t="shared" si="121"/>
        <v/>
      </c>
      <c r="CG109" s="204" t="str">
        <f t="shared" si="122"/>
        <v/>
      </c>
      <c r="CH109" s="204" t="str">
        <f t="shared" si="123"/>
        <v/>
      </c>
      <c r="CI109" s="204" t="str">
        <f t="shared" si="124"/>
        <v/>
      </c>
      <c r="CJ109" s="204" t="str">
        <f t="shared" si="125"/>
        <v/>
      </c>
      <c r="CK109" s="204" t="str">
        <f t="shared" si="126"/>
        <v/>
      </c>
      <c r="CL109" s="205" t="str">
        <f t="shared" si="127"/>
        <v/>
      </c>
      <c r="CM109" s="204" t="str">
        <f t="shared" si="128"/>
        <v/>
      </c>
      <c r="CN109" s="204">
        <f t="shared" si="129"/>
        <v>0</v>
      </c>
      <c r="CO109" s="204" t="str">
        <f t="shared" si="130"/>
        <v>Okay</v>
      </c>
      <c r="CP109" s="204" t="str">
        <f t="shared" si="131"/>
        <v>Urkunde und Button</v>
      </c>
      <c r="CQ109" s="204" t="str">
        <f t="shared" si="132"/>
        <v>nur Urkunde</v>
      </c>
      <c r="CR109" s="204">
        <f t="shared" si="133"/>
        <v>0</v>
      </c>
      <c r="CS109" s="204">
        <f t="shared" si="134"/>
        <v>0</v>
      </c>
      <c r="CT109" s="204">
        <f t="shared" si="135"/>
        <v>0</v>
      </c>
      <c r="CU109" s="204">
        <f t="shared" si="136"/>
        <v>0</v>
      </c>
      <c r="CV109" s="204">
        <f t="shared" si="137"/>
        <v>0</v>
      </c>
      <c r="CW109" s="204">
        <f t="shared" si="138"/>
        <v>0</v>
      </c>
      <c r="CX109" s="204" t="str">
        <f t="shared" si="139"/>
        <v>u</v>
      </c>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row>
    <row r="110" spans="1:125" s="16" customFormat="1" x14ac:dyDescent="0.2">
      <c r="A110" s="191" t="str">
        <f>IF(LEN(E110)&lt;2,"",Meldedaten!A$4)</f>
        <v/>
      </c>
      <c r="B110" s="192" t="str">
        <f t="shared" ref="B110:B141" si="140">IF(OR(K110&gt;0,L110&gt;0,M110&gt;0,N110&gt;0),AE110,IF(AND(O110&gt;0,O110&lt;5),"Gold",IF(O110&gt;4,CONCATENATE("Gold mit Zahl ",ROUNDDOWN(O110/5,0)*5),IF(AND(P110&gt;0,P110&lt;5),"Brillant",IF(P110&gt;4,CONCATENATE("Brillant mit Zahl ",ROUNDDOWN(P110/5,0)*5),"")))))</f>
        <v/>
      </c>
      <c r="C110" s="96" t="s">
        <v>21</v>
      </c>
      <c r="D110" s="242" t="s">
        <v>21</v>
      </c>
      <c r="E110" s="242" t="s">
        <v>21</v>
      </c>
      <c r="F110" s="242" t="s">
        <v>21</v>
      </c>
      <c r="G110" s="242" t="s">
        <v>21</v>
      </c>
      <c r="H110" s="210" t="s">
        <v>21</v>
      </c>
      <c r="I110" s="5" t="str">
        <f>IF(LEN(E110)&lt;2,"",Meldedaten!B$4)</f>
        <v/>
      </c>
      <c r="J110" s="193"/>
      <c r="K110" s="5"/>
      <c r="L110" s="101"/>
      <c r="M110" s="100"/>
      <c r="N110" s="5"/>
      <c r="O110" s="5"/>
      <c r="P110" s="5"/>
      <c r="Q110" s="194" t="str">
        <f t="shared" ref="Q110:Q141" si="141">CO110</f>
        <v>Okay</v>
      </c>
      <c r="R110" s="195">
        <f t="shared" ref="R110:R141" si="142">SUM(M110:P110)</f>
        <v>0</v>
      </c>
      <c r="S110" s="196" t="str">
        <f t="shared" ref="S110:S141" si="143">IF(R110=0,"",T110)</f>
        <v/>
      </c>
      <c r="T110" s="197" t="str">
        <f t="shared" ref="T110:T141" si="144">IF(W110=1,"","Bitte ankreuzen")</f>
        <v>Bitte ankreuzen</v>
      </c>
      <c r="U110" s="5"/>
      <c r="V110" s="5"/>
      <c r="W110" s="194">
        <f t="shared" ref="W110:W141" si="145">COUNTIF(U110:V110,"x")</f>
        <v>0</v>
      </c>
      <c r="X110" s="195">
        <f t="shared" ref="X110:X141" si="146">SUM(K110:L110)</f>
        <v>0</v>
      </c>
      <c r="Y110" s="195">
        <f t="shared" ref="Y110:Y141" si="147">IF(X110&gt;0,0,1)</f>
        <v>1</v>
      </c>
      <c r="Z110" s="195" t="e">
        <f>IF(W110&gt;Y110,"Fehler",okay)</f>
        <v>#NAME?</v>
      </c>
      <c r="AA110" s="195" t="str">
        <f t="shared" ref="AA110:AA141" si="148">IF(OR(K110&gt;0,L110&gt;0,M110&gt;0,N110&gt;0),AE110,IF(AND(O110&gt;0,O110&lt;5),"Gold",IF(O110&gt;4,CONCATENATE("Gold mit Zahl ",ROUNDDOWN(O110/5,0)*5),IF(AND(P110&gt;0,P110&lt;5),"Brillant",IF(P110&gt;4,CONCATENATE("Brillant mit Zahl ",ROUNDDOWN(P110/5,0)*5),"")))))</f>
        <v/>
      </c>
      <c r="AB110" s="195" t="str">
        <f t="shared" ref="AB110:AB141" si="149">IF(U110="x",AA110&amp;"*",AA110)</f>
        <v/>
      </c>
      <c r="AC110" s="198"/>
      <c r="AD110" s="96" t="s">
        <v>21</v>
      </c>
      <c r="AE110" s="199" t="str">
        <f t="shared" ref="AE110:AE141" si="150">IF(K110&gt;0,B$222,IF(L110&gt;0,B$223,IF(M110&gt;0,B$224,IF(N110&gt;0,B$225,""))))</f>
        <v/>
      </c>
      <c r="AF110" s="95"/>
      <c r="AG110" s="200"/>
      <c r="AH110" s="201" t="str">
        <f t="shared" ref="AH110:AH141" si="151">IF(COUNTIF(AJ110:BC110,"x"),COUNTIF(AJ110:BC110,"x"),"")</f>
        <v/>
      </c>
      <c r="AI110" s="200"/>
      <c r="AJ110" s="5" t="s">
        <v>21</v>
      </c>
      <c r="AK110" s="5" t="s">
        <v>21</v>
      </c>
      <c r="AL110" s="5" t="s">
        <v>21</v>
      </c>
      <c r="AM110" s="5" t="s">
        <v>21</v>
      </c>
      <c r="AN110" s="5" t="s">
        <v>21</v>
      </c>
      <c r="AO110" s="5" t="s">
        <v>21</v>
      </c>
      <c r="AP110" s="5" t="s">
        <v>21</v>
      </c>
      <c r="AQ110" s="5" t="s">
        <v>21</v>
      </c>
      <c r="AR110" s="5" t="s">
        <v>21</v>
      </c>
      <c r="AS110" s="5" t="s">
        <v>21</v>
      </c>
      <c r="AT110" s="5" t="s">
        <v>21</v>
      </c>
      <c r="AU110" s="5" t="s">
        <v>21</v>
      </c>
      <c r="AV110" s="5" t="s">
        <v>21</v>
      </c>
      <c r="AW110" s="5" t="s">
        <v>21</v>
      </c>
      <c r="AX110" s="5" t="s">
        <v>21</v>
      </c>
      <c r="AY110" s="5" t="s">
        <v>21</v>
      </c>
      <c r="AZ110" s="5" t="s">
        <v>21</v>
      </c>
      <c r="BA110" s="5" t="s">
        <v>21</v>
      </c>
      <c r="BB110" s="5" t="s">
        <v>21</v>
      </c>
      <c r="BC110" s="5" t="s">
        <v>21</v>
      </c>
      <c r="BD110" s="200"/>
      <c r="BE110" s="50" t="s">
        <v>59</v>
      </c>
      <c r="BF110" s="50" t="s">
        <v>60</v>
      </c>
      <c r="BG110" s="50" t="s">
        <v>61</v>
      </c>
      <c r="BH110" s="50" t="s">
        <v>62</v>
      </c>
      <c r="BI110" s="50" t="s">
        <v>63</v>
      </c>
      <c r="BJ110" s="50" t="s">
        <v>64</v>
      </c>
      <c r="BK110" s="50" t="s">
        <v>65</v>
      </c>
      <c r="BL110" s="50" t="s">
        <v>66</v>
      </c>
      <c r="BM110" s="50" t="s">
        <v>67</v>
      </c>
      <c r="BN110" s="50" t="s">
        <v>68</v>
      </c>
      <c r="BO110" s="50" t="s">
        <v>69</v>
      </c>
      <c r="BP110" s="202"/>
      <c r="BQ110" s="203"/>
      <c r="BR110" s="203" t="str">
        <f t="shared" ref="BR110:BR141" si="152">IF(AJ110="x","01","")</f>
        <v/>
      </c>
      <c r="BS110" s="203" t="str">
        <f t="shared" ref="BS110:BS141" si="153">IF(AK110="x","02","")</f>
        <v/>
      </c>
      <c r="BT110" s="203" t="str">
        <f t="shared" ref="BT110:BT141" si="154">IF(AL110="x","03","")</f>
        <v/>
      </c>
      <c r="BU110" s="203" t="str">
        <f t="shared" ref="BU110:BU141" si="155">IF(AM110="x","04","")</f>
        <v/>
      </c>
      <c r="BV110" s="203" t="str">
        <f t="shared" ref="BV110:BV141" si="156">IF(AN110="x","05","")</f>
        <v/>
      </c>
      <c r="BW110" s="203" t="str">
        <f t="shared" ref="BW110:BW141" si="157">IF(AO110="x","06","")</f>
        <v/>
      </c>
      <c r="BX110" s="203" t="str">
        <f t="shared" ref="BX110:BX141" si="158">IF(AP110="x","07","")</f>
        <v/>
      </c>
      <c r="BY110" s="203" t="str">
        <f t="shared" ref="BY110:BY141" si="159">IF(AQ110="x","08","")</f>
        <v/>
      </c>
      <c r="BZ110" s="203" t="str">
        <f t="shared" ref="BZ110:BZ141" si="160">IF(AR110="x","09","")</f>
        <v/>
      </c>
      <c r="CA110" s="203" t="str">
        <f t="shared" ref="CA110:CA141" si="161">IF(AS110="x","10","")</f>
        <v/>
      </c>
      <c r="CB110" s="203" t="str">
        <f t="shared" ref="CB110:CB141" si="162">IF(AT110="x","11","")</f>
        <v/>
      </c>
      <c r="CC110" s="203" t="str">
        <f t="shared" ref="CC110:CC141" si="163">IF(AU110="x","12","")</f>
        <v/>
      </c>
      <c r="CD110" s="203" t="str">
        <f t="shared" ref="CD110:CD141" si="164">IF(AV110="x","13","")</f>
        <v/>
      </c>
      <c r="CE110" s="203" t="str">
        <f t="shared" ref="CE110:CE141" si="165">IF(AW110="x","14","")</f>
        <v/>
      </c>
      <c r="CF110" s="204" t="str">
        <f t="shared" ref="CF110:CF141" si="166">IF(AX110="x","15","")</f>
        <v/>
      </c>
      <c r="CG110" s="204" t="str">
        <f t="shared" ref="CG110:CG141" si="167">IF(AY110="x","16","")</f>
        <v/>
      </c>
      <c r="CH110" s="204" t="str">
        <f t="shared" ref="CH110:CH141" si="168">IF(AZ110="x","17","")</f>
        <v/>
      </c>
      <c r="CI110" s="204" t="str">
        <f t="shared" ref="CI110:CI141" si="169">IF(BA110="x","18","")</f>
        <v/>
      </c>
      <c r="CJ110" s="204" t="str">
        <f t="shared" ref="CJ110:CJ141" si="170">IF(BB110="x","19","")</f>
        <v/>
      </c>
      <c r="CK110" s="204" t="str">
        <f t="shared" ref="CK110:CK141" si="171">IF(BC110="x","20","")</f>
        <v/>
      </c>
      <c r="CL110" s="205" t="str">
        <f t="shared" ref="CL110:CL141" si="172">BR110&amp;BS110&amp;BT110&amp;BU110&amp;BV110&amp;BW110&amp;BX110&amp;BY110&amp;BZ110&amp;CA110&amp;CB110&amp;CC110&amp;CD110&amp;CE110&amp;CF110&amp;CG110&amp;CH110&amp;CI110&amp;CJ110&amp;CK110</f>
        <v/>
      </c>
      <c r="CM110" s="204" t="str">
        <f t="shared" ref="CM110:CM141" si="173">IF(SUM(K110:P110)=0,"",SUM(J110:P110))</f>
        <v/>
      </c>
      <c r="CN110" s="204">
        <f t="shared" ref="CN110:CN141" si="174">IF(CM110="",0,LARGE(K110:P110,1))</f>
        <v>0</v>
      </c>
      <c r="CO110" s="204" t="str">
        <f t="shared" ref="CO110:CO141" si="175">IF(OR(CM110="",CM110=CN110),"Okay","FEHLER")</f>
        <v>Okay</v>
      </c>
      <c r="CP110" s="204" t="str">
        <f t="shared" ref="CP110:CP141" si="176">IF(W110=0,"Urkunde und Button",CQ110)</f>
        <v>Urkunde und Button</v>
      </c>
      <c r="CQ110" s="204" t="str">
        <f t="shared" ref="CQ110:CQ141" si="177">IF(U110="x","Urkunde und Abzeichen","nur Urkunde")</f>
        <v>nur Urkunde</v>
      </c>
      <c r="CR110" s="204">
        <f t="shared" ref="CR110:CR141" si="178">IF(K110&gt;0,1,0)</f>
        <v>0</v>
      </c>
      <c r="CS110" s="204">
        <f t="shared" ref="CS110:CS141" si="179">IF(L110&gt;0,1,0)</f>
        <v>0</v>
      </c>
      <c r="CT110" s="204">
        <f t="shared" ref="CT110:CT141" si="180">IF(M110&gt;0,CX110,0)</f>
        <v>0</v>
      </c>
      <c r="CU110" s="204">
        <f t="shared" ref="CU110:CU141" si="181">IF(N110&gt;0,CX110,0)</f>
        <v>0</v>
      </c>
      <c r="CV110" s="204">
        <f t="shared" ref="CV110:CV141" si="182">IF(O110&gt;0,CX110,0)</f>
        <v>0</v>
      </c>
      <c r="CW110" s="204">
        <f t="shared" ref="CW110:CW141" si="183">IF(P110&gt;0,CX110,0)</f>
        <v>0</v>
      </c>
      <c r="CX110" s="204" t="str">
        <f t="shared" ref="CX110:CX141" si="184">IF($U110="x","a","u")</f>
        <v>u</v>
      </c>
      <c r="CY110" s="204"/>
      <c r="CZ110" s="204"/>
      <c r="DA110" s="204"/>
      <c r="DB110" s="204"/>
      <c r="DC110" s="204"/>
      <c r="DD110" s="204"/>
      <c r="DE110" s="204"/>
      <c r="DF110" s="204"/>
      <c r="DG110" s="204"/>
      <c r="DH110" s="204"/>
      <c r="DI110" s="204"/>
      <c r="DJ110" s="204"/>
      <c r="DK110" s="204"/>
      <c r="DL110" s="204"/>
      <c r="DM110" s="204"/>
      <c r="DN110" s="204"/>
      <c r="DO110" s="204"/>
      <c r="DP110" s="204"/>
      <c r="DQ110" s="204"/>
      <c r="DR110" s="204"/>
      <c r="DS110" s="204"/>
      <c r="DT110" s="204"/>
      <c r="DU110" s="204"/>
    </row>
    <row r="111" spans="1:125" s="16" customFormat="1" x14ac:dyDescent="0.2">
      <c r="A111" s="191" t="str">
        <f>IF(LEN(E111)&lt;2,"",Meldedaten!A$4)</f>
        <v/>
      </c>
      <c r="B111" s="192" t="str">
        <f t="shared" si="140"/>
        <v/>
      </c>
      <c r="C111" s="96" t="s">
        <v>21</v>
      </c>
      <c r="D111" s="242" t="s">
        <v>21</v>
      </c>
      <c r="E111" s="242" t="s">
        <v>21</v>
      </c>
      <c r="F111" s="242" t="s">
        <v>21</v>
      </c>
      <c r="G111" s="242" t="s">
        <v>21</v>
      </c>
      <c r="H111" s="210" t="s">
        <v>21</v>
      </c>
      <c r="I111" s="5" t="str">
        <f>IF(LEN(E111)&lt;2,"",Meldedaten!B$4)</f>
        <v/>
      </c>
      <c r="J111" s="193"/>
      <c r="K111" s="5"/>
      <c r="L111" s="101"/>
      <c r="M111" s="100"/>
      <c r="N111" s="5"/>
      <c r="O111" s="5"/>
      <c r="P111" s="5"/>
      <c r="Q111" s="194" t="str">
        <f t="shared" si="141"/>
        <v>Okay</v>
      </c>
      <c r="R111" s="195">
        <f t="shared" si="142"/>
        <v>0</v>
      </c>
      <c r="S111" s="196" t="str">
        <f t="shared" si="143"/>
        <v/>
      </c>
      <c r="T111" s="197" t="str">
        <f t="shared" si="144"/>
        <v>Bitte ankreuzen</v>
      </c>
      <c r="U111" s="5"/>
      <c r="V111" s="5"/>
      <c r="W111" s="194">
        <f t="shared" si="145"/>
        <v>0</v>
      </c>
      <c r="X111" s="195">
        <f t="shared" si="146"/>
        <v>0</v>
      </c>
      <c r="Y111" s="195">
        <f t="shared" si="147"/>
        <v>1</v>
      </c>
      <c r="Z111" s="195" t="e">
        <f>IF(W111&gt;Y111,"Fehler",okay)</f>
        <v>#NAME?</v>
      </c>
      <c r="AA111" s="195" t="str">
        <f t="shared" si="148"/>
        <v/>
      </c>
      <c r="AB111" s="195" t="str">
        <f t="shared" si="149"/>
        <v/>
      </c>
      <c r="AC111" s="198"/>
      <c r="AD111" s="96" t="s">
        <v>21</v>
      </c>
      <c r="AE111" s="199" t="str">
        <f t="shared" si="150"/>
        <v/>
      </c>
      <c r="AF111" s="95"/>
      <c r="AG111" s="200"/>
      <c r="AH111" s="201" t="str">
        <f t="shared" si="151"/>
        <v/>
      </c>
      <c r="AI111" s="200"/>
      <c r="AJ111" s="5" t="s">
        <v>21</v>
      </c>
      <c r="AK111" s="5" t="s">
        <v>21</v>
      </c>
      <c r="AL111" s="5" t="s">
        <v>21</v>
      </c>
      <c r="AM111" s="5" t="s">
        <v>21</v>
      </c>
      <c r="AN111" s="5" t="s">
        <v>21</v>
      </c>
      <c r="AO111" s="5" t="s">
        <v>21</v>
      </c>
      <c r="AP111" s="5" t="s">
        <v>21</v>
      </c>
      <c r="AQ111" s="5" t="s">
        <v>21</v>
      </c>
      <c r="AR111" s="5" t="s">
        <v>21</v>
      </c>
      <c r="AS111" s="5" t="s">
        <v>21</v>
      </c>
      <c r="AT111" s="5" t="s">
        <v>21</v>
      </c>
      <c r="AU111" s="5" t="s">
        <v>21</v>
      </c>
      <c r="AV111" s="5" t="s">
        <v>21</v>
      </c>
      <c r="AW111" s="5" t="s">
        <v>21</v>
      </c>
      <c r="AX111" s="5" t="s">
        <v>21</v>
      </c>
      <c r="AY111" s="5" t="s">
        <v>21</v>
      </c>
      <c r="AZ111" s="5" t="s">
        <v>21</v>
      </c>
      <c r="BA111" s="5" t="s">
        <v>21</v>
      </c>
      <c r="BB111" s="5" t="s">
        <v>21</v>
      </c>
      <c r="BC111" s="5" t="s">
        <v>21</v>
      </c>
      <c r="BD111" s="200"/>
      <c r="BE111" s="50" t="s">
        <v>59</v>
      </c>
      <c r="BF111" s="50" t="s">
        <v>60</v>
      </c>
      <c r="BG111" s="50" t="s">
        <v>61</v>
      </c>
      <c r="BH111" s="50" t="s">
        <v>62</v>
      </c>
      <c r="BI111" s="50" t="s">
        <v>63</v>
      </c>
      <c r="BJ111" s="50" t="s">
        <v>64</v>
      </c>
      <c r="BK111" s="50" t="s">
        <v>65</v>
      </c>
      <c r="BL111" s="50" t="s">
        <v>66</v>
      </c>
      <c r="BM111" s="50" t="s">
        <v>67</v>
      </c>
      <c r="BN111" s="50" t="s">
        <v>68</v>
      </c>
      <c r="BO111" s="50" t="s">
        <v>69</v>
      </c>
      <c r="BP111" s="202"/>
      <c r="BQ111" s="203"/>
      <c r="BR111" s="203" t="str">
        <f t="shared" si="152"/>
        <v/>
      </c>
      <c r="BS111" s="203" t="str">
        <f t="shared" si="153"/>
        <v/>
      </c>
      <c r="BT111" s="203" t="str">
        <f t="shared" si="154"/>
        <v/>
      </c>
      <c r="BU111" s="203" t="str">
        <f t="shared" si="155"/>
        <v/>
      </c>
      <c r="BV111" s="203" t="str">
        <f t="shared" si="156"/>
        <v/>
      </c>
      <c r="BW111" s="203" t="str">
        <f t="shared" si="157"/>
        <v/>
      </c>
      <c r="BX111" s="203" t="str">
        <f t="shared" si="158"/>
        <v/>
      </c>
      <c r="BY111" s="203" t="str">
        <f t="shared" si="159"/>
        <v/>
      </c>
      <c r="BZ111" s="203" t="str">
        <f t="shared" si="160"/>
        <v/>
      </c>
      <c r="CA111" s="203" t="str">
        <f t="shared" si="161"/>
        <v/>
      </c>
      <c r="CB111" s="203" t="str">
        <f t="shared" si="162"/>
        <v/>
      </c>
      <c r="CC111" s="203" t="str">
        <f t="shared" si="163"/>
        <v/>
      </c>
      <c r="CD111" s="203" t="str">
        <f t="shared" si="164"/>
        <v/>
      </c>
      <c r="CE111" s="203" t="str">
        <f t="shared" si="165"/>
        <v/>
      </c>
      <c r="CF111" s="204" t="str">
        <f t="shared" si="166"/>
        <v/>
      </c>
      <c r="CG111" s="204" t="str">
        <f t="shared" si="167"/>
        <v/>
      </c>
      <c r="CH111" s="204" t="str">
        <f t="shared" si="168"/>
        <v/>
      </c>
      <c r="CI111" s="204" t="str">
        <f t="shared" si="169"/>
        <v/>
      </c>
      <c r="CJ111" s="204" t="str">
        <f t="shared" si="170"/>
        <v/>
      </c>
      <c r="CK111" s="204" t="str">
        <f t="shared" si="171"/>
        <v/>
      </c>
      <c r="CL111" s="205" t="str">
        <f t="shared" si="172"/>
        <v/>
      </c>
      <c r="CM111" s="204" t="str">
        <f t="shared" si="173"/>
        <v/>
      </c>
      <c r="CN111" s="204">
        <f t="shared" si="174"/>
        <v>0</v>
      </c>
      <c r="CO111" s="204" t="str">
        <f t="shared" si="175"/>
        <v>Okay</v>
      </c>
      <c r="CP111" s="204" t="str">
        <f t="shared" si="176"/>
        <v>Urkunde und Button</v>
      </c>
      <c r="CQ111" s="204" t="str">
        <f t="shared" si="177"/>
        <v>nur Urkunde</v>
      </c>
      <c r="CR111" s="204">
        <f t="shared" si="178"/>
        <v>0</v>
      </c>
      <c r="CS111" s="204">
        <f t="shared" si="179"/>
        <v>0</v>
      </c>
      <c r="CT111" s="204">
        <f t="shared" si="180"/>
        <v>0</v>
      </c>
      <c r="CU111" s="204">
        <f t="shared" si="181"/>
        <v>0</v>
      </c>
      <c r="CV111" s="204">
        <f t="shared" si="182"/>
        <v>0</v>
      </c>
      <c r="CW111" s="204">
        <f t="shared" si="183"/>
        <v>0</v>
      </c>
      <c r="CX111" s="204" t="str">
        <f t="shared" si="184"/>
        <v>u</v>
      </c>
      <c r="CY111" s="204"/>
      <c r="CZ111" s="204"/>
      <c r="DA111" s="204"/>
      <c r="DB111" s="204"/>
      <c r="DC111" s="204"/>
      <c r="DD111" s="204"/>
      <c r="DE111" s="204"/>
      <c r="DF111" s="204"/>
      <c r="DG111" s="204"/>
      <c r="DH111" s="204"/>
      <c r="DI111" s="204"/>
      <c r="DJ111" s="204"/>
      <c r="DK111" s="204"/>
      <c r="DL111" s="204"/>
      <c r="DM111" s="204"/>
      <c r="DN111" s="204"/>
      <c r="DO111" s="204"/>
      <c r="DP111" s="204"/>
      <c r="DQ111" s="204"/>
      <c r="DR111" s="204"/>
      <c r="DS111" s="204"/>
      <c r="DT111" s="204"/>
      <c r="DU111" s="204"/>
    </row>
    <row r="112" spans="1:125" s="16" customFormat="1" x14ac:dyDescent="0.2">
      <c r="A112" s="191" t="str">
        <f>IF(LEN(E112)&lt;2,"",Meldedaten!A$4)</f>
        <v/>
      </c>
      <c r="B112" s="192" t="str">
        <f t="shared" si="140"/>
        <v/>
      </c>
      <c r="C112" s="96" t="s">
        <v>21</v>
      </c>
      <c r="D112" s="242" t="s">
        <v>21</v>
      </c>
      <c r="E112" s="242" t="s">
        <v>21</v>
      </c>
      <c r="F112" s="242" t="s">
        <v>21</v>
      </c>
      <c r="G112" s="242" t="s">
        <v>21</v>
      </c>
      <c r="H112" s="210" t="s">
        <v>21</v>
      </c>
      <c r="I112" s="5" t="str">
        <f>IF(LEN(E112)&lt;2,"",Meldedaten!B$4)</f>
        <v/>
      </c>
      <c r="J112" s="193"/>
      <c r="K112" s="5"/>
      <c r="L112" s="101"/>
      <c r="M112" s="100"/>
      <c r="N112" s="5"/>
      <c r="O112" s="5"/>
      <c r="P112" s="5"/>
      <c r="Q112" s="194" t="str">
        <f t="shared" si="141"/>
        <v>Okay</v>
      </c>
      <c r="R112" s="195">
        <f t="shared" si="142"/>
        <v>0</v>
      </c>
      <c r="S112" s="196" t="str">
        <f t="shared" si="143"/>
        <v/>
      </c>
      <c r="T112" s="197" t="str">
        <f t="shared" si="144"/>
        <v>Bitte ankreuzen</v>
      </c>
      <c r="U112" s="5"/>
      <c r="V112" s="5"/>
      <c r="W112" s="194">
        <f t="shared" si="145"/>
        <v>0</v>
      </c>
      <c r="X112" s="195">
        <f t="shared" si="146"/>
        <v>0</v>
      </c>
      <c r="Y112" s="195">
        <f t="shared" si="147"/>
        <v>1</v>
      </c>
      <c r="Z112" s="195" t="e">
        <f>IF(W112&gt;Y112,"Fehler",okay)</f>
        <v>#NAME?</v>
      </c>
      <c r="AA112" s="195" t="str">
        <f t="shared" si="148"/>
        <v/>
      </c>
      <c r="AB112" s="195" t="str">
        <f t="shared" si="149"/>
        <v/>
      </c>
      <c r="AC112" s="198"/>
      <c r="AD112" s="96" t="s">
        <v>21</v>
      </c>
      <c r="AE112" s="199" t="str">
        <f t="shared" si="150"/>
        <v/>
      </c>
      <c r="AF112" s="95"/>
      <c r="AG112" s="200"/>
      <c r="AH112" s="201" t="str">
        <f t="shared" si="151"/>
        <v/>
      </c>
      <c r="AI112" s="200"/>
      <c r="AJ112" s="5" t="s">
        <v>21</v>
      </c>
      <c r="AK112" s="5" t="s">
        <v>21</v>
      </c>
      <c r="AL112" s="5" t="s">
        <v>21</v>
      </c>
      <c r="AM112" s="5" t="s">
        <v>21</v>
      </c>
      <c r="AN112" s="5" t="s">
        <v>21</v>
      </c>
      <c r="AO112" s="5" t="s">
        <v>21</v>
      </c>
      <c r="AP112" s="5" t="s">
        <v>21</v>
      </c>
      <c r="AQ112" s="5" t="s">
        <v>21</v>
      </c>
      <c r="AR112" s="5" t="s">
        <v>21</v>
      </c>
      <c r="AS112" s="5" t="s">
        <v>21</v>
      </c>
      <c r="AT112" s="5" t="s">
        <v>21</v>
      </c>
      <c r="AU112" s="5" t="s">
        <v>21</v>
      </c>
      <c r="AV112" s="5" t="s">
        <v>21</v>
      </c>
      <c r="AW112" s="5" t="s">
        <v>21</v>
      </c>
      <c r="AX112" s="5" t="s">
        <v>21</v>
      </c>
      <c r="AY112" s="5" t="s">
        <v>21</v>
      </c>
      <c r="AZ112" s="5" t="s">
        <v>21</v>
      </c>
      <c r="BA112" s="5" t="s">
        <v>21</v>
      </c>
      <c r="BB112" s="5" t="s">
        <v>21</v>
      </c>
      <c r="BC112" s="5" t="s">
        <v>21</v>
      </c>
      <c r="BD112" s="200"/>
      <c r="BE112" s="50" t="s">
        <v>59</v>
      </c>
      <c r="BF112" s="50" t="s">
        <v>60</v>
      </c>
      <c r="BG112" s="50" t="s">
        <v>61</v>
      </c>
      <c r="BH112" s="50" t="s">
        <v>62</v>
      </c>
      <c r="BI112" s="50" t="s">
        <v>63</v>
      </c>
      <c r="BJ112" s="50" t="s">
        <v>64</v>
      </c>
      <c r="BK112" s="50" t="s">
        <v>65</v>
      </c>
      <c r="BL112" s="50" t="s">
        <v>66</v>
      </c>
      <c r="BM112" s="50" t="s">
        <v>67</v>
      </c>
      <c r="BN112" s="50" t="s">
        <v>68</v>
      </c>
      <c r="BO112" s="50" t="s">
        <v>69</v>
      </c>
      <c r="BP112" s="202"/>
      <c r="BQ112" s="203"/>
      <c r="BR112" s="203" t="str">
        <f t="shared" si="152"/>
        <v/>
      </c>
      <c r="BS112" s="203" t="str">
        <f t="shared" si="153"/>
        <v/>
      </c>
      <c r="BT112" s="203" t="str">
        <f t="shared" si="154"/>
        <v/>
      </c>
      <c r="BU112" s="203" t="str">
        <f t="shared" si="155"/>
        <v/>
      </c>
      <c r="BV112" s="203" t="str">
        <f t="shared" si="156"/>
        <v/>
      </c>
      <c r="BW112" s="203" t="str">
        <f t="shared" si="157"/>
        <v/>
      </c>
      <c r="BX112" s="203" t="str">
        <f t="shared" si="158"/>
        <v/>
      </c>
      <c r="BY112" s="203" t="str">
        <f t="shared" si="159"/>
        <v/>
      </c>
      <c r="BZ112" s="203" t="str">
        <f t="shared" si="160"/>
        <v/>
      </c>
      <c r="CA112" s="203" t="str">
        <f t="shared" si="161"/>
        <v/>
      </c>
      <c r="CB112" s="203" t="str">
        <f t="shared" si="162"/>
        <v/>
      </c>
      <c r="CC112" s="203" t="str">
        <f t="shared" si="163"/>
        <v/>
      </c>
      <c r="CD112" s="203" t="str">
        <f t="shared" si="164"/>
        <v/>
      </c>
      <c r="CE112" s="203" t="str">
        <f t="shared" si="165"/>
        <v/>
      </c>
      <c r="CF112" s="204" t="str">
        <f t="shared" si="166"/>
        <v/>
      </c>
      <c r="CG112" s="204" t="str">
        <f t="shared" si="167"/>
        <v/>
      </c>
      <c r="CH112" s="204" t="str">
        <f t="shared" si="168"/>
        <v/>
      </c>
      <c r="CI112" s="204" t="str">
        <f t="shared" si="169"/>
        <v/>
      </c>
      <c r="CJ112" s="204" t="str">
        <f t="shared" si="170"/>
        <v/>
      </c>
      <c r="CK112" s="204" t="str">
        <f t="shared" si="171"/>
        <v/>
      </c>
      <c r="CL112" s="205" t="str">
        <f t="shared" si="172"/>
        <v/>
      </c>
      <c r="CM112" s="204" t="str">
        <f t="shared" si="173"/>
        <v/>
      </c>
      <c r="CN112" s="204">
        <f t="shared" si="174"/>
        <v>0</v>
      </c>
      <c r="CO112" s="204" t="str">
        <f t="shared" si="175"/>
        <v>Okay</v>
      </c>
      <c r="CP112" s="204" t="str">
        <f t="shared" si="176"/>
        <v>Urkunde und Button</v>
      </c>
      <c r="CQ112" s="204" t="str">
        <f t="shared" si="177"/>
        <v>nur Urkunde</v>
      </c>
      <c r="CR112" s="204">
        <f t="shared" si="178"/>
        <v>0</v>
      </c>
      <c r="CS112" s="204">
        <f t="shared" si="179"/>
        <v>0</v>
      </c>
      <c r="CT112" s="204">
        <f t="shared" si="180"/>
        <v>0</v>
      </c>
      <c r="CU112" s="204">
        <f t="shared" si="181"/>
        <v>0</v>
      </c>
      <c r="CV112" s="204">
        <f t="shared" si="182"/>
        <v>0</v>
      </c>
      <c r="CW112" s="204">
        <f t="shared" si="183"/>
        <v>0</v>
      </c>
      <c r="CX112" s="204" t="str">
        <f t="shared" si="184"/>
        <v>u</v>
      </c>
      <c r="CY112" s="204"/>
      <c r="CZ112" s="204">
        <f>IF(CV112="a",(ROUNDDOWN(O112/5,0)*5),0)</f>
        <v>0</v>
      </c>
      <c r="DA112" s="204"/>
      <c r="DB112" s="204"/>
      <c r="DC112" s="204">
        <f>IF(CW112="a",(ROUNDDOWN(P112/5,0)*5),0)</f>
        <v>0</v>
      </c>
      <c r="DD112" s="204"/>
      <c r="DE112" s="204"/>
      <c r="DF112" s="204"/>
      <c r="DG112" s="204"/>
      <c r="DH112" s="204"/>
      <c r="DI112" s="204"/>
      <c r="DJ112" s="204"/>
      <c r="DK112" s="204"/>
      <c r="DL112" s="204"/>
      <c r="DM112" s="204"/>
      <c r="DN112" s="204"/>
      <c r="DO112" s="204"/>
      <c r="DP112" s="204"/>
      <c r="DQ112" s="204"/>
      <c r="DR112" s="204"/>
      <c r="DS112" s="204"/>
      <c r="DT112" s="204"/>
      <c r="DU112" s="204"/>
    </row>
    <row r="113" spans="1:125" s="16" customFormat="1" x14ac:dyDescent="0.2">
      <c r="A113" s="191" t="str">
        <f>IF(LEN(E113)&lt;2,"",Meldedaten!A$4)</f>
        <v/>
      </c>
      <c r="B113" s="192" t="str">
        <f t="shared" si="140"/>
        <v/>
      </c>
      <c r="C113" s="96" t="s">
        <v>21</v>
      </c>
      <c r="D113" s="242" t="s">
        <v>21</v>
      </c>
      <c r="E113" s="242" t="s">
        <v>21</v>
      </c>
      <c r="F113" s="242" t="s">
        <v>21</v>
      </c>
      <c r="G113" s="242" t="s">
        <v>21</v>
      </c>
      <c r="H113" s="210" t="s">
        <v>21</v>
      </c>
      <c r="I113" s="5" t="str">
        <f>IF(LEN(E113)&lt;2,"",Meldedaten!B$4)</f>
        <v/>
      </c>
      <c r="J113" s="193"/>
      <c r="K113" s="5"/>
      <c r="L113" s="101"/>
      <c r="M113" s="100"/>
      <c r="N113" s="5"/>
      <c r="O113" s="5"/>
      <c r="P113" s="5"/>
      <c r="Q113" s="194" t="str">
        <f t="shared" si="141"/>
        <v>Okay</v>
      </c>
      <c r="R113" s="195">
        <f t="shared" si="142"/>
        <v>0</v>
      </c>
      <c r="S113" s="196" t="str">
        <f t="shared" si="143"/>
        <v/>
      </c>
      <c r="T113" s="197" t="str">
        <f t="shared" si="144"/>
        <v>Bitte ankreuzen</v>
      </c>
      <c r="U113" s="5"/>
      <c r="V113" s="5"/>
      <c r="W113" s="194">
        <f t="shared" si="145"/>
        <v>0</v>
      </c>
      <c r="X113" s="195">
        <f t="shared" si="146"/>
        <v>0</v>
      </c>
      <c r="Y113" s="195">
        <f t="shared" si="147"/>
        <v>1</v>
      </c>
      <c r="Z113" s="195" t="e">
        <f>IF(W113&gt;Y113,"Fehler",okay)</f>
        <v>#NAME?</v>
      </c>
      <c r="AA113" s="195" t="str">
        <f t="shared" si="148"/>
        <v/>
      </c>
      <c r="AB113" s="195" t="str">
        <f t="shared" si="149"/>
        <v/>
      </c>
      <c r="AC113" s="198"/>
      <c r="AD113" s="96" t="s">
        <v>21</v>
      </c>
      <c r="AE113" s="199" t="str">
        <f t="shared" si="150"/>
        <v/>
      </c>
      <c r="AF113" s="95"/>
      <c r="AG113" s="200"/>
      <c r="AH113" s="201" t="str">
        <f t="shared" si="151"/>
        <v/>
      </c>
      <c r="AI113" s="200"/>
      <c r="AJ113" s="5" t="s">
        <v>21</v>
      </c>
      <c r="AK113" s="5" t="s">
        <v>21</v>
      </c>
      <c r="AL113" s="5" t="s">
        <v>21</v>
      </c>
      <c r="AM113" s="5" t="s">
        <v>21</v>
      </c>
      <c r="AN113" s="5" t="s">
        <v>21</v>
      </c>
      <c r="AO113" s="5" t="s">
        <v>21</v>
      </c>
      <c r="AP113" s="5" t="s">
        <v>21</v>
      </c>
      <c r="AQ113" s="5" t="s">
        <v>21</v>
      </c>
      <c r="AR113" s="5" t="s">
        <v>21</v>
      </c>
      <c r="AS113" s="5" t="s">
        <v>21</v>
      </c>
      <c r="AT113" s="5" t="s">
        <v>21</v>
      </c>
      <c r="AU113" s="5" t="s">
        <v>21</v>
      </c>
      <c r="AV113" s="5" t="s">
        <v>21</v>
      </c>
      <c r="AW113" s="5" t="s">
        <v>21</v>
      </c>
      <c r="AX113" s="5" t="s">
        <v>21</v>
      </c>
      <c r="AY113" s="5" t="s">
        <v>21</v>
      </c>
      <c r="AZ113" s="5" t="s">
        <v>21</v>
      </c>
      <c r="BA113" s="5" t="s">
        <v>21</v>
      </c>
      <c r="BB113" s="5" t="s">
        <v>21</v>
      </c>
      <c r="BC113" s="5" t="s">
        <v>21</v>
      </c>
      <c r="BD113" s="200"/>
      <c r="BE113" s="50" t="s">
        <v>59</v>
      </c>
      <c r="BF113" s="50" t="s">
        <v>60</v>
      </c>
      <c r="BG113" s="50" t="s">
        <v>61</v>
      </c>
      <c r="BH113" s="50" t="s">
        <v>62</v>
      </c>
      <c r="BI113" s="50" t="s">
        <v>63</v>
      </c>
      <c r="BJ113" s="50" t="s">
        <v>64</v>
      </c>
      <c r="BK113" s="50" t="s">
        <v>65</v>
      </c>
      <c r="BL113" s="50" t="s">
        <v>66</v>
      </c>
      <c r="BM113" s="50" t="s">
        <v>67</v>
      </c>
      <c r="BN113" s="50" t="s">
        <v>68</v>
      </c>
      <c r="BO113" s="50" t="s">
        <v>69</v>
      </c>
      <c r="BP113" s="202"/>
      <c r="BQ113" s="203"/>
      <c r="BR113" s="203" t="str">
        <f t="shared" si="152"/>
        <v/>
      </c>
      <c r="BS113" s="203" t="str">
        <f t="shared" si="153"/>
        <v/>
      </c>
      <c r="BT113" s="203" t="str">
        <f t="shared" si="154"/>
        <v/>
      </c>
      <c r="BU113" s="203" t="str">
        <f t="shared" si="155"/>
        <v/>
      </c>
      <c r="BV113" s="203" t="str">
        <f t="shared" si="156"/>
        <v/>
      </c>
      <c r="BW113" s="203" t="str">
        <f t="shared" si="157"/>
        <v/>
      </c>
      <c r="BX113" s="203" t="str">
        <f t="shared" si="158"/>
        <v/>
      </c>
      <c r="BY113" s="203" t="str">
        <f t="shared" si="159"/>
        <v/>
      </c>
      <c r="BZ113" s="203" t="str">
        <f t="shared" si="160"/>
        <v/>
      </c>
      <c r="CA113" s="203" t="str">
        <f t="shared" si="161"/>
        <v/>
      </c>
      <c r="CB113" s="203" t="str">
        <f t="shared" si="162"/>
        <v/>
      </c>
      <c r="CC113" s="203" t="str">
        <f t="shared" si="163"/>
        <v/>
      </c>
      <c r="CD113" s="203" t="str">
        <f t="shared" si="164"/>
        <v/>
      </c>
      <c r="CE113" s="203" t="str">
        <f t="shared" si="165"/>
        <v/>
      </c>
      <c r="CF113" s="204" t="str">
        <f t="shared" si="166"/>
        <v/>
      </c>
      <c r="CG113" s="204" t="str">
        <f t="shared" si="167"/>
        <v/>
      </c>
      <c r="CH113" s="204" t="str">
        <f t="shared" si="168"/>
        <v/>
      </c>
      <c r="CI113" s="204" t="str">
        <f t="shared" si="169"/>
        <v/>
      </c>
      <c r="CJ113" s="204" t="str">
        <f t="shared" si="170"/>
        <v/>
      </c>
      <c r="CK113" s="204" t="str">
        <f t="shared" si="171"/>
        <v/>
      </c>
      <c r="CL113" s="205" t="str">
        <f t="shared" si="172"/>
        <v/>
      </c>
      <c r="CM113" s="204" t="str">
        <f t="shared" si="173"/>
        <v/>
      </c>
      <c r="CN113" s="204">
        <f t="shared" si="174"/>
        <v>0</v>
      </c>
      <c r="CO113" s="204" t="str">
        <f t="shared" si="175"/>
        <v>Okay</v>
      </c>
      <c r="CP113" s="204" t="str">
        <f t="shared" si="176"/>
        <v>Urkunde und Button</v>
      </c>
      <c r="CQ113" s="204" t="str">
        <f t="shared" si="177"/>
        <v>nur Urkunde</v>
      </c>
      <c r="CR113" s="204">
        <f t="shared" si="178"/>
        <v>0</v>
      </c>
      <c r="CS113" s="204">
        <f t="shared" si="179"/>
        <v>0</v>
      </c>
      <c r="CT113" s="204">
        <f t="shared" si="180"/>
        <v>0</v>
      </c>
      <c r="CU113" s="204">
        <f t="shared" si="181"/>
        <v>0</v>
      </c>
      <c r="CV113" s="204">
        <f t="shared" si="182"/>
        <v>0</v>
      </c>
      <c r="CW113" s="204">
        <f t="shared" si="183"/>
        <v>0</v>
      </c>
      <c r="CX113" s="204" t="str">
        <f t="shared" si="184"/>
        <v>u</v>
      </c>
      <c r="CY113" s="204"/>
      <c r="CZ113" s="204"/>
      <c r="DA113" s="204"/>
      <c r="DB113" s="204"/>
      <c r="DC113" s="204"/>
      <c r="DD113" s="204"/>
      <c r="DE113" s="204"/>
      <c r="DF113" s="204"/>
      <c r="DG113" s="204"/>
      <c r="DH113" s="204"/>
      <c r="DI113" s="204"/>
      <c r="DJ113" s="204"/>
      <c r="DK113" s="204"/>
      <c r="DL113" s="204"/>
      <c r="DM113" s="204"/>
      <c r="DN113" s="204"/>
      <c r="DO113" s="204"/>
      <c r="DP113" s="204"/>
      <c r="DQ113" s="204"/>
      <c r="DR113" s="204"/>
      <c r="DS113" s="204"/>
      <c r="DT113" s="204"/>
      <c r="DU113" s="204"/>
    </row>
    <row r="114" spans="1:125" s="16" customFormat="1" x14ac:dyDescent="0.2">
      <c r="A114" s="191" t="str">
        <f>IF(LEN(E114)&lt;2,"",Meldedaten!A$4)</f>
        <v/>
      </c>
      <c r="B114" s="192" t="str">
        <f t="shared" si="140"/>
        <v/>
      </c>
      <c r="C114" s="96" t="s">
        <v>21</v>
      </c>
      <c r="D114" s="242" t="s">
        <v>21</v>
      </c>
      <c r="E114" s="242" t="s">
        <v>21</v>
      </c>
      <c r="F114" s="242" t="s">
        <v>21</v>
      </c>
      <c r="G114" s="242" t="s">
        <v>21</v>
      </c>
      <c r="H114" s="210" t="s">
        <v>21</v>
      </c>
      <c r="I114" s="5" t="str">
        <f>IF(LEN(E114)&lt;2,"",Meldedaten!B$4)</f>
        <v/>
      </c>
      <c r="J114" s="193"/>
      <c r="K114" s="5"/>
      <c r="L114" s="101"/>
      <c r="M114" s="100"/>
      <c r="N114" s="100"/>
      <c r="O114" s="5"/>
      <c r="P114" s="5"/>
      <c r="Q114" s="194" t="str">
        <f t="shared" si="141"/>
        <v>Okay</v>
      </c>
      <c r="R114" s="195">
        <f t="shared" si="142"/>
        <v>0</v>
      </c>
      <c r="S114" s="196" t="str">
        <f t="shared" si="143"/>
        <v/>
      </c>
      <c r="T114" s="197" t="str">
        <f t="shared" si="144"/>
        <v>Bitte ankreuzen</v>
      </c>
      <c r="U114" s="5"/>
      <c r="V114" s="5"/>
      <c r="W114" s="194">
        <f t="shared" si="145"/>
        <v>0</v>
      </c>
      <c r="X114" s="195">
        <f t="shared" si="146"/>
        <v>0</v>
      </c>
      <c r="Y114" s="195">
        <f t="shared" si="147"/>
        <v>1</v>
      </c>
      <c r="Z114" s="195" t="e">
        <f>IF(W114&gt;Y114,"Fehler",okay)</f>
        <v>#NAME?</v>
      </c>
      <c r="AA114" s="195" t="str">
        <f t="shared" si="148"/>
        <v/>
      </c>
      <c r="AB114" s="195" t="str">
        <f t="shared" si="149"/>
        <v/>
      </c>
      <c r="AC114" s="198"/>
      <c r="AD114" s="96" t="s">
        <v>21</v>
      </c>
      <c r="AE114" s="199" t="str">
        <f t="shared" si="150"/>
        <v/>
      </c>
      <c r="AF114" s="95"/>
      <c r="AG114" s="200"/>
      <c r="AH114" s="201" t="str">
        <f t="shared" si="151"/>
        <v/>
      </c>
      <c r="AI114" s="200"/>
      <c r="AJ114" s="5" t="s">
        <v>21</v>
      </c>
      <c r="AK114" s="5" t="s">
        <v>21</v>
      </c>
      <c r="AL114" s="5" t="s">
        <v>21</v>
      </c>
      <c r="AM114" s="5" t="s">
        <v>21</v>
      </c>
      <c r="AN114" s="5" t="s">
        <v>21</v>
      </c>
      <c r="AO114" s="5" t="s">
        <v>21</v>
      </c>
      <c r="AP114" s="5" t="s">
        <v>21</v>
      </c>
      <c r="AQ114" s="5" t="s">
        <v>21</v>
      </c>
      <c r="AR114" s="5" t="s">
        <v>21</v>
      </c>
      <c r="AS114" s="5" t="s">
        <v>21</v>
      </c>
      <c r="AT114" s="5" t="s">
        <v>21</v>
      </c>
      <c r="AU114" s="5" t="s">
        <v>21</v>
      </c>
      <c r="AV114" s="5" t="s">
        <v>21</v>
      </c>
      <c r="AW114" s="5" t="s">
        <v>21</v>
      </c>
      <c r="AX114" s="5" t="s">
        <v>21</v>
      </c>
      <c r="AY114" s="5" t="s">
        <v>21</v>
      </c>
      <c r="AZ114" s="5" t="s">
        <v>21</v>
      </c>
      <c r="BA114" s="5" t="s">
        <v>21</v>
      </c>
      <c r="BB114" s="5" t="s">
        <v>21</v>
      </c>
      <c r="BC114" s="5" t="s">
        <v>21</v>
      </c>
      <c r="BD114" s="200"/>
      <c r="BE114" s="50" t="s">
        <v>59</v>
      </c>
      <c r="BF114" s="50" t="s">
        <v>60</v>
      </c>
      <c r="BG114" s="50" t="s">
        <v>61</v>
      </c>
      <c r="BH114" s="50" t="s">
        <v>62</v>
      </c>
      <c r="BI114" s="50" t="s">
        <v>63</v>
      </c>
      <c r="BJ114" s="50" t="s">
        <v>64</v>
      </c>
      <c r="BK114" s="50" t="s">
        <v>65</v>
      </c>
      <c r="BL114" s="50" t="s">
        <v>66</v>
      </c>
      <c r="BM114" s="50" t="s">
        <v>67</v>
      </c>
      <c r="BN114" s="50" t="s">
        <v>68</v>
      </c>
      <c r="BO114" s="50" t="s">
        <v>69</v>
      </c>
      <c r="BP114" s="202"/>
      <c r="BQ114" s="203"/>
      <c r="BR114" s="203" t="str">
        <f t="shared" si="152"/>
        <v/>
      </c>
      <c r="BS114" s="203" t="str">
        <f t="shared" si="153"/>
        <v/>
      </c>
      <c r="BT114" s="203" t="str">
        <f t="shared" si="154"/>
        <v/>
      </c>
      <c r="BU114" s="203" t="str">
        <f t="shared" si="155"/>
        <v/>
      </c>
      <c r="BV114" s="203" t="str">
        <f t="shared" si="156"/>
        <v/>
      </c>
      <c r="BW114" s="203" t="str">
        <f t="shared" si="157"/>
        <v/>
      </c>
      <c r="BX114" s="203" t="str">
        <f t="shared" si="158"/>
        <v/>
      </c>
      <c r="BY114" s="203" t="str">
        <f t="shared" si="159"/>
        <v/>
      </c>
      <c r="BZ114" s="203" t="str">
        <f t="shared" si="160"/>
        <v/>
      </c>
      <c r="CA114" s="203" t="str">
        <f t="shared" si="161"/>
        <v/>
      </c>
      <c r="CB114" s="203" t="str">
        <f t="shared" si="162"/>
        <v/>
      </c>
      <c r="CC114" s="203" t="str">
        <f t="shared" si="163"/>
        <v/>
      </c>
      <c r="CD114" s="203" t="str">
        <f t="shared" si="164"/>
        <v/>
      </c>
      <c r="CE114" s="203" t="str">
        <f t="shared" si="165"/>
        <v/>
      </c>
      <c r="CF114" s="204" t="str">
        <f t="shared" si="166"/>
        <v/>
      </c>
      <c r="CG114" s="204" t="str">
        <f t="shared" si="167"/>
        <v/>
      </c>
      <c r="CH114" s="204" t="str">
        <f t="shared" si="168"/>
        <v/>
      </c>
      <c r="CI114" s="204" t="str">
        <f t="shared" si="169"/>
        <v/>
      </c>
      <c r="CJ114" s="204" t="str">
        <f t="shared" si="170"/>
        <v/>
      </c>
      <c r="CK114" s="204" t="str">
        <f t="shared" si="171"/>
        <v/>
      </c>
      <c r="CL114" s="205" t="str">
        <f t="shared" si="172"/>
        <v/>
      </c>
      <c r="CM114" s="204" t="str">
        <f t="shared" si="173"/>
        <v/>
      </c>
      <c r="CN114" s="204">
        <f t="shared" si="174"/>
        <v>0</v>
      </c>
      <c r="CO114" s="204" t="str">
        <f t="shared" si="175"/>
        <v>Okay</v>
      </c>
      <c r="CP114" s="204" t="str">
        <f t="shared" si="176"/>
        <v>Urkunde und Button</v>
      </c>
      <c r="CQ114" s="204" t="str">
        <f t="shared" si="177"/>
        <v>nur Urkunde</v>
      </c>
      <c r="CR114" s="204">
        <f t="shared" si="178"/>
        <v>0</v>
      </c>
      <c r="CS114" s="204">
        <f t="shared" si="179"/>
        <v>0</v>
      </c>
      <c r="CT114" s="204">
        <f t="shared" si="180"/>
        <v>0</v>
      </c>
      <c r="CU114" s="204">
        <f t="shared" si="181"/>
        <v>0</v>
      </c>
      <c r="CV114" s="204">
        <f t="shared" si="182"/>
        <v>0</v>
      </c>
      <c r="CW114" s="204">
        <f t="shared" si="183"/>
        <v>0</v>
      </c>
      <c r="CX114" s="204" t="str">
        <f t="shared" si="184"/>
        <v>u</v>
      </c>
      <c r="CY114" s="204"/>
      <c r="CZ114" s="204"/>
      <c r="DA114" s="204"/>
      <c r="DB114" s="204"/>
      <c r="DC114" s="204"/>
      <c r="DD114" s="204"/>
      <c r="DE114" s="204"/>
      <c r="DF114" s="204"/>
      <c r="DG114" s="204"/>
      <c r="DH114" s="204"/>
      <c r="DI114" s="204"/>
      <c r="DJ114" s="204"/>
      <c r="DK114" s="204"/>
      <c r="DL114" s="204"/>
      <c r="DM114" s="204"/>
      <c r="DN114" s="204"/>
      <c r="DO114" s="204"/>
      <c r="DP114" s="204"/>
      <c r="DQ114" s="204"/>
      <c r="DR114" s="204"/>
      <c r="DS114" s="204"/>
      <c r="DT114" s="204"/>
      <c r="DU114" s="204"/>
    </row>
    <row r="115" spans="1:125" s="16" customFormat="1" x14ac:dyDescent="0.2">
      <c r="A115" s="191" t="str">
        <f>IF(LEN(E115)&lt;2,"",Meldedaten!A$4)</f>
        <v/>
      </c>
      <c r="B115" s="192" t="str">
        <f t="shared" si="140"/>
        <v/>
      </c>
      <c r="C115" s="96" t="s">
        <v>21</v>
      </c>
      <c r="D115" s="242" t="s">
        <v>21</v>
      </c>
      <c r="E115" s="242" t="s">
        <v>21</v>
      </c>
      <c r="F115" s="242" t="s">
        <v>21</v>
      </c>
      <c r="G115" s="242" t="s">
        <v>21</v>
      </c>
      <c r="H115" s="210" t="s">
        <v>21</v>
      </c>
      <c r="I115" s="5" t="str">
        <f>IF(LEN(E115)&lt;2,"",Meldedaten!B$4)</f>
        <v/>
      </c>
      <c r="J115" s="193"/>
      <c r="K115" s="5"/>
      <c r="L115" s="101"/>
      <c r="M115" s="100"/>
      <c r="N115" s="100"/>
      <c r="O115" s="5"/>
      <c r="P115" s="5"/>
      <c r="Q115" s="194" t="str">
        <f t="shared" si="141"/>
        <v>Okay</v>
      </c>
      <c r="R115" s="195">
        <f t="shared" si="142"/>
        <v>0</v>
      </c>
      <c r="S115" s="196" t="str">
        <f t="shared" si="143"/>
        <v/>
      </c>
      <c r="T115" s="197" t="str">
        <f t="shared" si="144"/>
        <v>Bitte ankreuzen</v>
      </c>
      <c r="U115" s="5"/>
      <c r="V115" s="5"/>
      <c r="W115" s="194">
        <f t="shared" si="145"/>
        <v>0</v>
      </c>
      <c r="X115" s="195">
        <f t="shared" si="146"/>
        <v>0</v>
      </c>
      <c r="Y115" s="195">
        <f t="shared" si="147"/>
        <v>1</v>
      </c>
      <c r="Z115" s="195" t="e">
        <f>IF(W115&gt;Y115,"Fehler",okay)</f>
        <v>#NAME?</v>
      </c>
      <c r="AA115" s="195" t="str">
        <f t="shared" si="148"/>
        <v/>
      </c>
      <c r="AB115" s="195" t="str">
        <f t="shared" si="149"/>
        <v/>
      </c>
      <c r="AC115" s="198"/>
      <c r="AD115" s="96" t="s">
        <v>21</v>
      </c>
      <c r="AE115" s="199" t="str">
        <f t="shared" si="150"/>
        <v/>
      </c>
      <c r="AF115" s="95"/>
      <c r="AG115" s="200"/>
      <c r="AH115" s="201" t="str">
        <f t="shared" si="151"/>
        <v/>
      </c>
      <c r="AI115" s="200"/>
      <c r="AJ115" s="5" t="s">
        <v>21</v>
      </c>
      <c r="AK115" s="5" t="s">
        <v>21</v>
      </c>
      <c r="AL115" s="5" t="s">
        <v>21</v>
      </c>
      <c r="AM115" s="5" t="s">
        <v>21</v>
      </c>
      <c r="AN115" s="5" t="s">
        <v>21</v>
      </c>
      <c r="AO115" s="5" t="s">
        <v>21</v>
      </c>
      <c r="AP115" s="5" t="s">
        <v>21</v>
      </c>
      <c r="AQ115" s="5" t="s">
        <v>21</v>
      </c>
      <c r="AR115" s="5" t="s">
        <v>21</v>
      </c>
      <c r="AS115" s="5" t="s">
        <v>21</v>
      </c>
      <c r="AT115" s="5" t="s">
        <v>21</v>
      </c>
      <c r="AU115" s="5" t="s">
        <v>21</v>
      </c>
      <c r="AV115" s="5" t="s">
        <v>21</v>
      </c>
      <c r="AW115" s="5" t="s">
        <v>21</v>
      </c>
      <c r="AX115" s="5" t="s">
        <v>21</v>
      </c>
      <c r="AY115" s="5" t="s">
        <v>21</v>
      </c>
      <c r="AZ115" s="5" t="s">
        <v>21</v>
      </c>
      <c r="BA115" s="5" t="s">
        <v>21</v>
      </c>
      <c r="BB115" s="5" t="s">
        <v>21</v>
      </c>
      <c r="BC115" s="5" t="s">
        <v>21</v>
      </c>
      <c r="BD115" s="200"/>
      <c r="BE115" s="50" t="s">
        <v>59</v>
      </c>
      <c r="BF115" s="50" t="s">
        <v>60</v>
      </c>
      <c r="BG115" s="50" t="s">
        <v>61</v>
      </c>
      <c r="BH115" s="50" t="s">
        <v>62</v>
      </c>
      <c r="BI115" s="50" t="s">
        <v>63</v>
      </c>
      <c r="BJ115" s="50" t="s">
        <v>64</v>
      </c>
      <c r="BK115" s="50" t="s">
        <v>65</v>
      </c>
      <c r="BL115" s="50" t="s">
        <v>66</v>
      </c>
      <c r="BM115" s="50" t="s">
        <v>67</v>
      </c>
      <c r="BN115" s="50" t="s">
        <v>68</v>
      </c>
      <c r="BO115" s="50" t="s">
        <v>69</v>
      </c>
      <c r="BP115" s="202"/>
      <c r="BQ115" s="203"/>
      <c r="BR115" s="203" t="str">
        <f t="shared" si="152"/>
        <v/>
      </c>
      <c r="BS115" s="203" t="str">
        <f t="shared" si="153"/>
        <v/>
      </c>
      <c r="BT115" s="203" t="str">
        <f t="shared" si="154"/>
        <v/>
      </c>
      <c r="BU115" s="203" t="str">
        <f t="shared" si="155"/>
        <v/>
      </c>
      <c r="BV115" s="203" t="str">
        <f t="shared" si="156"/>
        <v/>
      </c>
      <c r="BW115" s="203" t="str">
        <f t="shared" si="157"/>
        <v/>
      </c>
      <c r="BX115" s="203" t="str">
        <f t="shared" si="158"/>
        <v/>
      </c>
      <c r="BY115" s="203" t="str">
        <f t="shared" si="159"/>
        <v/>
      </c>
      <c r="BZ115" s="203" t="str">
        <f t="shared" si="160"/>
        <v/>
      </c>
      <c r="CA115" s="203" t="str">
        <f t="shared" si="161"/>
        <v/>
      </c>
      <c r="CB115" s="203" t="str">
        <f t="shared" si="162"/>
        <v/>
      </c>
      <c r="CC115" s="203" t="str">
        <f t="shared" si="163"/>
        <v/>
      </c>
      <c r="CD115" s="203" t="str">
        <f t="shared" si="164"/>
        <v/>
      </c>
      <c r="CE115" s="203" t="str">
        <f t="shared" si="165"/>
        <v/>
      </c>
      <c r="CF115" s="204" t="str">
        <f t="shared" si="166"/>
        <v/>
      </c>
      <c r="CG115" s="204" t="str">
        <f t="shared" si="167"/>
        <v/>
      </c>
      <c r="CH115" s="204" t="str">
        <f t="shared" si="168"/>
        <v/>
      </c>
      <c r="CI115" s="204" t="str">
        <f t="shared" si="169"/>
        <v/>
      </c>
      <c r="CJ115" s="204" t="str">
        <f t="shared" si="170"/>
        <v/>
      </c>
      <c r="CK115" s="204" t="str">
        <f t="shared" si="171"/>
        <v/>
      </c>
      <c r="CL115" s="205" t="str">
        <f t="shared" si="172"/>
        <v/>
      </c>
      <c r="CM115" s="204" t="str">
        <f t="shared" si="173"/>
        <v/>
      </c>
      <c r="CN115" s="204">
        <f t="shared" si="174"/>
        <v>0</v>
      </c>
      <c r="CO115" s="204" t="str">
        <f t="shared" si="175"/>
        <v>Okay</v>
      </c>
      <c r="CP115" s="204" t="str">
        <f t="shared" si="176"/>
        <v>Urkunde und Button</v>
      </c>
      <c r="CQ115" s="204" t="str">
        <f t="shared" si="177"/>
        <v>nur Urkunde</v>
      </c>
      <c r="CR115" s="204">
        <f t="shared" si="178"/>
        <v>0</v>
      </c>
      <c r="CS115" s="204">
        <f t="shared" si="179"/>
        <v>0</v>
      </c>
      <c r="CT115" s="204">
        <f t="shared" si="180"/>
        <v>0</v>
      </c>
      <c r="CU115" s="204">
        <f t="shared" si="181"/>
        <v>0</v>
      </c>
      <c r="CV115" s="204">
        <f t="shared" si="182"/>
        <v>0</v>
      </c>
      <c r="CW115" s="204">
        <f t="shared" si="183"/>
        <v>0</v>
      </c>
      <c r="CX115" s="204" t="str">
        <f t="shared" si="184"/>
        <v>u</v>
      </c>
      <c r="CY115" s="204"/>
      <c r="CZ115" s="204"/>
      <c r="DA115" s="204"/>
      <c r="DB115" s="204"/>
      <c r="DC115" s="204"/>
      <c r="DD115" s="204"/>
      <c r="DE115" s="204"/>
      <c r="DF115" s="204"/>
      <c r="DG115" s="204"/>
      <c r="DH115" s="204"/>
      <c r="DI115" s="204"/>
      <c r="DJ115" s="204"/>
      <c r="DK115" s="204"/>
      <c r="DL115" s="204"/>
      <c r="DM115" s="204"/>
      <c r="DN115" s="204"/>
      <c r="DO115" s="204"/>
      <c r="DP115" s="204"/>
      <c r="DQ115" s="204"/>
      <c r="DR115" s="204"/>
      <c r="DS115" s="204"/>
      <c r="DT115" s="204"/>
      <c r="DU115" s="204"/>
    </row>
    <row r="116" spans="1:125" s="16" customFormat="1" x14ac:dyDescent="0.2">
      <c r="A116" s="191" t="str">
        <f>IF(LEN(E116)&lt;2,"",Meldedaten!A$4)</f>
        <v/>
      </c>
      <c r="B116" s="192" t="str">
        <f t="shared" si="140"/>
        <v/>
      </c>
      <c r="C116" s="96" t="s">
        <v>21</v>
      </c>
      <c r="D116" s="242" t="s">
        <v>21</v>
      </c>
      <c r="E116" s="242" t="s">
        <v>21</v>
      </c>
      <c r="F116" s="242" t="s">
        <v>21</v>
      </c>
      <c r="G116" s="242" t="s">
        <v>21</v>
      </c>
      <c r="H116" s="210" t="s">
        <v>21</v>
      </c>
      <c r="I116" s="5" t="str">
        <f>IF(LEN(E116)&lt;2,"",Meldedaten!B$4)</f>
        <v/>
      </c>
      <c r="J116" s="193"/>
      <c r="K116" s="5"/>
      <c r="L116" s="101"/>
      <c r="M116" s="100"/>
      <c r="N116" s="100"/>
      <c r="O116" s="5"/>
      <c r="P116" s="5"/>
      <c r="Q116" s="194" t="str">
        <f t="shared" si="141"/>
        <v>Okay</v>
      </c>
      <c r="R116" s="195">
        <f t="shared" si="142"/>
        <v>0</v>
      </c>
      <c r="S116" s="196" t="str">
        <f t="shared" si="143"/>
        <v/>
      </c>
      <c r="T116" s="197" t="str">
        <f t="shared" si="144"/>
        <v>Bitte ankreuzen</v>
      </c>
      <c r="U116" s="5"/>
      <c r="V116" s="5"/>
      <c r="W116" s="194">
        <f t="shared" si="145"/>
        <v>0</v>
      </c>
      <c r="X116" s="195">
        <f t="shared" si="146"/>
        <v>0</v>
      </c>
      <c r="Y116" s="195">
        <f t="shared" si="147"/>
        <v>1</v>
      </c>
      <c r="Z116" s="195" t="e">
        <f>IF(W116&gt;Y116,"Fehler",okay)</f>
        <v>#NAME?</v>
      </c>
      <c r="AA116" s="195" t="str">
        <f t="shared" si="148"/>
        <v/>
      </c>
      <c r="AB116" s="195" t="str">
        <f t="shared" si="149"/>
        <v/>
      </c>
      <c r="AC116" s="198"/>
      <c r="AD116" s="96" t="s">
        <v>21</v>
      </c>
      <c r="AE116" s="199" t="str">
        <f t="shared" si="150"/>
        <v/>
      </c>
      <c r="AF116" s="95"/>
      <c r="AG116" s="200"/>
      <c r="AH116" s="201" t="str">
        <f t="shared" si="151"/>
        <v/>
      </c>
      <c r="AI116" s="200"/>
      <c r="AJ116" s="5" t="s">
        <v>21</v>
      </c>
      <c r="AK116" s="5" t="s">
        <v>21</v>
      </c>
      <c r="AL116" s="5" t="s">
        <v>21</v>
      </c>
      <c r="AM116" s="5" t="s">
        <v>21</v>
      </c>
      <c r="AN116" s="5" t="s">
        <v>21</v>
      </c>
      <c r="AO116" s="5" t="s">
        <v>21</v>
      </c>
      <c r="AP116" s="5" t="s">
        <v>21</v>
      </c>
      <c r="AQ116" s="5" t="s">
        <v>21</v>
      </c>
      <c r="AR116" s="5" t="s">
        <v>21</v>
      </c>
      <c r="AS116" s="5" t="s">
        <v>21</v>
      </c>
      <c r="AT116" s="5" t="s">
        <v>21</v>
      </c>
      <c r="AU116" s="5" t="s">
        <v>21</v>
      </c>
      <c r="AV116" s="5" t="s">
        <v>21</v>
      </c>
      <c r="AW116" s="5" t="s">
        <v>21</v>
      </c>
      <c r="AX116" s="5" t="s">
        <v>21</v>
      </c>
      <c r="AY116" s="5" t="s">
        <v>21</v>
      </c>
      <c r="AZ116" s="5" t="s">
        <v>21</v>
      </c>
      <c r="BA116" s="5" t="s">
        <v>21</v>
      </c>
      <c r="BB116" s="5" t="s">
        <v>21</v>
      </c>
      <c r="BC116" s="5" t="s">
        <v>21</v>
      </c>
      <c r="BD116" s="200"/>
      <c r="BE116" s="50" t="s">
        <v>59</v>
      </c>
      <c r="BF116" s="50" t="s">
        <v>60</v>
      </c>
      <c r="BG116" s="50" t="s">
        <v>61</v>
      </c>
      <c r="BH116" s="50" t="s">
        <v>62</v>
      </c>
      <c r="BI116" s="50" t="s">
        <v>63</v>
      </c>
      <c r="BJ116" s="50" t="s">
        <v>64</v>
      </c>
      <c r="BK116" s="50" t="s">
        <v>65</v>
      </c>
      <c r="BL116" s="50" t="s">
        <v>66</v>
      </c>
      <c r="BM116" s="50" t="s">
        <v>67</v>
      </c>
      <c r="BN116" s="50" t="s">
        <v>68</v>
      </c>
      <c r="BO116" s="50" t="s">
        <v>69</v>
      </c>
      <c r="BP116" s="202"/>
      <c r="BQ116" s="203"/>
      <c r="BR116" s="203" t="str">
        <f t="shared" si="152"/>
        <v/>
      </c>
      <c r="BS116" s="203" t="str">
        <f t="shared" si="153"/>
        <v/>
      </c>
      <c r="BT116" s="203" t="str">
        <f t="shared" si="154"/>
        <v/>
      </c>
      <c r="BU116" s="203" t="str">
        <f t="shared" si="155"/>
        <v/>
      </c>
      <c r="BV116" s="203" t="str">
        <f t="shared" si="156"/>
        <v/>
      </c>
      <c r="BW116" s="203" t="str">
        <f t="shared" si="157"/>
        <v/>
      </c>
      <c r="BX116" s="203" t="str">
        <f t="shared" si="158"/>
        <v/>
      </c>
      <c r="BY116" s="203" t="str">
        <f t="shared" si="159"/>
        <v/>
      </c>
      <c r="BZ116" s="203" t="str">
        <f t="shared" si="160"/>
        <v/>
      </c>
      <c r="CA116" s="203" t="str">
        <f t="shared" si="161"/>
        <v/>
      </c>
      <c r="CB116" s="203" t="str">
        <f t="shared" si="162"/>
        <v/>
      </c>
      <c r="CC116" s="203" t="str">
        <f t="shared" si="163"/>
        <v/>
      </c>
      <c r="CD116" s="203" t="str">
        <f t="shared" si="164"/>
        <v/>
      </c>
      <c r="CE116" s="203" t="str">
        <f t="shared" si="165"/>
        <v/>
      </c>
      <c r="CF116" s="204" t="str">
        <f t="shared" si="166"/>
        <v/>
      </c>
      <c r="CG116" s="204" t="str">
        <f t="shared" si="167"/>
        <v/>
      </c>
      <c r="CH116" s="204" t="str">
        <f t="shared" si="168"/>
        <v/>
      </c>
      <c r="CI116" s="204" t="str">
        <f t="shared" si="169"/>
        <v/>
      </c>
      <c r="CJ116" s="204" t="str">
        <f t="shared" si="170"/>
        <v/>
      </c>
      <c r="CK116" s="204" t="str">
        <f t="shared" si="171"/>
        <v/>
      </c>
      <c r="CL116" s="205" t="str">
        <f t="shared" si="172"/>
        <v/>
      </c>
      <c r="CM116" s="204" t="str">
        <f t="shared" si="173"/>
        <v/>
      </c>
      <c r="CN116" s="204">
        <f t="shared" si="174"/>
        <v>0</v>
      </c>
      <c r="CO116" s="204" t="str">
        <f t="shared" si="175"/>
        <v>Okay</v>
      </c>
      <c r="CP116" s="204" t="str">
        <f t="shared" si="176"/>
        <v>Urkunde und Button</v>
      </c>
      <c r="CQ116" s="204" t="str">
        <f t="shared" si="177"/>
        <v>nur Urkunde</v>
      </c>
      <c r="CR116" s="204">
        <f t="shared" si="178"/>
        <v>0</v>
      </c>
      <c r="CS116" s="204">
        <f t="shared" si="179"/>
        <v>0</v>
      </c>
      <c r="CT116" s="204">
        <f t="shared" si="180"/>
        <v>0</v>
      </c>
      <c r="CU116" s="204">
        <f t="shared" si="181"/>
        <v>0</v>
      </c>
      <c r="CV116" s="204">
        <f t="shared" si="182"/>
        <v>0</v>
      </c>
      <c r="CW116" s="204">
        <f t="shared" si="183"/>
        <v>0</v>
      </c>
      <c r="CX116" s="204" t="str">
        <f t="shared" si="184"/>
        <v>u</v>
      </c>
      <c r="CY116" s="204"/>
      <c r="CZ116" s="204"/>
      <c r="DA116" s="204"/>
      <c r="DB116" s="204"/>
      <c r="DC116" s="204"/>
      <c r="DD116" s="204"/>
      <c r="DE116" s="204"/>
      <c r="DF116" s="204"/>
      <c r="DG116" s="204"/>
      <c r="DH116" s="204"/>
      <c r="DI116" s="204"/>
      <c r="DJ116" s="204"/>
      <c r="DK116" s="204"/>
      <c r="DL116" s="204"/>
      <c r="DM116" s="204"/>
      <c r="DN116" s="204"/>
      <c r="DO116" s="204"/>
      <c r="DP116" s="204"/>
      <c r="DQ116" s="204"/>
      <c r="DR116" s="204"/>
      <c r="DS116" s="204"/>
      <c r="DT116" s="204"/>
      <c r="DU116" s="204"/>
    </row>
    <row r="117" spans="1:125" s="16" customFormat="1" x14ac:dyDescent="0.2">
      <c r="A117" s="191" t="str">
        <f>IF(LEN(E117)&lt;2,"",Meldedaten!A$4)</f>
        <v/>
      </c>
      <c r="B117" s="192" t="str">
        <f t="shared" si="140"/>
        <v/>
      </c>
      <c r="C117" s="96" t="s">
        <v>21</v>
      </c>
      <c r="D117" s="242" t="s">
        <v>21</v>
      </c>
      <c r="E117" s="242" t="s">
        <v>21</v>
      </c>
      <c r="F117" s="242" t="s">
        <v>21</v>
      </c>
      <c r="G117" s="242" t="s">
        <v>21</v>
      </c>
      <c r="H117" s="210" t="s">
        <v>21</v>
      </c>
      <c r="I117" s="5" t="str">
        <f>IF(LEN(E117)&lt;2,"",Meldedaten!B$4)</f>
        <v/>
      </c>
      <c r="J117" s="193"/>
      <c r="K117" s="5"/>
      <c r="L117" s="101"/>
      <c r="M117" s="100"/>
      <c r="N117" s="100"/>
      <c r="O117" s="5"/>
      <c r="P117" s="5"/>
      <c r="Q117" s="194" t="str">
        <f t="shared" si="141"/>
        <v>Okay</v>
      </c>
      <c r="R117" s="195">
        <f t="shared" si="142"/>
        <v>0</v>
      </c>
      <c r="S117" s="196" t="str">
        <f t="shared" si="143"/>
        <v/>
      </c>
      <c r="T117" s="197" t="str">
        <f t="shared" si="144"/>
        <v>Bitte ankreuzen</v>
      </c>
      <c r="U117" s="5"/>
      <c r="V117" s="5"/>
      <c r="W117" s="194">
        <f t="shared" si="145"/>
        <v>0</v>
      </c>
      <c r="X117" s="195">
        <f t="shared" si="146"/>
        <v>0</v>
      </c>
      <c r="Y117" s="195">
        <f t="shared" si="147"/>
        <v>1</v>
      </c>
      <c r="Z117" s="195" t="e">
        <f>IF(W117&gt;Y117,"Fehler",okay)</f>
        <v>#NAME?</v>
      </c>
      <c r="AA117" s="195" t="str">
        <f t="shared" si="148"/>
        <v/>
      </c>
      <c r="AB117" s="195" t="str">
        <f t="shared" si="149"/>
        <v/>
      </c>
      <c r="AC117" s="198"/>
      <c r="AD117" s="96" t="s">
        <v>21</v>
      </c>
      <c r="AE117" s="199" t="str">
        <f t="shared" si="150"/>
        <v/>
      </c>
      <c r="AF117" s="95"/>
      <c r="AG117" s="200"/>
      <c r="AH117" s="201" t="str">
        <f t="shared" si="151"/>
        <v/>
      </c>
      <c r="AI117" s="200"/>
      <c r="AJ117" s="5" t="s">
        <v>21</v>
      </c>
      <c r="AK117" s="5" t="s">
        <v>21</v>
      </c>
      <c r="AL117" s="5" t="s">
        <v>21</v>
      </c>
      <c r="AM117" s="5" t="s">
        <v>21</v>
      </c>
      <c r="AN117" s="5" t="s">
        <v>21</v>
      </c>
      <c r="AO117" s="5" t="s">
        <v>21</v>
      </c>
      <c r="AP117" s="5" t="s">
        <v>21</v>
      </c>
      <c r="AQ117" s="5" t="s">
        <v>21</v>
      </c>
      <c r="AR117" s="5" t="s">
        <v>21</v>
      </c>
      <c r="AS117" s="5" t="s">
        <v>21</v>
      </c>
      <c r="AT117" s="5" t="s">
        <v>21</v>
      </c>
      <c r="AU117" s="5" t="s">
        <v>21</v>
      </c>
      <c r="AV117" s="5" t="s">
        <v>21</v>
      </c>
      <c r="AW117" s="5" t="s">
        <v>21</v>
      </c>
      <c r="AX117" s="5" t="s">
        <v>21</v>
      </c>
      <c r="AY117" s="5" t="s">
        <v>21</v>
      </c>
      <c r="AZ117" s="5" t="s">
        <v>21</v>
      </c>
      <c r="BA117" s="5" t="s">
        <v>21</v>
      </c>
      <c r="BB117" s="5" t="s">
        <v>21</v>
      </c>
      <c r="BC117" s="5" t="s">
        <v>21</v>
      </c>
      <c r="BD117" s="200"/>
      <c r="BE117" s="50" t="s">
        <v>59</v>
      </c>
      <c r="BF117" s="50" t="s">
        <v>60</v>
      </c>
      <c r="BG117" s="50" t="s">
        <v>61</v>
      </c>
      <c r="BH117" s="50" t="s">
        <v>62</v>
      </c>
      <c r="BI117" s="50" t="s">
        <v>63</v>
      </c>
      <c r="BJ117" s="50" t="s">
        <v>64</v>
      </c>
      <c r="BK117" s="50" t="s">
        <v>65</v>
      </c>
      <c r="BL117" s="50" t="s">
        <v>66</v>
      </c>
      <c r="BM117" s="50" t="s">
        <v>67</v>
      </c>
      <c r="BN117" s="50" t="s">
        <v>68</v>
      </c>
      <c r="BO117" s="50" t="s">
        <v>69</v>
      </c>
      <c r="BP117" s="202"/>
      <c r="BQ117" s="203"/>
      <c r="BR117" s="203" t="str">
        <f t="shared" si="152"/>
        <v/>
      </c>
      <c r="BS117" s="203" t="str">
        <f t="shared" si="153"/>
        <v/>
      </c>
      <c r="BT117" s="203" t="str">
        <f t="shared" si="154"/>
        <v/>
      </c>
      <c r="BU117" s="203" t="str">
        <f t="shared" si="155"/>
        <v/>
      </c>
      <c r="BV117" s="203" t="str">
        <f t="shared" si="156"/>
        <v/>
      </c>
      <c r="BW117" s="203" t="str">
        <f t="shared" si="157"/>
        <v/>
      </c>
      <c r="BX117" s="203" t="str">
        <f t="shared" si="158"/>
        <v/>
      </c>
      <c r="BY117" s="203" t="str">
        <f t="shared" si="159"/>
        <v/>
      </c>
      <c r="BZ117" s="203" t="str">
        <f t="shared" si="160"/>
        <v/>
      </c>
      <c r="CA117" s="203" t="str">
        <f t="shared" si="161"/>
        <v/>
      </c>
      <c r="CB117" s="203" t="str">
        <f t="shared" si="162"/>
        <v/>
      </c>
      <c r="CC117" s="203" t="str">
        <f t="shared" si="163"/>
        <v/>
      </c>
      <c r="CD117" s="203" t="str">
        <f t="shared" si="164"/>
        <v/>
      </c>
      <c r="CE117" s="203" t="str">
        <f t="shared" si="165"/>
        <v/>
      </c>
      <c r="CF117" s="204" t="str">
        <f t="shared" si="166"/>
        <v/>
      </c>
      <c r="CG117" s="204" t="str">
        <f t="shared" si="167"/>
        <v/>
      </c>
      <c r="CH117" s="204" t="str">
        <f t="shared" si="168"/>
        <v/>
      </c>
      <c r="CI117" s="204" t="str">
        <f t="shared" si="169"/>
        <v/>
      </c>
      <c r="CJ117" s="204" t="str">
        <f t="shared" si="170"/>
        <v/>
      </c>
      <c r="CK117" s="204" t="str">
        <f t="shared" si="171"/>
        <v/>
      </c>
      <c r="CL117" s="205" t="str">
        <f t="shared" si="172"/>
        <v/>
      </c>
      <c r="CM117" s="204" t="str">
        <f t="shared" si="173"/>
        <v/>
      </c>
      <c r="CN117" s="204">
        <f t="shared" si="174"/>
        <v>0</v>
      </c>
      <c r="CO117" s="204" t="str">
        <f t="shared" si="175"/>
        <v>Okay</v>
      </c>
      <c r="CP117" s="204" t="str">
        <f t="shared" si="176"/>
        <v>Urkunde und Button</v>
      </c>
      <c r="CQ117" s="204" t="str">
        <f t="shared" si="177"/>
        <v>nur Urkunde</v>
      </c>
      <c r="CR117" s="204">
        <f t="shared" si="178"/>
        <v>0</v>
      </c>
      <c r="CS117" s="204">
        <f t="shared" si="179"/>
        <v>0</v>
      </c>
      <c r="CT117" s="204">
        <f t="shared" si="180"/>
        <v>0</v>
      </c>
      <c r="CU117" s="204">
        <f t="shared" si="181"/>
        <v>0</v>
      </c>
      <c r="CV117" s="204">
        <f t="shared" si="182"/>
        <v>0</v>
      </c>
      <c r="CW117" s="204">
        <f t="shared" si="183"/>
        <v>0</v>
      </c>
      <c r="CX117" s="204" t="str">
        <f t="shared" si="184"/>
        <v>u</v>
      </c>
      <c r="CY117" s="204"/>
      <c r="CZ117" s="204"/>
      <c r="DA117" s="204"/>
      <c r="DB117" s="204"/>
      <c r="DC117" s="204"/>
      <c r="DD117" s="204"/>
      <c r="DE117" s="204"/>
      <c r="DF117" s="204"/>
      <c r="DG117" s="204"/>
      <c r="DH117" s="204"/>
      <c r="DI117" s="204"/>
      <c r="DJ117" s="204"/>
      <c r="DK117" s="204"/>
      <c r="DL117" s="204"/>
      <c r="DM117" s="204"/>
      <c r="DN117" s="204"/>
      <c r="DO117" s="204"/>
      <c r="DP117" s="204"/>
      <c r="DQ117" s="204"/>
      <c r="DR117" s="204"/>
      <c r="DS117" s="204"/>
      <c r="DT117" s="204"/>
      <c r="DU117" s="204"/>
    </row>
    <row r="118" spans="1:125" s="16" customFormat="1" x14ac:dyDescent="0.2">
      <c r="A118" s="191" t="str">
        <f>IF(LEN(E118)&lt;2,"",Meldedaten!A$4)</f>
        <v/>
      </c>
      <c r="B118" s="192" t="str">
        <f t="shared" si="140"/>
        <v/>
      </c>
      <c r="C118" s="96" t="s">
        <v>21</v>
      </c>
      <c r="D118" s="242" t="s">
        <v>21</v>
      </c>
      <c r="E118" s="242" t="s">
        <v>21</v>
      </c>
      <c r="F118" s="242" t="s">
        <v>21</v>
      </c>
      <c r="G118" s="242" t="s">
        <v>21</v>
      </c>
      <c r="H118" s="210" t="s">
        <v>21</v>
      </c>
      <c r="I118" s="5" t="str">
        <f>IF(LEN(E118)&lt;2,"",Meldedaten!B$4)</f>
        <v/>
      </c>
      <c r="J118" s="193"/>
      <c r="K118" s="5"/>
      <c r="L118" s="101"/>
      <c r="M118" s="100"/>
      <c r="N118" s="100"/>
      <c r="O118" s="5"/>
      <c r="P118" s="5"/>
      <c r="Q118" s="194" t="str">
        <f t="shared" si="141"/>
        <v>Okay</v>
      </c>
      <c r="R118" s="195">
        <f t="shared" si="142"/>
        <v>0</v>
      </c>
      <c r="S118" s="196" t="str">
        <f t="shared" si="143"/>
        <v/>
      </c>
      <c r="T118" s="197" t="str">
        <f t="shared" si="144"/>
        <v>Bitte ankreuzen</v>
      </c>
      <c r="U118" s="5"/>
      <c r="V118" s="5"/>
      <c r="W118" s="194">
        <f t="shared" si="145"/>
        <v>0</v>
      </c>
      <c r="X118" s="195">
        <f t="shared" si="146"/>
        <v>0</v>
      </c>
      <c r="Y118" s="195">
        <f t="shared" si="147"/>
        <v>1</v>
      </c>
      <c r="Z118" s="195" t="e">
        <f>IF(W118&gt;Y118,"Fehler",okay)</f>
        <v>#NAME?</v>
      </c>
      <c r="AA118" s="195" t="str">
        <f t="shared" si="148"/>
        <v/>
      </c>
      <c r="AB118" s="195" t="str">
        <f t="shared" si="149"/>
        <v/>
      </c>
      <c r="AC118" s="198"/>
      <c r="AD118" s="96" t="s">
        <v>21</v>
      </c>
      <c r="AE118" s="199" t="str">
        <f t="shared" si="150"/>
        <v/>
      </c>
      <c r="AF118" s="95"/>
      <c r="AG118" s="200"/>
      <c r="AH118" s="201" t="str">
        <f t="shared" si="151"/>
        <v/>
      </c>
      <c r="AI118" s="200"/>
      <c r="AJ118" s="5" t="s">
        <v>21</v>
      </c>
      <c r="AK118" s="5" t="s">
        <v>21</v>
      </c>
      <c r="AL118" s="5" t="s">
        <v>21</v>
      </c>
      <c r="AM118" s="5" t="s">
        <v>21</v>
      </c>
      <c r="AN118" s="5" t="s">
        <v>21</v>
      </c>
      <c r="AO118" s="5" t="s">
        <v>21</v>
      </c>
      <c r="AP118" s="5" t="s">
        <v>21</v>
      </c>
      <c r="AQ118" s="5" t="s">
        <v>21</v>
      </c>
      <c r="AR118" s="5" t="s">
        <v>21</v>
      </c>
      <c r="AS118" s="5" t="s">
        <v>21</v>
      </c>
      <c r="AT118" s="5" t="s">
        <v>21</v>
      </c>
      <c r="AU118" s="5" t="s">
        <v>21</v>
      </c>
      <c r="AV118" s="5" t="s">
        <v>21</v>
      </c>
      <c r="AW118" s="5" t="s">
        <v>21</v>
      </c>
      <c r="AX118" s="5" t="s">
        <v>21</v>
      </c>
      <c r="AY118" s="5" t="s">
        <v>21</v>
      </c>
      <c r="AZ118" s="5" t="s">
        <v>21</v>
      </c>
      <c r="BA118" s="5" t="s">
        <v>21</v>
      </c>
      <c r="BB118" s="5" t="s">
        <v>21</v>
      </c>
      <c r="BC118" s="5" t="s">
        <v>21</v>
      </c>
      <c r="BD118" s="200"/>
      <c r="BE118" s="50" t="s">
        <v>59</v>
      </c>
      <c r="BF118" s="50" t="s">
        <v>60</v>
      </c>
      <c r="BG118" s="50" t="s">
        <v>61</v>
      </c>
      <c r="BH118" s="50" t="s">
        <v>62</v>
      </c>
      <c r="BI118" s="50" t="s">
        <v>63</v>
      </c>
      <c r="BJ118" s="50" t="s">
        <v>64</v>
      </c>
      <c r="BK118" s="50" t="s">
        <v>65</v>
      </c>
      <c r="BL118" s="50" t="s">
        <v>66</v>
      </c>
      <c r="BM118" s="50" t="s">
        <v>67</v>
      </c>
      <c r="BN118" s="50" t="s">
        <v>68</v>
      </c>
      <c r="BO118" s="50" t="s">
        <v>69</v>
      </c>
      <c r="BP118" s="202"/>
      <c r="BQ118" s="203"/>
      <c r="BR118" s="203" t="str">
        <f t="shared" si="152"/>
        <v/>
      </c>
      <c r="BS118" s="203" t="str">
        <f t="shared" si="153"/>
        <v/>
      </c>
      <c r="BT118" s="203" t="str">
        <f t="shared" si="154"/>
        <v/>
      </c>
      <c r="BU118" s="203" t="str">
        <f t="shared" si="155"/>
        <v/>
      </c>
      <c r="BV118" s="203" t="str">
        <f t="shared" si="156"/>
        <v/>
      </c>
      <c r="BW118" s="203" t="str">
        <f t="shared" si="157"/>
        <v/>
      </c>
      <c r="BX118" s="203" t="str">
        <f t="shared" si="158"/>
        <v/>
      </c>
      <c r="BY118" s="203" t="str">
        <f t="shared" si="159"/>
        <v/>
      </c>
      <c r="BZ118" s="203" t="str">
        <f t="shared" si="160"/>
        <v/>
      </c>
      <c r="CA118" s="203" t="str">
        <f t="shared" si="161"/>
        <v/>
      </c>
      <c r="CB118" s="203" t="str">
        <f t="shared" si="162"/>
        <v/>
      </c>
      <c r="CC118" s="203" t="str">
        <f t="shared" si="163"/>
        <v/>
      </c>
      <c r="CD118" s="203" t="str">
        <f t="shared" si="164"/>
        <v/>
      </c>
      <c r="CE118" s="203" t="str">
        <f t="shared" si="165"/>
        <v/>
      </c>
      <c r="CF118" s="204" t="str">
        <f t="shared" si="166"/>
        <v/>
      </c>
      <c r="CG118" s="204" t="str">
        <f t="shared" si="167"/>
        <v/>
      </c>
      <c r="CH118" s="204" t="str">
        <f t="shared" si="168"/>
        <v/>
      </c>
      <c r="CI118" s="204" t="str">
        <f t="shared" si="169"/>
        <v/>
      </c>
      <c r="CJ118" s="204" t="str">
        <f t="shared" si="170"/>
        <v/>
      </c>
      <c r="CK118" s="204" t="str">
        <f t="shared" si="171"/>
        <v/>
      </c>
      <c r="CL118" s="205" t="str">
        <f t="shared" si="172"/>
        <v/>
      </c>
      <c r="CM118" s="204" t="str">
        <f t="shared" si="173"/>
        <v/>
      </c>
      <c r="CN118" s="204">
        <f t="shared" si="174"/>
        <v>0</v>
      </c>
      <c r="CO118" s="204" t="str">
        <f t="shared" si="175"/>
        <v>Okay</v>
      </c>
      <c r="CP118" s="204" t="str">
        <f t="shared" si="176"/>
        <v>Urkunde und Button</v>
      </c>
      <c r="CQ118" s="204" t="str">
        <f t="shared" si="177"/>
        <v>nur Urkunde</v>
      </c>
      <c r="CR118" s="204">
        <f t="shared" si="178"/>
        <v>0</v>
      </c>
      <c r="CS118" s="204">
        <f t="shared" si="179"/>
        <v>0</v>
      </c>
      <c r="CT118" s="204">
        <f t="shared" si="180"/>
        <v>0</v>
      </c>
      <c r="CU118" s="204">
        <f t="shared" si="181"/>
        <v>0</v>
      </c>
      <c r="CV118" s="204">
        <f t="shared" si="182"/>
        <v>0</v>
      </c>
      <c r="CW118" s="204">
        <f t="shared" si="183"/>
        <v>0</v>
      </c>
      <c r="CX118" s="204" t="str">
        <f t="shared" si="184"/>
        <v>u</v>
      </c>
      <c r="CY118" s="204"/>
      <c r="CZ118" s="204"/>
      <c r="DA118" s="204"/>
      <c r="DB118" s="204"/>
      <c r="DC118" s="204"/>
      <c r="DD118" s="204"/>
      <c r="DE118" s="204"/>
      <c r="DF118" s="204"/>
      <c r="DG118" s="204"/>
      <c r="DH118" s="204"/>
      <c r="DI118" s="204"/>
      <c r="DJ118" s="204"/>
      <c r="DK118" s="204"/>
      <c r="DL118" s="204"/>
      <c r="DM118" s="204"/>
      <c r="DN118" s="204"/>
      <c r="DO118" s="204"/>
      <c r="DP118" s="204"/>
      <c r="DQ118" s="204"/>
      <c r="DR118" s="204"/>
      <c r="DS118" s="204"/>
      <c r="DT118" s="204"/>
      <c r="DU118" s="204"/>
    </row>
    <row r="119" spans="1:125" s="16" customFormat="1" x14ac:dyDescent="0.2">
      <c r="A119" s="191" t="str">
        <f>IF(LEN(E119)&lt;2,"",Meldedaten!A$4)</f>
        <v/>
      </c>
      <c r="B119" s="192" t="str">
        <f t="shared" si="140"/>
        <v/>
      </c>
      <c r="C119" s="96" t="s">
        <v>21</v>
      </c>
      <c r="D119" s="242" t="s">
        <v>21</v>
      </c>
      <c r="E119" s="242" t="s">
        <v>21</v>
      </c>
      <c r="F119" s="242" t="s">
        <v>21</v>
      </c>
      <c r="G119" s="242" t="s">
        <v>21</v>
      </c>
      <c r="H119" s="210" t="s">
        <v>21</v>
      </c>
      <c r="I119" s="5" t="str">
        <f>IF(LEN(E119)&lt;2,"",Meldedaten!B$4)</f>
        <v/>
      </c>
      <c r="J119" s="193"/>
      <c r="K119" s="5"/>
      <c r="L119" s="101"/>
      <c r="M119" s="100"/>
      <c r="N119" s="100"/>
      <c r="O119" s="5"/>
      <c r="P119" s="5"/>
      <c r="Q119" s="194" t="str">
        <f t="shared" si="141"/>
        <v>Okay</v>
      </c>
      <c r="R119" s="195">
        <f t="shared" si="142"/>
        <v>0</v>
      </c>
      <c r="S119" s="196" t="str">
        <f t="shared" si="143"/>
        <v/>
      </c>
      <c r="T119" s="197" t="str">
        <f t="shared" si="144"/>
        <v>Bitte ankreuzen</v>
      </c>
      <c r="U119" s="5"/>
      <c r="V119" s="5"/>
      <c r="W119" s="194">
        <f t="shared" si="145"/>
        <v>0</v>
      </c>
      <c r="X119" s="195">
        <f t="shared" si="146"/>
        <v>0</v>
      </c>
      <c r="Y119" s="195">
        <f t="shared" si="147"/>
        <v>1</v>
      </c>
      <c r="Z119" s="195" t="e">
        <f>IF(W119&gt;Y119,"Fehler",okay)</f>
        <v>#NAME?</v>
      </c>
      <c r="AA119" s="195" t="str">
        <f t="shared" si="148"/>
        <v/>
      </c>
      <c r="AB119" s="195" t="str">
        <f t="shared" si="149"/>
        <v/>
      </c>
      <c r="AC119" s="198"/>
      <c r="AD119" s="96" t="s">
        <v>21</v>
      </c>
      <c r="AE119" s="199" t="str">
        <f t="shared" si="150"/>
        <v/>
      </c>
      <c r="AF119" s="95"/>
      <c r="AG119" s="200"/>
      <c r="AH119" s="201" t="str">
        <f t="shared" si="151"/>
        <v/>
      </c>
      <c r="AI119" s="200"/>
      <c r="AJ119" s="5" t="s">
        <v>21</v>
      </c>
      <c r="AK119" s="5" t="s">
        <v>21</v>
      </c>
      <c r="AL119" s="5" t="s">
        <v>21</v>
      </c>
      <c r="AM119" s="5" t="s">
        <v>21</v>
      </c>
      <c r="AN119" s="5" t="s">
        <v>21</v>
      </c>
      <c r="AO119" s="5" t="s">
        <v>21</v>
      </c>
      <c r="AP119" s="5" t="s">
        <v>21</v>
      </c>
      <c r="AQ119" s="5" t="s">
        <v>21</v>
      </c>
      <c r="AR119" s="5" t="s">
        <v>21</v>
      </c>
      <c r="AS119" s="5" t="s">
        <v>21</v>
      </c>
      <c r="AT119" s="5" t="s">
        <v>21</v>
      </c>
      <c r="AU119" s="5" t="s">
        <v>21</v>
      </c>
      <c r="AV119" s="5" t="s">
        <v>21</v>
      </c>
      <c r="AW119" s="5" t="s">
        <v>21</v>
      </c>
      <c r="AX119" s="5" t="s">
        <v>21</v>
      </c>
      <c r="AY119" s="5" t="s">
        <v>21</v>
      </c>
      <c r="AZ119" s="5" t="s">
        <v>21</v>
      </c>
      <c r="BA119" s="5" t="s">
        <v>21</v>
      </c>
      <c r="BB119" s="5" t="s">
        <v>21</v>
      </c>
      <c r="BC119" s="5" t="s">
        <v>21</v>
      </c>
      <c r="BD119" s="200"/>
      <c r="BE119" s="50" t="s">
        <v>59</v>
      </c>
      <c r="BF119" s="50" t="s">
        <v>60</v>
      </c>
      <c r="BG119" s="50" t="s">
        <v>61</v>
      </c>
      <c r="BH119" s="50" t="s">
        <v>62</v>
      </c>
      <c r="BI119" s="50" t="s">
        <v>63</v>
      </c>
      <c r="BJ119" s="50" t="s">
        <v>64</v>
      </c>
      <c r="BK119" s="50" t="s">
        <v>65</v>
      </c>
      <c r="BL119" s="50" t="s">
        <v>66</v>
      </c>
      <c r="BM119" s="50" t="s">
        <v>67</v>
      </c>
      <c r="BN119" s="50" t="s">
        <v>68</v>
      </c>
      <c r="BO119" s="50" t="s">
        <v>69</v>
      </c>
      <c r="BP119" s="202"/>
      <c r="BQ119" s="203"/>
      <c r="BR119" s="203" t="str">
        <f t="shared" si="152"/>
        <v/>
      </c>
      <c r="BS119" s="203" t="str">
        <f t="shared" si="153"/>
        <v/>
      </c>
      <c r="BT119" s="203" t="str">
        <f t="shared" si="154"/>
        <v/>
      </c>
      <c r="BU119" s="203" t="str">
        <f t="shared" si="155"/>
        <v/>
      </c>
      <c r="BV119" s="203" t="str">
        <f t="shared" si="156"/>
        <v/>
      </c>
      <c r="BW119" s="203" t="str">
        <f t="shared" si="157"/>
        <v/>
      </c>
      <c r="BX119" s="203" t="str">
        <f t="shared" si="158"/>
        <v/>
      </c>
      <c r="BY119" s="203" t="str">
        <f t="shared" si="159"/>
        <v/>
      </c>
      <c r="BZ119" s="203" t="str">
        <f t="shared" si="160"/>
        <v/>
      </c>
      <c r="CA119" s="203" t="str">
        <f t="shared" si="161"/>
        <v/>
      </c>
      <c r="CB119" s="203" t="str">
        <f t="shared" si="162"/>
        <v/>
      </c>
      <c r="CC119" s="203" t="str">
        <f t="shared" si="163"/>
        <v/>
      </c>
      <c r="CD119" s="203" t="str">
        <f t="shared" si="164"/>
        <v/>
      </c>
      <c r="CE119" s="203" t="str">
        <f t="shared" si="165"/>
        <v/>
      </c>
      <c r="CF119" s="204" t="str">
        <f t="shared" si="166"/>
        <v/>
      </c>
      <c r="CG119" s="204" t="str">
        <f t="shared" si="167"/>
        <v/>
      </c>
      <c r="CH119" s="204" t="str">
        <f t="shared" si="168"/>
        <v/>
      </c>
      <c r="CI119" s="204" t="str">
        <f t="shared" si="169"/>
        <v/>
      </c>
      <c r="CJ119" s="204" t="str">
        <f t="shared" si="170"/>
        <v/>
      </c>
      <c r="CK119" s="204" t="str">
        <f t="shared" si="171"/>
        <v/>
      </c>
      <c r="CL119" s="205" t="str">
        <f t="shared" si="172"/>
        <v/>
      </c>
      <c r="CM119" s="204" t="str">
        <f t="shared" si="173"/>
        <v/>
      </c>
      <c r="CN119" s="204">
        <f t="shared" si="174"/>
        <v>0</v>
      </c>
      <c r="CO119" s="204" t="str">
        <f t="shared" si="175"/>
        <v>Okay</v>
      </c>
      <c r="CP119" s="204" t="str">
        <f t="shared" si="176"/>
        <v>Urkunde und Button</v>
      </c>
      <c r="CQ119" s="204" t="str">
        <f t="shared" si="177"/>
        <v>nur Urkunde</v>
      </c>
      <c r="CR119" s="204">
        <f t="shared" si="178"/>
        <v>0</v>
      </c>
      <c r="CS119" s="204">
        <f t="shared" si="179"/>
        <v>0</v>
      </c>
      <c r="CT119" s="204">
        <f t="shared" si="180"/>
        <v>0</v>
      </c>
      <c r="CU119" s="204">
        <f t="shared" si="181"/>
        <v>0</v>
      </c>
      <c r="CV119" s="204">
        <f t="shared" si="182"/>
        <v>0</v>
      </c>
      <c r="CW119" s="204">
        <f t="shared" si="183"/>
        <v>0</v>
      </c>
      <c r="CX119" s="204" t="str">
        <f t="shared" si="184"/>
        <v>u</v>
      </c>
      <c r="CY119" s="204"/>
      <c r="CZ119" s="204"/>
      <c r="DA119" s="204"/>
      <c r="DB119" s="204"/>
      <c r="DC119" s="204"/>
      <c r="DD119" s="204"/>
      <c r="DE119" s="204"/>
      <c r="DF119" s="204"/>
      <c r="DG119" s="204"/>
      <c r="DH119" s="204"/>
      <c r="DI119" s="204"/>
      <c r="DJ119" s="204"/>
      <c r="DK119" s="204"/>
      <c r="DL119" s="204"/>
      <c r="DM119" s="204"/>
      <c r="DN119" s="204"/>
      <c r="DO119" s="204"/>
      <c r="DP119" s="204"/>
      <c r="DQ119" s="204"/>
      <c r="DR119" s="204"/>
      <c r="DS119" s="204"/>
      <c r="DT119" s="204"/>
      <c r="DU119" s="204"/>
    </row>
    <row r="120" spans="1:125" s="16" customFormat="1" x14ac:dyDescent="0.2">
      <c r="A120" s="191" t="str">
        <f>IF(LEN(E120)&lt;2,"",Meldedaten!A$4)</f>
        <v/>
      </c>
      <c r="B120" s="192" t="str">
        <f t="shared" si="140"/>
        <v/>
      </c>
      <c r="C120" s="96" t="s">
        <v>21</v>
      </c>
      <c r="D120" s="242" t="s">
        <v>21</v>
      </c>
      <c r="E120" s="242" t="s">
        <v>21</v>
      </c>
      <c r="F120" s="242" t="s">
        <v>21</v>
      </c>
      <c r="G120" s="242" t="s">
        <v>21</v>
      </c>
      <c r="H120" s="210" t="s">
        <v>21</v>
      </c>
      <c r="I120" s="5" t="str">
        <f>IF(LEN(E120)&lt;2,"",Meldedaten!B$4)</f>
        <v/>
      </c>
      <c r="J120" s="193"/>
      <c r="K120" s="5"/>
      <c r="L120" s="101"/>
      <c r="M120" s="100"/>
      <c r="N120" s="100"/>
      <c r="O120" s="5"/>
      <c r="P120" s="5"/>
      <c r="Q120" s="194" t="str">
        <f t="shared" si="141"/>
        <v>Okay</v>
      </c>
      <c r="R120" s="195">
        <f t="shared" si="142"/>
        <v>0</v>
      </c>
      <c r="S120" s="196" t="str">
        <f t="shared" si="143"/>
        <v/>
      </c>
      <c r="T120" s="197" t="str">
        <f t="shared" si="144"/>
        <v>Bitte ankreuzen</v>
      </c>
      <c r="U120" s="5"/>
      <c r="V120" s="5"/>
      <c r="W120" s="194">
        <f t="shared" si="145"/>
        <v>0</v>
      </c>
      <c r="X120" s="195">
        <f t="shared" si="146"/>
        <v>0</v>
      </c>
      <c r="Y120" s="195">
        <f t="shared" si="147"/>
        <v>1</v>
      </c>
      <c r="Z120" s="195" t="e">
        <f>IF(W120&gt;Y120,"Fehler",okay)</f>
        <v>#NAME?</v>
      </c>
      <c r="AA120" s="195" t="str">
        <f t="shared" si="148"/>
        <v/>
      </c>
      <c r="AB120" s="195" t="str">
        <f t="shared" si="149"/>
        <v/>
      </c>
      <c r="AC120" s="198"/>
      <c r="AD120" s="96" t="s">
        <v>21</v>
      </c>
      <c r="AE120" s="199" t="str">
        <f t="shared" si="150"/>
        <v/>
      </c>
      <c r="AF120" s="95"/>
      <c r="AG120" s="200"/>
      <c r="AH120" s="201" t="str">
        <f t="shared" si="151"/>
        <v/>
      </c>
      <c r="AI120" s="200"/>
      <c r="AJ120" s="5" t="s">
        <v>21</v>
      </c>
      <c r="AK120" s="5" t="s">
        <v>21</v>
      </c>
      <c r="AL120" s="5" t="s">
        <v>21</v>
      </c>
      <c r="AM120" s="5" t="s">
        <v>21</v>
      </c>
      <c r="AN120" s="5" t="s">
        <v>21</v>
      </c>
      <c r="AO120" s="5" t="s">
        <v>21</v>
      </c>
      <c r="AP120" s="5" t="s">
        <v>21</v>
      </c>
      <c r="AQ120" s="5" t="s">
        <v>21</v>
      </c>
      <c r="AR120" s="5" t="s">
        <v>21</v>
      </c>
      <c r="AS120" s="5" t="s">
        <v>21</v>
      </c>
      <c r="AT120" s="5" t="s">
        <v>21</v>
      </c>
      <c r="AU120" s="5" t="s">
        <v>21</v>
      </c>
      <c r="AV120" s="5" t="s">
        <v>21</v>
      </c>
      <c r="AW120" s="5" t="s">
        <v>21</v>
      </c>
      <c r="AX120" s="5" t="s">
        <v>21</v>
      </c>
      <c r="AY120" s="5" t="s">
        <v>21</v>
      </c>
      <c r="AZ120" s="5" t="s">
        <v>21</v>
      </c>
      <c r="BA120" s="5" t="s">
        <v>21</v>
      </c>
      <c r="BB120" s="5" t="s">
        <v>21</v>
      </c>
      <c r="BC120" s="5" t="s">
        <v>21</v>
      </c>
      <c r="BD120" s="200"/>
      <c r="BE120" s="50" t="s">
        <v>59</v>
      </c>
      <c r="BF120" s="50" t="s">
        <v>60</v>
      </c>
      <c r="BG120" s="50" t="s">
        <v>61</v>
      </c>
      <c r="BH120" s="50" t="s">
        <v>62</v>
      </c>
      <c r="BI120" s="50" t="s">
        <v>63</v>
      </c>
      <c r="BJ120" s="50" t="s">
        <v>64</v>
      </c>
      <c r="BK120" s="50" t="s">
        <v>65</v>
      </c>
      <c r="BL120" s="50" t="s">
        <v>66</v>
      </c>
      <c r="BM120" s="50" t="s">
        <v>67</v>
      </c>
      <c r="BN120" s="50" t="s">
        <v>68</v>
      </c>
      <c r="BO120" s="50" t="s">
        <v>69</v>
      </c>
      <c r="BP120" s="202"/>
      <c r="BQ120" s="203"/>
      <c r="BR120" s="203" t="str">
        <f t="shared" si="152"/>
        <v/>
      </c>
      <c r="BS120" s="203" t="str">
        <f t="shared" si="153"/>
        <v/>
      </c>
      <c r="BT120" s="203" t="str">
        <f t="shared" si="154"/>
        <v/>
      </c>
      <c r="BU120" s="203" t="str">
        <f t="shared" si="155"/>
        <v/>
      </c>
      <c r="BV120" s="203" t="str">
        <f t="shared" si="156"/>
        <v/>
      </c>
      <c r="BW120" s="203" t="str">
        <f t="shared" si="157"/>
        <v/>
      </c>
      <c r="BX120" s="203" t="str">
        <f t="shared" si="158"/>
        <v/>
      </c>
      <c r="BY120" s="203" t="str">
        <f t="shared" si="159"/>
        <v/>
      </c>
      <c r="BZ120" s="203" t="str">
        <f t="shared" si="160"/>
        <v/>
      </c>
      <c r="CA120" s="203" t="str">
        <f t="shared" si="161"/>
        <v/>
      </c>
      <c r="CB120" s="203" t="str">
        <f t="shared" si="162"/>
        <v/>
      </c>
      <c r="CC120" s="203" t="str">
        <f t="shared" si="163"/>
        <v/>
      </c>
      <c r="CD120" s="203" t="str">
        <f t="shared" si="164"/>
        <v/>
      </c>
      <c r="CE120" s="203" t="str">
        <f t="shared" si="165"/>
        <v/>
      </c>
      <c r="CF120" s="204" t="str">
        <f t="shared" si="166"/>
        <v/>
      </c>
      <c r="CG120" s="204" t="str">
        <f t="shared" si="167"/>
        <v/>
      </c>
      <c r="CH120" s="204" t="str">
        <f t="shared" si="168"/>
        <v/>
      </c>
      <c r="CI120" s="204" t="str">
        <f t="shared" si="169"/>
        <v/>
      </c>
      <c r="CJ120" s="204" t="str">
        <f t="shared" si="170"/>
        <v/>
      </c>
      <c r="CK120" s="204" t="str">
        <f t="shared" si="171"/>
        <v/>
      </c>
      <c r="CL120" s="205" t="str">
        <f t="shared" si="172"/>
        <v/>
      </c>
      <c r="CM120" s="204" t="str">
        <f t="shared" si="173"/>
        <v/>
      </c>
      <c r="CN120" s="204">
        <f t="shared" si="174"/>
        <v>0</v>
      </c>
      <c r="CO120" s="204" t="str">
        <f t="shared" si="175"/>
        <v>Okay</v>
      </c>
      <c r="CP120" s="204" t="str">
        <f t="shared" si="176"/>
        <v>Urkunde und Button</v>
      </c>
      <c r="CQ120" s="204" t="str">
        <f t="shared" si="177"/>
        <v>nur Urkunde</v>
      </c>
      <c r="CR120" s="204">
        <f t="shared" si="178"/>
        <v>0</v>
      </c>
      <c r="CS120" s="204">
        <f t="shared" si="179"/>
        <v>0</v>
      </c>
      <c r="CT120" s="204">
        <f t="shared" si="180"/>
        <v>0</v>
      </c>
      <c r="CU120" s="204">
        <f t="shared" si="181"/>
        <v>0</v>
      </c>
      <c r="CV120" s="204">
        <f t="shared" si="182"/>
        <v>0</v>
      </c>
      <c r="CW120" s="204">
        <f t="shared" si="183"/>
        <v>0</v>
      </c>
      <c r="CX120" s="204" t="str">
        <f t="shared" si="184"/>
        <v>u</v>
      </c>
      <c r="CY120" s="204"/>
      <c r="CZ120" s="204"/>
      <c r="DA120" s="204"/>
      <c r="DB120" s="204"/>
      <c r="DC120" s="204"/>
      <c r="DD120" s="204"/>
      <c r="DE120" s="204"/>
      <c r="DF120" s="204"/>
      <c r="DG120" s="204"/>
      <c r="DH120" s="204"/>
      <c r="DI120" s="204"/>
      <c r="DJ120" s="204"/>
      <c r="DK120" s="204"/>
      <c r="DL120" s="204"/>
      <c r="DM120" s="204"/>
      <c r="DN120" s="204"/>
      <c r="DO120" s="204"/>
      <c r="DP120" s="204"/>
      <c r="DQ120" s="204"/>
      <c r="DR120" s="204"/>
      <c r="DS120" s="204"/>
      <c r="DT120" s="204"/>
      <c r="DU120" s="204"/>
    </row>
    <row r="121" spans="1:125" s="16" customFormat="1" x14ac:dyDescent="0.2">
      <c r="A121" s="191" t="str">
        <f>IF(LEN(E121)&lt;2,"",Meldedaten!A$4)</f>
        <v/>
      </c>
      <c r="B121" s="192" t="str">
        <f t="shared" si="140"/>
        <v/>
      </c>
      <c r="C121" s="96" t="s">
        <v>21</v>
      </c>
      <c r="D121" s="242" t="s">
        <v>21</v>
      </c>
      <c r="E121" s="242" t="s">
        <v>21</v>
      </c>
      <c r="F121" s="242" t="s">
        <v>21</v>
      </c>
      <c r="G121" s="242" t="s">
        <v>21</v>
      </c>
      <c r="H121" s="210" t="s">
        <v>21</v>
      </c>
      <c r="I121" s="5" t="str">
        <f>IF(LEN(E121)&lt;2,"",Meldedaten!B$4)</f>
        <v/>
      </c>
      <c r="J121" s="193"/>
      <c r="K121" s="5"/>
      <c r="L121" s="101"/>
      <c r="M121" s="100"/>
      <c r="N121" s="100"/>
      <c r="O121" s="5"/>
      <c r="P121" s="5"/>
      <c r="Q121" s="194" t="str">
        <f t="shared" si="141"/>
        <v>Okay</v>
      </c>
      <c r="R121" s="195">
        <f t="shared" si="142"/>
        <v>0</v>
      </c>
      <c r="S121" s="196" t="str">
        <f t="shared" si="143"/>
        <v/>
      </c>
      <c r="T121" s="197" t="str">
        <f t="shared" si="144"/>
        <v>Bitte ankreuzen</v>
      </c>
      <c r="U121" s="5"/>
      <c r="V121" s="5"/>
      <c r="W121" s="194">
        <f t="shared" si="145"/>
        <v>0</v>
      </c>
      <c r="X121" s="195">
        <f t="shared" si="146"/>
        <v>0</v>
      </c>
      <c r="Y121" s="195">
        <f t="shared" si="147"/>
        <v>1</v>
      </c>
      <c r="Z121" s="195" t="e">
        <f>IF(W121&gt;Y121,"Fehler",okay)</f>
        <v>#NAME?</v>
      </c>
      <c r="AA121" s="195" t="str">
        <f t="shared" si="148"/>
        <v/>
      </c>
      <c r="AB121" s="195" t="str">
        <f t="shared" si="149"/>
        <v/>
      </c>
      <c r="AC121" s="198"/>
      <c r="AD121" s="96" t="s">
        <v>21</v>
      </c>
      <c r="AE121" s="199" t="str">
        <f t="shared" si="150"/>
        <v/>
      </c>
      <c r="AF121" s="95"/>
      <c r="AG121" s="200"/>
      <c r="AH121" s="201" t="str">
        <f t="shared" si="151"/>
        <v/>
      </c>
      <c r="AI121" s="200"/>
      <c r="AJ121" s="5" t="s">
        <v>21</v>
      </c>
      <c r="AK121" s="5" t="s">
        <v>21</v>
      </c>
      <c r="AL121" s="5" t="s">
        <v>21</v>
      </c>
      <c r="AM121" s="5" t="s">
        <v>21</v>
      </c>
      <c r="AN121" s="5" t="s">
        <v>21</v>
      </c>
      <c r="AO121" s="5" t="s">
        <v>21</v>
      </c>
      <c r="AP121" s="5" t="s">
        <v>21</v>
      </c>
      <c r="AQ121" s="5" t="s">
        <v>21</v>
      </c>
      <c r="AR121" s="5" t="s">
        <v>21</v>
      </c>
      <c r="AS121" s="5" t="s">
        <v>21</v>
      </c>
      <c r="AT121" s="5" t="s">
        <v>21</v>
      </c>
      <c r="AU121" s="5" t="s">
        <v>21</v>
      </c>
      <c r="AV121" s="5" t="s">
        <v>21</v>
      </c>
      <c r="AW121" s="5" t="s">
        <v>21</v>
      </c>
      <c r="AX121" s="5" t="s">
        <v>21</v>
      </c>
      <c r="AY121" s="5" t="s">
        <v>21</v>
      </c>
      <c r="AZ121" s="5" t="s">
        <v>21</v>
      </c>
      <c r="BA121" s="5" t="s">
        <v>21</v>
      </c>
      <c r="BB121" s="5" t="s">
        <v>21</v>
      </c>
      <c r="BC121" s="5" t="s">
        <v>21</v>
      </c>
      <c r="BD121" s="200"/>
      <c r="BE121" s="50" t="s">
        <v>59</v>
      </c>
      <c r="BF121" s="50" t="s">
        <v>60</v>
      </c>
      <c r="BG121" s="50" t="s">
        <v>61</v>
      </c>
      <c r="BH121" s="50" t="s">
        <v>62</v>
      </c>
      <c r="BI121" s="50" t="s">
        <v>63</v>
      </c>
      <c r="BJ121" s="50" t="s">
        <v>64</v>
      </c>
      <c r="BK121" s="50" t="s">
        <v>65</v>
      </c>
      <c r="BL121" s="50" t="s">
        <v>66</v>
      </c>
      <c r="BM121" s="50" t="s">
        <v>67</v>
      </c>
      <c r="BN121" s="50" t="s">
        <v>68</v>
      </c>
      <c r="BO121" s="50" t="s">
        <v>69</v>
      </c>
      <c r="BP121" s="202"/>
      <c r="BQ121" s="203"/>
      <c r="BR121" s="203" t="str">
        <f t="shared" si="152"/>
        <v/>
      </c>
      <c r="BS121" s="203" t="str">
        <f t="shared" si="153"/>
        <v/>
      </c>
      <c r="BT121" s="203" t="str">
        <f t="shared" si="154"/>
        <v/>
      </c>
      <c r="BU121" s="203" t="str">
        <f t="shared" si="155"/>
        <v/>
      </c>
      <c r="BV121" s="203" t="str">
        <f t="shared" si="156"/>
        <v/>
      </c>
      <c r="BW121" s="203" t="str">
        <f t="shared" si="157"/>
        <v/>
      </c>
      <c r="BX121" s="203" t="str">
        <f t="shared" si="158"/>
        <v/>
      </c>
      <c r="BY121" s="203" t="str">
        <f t="shared" si="159"/>
        <v/>
      </c>
      <c r="BZ121" s="203" t="str">
        <f t="shared" si="160"/>
        <v/>
      </c>
      <c r="CA121" s="203" t="str">
        <f t="shared" si="161"/>
        <v/>
      </c>
      <c r="CB121" s="203" t="str">
        <f t="shared" si="162"/>
        <v/>
      </c>
      <c r="CC121" s="203" t="str">
        <f t="shared" si="163"/>
        <v/>
      </c>
      <c r="CD121" s="203" t="str">
        <f t="shared" si="164"/>
        <v/>
      </c>
      <c r="CE121" s="203" t="str">
        <f t="shared" si="165"/>
        <v/>
      </c>
      <c r="CF121" s="204" t="str">
        <f t="shared" si="166"/>
        <v/>
      </c>
      <c r="CG121" s="204" t="str">
        <f t="shared" si="167"/>
        <v/>
      </c>
      <c r="CH121" s="204" t="str">
        <f t="shared" si="168"/>
        <v/>
      </c>
      <c r="CI121" s="204" t="str">
        <f t="shared" si="169"/>
        <v/>
      </c>
      <c r="CJ121" s="204" t="str">
        <f t="shared" si="170"/>
        <v/>
      </c>
      <c r="CK121" s="204" t="str">
        <f t="shared" si="171"/>
        <v/>
      </c>
      <c r="CL121" s="205" t="str">
        <f t="shared" si="172"/>
        <v/>
      </c>
      <c r="CM121" s="204" t="str">
        <f t="shared" si="173"/>
        <v/>
      </c>
      <c r="CN121" s="204">
        <f t="shared" si="174"/>
        <v>0</v>
      </c>
      <c r="CO121" s="204" t="str">
        <f t="shared" si="175"/>
        <v>Okay</v>
      </c>
      <c r="CP121" s="204" t="str">
        <f t="shared" si="176"/>
        <v>Urkunde und Button</v>
      </c>
      <c r="CQ121" s="204" t="str">
        <f t="shared" si="177"/>
        <v>nur Urkunde</v>
      </c>
      <c r="CR121" s="204">
        <f t="shared" si="178"/>
        <v>0</v>
      </c>
      <c r="CS121" s="204">
        <f t="shared" si="179"/>
        <v>0</v>
      </c>
      <c r="CT121" s="204">
        <f t="shared" si="180"/>
        <v>0</v>
      </c>
      <c r="CU121" s="204">
        <f t="shared" si="181"/>
        <v>0</v>
      </c>
      <c r="CV121" s="204">
        <f t="shared" si="182"/>
        <v>0</v>
      </c>
      <c r="CW121" s="204">
        <f t="shared" si="183"/>
        <v>0</v>
      </c>
      <c r="CX121" s="204" t="str">
        <f t="shared" si="184"/>
        <v>u</v>
      </c>
      <c r="CY121" s="204"/>
      <c r="CZ121" s="204"/>
      <c r="DA121" s="204"/>
      <c r="DB121" s="204"/>
      <c r="DC121" s="204"/>
      <c r="DD121" s="204"/>
      <c r="DE121" s="204"/>
      <c r="DF121" s="204"/>
      <c r="DG121" s="204"/>
      <c r="DH121" s="204"/>
      <c r="DI121" s="204"/>
      <c r="DJ121" s="204"/>
      <c r="DK121" s="204"/>
      <c r="DL121" s="204"/>
      <c r="DM121" s="204"/>
      <c r="DN121" s="204"/>
      <c r="DO121" s="204"/>
      <c r="DP121" s="204"/>
      <c r="DQ121" s="204"/>
      <c r="DR121" s="204"/>
      <c r="DS121" s="204"/>
      <c r="DT121" s="204"/>
      <c r="DU121" s="204"/>
    </row>
    <row r="122" spans="1:125" s="16" customFormat="1" x14ac:dyDescent="0.2">
      <c r="A122" s="191" t="str">
        <f>IF(LEN(E122)&lt;2,"",Meldedaten!A$4)</f>
        <v/>
      </c>
      <c r="B122" s="192" t="str">
        <f t="shared" si="140"/>
        <v/>
      </c>
      <c r="C122" s="96" t="s">
        <v>21</v>
      </c>
      <c r="D122" s="242" t="s">
        <v>21</v>
      </c>
      <c r="E122" s="242" t="s">
        <v>21</v>
      </c>
      <c r="F122" s="242" t="s">
        <v>21</v>
      </c>
      <c r="G122" s="242" t="s">
        <v>21</v>
      </c>
      <c r="H122" s="210" t="s">
        <v>21</v>
      </c>
      <c r="I122" s="5" t="str">
        <f>IF(LEN(E122)&lt;2,"",Meldedaten!B$4)</f>
        <v/>
      </c>
      <c r="J122" s="193"/>
      <c r="K122" s="5"/>
      <c r="L122" s="101"/>
      <c r="M122" s="100"/>
      <c r="N122" s="100"/>
      <c r="O122" s="5"/>
      <c r="P122" s="5"/>
      <c r="Q122" s="194" t="str">
        <f t="shared" si="141"/>
        <v>Okay</v>
      </c>
      <c r="R122" s="195">
        <f t="shared" si="142"/>
        <v>0</v>
      </c>
      <c r="S122" s="196" t="str">
        <f t="shared" si="143"/>
        <v/>
      </c>
      <c r="T122" s="197" t="str">
        <f t="shared" si="144"/>
        <v>Bitte ankreuzen</v>
      </c>
      <c r="U122" s="5"/>
      <c r="V122" s="5"/>
      <c r="W122" s="194">
        <f t="shared" si="145"/>
        <v>0</v>
      </c>
      <c r="X122" s="195">
        <f t="shared" si="146"/>
        <v>0</v>
      </c>
      <c r="Y122" s="195">
        <f t="shared" si="147"/>
        <v>1</v>
      </c>
      <c r="Z122" s="195" t="e">
        <f>IF(W122&gt;Y122,"Fehler",okay)</f>
        <v>#NAME?</v>
      </c>
      <c r="AA122" s="195" t="str">
        <f t="shared" si="148"/>
        <v/>
      </c>
      <c r="AB122" s="195" t="str">
        <f t="shared" si="149"/>
        <v/>
      </c>
      <c r="AC122" s="198"/>
      <c r="AD122" s="96" t="s">
        <v>21</v>
      </c>
      <c r="AE122" s="199" t="str">
        <f t="shared" si="150"/>
        <v/>
      </c>
      <c r="AF122" s="95"/>
      <c r="AG122" s="200"/>
      <c r="AH122" s="201" t="str">
        <f t="shared" si="151"/>
        <v/>
      </c>
      <c r="AI122" s="200"/>
      <c r="AJ122" s="5" t="s">
        <v>21</v>
      </c>
      <c r="AK122" s="5" t="s">
        <v>21</v>
      </c>
      <c r="AL122" s="5" t="s">
        <v>21</v>
      </c>
      <c r="AM122" s="5" t="s">
        <v>21</v>
      </c>
      <c r="AN122" s="5" t="s">
        <v>21</v>
      </c>
      <c r="AO122" s="5" t="s">
        <v>21</v>
      </c>
      <c r="AP122" s="5" t="s">
        <v>21</v>
      </c>
      <c r="AQ122" s="5" t="s">
        <v>21</v>
      </c>
      <c r="AR122" s="5" t="s">
        <v>21</v>
      </c>
      <c r="AS122" s="5" t="s">
        <v>21</v>
      </c>
      <c r="AT122" s="5" t="s">
        <v>21</v>
      </c>
      <c r="AU122" s="5" t="s">
        <v>21</v>
      </c>
      <c r="AV122" s="5" t="s">
        <v>21</v>
      </c>
      <c r="AW122" s="5" t="s">
        <v>21</v>
      </c>
      <c r="AX122" s="5" t="s">
        <v>21</v>
      </c>
      <c r="AY122" s="5" t="s">
        <v>21</v>
      </c>
      <c r="AZ122" s="5" t="s">
        <v>21</v>
      </c>
      <c r="BA122" s="5" t="s">
        <v>21</v>
      </c>
      <c r="BB122" s="5" t="s">
        <v>21</v>
      </c>
      <c r="BC122" s="5" t="s">
        <v>21</v>
      </c>
      <c r="BD122" s="200"/>
      <c r="BE122" s="50" t="s">
        <v>59</v>
      </c>
      <c r="BF122" s="50" t="s">
        <v>60</v>
      </c>
      <c r="BG122" s="50" t="s">
        <v>61</v>
      </c>
      <c r="BH122" s="50" t="s">
        <v>62</v>
      </c>
      <c r="BI122" s="50" t="s">
        <v>63</v>
      </c>
      <c r="BJ122" s="50" t="s">
        <v>64</v>
      </c>
      <c r="BK122" s="50" t="s">
        <v>65</v>
      </c>
      <c r="BL122" s="50" t="s">
        <v>66</v>
      </c>
      <c r="BM122" s="50" t="s">
        <v>67</v>
      </c>
      <c r="BN122" s="50" t="s">
        <v>68</v>
      </c>
      <c r="BO122" s="50" t="s">
        <v>69</v>
      </c>
      <c r="BP122" s="202"/>
      <c r="BQ122" s="203"/>
      <c r="BR122" s="203" t="str">
        <f t="shared" si="152"/>
        <v/>
      </c>
      <c r="BS122" s="203" t="str">
        <f t="shared" si="153"/>
        <v/>
      </c>
      <c r="BT122" s="203" t="str">
        <f t="shared" si="154"/>
        <v/>
      </c>
      <c r="BU122" s="203" t="str">
        <f t="shared" si="155"/>
        <v/>
      </c>
      <c r="BV122" s="203" t="str">
        <f t="shared" si="156"/>
        <v/>
      </c>
      <c r="BW122" s="203" t="str">
        <f t="shared" si="157"/>
        <v/>
      </c>
      <c r="BX122" s="203" t="str">
        <f t="shared" si="158"/>
        <v/>
      </c>
      <c r="BY122" s="203" t="str">
        <f t="shared" si="159"/>
        <v/>
      </c>
      <c r="BZ122" s="203" t="str">
        <f t="shared" si="160"/>
        <v/>
      </c>
      <c r="CA122" s="203" t="str">
        <f t="shared" si="161"/>
        <v/>
      </c>
      <c r="CB122" s="203" t="str">
        <f t="shared" si="162"/>
        <v/>
      </c>
      <c r="CC122" s="203" t="str">
        <f t="shared" si="163"/>
        <v/>
      </c>
      <c r="CD122" s="203" t="str">
        <f t="shared" si="164"/>
        <v/>
      </c>
      <c r="CE122" s="203" t="str">
        <f t="shared" si="165"/>
        <v/>
      </c>
      <c r="CF122" s="204" t="str">
        <f t="shared" si="166"/>
        <v/>
      </c>
      <c r="CG122" s="204" t="str">
        <f t="shared" si="167"/>
        <v/>
      </c>
      <c r="CH122" s="204" t="str">
        <f t="shared" si="168"/>
        <v/>
      </c>
      <c r="CI122" s="204" t="str">
        <f t="shared" si="169"/>
        <v/>
      </c>
      <c r="CJ122" s="204" t="str">
        <f t="shared" si="170"/>
        <v/>
      </c>
      <c r="CK122" s="204" t="str">
        <f t="shared" si="171"/>
        <v/>
      </c>
      <c r="CL122" s="205" t="str">
        <f t="shared" si="172"/>
        <v/>
      </c>
      <c r="CM122" s="204" t="str">
        <f t="shared" si="173"/>
        <v/>
      </c>
      <c r="CN122" s="204">
        <f t="shared" si="174"/>
        <v>0</v>
      </c>
      <c r="CO122" s="204" t="str">
        <f t="shared" si="175"/>
        <v>Okay</v>
      </c>
      <c r="CP122" s="204" t="str">
        <f t="shared" si="176"/>
        <v>Urkunde und Button</v>
      </c>
      <c r="CQ122" s="204" t="str">
        <f t="shared" si="177"/>
        <v>nur Urkunde</v>
      </c>
      <c r="CR122" s="204">
        <f t="shared" si="178"/>
        <v>0</v>
      </c>
      <c r="CS122" s="204">
        <f t="shared" si="179"/>
        <v>0</v>
      </c>
      <c r="CT122" s="204">
        <f t="shared" si="180"/>
        <v>0</v>
      </c>
      <c r="CU122" s="204">
        <f t="shared" si="181"/>
        <v>0</v>
      </c>
      <c r="CV122" s="204">
        <f t="shared" si="182"/>
        <v>0</v>
      </c>
      <c r="CW122" s="204">
        <f t="shared" si="183"/>
        <v>0</v>
      </c>
      <c r="CX122" s="204" t="str">
        <f t="shared" si="184"/>
        <v>u</v>
      </c>
      <c r="CY122" s="204"/>
      <c r="CZ122" s="204"/>
      <c r="DA122" s="204"/>
      <c r="DB122" s="204"/>
      <c r="DC122" s="204"/>
      <c r="DD122" s="204"/>
      <c r="DE122" s="204"/>
      <c r="DF122" s="204"/>
      <c r="DG122" s="204"/>
      <c r="DH122" s="204"/>
      <c r="DI122" s="204"/>
      <c r="DJ122" s="204"/>
      <c r="DK122" s="204"/>
      <c r="DL122" s="204"/>
      <c r="DM122" s="204"/>
      <c r="DN122" s="204"/>
      <c r="DO122" s="204"/>
      <c r="DP122" s="204"/>
      <c r="DQ122" s="204"/>
      <c r="DR122" s="204"/>
      <c r="DS122" s="204"/>
      <c r="DT122" s="204"/>
      <c r="DU122" s="204"/>
    </row>
    <row r="123" spans="1:125" s="16" customFormat="1" x14ac:dyDescent="0.2">
      <c r="A123" s="191" t="str">
        <f>IF(LEN(E123)&lt;2,"",Meldedaten!A$4)</f>
        <v/>
      </c>
      <c r="B123" s="192" t="str">
        <f t="shared" si="140"/>
        <v/>
      </c>
      <c r="C123" s="96" t="s">
        <v>21</v>
      </c>
      <c r="D123" s="242" t="s">
        <v>21</v>
      </c>
      <c r="E123" s="242" t="s">
        <v>21</v>
      </c>
      <c r="F123" s="242" t="s">
        <v>21</v>
      </c>
      <c r="G123" s="242" t="s">
        <v>21</v>
      </c>
      <c r="H123" s="210" t="s">
        <v>21</v>
      </c>
      <c r="I123" s="5" t="str">
        <f>IF(LEN(E123)&lt;2,"",Meldedaten!B$4)</f>
        <v/>
      </c>
      <c r="J123" s="193"/>
      <c r="K123" s="5"/>
      <c r="L123" s="101"/>
      <c r="M123" s="100"/>
      <c r="N123" s="100"/>
      <c r="O123" s="5"/>
      <c r="P123" s="5"/>
      <c r="Q123" s="194" t="str">
        <f t="shared" si="141"/>
        <v>Okay</v>
      </c>
      <c r="R123" s="195">
        <f t="shared" si="142"/>
        <v>0</v>
      </c>
      <c r="S123" s="196" t="str">
        <f t="shared" si="143"/>
        <v/>
      </c>
      <c r="T123" s="197" t="str">
        <f t="shared" si="144"/>
        <v>Bitte ankreuzen</v>
      </c>
      <c r="U123" s="5"/>
      <c r="V123" s="5"/>
      <c r="W123" s="194">
        <f t="shared" si="145"/>
        <v>0</v>
      </c>
      <c r="X123" s="195">
        <f t="shared" si="146"/>
        <v>0</v>
      </c>
      <c r="Y123" s="195">
        <f t="shared" si="147"/>
        <v>1</v>
      </c>
      <c r="Z123" s="195" t="e">
        <f>IF(W123&gt;Y123,"Fehler",okay)</f>
        <v>#NAME?</v>
      </c>
      <c r="AA123" s="195" t="str">
        <f t="shared" si="148"/>
        <v/>
      </c>
      <c r="AB123" s="195" t="str">
        <f t="shared" si="149"/>
        <v/>
      </c>
      <c r="AC123" s="198"/>
      <c r="AD123" s="96" t="s">
        <v>21</v>
      </c>
      <c r="AE123" s="199" t="str">
        <f t="shared" si="150"/>
        <v/>
      </c>
      <c r="AF123" s="95"/>
      <c r="AG123" s="200"/>
      <c r="AH123" s="201" t="str">
        <f t="shared" si="151"/>
        <v/>
      </c>
      <c r="AI123" s="200"/>
      <c r="AJ123" s="5" t="s">
        <v>21</v>
      </c>
      <c r="AK123" s="5" t="s">
        <v>21</v>
      </c>
      <c r="AL123" s="5" t="s">
        <v>21</v>
      </c>
      <c r="AM123" s="5" t="s">
        <v>21</v>
      </c>
      <c r="AN123" s="5" t="s">
        <v>21</v>
      </c>
      <c r="AO123" s="5" t="s">
        <v>21</v>
      </c>
      <c r="AP123" s="5" t="s">
        <v>21</v>
      </c>
      <c r="AQ123" s="5" t="s">
        <v>21</v>
      </c>
      <c r="AR123" s="5" t="s">
        <v>21</v>
      </c>
      <c r="AS123" s="5" t="s">
        <v>21</v>
      </c>
      <c r="AT123" s="5" t="s">
        <v>21</v>
      </c>
      <c r="AU123" s="5" t="s">
        <v>21</v>
      </c>
      <c r="AV123" s="5" t="s">
        <v>21</v>
      </c>
      <c r="AW123" s="5" t="s">
        <v>21</v>
      </c>
      <c r="AX123" s="5" t="s">
        <v>21</v>
      </c>
      <c r="AY123" s="5" t="s">
        <v>21</v>
      </c>
      <c r="AZ123" s="5" t="s">
        <v>21</v>
      </c>
      <c r="BA123" s="5" t="s">
        <v>21</v>
      </c>
      <c r="BB123" s="5" t="s">
        <v>21</v>
      </c>
      <c r="BC123" s="5" t="s">
        <v>21</v>
      </c>
      <c r="BD123" s="200"/>
      <c r="BE123" s="50" t="s">
        <v>59</v>
      </c>
      <c r="BF123" s="50" t="s">
        <v>60</v>
      </c>
      <c r="BG123" s="50" t="s">
        <v>61</v>
      </c>
      <c r="BH123" s="50" t="s">
        <v>62</v>
      </c>
      <c r="BI123" s="50" t="s">
        <v>63</v>
      </c>
      <c r="BJ123" s="50" t="s">
        <v>64</v>
      </c>
      <c r="BK123" s="50" t="s">
        <v>65</v>
      </c>
      <c r="BL123" s="50" t="s">
        <v>66</v>
      </c>
      <c r="BM123" s="50" t="s">
        <v>67</v>
      </c>
      <c r="BN123" s="50" t="s">
        <v>68</v>
      </c>
      <c r="BO123" s="50" t="s">
        <v>69</v>
      </c>
      <c r="BP123" s="202"/>
      <c r="BQ123" s="203"/>
      <c r="BR123" s="203" t="str">
        <f t="shared" si="152"/>
        <v/>
      </c>
      <c r="BS123" s="203" t="str">
        <f t="shared" si="153"/>
        <v/>
      </c>
      <c r="BT123" s="203" t="str">
        <f t="shared" si="154"/>
        <v/>
      </c>
      <c r="BU123" s="203" t="str">
        <f t="shared" si="155"/>
        <v/>
      </c>
      <c r="BV123" s="203" t="str">
        <f t="shared" si="156"/>
        <v/>
      </c>
      <c r="BW123" s="203" t="str">
        <f t="shared" si="157"/>
        <v/>
      </c>
      <c r="BX123" s="203" t="str">
        <f t="shared" si="158"/>
        <v/>
      </c>
      <c r="BY123" s="203" t="str">
        <f t="shared" si="159"/>
        <v/>
      </c>
      <c r="BZ123" s="203" t="str">
        <f t="shared" si="160"/>
        <v/>
      </c>
      <c r="CA123" s="203" t="str">
        <f t="shared" si="161"/>
        <v/>
      </c>
      <c r="CB123" s="203" t="str">
        <f t="shared" si="162"/>
        <v/>
      </c>
      <c r="CC123" s="203" t="str">
        <f t="shared" si="163"/>
        <v/>
      </c>
      <c r="CD123" s="203" t="str">
        <f t="shared" si="164"/>
        <v/>
      </c>
      <c r="CE123" s="203" t="str">
        <f t="shared" si="165"/>
        <v/>
      </c>
      <c r="CF123" s="204" t="str">
        <f t="shared" si="166"/>
        <v/>
      </c>
      <c r="CG123" s="204" t="str">
        <f t="shared" si="167"/>
        <v/>
      </c>
      <c r="CH123" s="204" t="str">
        <f t="shared" si="168"/>
        <v/>
      </c>
      <c r="CI123" s="204" t="str">
        <f t="shared" si="169"/>
        <v/>
      </c>
      <c r="CJ123" s="204" t="str">
        <f t="shared" si="170"/>
        <v/>
      </c>
      <c r="CK123" s="204" t="str">
        <f t="shared" si="171"/>
        <v/>
      </c>
      <c r="CL123" s="205" t="str">
        <f t="shared" si="172"/>
        <v/>
      </c>
      <c r="CM123" s="204" t="str">
        <f t="shared" si="173"/>
        <v/>
      </c>
      <c r="CN123" s="204">
        <f t="shared" si="174"/>
        <v>0</v>
      </c>
      <c r="CO123" s="204" t="str">
        <f t="shared" si="175"/>
        <v>Okay</v>
      </c>
      <c r="CP123" s="204" t="str">
        <f t="shared" si="176"/>
        <v>Urkunde und Button</v>
      </c>
      <c r="CQ123" s="204" t="str">
        <f t="shared" si="177"/>
        <v>nur Urkunde</v>
      </c>
      <c r="CR123" s="204">
        <f t="shared" si="178"/>
        <v>0</v>
      </c>
      <c r="CS123" s="204">
        <f t="shared" si="179"/>
        <v>0</v>
      </c>
      <c r="CT123" s="204">
        <f t="shared" si="180"/>
        <v>0</v>
      </c>
      <c r="CU123" s="204">
        <f t="shared" si="181"/>
        <v>0</v>
      </c>
      <c r="CV123" s="204">
        <f t="shared" si="182"/>
        <v>0</v>
      </c>
      <c r="CW123" s="204">
        <f t="shared" si="183"/>
        <v>0</v>
      </c>
      <c r="CX123" s="204" t="str">
        <f t="shared" si="184"/>
        <v>u</v>
      </c>
      <c r="CY123" s="204"/>
      <c r="CZ123" s="204">
        <f>IF(CV123="a",(ROUNDDOWN(O123/5,0)*5),0)</f>
        <v>0</v>
      </c>
      <c r="DA123" s="204"/>
      <c r="DB123" s="204"/>
      <c r="DC123" s="204">
        <f>IF(CW123="a",(ROUNDDOWN(P123/5,0)*5),0)</f>
        <v>0</v>
      </c>
      <c r="DD123" s="204"/>
      <c r="DE123" s="204"/>
      <c r="DF123" s="204"/>
      <c r="DG123" s="204"/>
      <c r="DH123" s="204"/>
      <c r="DI123" s="204"/>
      <c r="DJ123" s="204"/>
      <c r="DK123" s="204"/>
      <c r="DL123" s="204"/>
      <c r="DM123" s="204"/>
      <c r="DN123" s="204"/>
      <c r="DO123" s="204"/>
      <c r="DP123" s="204"/>
      <c r="DQ123" s="204"/>
      <c r="DR123" s="204"/>
      <c r="DS123" s="204"/>
      <c r="DT123" s="204"/>
      <c r="DU123" s="204"/>
    </row>
    <row r="124" spans="1:125" s="16" customFormat="1" x14ac:dyDescent="0.2">
      <c r="A124" s="191" t="str">
        <f>IF(LEN(E124)&lt;2,"",Meldedaten!A$4)</f>
        <v/>
      </c>
      <c r="B124" s="192" t="str">
        <f t="shared" si="140"/>
        <v/>
      </c>
      <c r="C124" s="96" t="s">
        <v>21</v>
      </c>
      <c r="D124" s="242" t="s">
        <v>21</v>
      </c>
      <c r="E124" s="242" t="s">
        <v>21</v>
      </c>
      <c r="F124" s="242" t="s">
        <v>21</v>
      </c>
      <c r="G124" s="242" t="s">
        <v>21</v>
      </c>
      <c r="H124" s="210" t="s">
        <v>21</v>
      </c>
      <c r="I124" s="5" t="str">
        <f>IF(LEN(E124)&lt;2,"",Meldedaten!B$4)</f>
        <v/>
      </c>
      <c r="J124" s="193"/>
      <c r="K124" s="5"/>
      <c r="L124" s="101"/>
      <c r="M124" s="100"/>
      <c r="N124" s="100"/>
      <c r="O124" s="5"/>
      <c r="P124" s="5"/>
      <c r="Q124" s="194" t="str">
        <f t="shared" si="141"/>
        <v>Okay</v>
      </c>
      <c r="R124" s="195">
        <f t="shared" si="142"/>
        <v>0</v>
      </c>
      <c r="S124" s="196" t="str">
        <f t="shared" si="143"/>
        <v/>
      </c>
      <c r="T124" s="197" t="str">
        <f t="shared" si="144"/>
        <v>Bitte ankreuzen</v>
      </c>
      <c r="U124" s="5"/>
      <c r="V124" s="5"/>
      <c r="W124" s="194">
        <f t="shared" si="145"/>
        <v>0</v>
      </c>
      <c r="X124" s="195">
        <f t="shared" si="146"/>
        <v>0</v>
      </c>
      <c r="Y124" s="195">
        <f t="shared" si="147"/>
        <v>1</v>
      </c>
      <c r="Z124" s="195" t="e">
        <f>IF(W124&gt;Y124,"Fehler",okay)</f>
        <v>#NAME?</v>
      </c>
      <c r="AA124" s="195" t="str">
        <f t="shared" si="148"/>
        <v/>
      </c>
      <c r="AB124" s="195" t="str">
        <f t="shared" si="149"/>
        <v/>
      </c>
      <c r="AC124" s="198"/>
      <c r="AD124" s="96" t="s">
        <v>21</v>
      </c>
      <c r="AE124" s="199" t="str">
        <f t="shared" si="150"/>
        <v/>
      </c>
      <c r="AF124" s="95"/>
      <c r="AG124" s="200"/>
      <c r="AH124" s="201" t="str">
        <f t="shared" si="151"/>
        <v/>
      </c>
      <c r="AI124" s="200"/>
      <c r="AJ124" s="5" t="s">
        <v>21</v>
      </c>
      <c r="AK124" s="5" t="s">
        <v>21</v>
      </c>
      <c r="AL124" s="5" t="s">
        <v>21</v>
      </c>
      <c r="AM124" s="5" t="s">
        <v>21</v>
      </c>
      <c r="AN124" s="5" t="s">
        <v>21</v>
      </c>
      <c r="AO124" s="5" t="s">
        <v>21</v>
      </c>
      <c r="AP124" s="5" t="s">
        <v>21</v>
      </c>
      <c r="AQ124" s="5" t="s">
        <v>21</v>
      </c>
      <c r="AR124" s="5" t="s">
        <v>21</v>
      </c>
      <c r="AS124" s="5" t="s">
        <v>21</v>
      </c>
      <c r="AT124" s="5" t="s">
        <v>21</v>
      </c>
      <c r="AU124" s="5" t="s">
        <v>21</v>
      </c>
      <c r="AV124" s="5" t="s">
        <v>21</v>
      </c>
      <c r="AW124" s="5" t="s">
        <v>21</v>
      </c>
      <c r="AX124" s="5" t="s">
        <v>21</v>
      </c>
      <c r="AY124" s="5" t="s">
        <v>21</v>
      </c>
      <c r="AZ124" s="5" t="s">
        <v>21</v>
      </c>
      <c r="BA124" s="5" t="s">
        <v>21</v>
      </c>
      <c r="BB124" s="5" t="s">
        <v>21</v>
      </c>
      <c r="BC124" s="5" t="s">
        <v>21</v>
      </c>
      <c r="BD124" s="200"/>
      <c r="BE124" s="50" t="s">
        <v>59</v>
      </c>
      <c r="BF124" s="50" t="s">
        <v>60</v>
      </c>
      <c r="BG124" s="50" t="s">
        <v>61</v>
      </c>
      <c r="BH124" s="50" t="s">
        <v>62</v>
      </c>
      <c r="BI124" s="50" t="s">
        <v>63</v>
      </c>
      <c r="BJ124" s="50" t="s">
        <v>64</v>
      </c>
      <c r="BK124" s="50" t="s">
        <v>65</v>
      </c>
      <c r="BL124" s="50" t="s">
        <v>66</v>
      </c>
      <c r="BM124" s="50" t="s">
        <v>67</v>
      </c>
      <c r="BN124" s="50" t="s">
        <v>68</v>
      </c>
      <c r="BO124" s="50" t="s">
        <v>69</v>
      </c>
      <c r="BP124" s="202"/>
      <c r="BQ124" s="203"/>
      <c r="BR124" s="203" t="str">
        <f t="shared" si="152"/>
        <v/>
      </c>
      <c r="BS124" s="203" t="str">
        <f t="shared" si="153"/>
        <v/>
      </c>
      <c r="BT124" s="203" t="str">
        <f t="shared" si="154"/>
        <v/>
      </c>
      <c r="BU124" s="203" t="str">
        <f t="shared" si="155"/>
        <v/>
      </c>
      <c r="BV124" s="203" t="str">
        <f t="shared" si="156"/>
        <v/>
      </c>
      <c r="BW124" s="203" t="str">
        <f t="shared" si="157"/>
        <v/>
      </c>
      <c r="BX124" s="203" t="str">
        <f t="shared" si="158"/>
        <v/>
      </c>
      <c r="BY124" s="203" t="str">
        <f t="shared" si="159"/>
        <v/>
      </c>
      <c r="BZ124" s="203" t="str">
        <f t="shared" si="160"/>
        <v/>
      </c>
      <c r="CA124" s="203" t="str">
        <f t="shared" si="161"/>
        <v/>
      </c>
      <c r="CB124" s="203" t="str">
        <f t="shared" si="162"/>
        <v/>
      </c>
      <c r="CC124" s="203" t="str">
        <f t="shared" si="163"/>
        <v/>
      </c>
      <c r="CD124" s="203" t="str">
        <f t="shared" si="164"/>
        <v/>
      </c>
      <c r="CE124" s="203" t="str">
        <f t="shared" si="165"/>
        <v/>
      </c>
      <c r="CF124" s="204" t="str">
        <f t="shared" si="166"/>
        <v/>
      </c>
      <c r="CG124" s="204" t="str">
        <f t="shared" si="167"/>
        <v/>
      </c>
      <c r="CH124" s="204" t="str">
        <f t="shared" si="168"/>
        <v/>
      </c>
      <c r="CI124" s="204" t="str">
        <f t="shared" si="169"/>
        <v/>
      </c>
      <c r="CJ124" s="204" t="str">
        <f t="shared" si="170"/>
        <v/>
      </c>
      <c r="CK124" s="204" t="str">
        <f t="shared" si="171"/>
        <v/>
      </c>
      <c r="CL124" s="205" t="str">
        <f t="shared" si="172"/>
        <v/>
      </c>
      <c r="CM124" s="204" t="str">
        <f t="shared" si="173"/>
        <v/>
      </c>
      <c r="CN124" s="204">
        <f t="shared" si="174"/>
        <v>0</v>
      </c>
      <c r="CO124" s="204" t="str">
        <f t="shared" si="175"/>
        <v>Okay</v>
      </c>
      <c r="CP124" s="204" t="str">
        <f t="shared" si="176"/>
        <v>Urkunde und Button</v>
      </c>
      <c r="CQ124" s="204" t="str">
        <f t="shared" si="177"/>
        <v>nur Urkunde</v>
      </c>
      <c r="CR124" s="204">
        <f t="shared" si="178"/>
        <v>0</v>
      </c>
      <c r="CS124" s="204">
        <f t="shared" si="179"/>
        <v>0</v>
      </c>
      <c r="CT124" s="204">
        <f t="shared" si="180"/>
        <v>0</v>
      </c>
      <c r="CU124" s="204">
        <f t="shared" si="181"/>
        <v>0</v>
      </c>
      <c r="CV124" s="204">
        <f t="shared" si="182"/>
        <v>0</v>
      </c>
      <c r="CW124" s="204">
        <f t="shared" si="183"/>
        <v>0</v>
      </c>
      <c r="CX124" s="204" t="str">
        <f t="shared" si="184"/>
        <v>u</v>
      </c>
      <c r="CY124" s="204"/>
      <c r="CZ124" s="204"/>
      <c r="DA124" s="204"/>
      <c r="DB124" s="204"/>
      <c r="DC124" s="204"/>
      <c r="DD124" s="204"/>
      <c r="DE124" s="204"/>
      <c r="DF124" s="204"/>
      <c r="DG124" s="204"/>
      <c r="DH124" s="204"/>
      <c r="DI124" s="204"/>
      <c r="DJ124" s="204"/>
      <c r="DK124" s="204"/>
      <c r="DL124" s="204"/>
      <c r="DM124" s="204"/>
      <c r="DN124" s="204"/>
      <c r="DO124" s="204"/>
      <c r="DP124" s="204"/>
      <c r="DQ124" s="204"/>
      <c r="DR124" s="204"/>
      <c r="DS124" s="204"/>
      <c r="DT124" s="204"/>
      <c r="DU124" s="204"/>
    </row>
    <row r="125" spans="1:125" s="16" customFormat="1" x14ac:dyDescent="0.2">
      <c r="A125" s="191" t="str">
        <f>IF(LEN(E125)&lt;2,"",Meldedaten!A$4)</f>
        <v/>
      </c>
      <c r="B125" s="192" t="str">
        <f t="shared" si="140"/>
        <v/>
      </c>
      <c r="C125" s="96" t="s">
        <v>21</v>
      </c>
      <c r="D125" s="242" t="s">
        <v>21</v>
      </c>
      <c r="E125" s="242" t="s">
        <v>21</v>
      </c>
      <c r="F125" s="242" t="s">
        <v>21</v>
      </c>
      <c r="G125" s="242" t="s">
        <v>21</v>
      </c>
      <c r="H125" s="210" t="s">
        <v>21</v>
      </c>
      <c r="I125" s="5" t="str">
        <f>IF(LEN(E125)&lt;2,"",Meldedaten!B$4)</f>
        <v/>
      </c>
      <c r="J125" s="193"/>
      <c r="K125" s="5"/>
      <c r="L125" s="101"/>
      <c r="M125" s="100"/>
      <c r="N125" s="100"/>
      <c r="O125" s="5"/>
      <c r="P125" s="5"/>
      <c r="Q125" s="194" t="str">
        <f t="shared" si="141"/>
        <v>Okay</v>
      </c>
      <c r="R125" s="195">
        <f t="shared" si="142"/>
        <v>0</v>
      </c>
      <c r="S125" s="196" t="str">
        <f t="shared" si="143"/>
        <v/>
      </c>
      <c r="T125" s="197" t="str">
        <f t="shared" si="144"/>
        <v>Bitte ankreuzen</v>
      </c>
      <c r="U125" s="5"/>
      <c r="V125" s="5"/>
      <c r="W125" s="194">
        <f t="shared" si="145"/>
        <v>0</v>
      </c>
      <c r="X125" s="195">
        <f t="shared" si="146"/>
        <v>0</v>
      </c>
      <c r="Y125" s="195">
        <f t="shared" si="147"/>
        <v>1</v>
      </c>
      <c r="Z125" s="195" t="e">
        <f>IF(W125&gt;Y125,"Fehler",okay)</f>
        <v>#NAME?</v>
      </c>
      <c r="AA125" s="195" t="str">
        <f t="shared" si="148"/>
        <v/>
      </c>
      <c r="AB125" s="195" t="str">
        <f t="shared" si="149"/>
        <v/>
      </c>
      <c r="AC125" s="198"/>
      <c r="AD125" s="96" t="s">
        <v>21</v>
      </c>
      <c r="AE125" s="199" t="str">
        <f t="shared" si="150"/>
        <v/>
      </c>
      <c r="AF125" s="95"/>
      <c r="AG125" s="200"/>
      <c r="AH125" s="201" t="str">
        <f t="shared" si="151"/>
        <v/>
      </c>
      <c r="AI125" s="200"/>
      <c r="AJ125" s="5" t="s">
        <v>21</v>
      </c>
      <c r="AK125" s="5" t="s">
        <v>21</v>
      </c>
      <c r="AL125" s="5" t="s">
        <v>21</v>
      </c>
      <c r="AM125" s="5" t="s">
        <v>21</v>
      </c>
      <c r="AN125" s="5" t="s">
        <v>21</v>
      </c>
      <c r="AO125" s="5" t="s">
        <v>21</v>
      </c>
      <c r="AP125" s="5" t="s">
        <v>21</v>
      </c>
      <c r="AQ125" s="5" t="s">
        <v>21</v>
      </c>
      <c r="AR125" s="5" t="s">
        <v>21</v>
      </c>
      <c r="AS125" s="5" t="s">
        <v>21</v>
      </c>
      <c r="AT125" s="5" t="s">
        <v>21</v>
      </c>
      <c r="AU125" s="5" t="s">
        <v>21</v>
      </c>
      <c r="AV125" s="5" t="s">
        <v>21</v>
      </c>
      <c r="AW125" s="5" t="s">
        <v>21</v>
      </c>
      <c r="AX125" s="5" t="s">
        <v>21</v>
      </c>
      <c r="AY125" s="5" t="s">
        <v>21</v>
      </c>
      <c r="AZ125" s="5" t="s">
        <v>21</v>
      </c>
      <c r="BA125" s="5" t="s">
        <v>21</v>
      </c>
      <c r="BB125" s="5" t="s">
        <v>21</v>
      </c>
      <c r="BC125" s="5" t="s">
        <v>21</v>
      </c>
      <c r="BD125" s="200"/>
      <c r="BE125" s="50" t="s">
        <v>59</v>
      </c>
      <c r="BF125" s="50" t="s">
        <v>60</v>
      </c>
      <c r="BG125" s="50" t="s">
        <v>61</v>
      </c>
      <c r="BH125" s="50" t="s">
        <v>62</v>
      </c>
      <c r="BI125" s="50" t="s">
        <v>63</v>
      </c>
      <c r="BJ125" s="50" t="s">
        <v>64</v>
      </c>
      <c r="BK125" s="50" t="s">
        <v>65</v>
      </c>
      <c r="BL125" s="50" t="s">
        <v>66</v>
      </c>
      <c r="BM125" s="50" t="s">
        <v>67</v>
      </c>
      <c r="BN125" s="50" t="s">
        <v>68</v>
      </c>
      <c r="BO125" s="50" t="s">
        <v>69</v>
      </c>
      <c r="BP125" s="202"/>
      <c r="BQ125" s="203"/>
      <c r="BR125" s="203" t="str">
        <f t="shared" si="152"/>
        <v/>
      </c>
      <c r="BS125" s="203" t="str">
        <f t="shared" si="153"/>
        <v/>
      </c>
      <c r="BT125" s="203" t="str">
        <f t="shared" si="154"/>
        <v/>
      </c>
      <c r="BU125" s="203" t="str">
        <f t="shared" si="155"/>
        <v/>
      </c>
      <c r="BV125" s="203" t="str">
        <f t="shared" si="156"/>
        <v/>
      </c>
      <c r="BW125" s="203" t="str">
        <f t="shared" si="157"/>
        <v/>
      </c>
      <c r="BX125" s="203" t="str">
        <f t="shared" si="158"/>
        <v/>
      </c>
      <c r="BY125" s="203" t="str">
        <f t="shared" si="159"/>
        <v/>
      </c>
      <c r="BZ125" s="203" t="str">
        <f t="shared" si="160"/>
        <v/>
      </c>
      <c r="CA125" s="203" t="str">
        <f t="shared" si="161"/>
        <v/>
      </c>
      <c r="CB125" s="203" t="str">
        <f t="shared" si="162"/>
        <v/>
      </c>
      <c r="CC125" s="203" t="str">
        <f t="shared" si="163"/>
        <v/>
      </c>
      <c r="CD125" s="203" t="str">
        <f t="shared" si="164"/>
        <v/>
      </c>
      <c r="CE125" s="203" t="str">
        <f t="shared" si="165"/>
        <v/>
      </c>
      <c r="CF125" s="204" t="str">
        <f t="shared" si="166"/>
        <v/>
      </c>
      <c r="CG125" s="204" t="str">
        <f t="shared" si="167"/>
        <v/>
      </c>
      <c r="CH125" s="204" t="str">
        <f t="shared" si="168"/>
        <v/>
      </c>
      <c r="CI125" s="204" t="str">
        <f t="shared" si="169"/>
        <v/>
      </c>
      <c r="CJ125" s="204" t="str">
        <f t="shared" si="170"/>
        <v/>
      </c>
      <c r="CK125" s="204" t="str">
        <f t="shared" si="171"/>
        <v/>
      </c>
      <c r="CL125" s="205" t="str">
        <f t="shared" si="172"/>
        <v/>
      </c>
      <c r="CM125" s="204" t="str">
        <f t="shared" si="173"/>
        <v/>
      </c>
      <c r="CN125" s="204">
        <f t="shared" si="174"/>
        <v>0</v>
      </c>
      <c r="CO125" s="204" t="str">
        <f t="shared" si="175"/>
        <v>Okay</v>
      </c>
      <c r="CP125" s="204" t="str">
        <f t="shared" si="176"/>
        <v>Urkunde und Button</v>
      </c>
      <c r="CQ125" s="204" t="str">
        <f t="shared" si="177"/>
        <v>nur Urkunde</v>
      </c>
      <c r="CR125" s="204">
        <f t="shared" si="178"/>
        <v>0</v>
      </c>
      <c r="CS125" s="204">
        <f t="shared" si="179"/>
        <v>0</v>
      </c>
      <c r="CT125" s="204">
        <f t="shared" si="180"/>
        <v>0</v>
      </c>
      <c r="CU125" s="204">
        <f t="shared" si="181"/>
        <v>0</v>
      </c>
      <c r="CV125" s="204">
        <f t="shared" si="182"/>
        <v>0</v>
      </c>
      <c r="CW125" s="204">
        <f t="shared" si="183"/>
        <v>0</v>
      </c>
      <c r="CX125" s="204" t="str">
        <f t="shared" si="184"/>
        <v>u</v>
      </c>
      <c r="CY125" s="204"/>
      <c r="CZ125" s="204"/>
      <c r="DA125" s="204"/>
      <c r="DB125" s="204"/>
      <c r="DC125" s="204"/>
      <c r="DD125" s="204"/>
      <c r="DE125" s="204"/>
      <c r="DF125" s="204"/>
      <c r="DG125" s="204"/>
      <c r="DH125" s="204"/>
      <c r="DI125" s="204"/>
      <c r="DJ125" s="204"/>
      <c r="DK125" s="204"/>
      <c r="DL125" s="204"/>
      <c r="DM125" s="204"/>
      <c r="DN125" s="204"/>
      <c r="DO125" s="204"/>
      <c r="DP125" s="204"/>
      <c r="DQ125" s="204"/>
      <c r="DR125" s="204"/>
      <c r="DS125" s="204"/>
      <c r="DT125" s="204"/>
      <c r="DU125" s="204"/>
    </row>
    <row r="126" spans="1:125" s="16" customFormat="1" x14ac:dyDescent="0.2">
      <c r="A126" s="191" t="str">
        <f>IF(LEN(E126)&lt;2,"",Meldedaten!A$4)</f>
        <v/>
      </c>
      <c r="B126" s="192" t="str">
        <f t="shared" si="140"/>
        <v/>
      </c>
      <c r="C126" s="96" t="s">
        <v>21</v>
      </c>
      <c r="D126" s="242" t="s">
        <v>21</v>
      </c>
      <c r="E126" s="242" t="s">
        <v>21</v>
      </c>
      <c r="F126" s="242" t="s">
        <v>21</v>
      </c>
      <c r="G126" s="242" t="s">
        <v>21</v>
      </c>
      <c r="H126" s="210" t="s">
        <v>21</v>
      </c>
      <c r="I126" s="5" t="str">
        <f>IF(LEN(E126)&lt;2,"",Meldedaten!B$4)</f>
        <v/>
      </c>
      <c r="J126" s="193"/>
      <c r="K126" s="5"/>
      <c r="L126" s="101"/>
      <c r="M126" s="100"/>
      <c r="N126" s="100"/>
      <c r="O126" s="5"/>
      <c r="P126" s="5"/>
      <c r="Q126" s="194" t="str">
        <f t="shared" si="141"/>
        <v>Okay</v>
      </c>
      <c r="R126" s="195">
        <f t="shared" si="142"/>
        <v>0</v>
      </c>
      <c r="S126" s="196" t="str">
        <f t="shared" si="143"/>
        <v/>
      </c>
      <c r="T126" s="197" t="str">
        <f t="shared" si="144"/>
        <v>Bitte ankreuzen</v>
      </c>
      <c r="U126" s="5"/>
      <c r="V126" s="5"/>
      <c r="W126" s="194">
        <f t="shared" si="145"/>
        <v>0</v>
      </c>
      <c r="X126" s="195">
        <f t="shared" si="146"/>
        <v>0</v>
      </c>
      <c r="Y126" s="195">
        <f t="shared" si="147"/>
        <v>1</v>
      </c>
      <c r="Z126" s="195" t="e">
        <f>IF(W126&gt;Y126,"Fehler",okay)</f>
        <v>#NAME?</v>
      </c>
      <c r="AA126" s="195" t="str">
        <f t="shared" si="148"/>
        <v/>
      </c>
      <c r="AB126" s="195" t="str">
        <f t="shared" si="149"/>
        <v/>
      </c>
      <c r="AC126" s="198"/>
      <c r="AD126" s="96" t="s">
        <v>21</v>
      </c>
      <c r="AE126" s="199" t="str">
        <f t="shared" si="150"/>
        <v/>
      </c>
      <c r="AF126" s="95"/>
      <c r="AG126" s="200"/>
      <c r="AH126" s="201" t="str">
        <f t="shared" si="151"/>
        <v/>
      </c>
      <c r="AI126" s="200"/>
      <c r="AJ126" s="5" t="s">
        <v>21</v>
      </c>
      <c r="AK126" s="5" t="s">
        <v>21</v>
      </c>
      <c r="AL126" s="5" t="s">
        <v>21</v>
      </c>
      <c r="AM126" s="5" t="s">
        <v>21</v>
      </c>
      <c r="AN126" s="5" t="s">
        <v>21</v>
      </c>
      <c r="AO126" s="5" t="s">
        <v>21</v>
      </c>
      <c r="AP126" s="5" t="s">
        <v>21</v>
      </c>
      <c r="AQ126" s="5" t="s">
        <v>21</v>
      </c>
      <c r="AR126" s="5" t="s">
        <v>21</v>
      </c>
      <c r="AS126" s="5" t="s">
        <v>21</v>
      </c>
      <c r="AT126" s="5" t="s">
        <v>21</v>
      </c>
      <c r="AU126" s="5" t="s">
        <v>21</v>
      </c>
      <c r="AV126" s="5" t="s">
        <v>21</v>
      </c>
      <c r="AW126" s="5" t="s">
        <v>21</v>
      </c>
      <c r="AX126" s="5" t="s">
        <v>21</v>
      </c>
      <c r="AY126" s="5" t="s">
        <v>21</v>
      </c>
      <c r="AZ126" s="5" t="s">
        <v>21</v>
      </c>
      <c r="BA126" s="5" t="s">
        <v>21</v>
      </c>
      <c r="BB126" s="5" t="s">
        <v>21</v>
      </c>
      <c r="BC126" s="5" t="s">
        <v>21</v>
      </c>
      <c r="BD126" s="200"/>
      <c r="BE126" s="50" t="s">
        <v>59</v>
      </c>
      <c r="BF126" s="50" t="s">
        <v>60</v>
      </c>
      <c r="BG126" s="50" t="s">
        <v>61</v>
      </c>
      <c r="BH126" s="50" t="s">
        <v>62</v>
      </c>
      <c r="BI126" s="50" t="s">
        <v>63</v>
      </c>
      <c r="BJ126" s="50" t="s">
        <v>64</v>
      </c>
      <c r="BK126" s="50" t="s">
        <v>65</v>
      </c>
      <c r="BL126" s="50" t="s">
        <v>66</v>
      </c>
      <c r="BM126" s="50" t="s">
        <v>67</v>
      </c>
      <c r="BN126" s="50" t="s">
        <v>68</v>
      </c>
      <c r="BO126" s="50" t="s">
        <v>69</v>
      </c>
      <c r="BP126" s="202"/>
      <c r="BQ126" s="203"/>
      <c r="BR126" s="203" t="str">
        <f t="shared" si="152"/>
        <v/>
      </c>
      <c r="BS126" s="203" t="str">
        <f t="shared" si="153"/>
        <v/>
      </c>
      <c r="BT126" s="203" t="str">
        <f t="shared" si="154"/>
        <v/>
      </c>
      <c r="BU126" s="203" t="str">
        <f t="shared" si="155"/>
        <v/>
      </c>
      <c r="BV126" s="203" t="str">
        <f t="shared" si="156"/>
        <v/>
      </c>
      <c r="BW126" s="203" t="str">
        <f t="shared" si="157"/>
        <v/>
      </c>
      <c r="BX126" s="203" t="str">
        <f t="shared" si="158"/>
        <v/>
      </c>
      <c r="BY126" s="203" t="str">
        <f t="shared" si="159"/>
        <v/>
      </c>
      <c r="BZ126" s="203" t="str">
        <f t="shared" si="160"/>
        <v/>
      </c>
      <c r="CA126" s="203" t="str">
        <f t="shared" si="161"/>
        <v/>
      </c>
      <c r="CB126" s="203" t="str">
        <f t="shared" si="162"/>
        <v/>
      </c>
      <c r="CC126" s="203" t="str">
        <f t="shared" si="163"/>
        <v/>
      </c>
      <c r="CD126" s="203" t="str">
        <f t="shared" si="164"/>
        <v/>
      </c>
      <c r="CE126" s="203" t="str">
        <f t="shared" si="165"/>
        <v/>
      </c>
      <c r="CF126" s="204" t="str">
        <f t="shared" si="166"/>
        <v/>
      </c>
      <c r="CG126" s="204" t="str">
        <f t="shared" si="167"/>
        <v/>
      </c>
      <c r="CH126" s="204" t="str">
        <f t="shared" si="168"/>
        <v/>
      </c>
      <c r="CI126" s="204" t="str">
        <f t="shared" si="169"/>
        <v/>
      </c>
      <c r="CJ126" s="204" t="str">
        <f t="shared" si="170"/>
        <v/>
      </c>
      <c r="CK126" s="204" t="str">
        <f t="shared" si="171"/>
        <v/>
      </c>
      <c r="CL126" s="205" t="str">
        <f t="shared" si="172"/>
        <v/>
      </c>
      <c r="CM126" s="204" t="str">
        <f t="shared" si="173"/>
        <v/>
      </c>
      <c r="CN126" s="204">
        <f t="shared" si="174"/>
        <v>0</v>
      </c>
      <c r="CO126" s="204" t="str">
        <f t="shared" si="175"/>
        <v>Okay</v>
      </c>
      <c r="CP126" s="204" t="str">
        <f t="shared" si="176"/>
        <v>Urkunde und Button</v>
      </c>
      <c r="CQ126" s="204" t="str">
        <f t="shared" si="177"/>
        <v>nur Urkunde</v>
      </c>
      <c r="CR126" s="204">
        <f t="shared" si="178"/>
        <v>0</v>
      </c>
      <c r="CS126" s="204">
        <f t="shared" si="179"/>
        <v>0</v>
      </c>
      <c r="CT126" s="204">
        <f t="shared" si="180"/>
        <v>0</v>
      </c>
      <c r="CU126" s="204">
        <f t="shared" si="181"/>
        <v>0</v>
      </c>
      <c r="CV126" s="204">
        <f t="shared" si="182"/>
        <v>0</v>
      </c>
      <c r="CW126" s="204">
        <f t="shared" si="183"/>
        <v>0</v>
      </c>
      <c r="CX126" s="204" t="str">
        <f t="shared" si="184"/>
        <v>u</v>
      </c>
      <c r="CY126" s="204"/>
      <c r="CZ126" s="204"/>
      <c r="DA126" s="204"/>
      <c r="DB126" s="204"/>
      <c r="DC126" s="204"/>
      <c r="DD126" s="204"/>
      <c r="DE126" s="204"/>
      <c r="DF126" s="204"/>
      <c r="DG126" s="204"/>
      <c r="DH126" s="204"/>
      <c r="DI126" s="204"/>
      <c r="DJ126" s="204"/>
      <c r="DK126" s="204"/>
      <c r="DL126" s="204"/>
      <c r="DM126" s="204"/>
      <c r="DN126" s="204"/>
      <c r="DO126" s="204"/>
      <c r="DP126" s="204"/>
      <c r="DQ126" s="204"/>
      <c r="DR126" s="204"/>
      <c r="DS126" s="204"/>
      <c r="DT126" s="204"/>
      <c r="DU126" s="204"/>
    </row>
    <row r="127" spans="1:125" s="16" customFormat="1" x14ac:dyDescent="0.2">
      <c r="A127" s="191" t="str">
        <f>IF(LEN(E127)&lt;2,"",Meldedaten!A$4)</f>
        <v/>
      </c>
      <c r="B127" s="192" t="str">
        <f t="shared" si="140"/>
        <v/>
      </c>
      <c r="C127" s="96" t="s">
        <v>21</v>
      </c>
      <c r="D127" s="242" t="s">
        <v>21</v>
      </c>
      <c r="E127" s="242" t="s">
        <v>21</v>
      </c>
      <c r="F127" s="242" t="s">
        <v>21</v>
      </c>
      <c r="G127" s="242" t="s">
        <v>21</v>
      </c>
      <c r="H127" s="210" t="s">
        <v>21</v>
      </c>
      <c r="I127" s="5" t="str">
        <f>IF(LEN(E127)&lt;2,"",Meldedaten!B$4)</f>
        <v/>
      </c>
      <c r="J127" s="193"/>
      <c r="K127" s="5"/>
      <c r="L127" s="101"/>
      <c r="M127" s="100"/>
      <c r="N127" s="100"/>
      <c r="O127" s="5"/>
      <c r="P127" s="5"/>
      <c r="Q127" s="194" t="str">
        <f t="shared" si="141"/>
        <v>Okay</v>
      </c>
      <c r="R127" s="195">
        <f t="shared" si="142"/>
        <v>0</v>
      </c>
      <c r="S127" s="196" t="str">
        <f t="shared" si="143"/>
        <v/>
      </c>
      <c r="T127" s="197" t="str">
        <f t="shared" si="144"/>
        <v>Bitte ankreuzen</v>
      </c>
      <c r="U127" s="5"/>
      <c r="V127" s="5"/>
      <c r="W127" s="194">
        <f t="shared" si="145"/>
        <v>0</v>
      </c>
      <c r="X127" s="195">
        <f t="shared" si="146"/>
        <v>0</v>
      </c>
      <c r="Y127" s="195">
        <f t="shared" si="147"/>
        <v>1</v>
      </c>
      <c r="Z127" s="195" t="e">
        <f>IF(W127&gt;Y127,"Fehler",okay)</f>
        <v>#NAME?</v>
      </c>
      <c r="AA127" s="195" t="str">
        <f t="shared" si="148"/>
        <v/>
      </c>
      <c r="AB127" s="195" t="str">
        <f t="shared" si="149"/>
        <v/>
      </c>
      <c r="AC127" s="198"/>
      <c r="AD127" s="96" t="s">
        <v>21</v>
      </c>
      <c r="AE127" s="199" t="str">
        <f t="shared" si="150"/>
        <v/>
      </c>
      <c r="AF127" s="95"/>
      <c r="AG127" s="200"/>
      <c r="AH127" s="201" t="str">
        <f t="shared" si="151"/>
        <v/>
      </c>
      <c r="AI127" s="200"/>
      <c r="AJ127" s="5" t="s">
        <v>21</v>
      </c>
      <c r="AK127" s="5" t="s">
        <v>21</v>
      </c>
      <c r="AL127" s="5" t="s">
        <v>21</v>
      </c>
      <c r="AM127" s="5" t="s">
        <v>21</v>
      </c>
      <c r="AN127" s="5" t="s">
        <v>21</v>
      </c>
      <c r="AO127" s="5" t="s">
        <v>21</v>
      </c>
      <c r="AP127" s="5" t="s">
        <v>21</v>
      </c>
      <c r="AQ127" s="5" t="s">
        <v>21</v>
      </c>
      <c r="AR127" s="5" t="s">
        <v>21</v>
      </c>
      <c r="AS127" s="5" t="s">
        <v>21</v>
      </c>
      <c r="AT127" s="5" t="s">
        <v>21</v>
      </c>
      <c r="AU127" s="5" t="s">
        <v>21</v>
      </c>
      <c r="AV127" s="5" t="s">
        <v>21</v>
      </c>
      <c r="AW127" s="5" t="s">
        <v>21</v>
      </c>
      <c r="AX127" s="5" t="s">
        <v>21</v>
      </c>
      <c r="AY127" s="5" t="s">
        <v>21</v>
      </c>
      <c r="AZ127" s="5" t="s">
        <v>21</v>
      </c>
      <c r="BA127" s="5" t="s">
        <v>21</v>
      </c>
      <c r="BB127" s="5" t="s">
        <v>21</v>
      </c>
      <c r="BC127" s="5" t="s">
        <v>21</v>
      </c>
      <c r="BD127" s="200"/>
      <c r="BE127" s="50" t="s">
        <v>59</v>
      </c>
      <c r="BF127" s="50" t="s">
        <v>60</v>
      </c>
      <c r="BG127" s="50" t="s">
        <v>61</v>
      </c>
      <c r="BH127" s="50" t="s">
        <v>62</v>
      </c>
      <c r="BI127" s="50" t="s">
        <v>63</v>
      </c>
      <c r="BJ127" s="50" t="s">
        <v>64</v>
      </c>
      <c r="BK127" s="50" t="s">
        <v>65</v>
      </c>
      <c r="BL127" s="50" t="s">
        <v>66</v>
      </c>
      <c r="BM127" s="50" t="s">
        <v>67</v>
      </c>
      <c r="BN127" s="50" t="s">
        <v>68</v>
      </c>
      <c r="BO127" s="50" t="s">
        <v>69</v>
      </c>
      <c r="BP127" s="202"/>
      <c r="BQ127" s="203"/>
      <c r="BR127" s="203" t="str">
        <f t="shared" si="152"/>
        <v/>
      </c>
      <c r="BS127" s="203" t="str">
        <f t="shared" si="153"/>
        <v/>
      </c>
      <c r="BT127" s="203" t="str">
        <f t="shared" si="154"/>
        <v/>
      </c>
      <c r="BU127" s="203" t="str">
        <f t="shared" si="155"/>
        <v/>
      </c>
      <c r="BV127" s="203" t="str">
        <f t="shared" si="156"/>
        <v/>
      </c>
      <c r="BW127" s="203" t="str">
        <f t="shared" si="157"/>
        <v/>
      </c>
      <c r="BX127" s="203" t="str">
        <f t="shared" si="158"/>
        <v/>
      </c>
      <c r="BY127" s="203" t="str">
        <f t="shared" si="159"/>
        <v/>
      </c>
      <c r="BZ127" s="203" t="str">
        <f t="shared" si="160"/>
        <v/>
      </c>
      <c r="CA127" s="203" t="str">
        <f t="shared" si="161"/>
        <v/>
      </c>
      <c r="CB127" s="203" t="str">
        <f t="shared" si="162"/>
        <v/>
      </c>
      <c r="CC127" s="203" t="str">
        <f t="shared" si="163"/>
        <v/>
      </c>
      <c r="CD127" s="203" t="str">
        <f t="shared" si="164"/>
        <v/>
      </c>
      <c r="CE127" s="203" t="str">
        <f t="shared" si="165"/>
        <v/>
      </c>
      <c r="CF127" s="204" t="str">
        <f t="shared" si="166"/>
        <v/>
      </c>
      <c r="CG127" s="204" t="str">
        <f t="shared" si="167"/>
        <v/>
      </c>
      <c r="CH127" s="204" t="str">
        <f t="shared" si="168"/>
        <v/>
      </c>
      <c r="CI127" s="204" t="str">
        <f t="shared" si="169"/>
        <v/>
      </c>
      <c r="CJ127" s="204" t="str">
        <f t="shared" si="170"/>
        <v/>
      </c>
      <c r="CK127" s="204" t="str">
        <f t="shared" si="171"/>
        <v/>
      </c>
      <c r="CL127" s="205" t="str">
        <f t="shared" si="172"/>
        <v/>
      </c>
      <c r="CM127" s="204" t="str">
        <f t="shared" si="173"/>
        <v/>
      </c>
      <c r="CN127" s="204">
        <f t="shared" si="174"/>
        <v>0</v>
      </c>
      <c r="CO127" s="204" t="str">
        <f t="shared" si="175"/>
        <v>Okay</v>
      </c>
      <c r="CP127" s="204" t="str">
        <f t="shared" si="176"/>
        <v>Urkunde und Button</v>
      </c>
      <c r="CQ127" s="204" t="str">
        <f t="shared" si="177"/>
        <v>nur Urkunde</v>
      </c>
      <c r="CR127" s="204">
        <f t="shared" si="178"/>
        <v>0</v>
      </c>
      <c r="CS127" s="204">
        <f t="shared" si="179"/>
        <v>0</v>
      </c>
      <c r="CT127" s="204">
        <f t="shared" si="180"/>
        <v>0</v>
      </c>
      <c r="CU127" s="204">
        <f t="shared" si="181"/>
        <v>0</v>
      </c>
      <c r="CV127" s="204">
        <f t="shared" si="182"/>
        <v>0</v>
      </c>
      <c r="CW127" s="204">
        <f t="shared" si="183"/>
        <v>0</v>
      </c>
      <c r="CX127" s="204" t="str">
        <f t="shared" si="184"/>
        <v>u</v>
      </c>
      <c r="CY127" s="204"/>
      <c r="CZ127" s="204"/>
      <c r="DA127" s="204"/>
      <c r="DB127" s="204"/>
      <c r="DC127" s="204"/>
      <c r="DD127" s="204"/>
      <c r="DE127" s="204"/>
      <c r="DF127" s="204"/>
      <c r="DG127" s="204"/>
      <c r="DH127" s="204"/>
      <c r="DI127" s="204"/>
      <c r="DJ127" s="204"/>
      <c r="DK127" s="204"/>
      <c r="DL127" s="204"/>
      <c r="DM127" s="204"/>
      <c r="DN127" s="204"/>
      <c r="DO127" s="204"/>
      <c r="DP127" s="204"/>
      <c r="DQ127" s="204"/>
      <c r="DR127" s="204"/>
      <c r="DS127" s="204"/>
      <c r="DT127" s="204"/>
      <c r="DU127" s="204"/>
    </row>
    <row r="128" spans="1:125" s="16" customFormat="1" x14ac:dyDescent="0.2">
      <c r="A128" s="191" t="str">
        <f>IF(LEN(E128)&lt;2,"",Meldedaten!A$4)</f>
        <v/>
      </c>
      <c r="B128" s="192" t="str">
        <f t="shared" si="140"/>
        <v/>
      </c>
      <c r="C128" s="96" t="s">
        <v>21</v>
      </c>
      <c r="D128" s="242" t="s">
        <v>21</v>
      </c>
      <c r="E128" s="242" t="s">
        <v>21</v>
      </c>
      <c r="F128" s="242" t="s">
        <v>21</v>
      </c>
      <c r="G128" s="242" t="s">
        <v>21</v>
      </c>
      <c r="H128" s="210" t="s">
        <v>21</v>
      </c>
      <c r="I128" s="5" t="str">
        <f>IF(LEN(E128)&lt;2,"",Meldedaten!B$4)</f>
        <v/>
      </c>
      <c r="J128" s="193"/>
      <c r="K128" s="5"/>
      <c r="L128" s="101"/>
      <c r="M128" s="100"/>
      <c r="N128" s="100"/>
      <c r="O128" s="5"/>
      <c r="P128" s="5"/>
      <c r="Q128" s="194" t="str">
        <f t="shared" si="141"/>
        <v>Okay</v>
      </c>
      <c r="R128" s="195">
        <f t="shared" si="142"/>
        <v>0</v>
      </c>
      <c r="S128" s="196" t="str">
        <f t="shared" si="143"/>
        <v/>
      </c>
      <c r="T128" s="197" t="str">
        <f t="shared" si="144"/>
        <v>Bitte ankreuzen</v>
      </c>
      <c r="U128" s="5"/>
      <c r="V128" s="5"/>
      <c r="W128" s="194">
        <f t="shared" si="145"/>
        <v>0</v>
      </c>
      <c r="X128" s="195">
        <f t="shared" si="146"/>
        <v>0</v>
      </c>
      <c r="Y128" s="195">
        <f t="shared" si="147"/>
        <v>1</v>
      </c>
      <c r="Z128" s="195" t="e">
        <f>IF(W128&gt;Y128,"Fehler",okay)</f>
        <v>#NAME?</v>
      </c>
      <c r="AA128" s="195" t="str">
        <f t="shared" si="148"/>
        <v/>
      </c>
      <c r="AB128" s="195" t="str">
        <f t="shared" si="149"/>
        <v/>
      </c>
      <c r="AC128" s="198"/>
      <c r="AD128" s="96" t="s">
        <v>21</v>
      </c>
      <c r="AE128" s="199" t="str">
        <f t="shared" si="150"/>
        <v/>
      </c>
      <c r="AF128" s="95"/>
      <c r="AG128" s="200"/>
      <c r="AH128" s="201" t="str">
        <f t="shared" si="151"/>
        <v/>
      </c>
      <c r="AI128" s="200"/>
      <c r="AJ128" s="5" t="s">
        <v>21</v>
      </c>
      <c r="AK128" s="5" t="s">
        <v>21</v>
      </c>
      <c r="AL128" s="5" t="s">
        <v>21</v>
      </c>
      <c r="AM128" s="5" t="s">
        <v>21</v>
      </c>
      <c r="AN128" s="5" t="s">
        <v>21</v>
      </c>
      <c r="AO128" s="5" t="s">
        <v>21</v>
      </c>
      <c r="AP128" s="5" t="s">
        <v>21</v>
      </c>
      <c r="AQ128" s="5" t="s">
        <v>21</v>
      </c>
      <c r="AR128" s="5" t="s">
        <v>21</v>
      </c>
      <c r="AS128" s="5" t="s">
        <v>21</v>
      </c>
      <c r="AT128" s="5" t="s">
        <v>21</v>
      </c>
      <c r="AU128" s="5" t="s">
        <v>21</v>
      </c>
      <c r="AV128" s="5" t="s">
        <v>21</v>
      </c>
      <c r="AW128" s="5" t="s">
        <v>21</v>
      </c>
      <c r="AX128" s="5" t="s">
        <v>21</v>
      </c>
      <c r="AY128" s="5" t="s">
        <v>21</v>
      </c>
      <c r="AZ128" s="5" t="s">
        <v>21</v>
      </c>
      <c r="BA128" s="5" t="s">
        <v>21</v>
      </c>
      <c r="BB128" s="5" t="s">
        <v>21</v>
      </c>
      <c r="BC128" s="5" t="s">
        <v>21</v>
      </c>
      <c r="BD128" s="200"/>
      <c r="BE128" s="50" t="s">
        <v>59</v>
      </c>
      <c r="BF128" s="50" t="s">
        <v>60</v>
      </c>
      <c r="BG128" s="50" t="s">
        <v>61</v>
      </c>
      <c r="BH128" s="50" t="s">
        <v>62</v>
      </c>
      <c r="BI128" s="50" t="s">
        <v>63</v>
      </c>
      <c r="BJ128" s="50" t="s">
        <v>64</v>
      </c>
      <c r="BK128" s="50" t="s">
        <v>65</v>
      </c>
      <c r="BL128" s="50" t="s">
        <v>66</v>
      </c>
      <c r="BM128" s="50" t="s">
        <v>67</v>
      </c>
      <c r="BN128" s="50" t="s">
        <v>68</v>
      </c>
      <c r="BO128" s="50" t="s">
        <v>69</v>
      </c>
      <c r="BP128" s="202"/>
      <c r="BQ128" s="203"/>
      <c r="BR128" s="203" t="str">
        <f t="shared" si="152"/>
        <v/>
      </c>
      <c r="BS128" s="203" t="str">
        <f t="shared" si="153"/>
        <v/>
      </c>
      <c r="BT128" s="203" t="str">
        <f t="shared" si="154"/>
        <v/>
      </c>
      <c r="BU128" s="203" t="str">
        <f t="shared" si="155"/>
        <v/>
      </c>
      <c r="BV128" s="203" t="str">
        <f t="shared" si="156"/>
        <v/>
      </c>
      <c r="BW128" s="203" t="str">
        <f t="shared" si="157"/>
        <v/>
      </c>
      <c r="BX128" s="203" t="str">
        <f t="shared" si="158"/>
        <v/>
      </c>
      <c r="BY128" s="203" t="str">
        <f t="shared" si="159"/>
        <v/>
      </c>
      <c r="BZ128" s="203" t="str">
        <f t="shared" si="160"/>
        <v/>
      </c>
      <c r="CA128" s="203" t="str">
        <f t="shared" si="161"/>
        <v/>
      </c>
      <c r="CB128" s="203" t="str">
        <f t="shared" si="162"/>
        <v/>
      </c>
      <c r="CC128" s="203" t="str">
        <f t="shared" si="163"/>
        <v/>
      </c>
      <c r="CD128" s="203" t="str">
        <f t="shared" si="164"/>
        <v/>
      </c>
      <c r="CE128" s="203" t="str">
        <f t="shared" si="165"/>
        <v/>
      </c>
      <c r="CF128" s="204" t="str">
        <f t="shared" si="166"/>
        <v/>
      </c>
      <c r="CG128" s="204" t="str">
        <f t="shared" si="167"/>
        <v/>
      </c>
      <c r="CH128" s="204" t="str">
        <f t="shared" si="168"/>
        <v/>
      </c>
      <c r="CI128" s="204" t="str">
        <f t="shared" si="169"/>
        <v/>
      </c>
      <c r="CJ128" s="204" t="str">
        <f t="shared" si="170"/>
        <v/>
      </c>
      <c r="CK128" s="204" t="str">
        <f t="shared" si="171"/>
        <v/>
      </c>
      <c r="CL128" s="205" t="str">
        <f t="shared" si="172"/>
        <v/>
      </c>
      <c r="CM128" s="204" t="str">
        <f t="shared" si="173"/>
        <v/>
      </c>
      <c r="CN128" s="204">
        <f t="shared" si="174"/>
        <v>0</v>
      </c>
      <c r="CO128" s="204" t="str">
        <f t="shared" si="175"/>
        <v>Okay</v>
      </c>
      <c r="CP128" s="204" t="str">
        <f t="shared" si="176"/>
        <v>Urkunde und Button</v>
      </c>
      <c r="CQ128" s="204" t="str">
        <f t="shared" si="177"/>
        <v>nur Urkunde</v>
      </c>
      <c r="CR128" s="204">
        <f t="shared" si="178"/>
        <v>0</v>
      </c>
      <c r="CS128" s="204">
        <f t="shared" si="179"/>
        <v>0</v>
      </c>
      <c r="CT128" s="204">
        <f t="shared" si="180"/>
        <v>0</v>
      </c>
      <c r="CU128" s="204">
        <f t="shared" si="181"/>
        <v>0</v>
      </c>
      <c r="CV128" s="204">
        <f t="shared" si="182"/>
        <v>0</v>
      </c>
      <c r="CW128" s="204">
        <f t="shared" si="183"/>
        <v>0</v>
      </c>
      <c r="CX128" s="204" t="str">
        <f t="shared" si="184"/>
        <v>u</v>
      </c>
      <c r="CY128" s="204"/>
      <c r="CZ128" s="204"/>
      <c r="DA128" s="204"/>
      <c r="DB128" s="204"/>
      <c r="DC128" s="204"/>
      <c r="DD128" s="204"/>
      <c r="DE128" s="204"/>
      <c r="DF128" s="204"/>
      <c r="DG128" s="204"/>
      <c r="DH128" s="204"/>
      <c r="DI128" s="204"/>
      <c r="DJ128" s="204"/>
      <c r="DK128" s="204"/>
      <c r="DL128" s="204"/>
      <c r="DM128" s="204"/>
      <c r="DN128" s="204"/>
      <c r="DO128" s="204"/>
      <c r="DP128" s="204"/>
      <c r="DQ128" s="204"/>
      <c r="DR128" s="204"/>
      <c r="DS128" s="204"/>
      <c r="DT128" s="204"/>
      <c r="DU128" s="204"/>
    </row>
    <row r="129" spans="1:125" s="16" customFormat="1" x14ac:dyDescent="0.2">
      <c r="A129" s="191" t="str">
        <f>IF(LEN(E129)&lt;2,"",Meldedaten!A$4)</f>
        <v/>
      </c>
      <c r="B129" s="192" t="str">
        <f t="shared" si="140"/>
        <v/>
      </c>
      <c r="C129" s="96" t="s">
        <v>21</v>
      </c>
      <c r="D129" s="242" t="s">
        <v>21</v>
      </c>
      <c r="E129" s="242" t="s">
        <v>21</v>
      </c>
      <c r="F129" s="242" t="s">
        <v>21</v>
      </c>
      <c r="G129" s="242" t="s">
        <v>21</v>
      </c>
      <c r="H129" s="210" t="s">
        <v>21</v>
      </c>
      <c r="I129" s="5" t="str">
        <f>IF(LEN(E129)&lt;2,"",Meldedaten!B$4)</f>
        <v/>
      </c>
      <c r="J129" s="193"/>
      <c r="K129" s="5"/>
      <c r="L129" s="101"/>
      <c r="M129" s="100"/>
      <c r="N129" s="100"/>
      <c r="O129" s="5"/>
      <c r="P129" s="5"/>
      <c r="Q129" s="194" t="str">
        <f t="shared" si="141"/>
        <v>Okay</v>
      </c>
      <c r="R129" s="195">
        <f t="shared" si="142"/>
        <v>0</v>
      </c>
      <c r="S129" s="196" t="str">
        <f t="shared" si="143"/>
        <v/>
      </c>
      <c r="T129" s="197" t="str">
        <f t="shared" si="144"/>
        <v>Bitte ankreuzen</v>
      </c>
      <c r="U129" s="5"/>
      <c r="V129" s="5"/>
      <c r="W129" s="194">
        <f t="shared" si="145"/>
        <v>0</v>
      </c>
      <c r="X129" s="195">
        <f t="shared" si="146"/>
        <v>0</v>
      </c>
      <c r="Y129" s="195">
        <f t="shared" si="147"/>
        <v>1</v>
      </c>
      <c r="Z129" s="195" t="e">
        <f>IF(W129&gt;Y129,"Fehler",okay)</f>
        <v>#NAME?</v>
      </c>
      <c r="AA129" s="195" t="str">
        <f t="shared" si="148"/>
        <v/>
      </c>
      <c r="AB129" s="195" t="str">
        <f t="shared" si="149"/>
        <v/>
      </c>
      <c r="AC129" s="198"/>
      <c r="AD129" s="96" t="s">
        <v>21</v>
      </c>
      <c r="AE129" s="199" t="str">
        <f t="shared" si="150"/>
        <v/>
      </c>
      <c r="AF129" s="95"/>
      <c r="AG129" s="200"/>
      <c r="AH129" s="201" t="str">
        <f t="shared" si="151"/>
        <v/>
      </c>
      <c r="AI129" s="200"/>
      <c r="AJ129" s="5" t="s">
        <v>21</v>
      </c>
      <c r="AK129" s="5" t="s">
        <v>21</v>
      </c>
      <c r="AL129" s="5" t="s">
        <v>21</v>
      </c>
      <c r="AM129" s="5" t="s">
        <v>21</v>
      </c>
      <c r="AN129" s="5" t="s">
        <v>21</v>
      </c>
      <c r="AO129" s="5" t="s">
        <v>21</v>
      </c>
      <c r="AP129" s="5" t="s">
        <v>21</v>
      </c>
      <c r="AQ129" s="5" t="s">
        <v>21</v>
      </c>
      <c r="AR129" s="5" t="s">
        <v>21</v>
      </c>
      <c r="AS129" s="5" t="s">
        <v>21</v>
      </c>
      <c r="AT129" s="5" t="s">
        <v>21</v>
      </c>
      <c r="AU129" s="5" t="s">
        <v>21</v>
      </c>
      <c r="AV129" s="5" t="s">
        <v>21</v>
      </c>
      <c r="AW129" s="5" t="s">
        <v>21</v>
      </c>
      <c r="AX129" s="5" t="s">
        <v>21</v>
      </c>
      <c r="AY129" s="5" t="s">
        <v>21</v>
      </c>
      <c r="AZ129" s="5" t="s">
        <v>21</v>
      </c>
      <c r="BA129" s="5" t="s">
        <v>21</v>
      </c>
      <c r="BB129" s="5" t="s">
        <v>21</v>
      </c>
      <c r="BC129" s="5" t="s">
        <v>21</v>
      </c>
      <c r="BD129" s="200"/>
      <c r="BE129" s="50" t="s">
        <v>59</v>
      </c>
      <c r="BF129" s="50" t="s">
        <v>60</v>
      </c>
      <c r="BG129" s="50" t="s">
        <v>61</v>
      </c>
      <c r="BH129" s="50" t="s">
        <v>62</v>
      </c>
      <c r="BI129" s="50" t="s">
        <v>63</v>
      </c>
      <c r="BJ129" s="50" t="s">
        <v>64</v>
      </c>
      <c r="BK129" s="50" t="s">
        <v>65</v>
      </c>
      <c r="BL129" s="50" t="s">
        <v>66</v>
      </c>
      <c r="BM129" s="50" t="s">
        <v>67</v>
      </c>
      <c r="BN129" s="50" t="s">
        <v>68</v>
      </c>
      <c r="BO129" s="50" t="s">
        <v>69</v>
      </c>
      <c r="BP129" s="202"/>
      <c r="BQ129" s="203"/>
      <c r="BR129" s="203" t="str">
        <f t="shared" si="152"/>
        <v/>
      </c>
      <c r="BS129" s="203" t="str">
        <f t="shared" si="153"/>
        <v/>
      </c>
      <c r="BT129" s="203" t="str">
        <f t="shared" si="154"/>
        <v/>
      </c>
      <c r="BU129" s="203" t="str">
        <f t="shared" si="155"/>
        <v/>
      </c>
      <c r="BV129" s="203" t="str">
        <f t="shared" si="156"/>
        <v/>
      </c>
      <c r="BW129" s="203" t="str">
        <f t="shared" si="157"/>
        <v/>
      </c>
      <c r="BX129" s="203" t="str">
        <f t="shared" si="158"/>
        <v/>
      </c>
      <c r="BY129" s="203" t="str">
        <f t="shared" si="159"/>
        <v/>
      </c>
      <c r="BZ129" s="203" t="str">
        <f t="shared" si="160"/>
        <v/>
      </c>
      <c r="CA129" s="203" t="str">
        <f t="shared" si="161"/>
        <v/>
      </c>
      <c r="CB129" s="203" t="str">
        <f t="shared" si="162"/>
        <v/>
      </c>
      <c r="CC129" s="203" t="str">
        <f t="shared" si="163"/>
        <v/>
      </c>
      <c r="CD129" s="203" t="str">
        <f t="shared" si="164"/>
        <v/>
      </c>
      <c r="CE129" s="203" t="str">
        <f t="shared" si="165"/>
        <v/>
      </c>
      <c r="CF129" s="204" t="str">
        <f t="shared" si="166"/>
        <v/>
      </c>
      <c r="CG129" s="204" t="str">
        <f t="shared" si="167"/>
        <v/>
      </c>
      <c r="CH129" s="204" t="str">
        <f t="shared" si="168"/>
        <v/>
      </c>
      <c r="CI129" s="204" t="str">
        <f t="shared" si="169"/>
        <v/>
      </c>
      <c r="CJ129" s="204" t="str">
        <f t="shared" si="170"/>
        <v/>
      </c>
      <c r="CK129" s="204" t="str">
        <f t="shared" si="171"/>
        <v/>
      </c>
      <c r="CL129" s="205" t="str">
        <f t="shared" si="172"/>
        <v/>
      </c>
      <c r="CM129" s="204" t="str">
        <f t="shared" si="173"/>
        <v/>
      </c>
      <c r="CN129" s="204">
        <f t="shared" si="174"/>
        <v>0</v>
      </c>
      <c r="CO129" s="204" t="str">
        <f t="shared" si="175"/>
        <v>Okay</v>
      </c>
      <c r="CP129" s="204" t="str">
        <f t="shared" si="176"/>
        <v>Urkunde und Button</v>
      </c>
      <c r="CQ129" s="204" t="str">
        <f t="shared" si="177"/>
        <v>nur Urkunde</v>
      </c>
      <c r="CR129" s="204">
        <f t="shared" si="178"/>
        <v>0</v>
      </c>
      <c r="CS129" s="204">
        <f t="shared" si="179"/>
        <v>0</v>
      </c>
      <c r="CT129" s="204">
        <f t="shared" si="180"/>
        <v>0</v>
      </c>
      <c r="CU129" s="204">
        <f t="shared" si="181"/>
        <v>0</v>
      </c>
      <c r="CV129" s="204">
        <f t="shared" si="182"/>
        <v>0</v>
      </c>
      <c r="CW129" s="204">
        <f t="shared" si="183"/>
        <v>0</v>
      </c>
      <c r="CX129" s="204" t="str">
        <f t="shared" si="184"/>
        <v>u</v>
      </c>
      <c r="CY129" s="204"/>
      <c r="CZ129" s="204"/>
      <c r="DA129" s="204"/>
      <c r="DB129" s="204"/>
      <c r="DC129" s="204"/>
      <c r="DD129" s="204"/>
      <c r="DE129" s="204"/>
      <c r="DF129" s="204"/>
      <c r="DG129" s="204"/>
      <c r="DH129" s="204"/>
      <c r="DI129" s="204"/>
      <c r="DJ129" s="204"/>
      <c r="DK129" s="204"/>
      <c r="DL129" s="204"/>
      <c r="DM129" s="204"/>
      <c r="DN129" s="204"/>
      <c r="DO129" s="204"/>
      <c r="DP129" s="204"/>
      <c r="DQ129" s="204"/>
      <c r="DR129" s="204"/>
      <c r="DS129" s="204"/>
      <c r="DT129" s="204"/>
      <c r="DU129" s="204"/>
    </row>
    <row r="130" spans="1:125" s="16" customFormat="1" x14ac:dyDescent="0.2">
      <c r="A130" s="191" t="str">
        <f>IF(LEN(E130)&lt;2,"",Meldedaten!A$4)</f>
        <v/>
      </c>
      <c r="B130" s="192" t="str">
        <f t="shared" si="140"/>
        <v/>
      </c>
      <c r="C130" s="96" t="s">
        <v>21</v>
      </c>
      <c r="D130" s="242" t="s">
        <v>21</v>
      </c>
      <c r="E130" s="242" t="s">
        <v>21</v>
      </c>
      <c r="F130" s="242" t="s">
        <v>21</v>
      </c>
      <c r="G130" s="242" t="s">
        <v>21</v>
      </c>
      <c r="H130" s="210" t="s">
        <v>21</v>
      </c>
      <c r="I130" s="5" t="str">
        <f>IF(LEN(E130)&lt;2,"",Meldedaten!B$4)</f>
        <v/>
      </c>
      <c r="J130" s="193"/>
      <c r="K130" s="5"/>
      <c r="L130" s="101"/>
      <c r="M130" s="100"/>
      <c r="N130" s="100"/>
      <c r="O130" s="5"/>
      <c r="P130" s="5"/>
      <c r="Q130" s="194" t="str">
        <f t="shared" si="141"/>
        <v>Okay</v>
      </c>
      <c r="R130" s="195">
        <f t="shared" si="142"/>
        <v>0</v>
      </c>
      <c r="S130" s="196" t="str">
        <f t="shared" si="143"/>
        <v/>
      </c>
      <c r="T130" s="197" t="str">
        <f t="shared" si="144"/>
        <v>Bitte ankreuzen</v>
      </c>
      <c r="U130" s="5"/>
      <c r="V130" s="5"/>
      <c r="W130" s="194">
        <f t="shared" si="145"/>
        <v>0</v>
      </c>
      <c r="X130" s="195">
        <f t="shared" si="146"/>
        <v>0</v>
      </c>
      <c r="Y130" s="195">
        <f t="shared" si="147"/>
        <v>1</v>
      </c>
      <c r="Z130" s="195" t="e">
        <f>IF(W130&gt;Y130,"Fehler",okay)</f>
        <v>#NAME?</v>
      </c>
      <c r="AA130" s="195" t="str">
        <f t="shared" si="148"/>
        <v/>
      </c>
      <c r="AB130" s="195" t="str">
        <f t="shared" si="149"/>
        <v/>
      </c>
      <c r="AC130" s="198"/>
      <c r="AD130" s="96" t="s">
        <v>21</v>
      </c>
      <c r="AE130" s="199" t="str">
        <f t="shared" si="150"/>
        <v/>
      </c>
      <c r="AF130" s="95"/>
      <c r="AG130" s="200"/>
      <c r="AH130" s="201" t="str">
        <f t="shared" si="151"/>
        <v/>
      </c>
      <c r="AI130" s="200"/>
      <c r="AJ130" s="5" t="s">
        <v>21</v>
      </c>
      <c r="AK130" s="5" t="s">
        <v>21</v>
      </c>
      <c r="AL130" s="5" t="s">
        <v>21</v>
      </c>
      <c r="AM130" s="5" t="s">
        <v>21</v>
      </c>
      <c r="AN130" s="5" t="s">
        <v>21</v>
      </c>
      <c r="AO130" s="5" t="s">
        <v>21</v>
      </c>
      <c r="AP130" s="5" t="s">
        <v>21</v>
      </c>
      <c r="AQ130" s="5" t="s">
        <v>21</v>
      </c>
      <c r="AR130" s="5" t="s">
        <v>21</v>
      </c>
      <c r="AS130" s="5" t="s">
        <v>21</v>
      </c>
      <c r="AT130" s="5" t="s">
        <v>21</v>
      </c>
      <c r="AU130" s="5" t="s">
        <v>21</v>
      </c>
      <c r="AV130" s="5" t="s">
        <v>21</v>
      </c>
      <c r="AW130" s="5" t="s">
        <v>21</v>
      </c>
      <c r="AX130" s="5" t="s">
        <v>21</v>
      </c>
      <c r="AY130" s="5" t="s">
        <v>21</v>
      </c>
      <c r="AZ130" s="5" t="s">
        <v>21</v>
      </c>
      <c r="BA130" s="5" t="s">
        <v>21</v>
      </c>
      <c r="BB130" s="5" t="s">
        <v>21</v>
      </c>
      <c r="BC130" s="5" t="s">
        <v>21</v>
      </c>
      <c r="BD130" s="200"/>
      <c r="BE130" s="50" t="s">
        <v>59</v>
      </c>
      <c r="BF130" s="50" t="s">
        <v>60</v>
      </c>
      <c r="BG130" s="50" t="s">
        <v>61</v>
      </c>
      <c r="BH130" s="50" t="s">
        <v>62</v>
      </c>
      <c r="BI130" s="50" t="s">
        <v>63</v>
      </c>
      <c r="BJ130" s="50" t="s">
        <v>64</v>
      </c>
      <c r="BK130" s="50" t="s">
        <v>65</v>
      </c>
      <c r="BL130" s="50" t="s">
        <v>66</v>
      </c>
      <c r="BM130" s="50" t="s">
        <v>67</v>
      </c>
      <c r="BN130" s="50" t="s">
        <v>68</v>
      </c>
      <c r="BO130" s="50" t="s">
        <v>69</v>
      </c>
      <c r="BP130" s="202"/>
      <c r="BQ130" s="203"/>
      <c r="BR130" s="203" t="str">
        <f t="shared" si="152"/>
        <v/>
      </c>
      <c r="BS130" s="203" t="str">
        <f t="shared" si="153"/>
        <v/>
      </c>
      <c r="BT130" s="203" t="str">
        <f t="shared" si="154"/>
        <v/>
      </c>
      <c r="BU130" s="203" t="str">
        <f t="shared" si="155"/>
        <v/>
      </c>
      <c r="BV130" s="203" t="str">
        <f t="shared" si="156"/>
        <v/>
      </c>
      <c r="BW130" s="203" t="str">
        <f t="shared" si="157"/>
        <v/>
      </c>
      <c r="BX130" s="203" t="str">
        <f t="shared" si="158"/>
        <v/>
      </c>
      <c r="BY130" s="203" t="str">
        <f t="shared" si="159"/>
        <v/>
      </c>
      <c r="BZ130" s="203" t="str">
        <f t="shared" si="160"/>
        <v/>
      </c>
      <c r="CA130" s="203" t="str">
        <f t="shared" si="161"/>
        <v/>
      </c>
      <c r="CB130" s="203" t="str">
        <f t="shared" si="162"/>
        <v/>
      </c>
      <c r="CC130" s="203" t="str">
        <f t="shared" si="163"/>
        <v/>
      </c>
      <c r="CD130" s="203" t="str">
        <f t="shared" si="164"/>
        <v/>
      </c>
      <c r="CE130" s="203" t="str">
        <f t="shared" si="165"/>
        <v/>
      </c>
      <c r="CF130" s="204" t="str">
        <f t="shared" si="166"/>
        <v/>
      </c>
      <c r="CG130" s="204" t="str">
        <f t="shared" si="167"/>
        <v/>
      </c>
      <c r="CH130" s="204" t="str">
        <f t="shared" si="168"/>
        <v/>
      </c>
      <c r="CI130" s="204" t="str">
        <f t="shared" si="169"/>
        <v/>
      </c>
      <c r="CJ130" s="204" t="str">
        <f t="shared" si="170"/>
        <v/>
      </c>
      <c r="CK130" s="204" t="str">
        <f t="shared" si="171"/>
        <v/>
      </c>
      <c r="CL130" s="205" t="str">
        <f t="shared" si="172"/>
        <v/>
      </c>
      <c r="CM130" s="204" t="str">
        <f t="shared" si="173"/>
        <v/>
      </c>
      <c r="CN130" s="204">
        <f t="shared" si="174"/>
        <v>0</v>
      </c>
      <c r="CO130" s="204" t="str">
        <f t="shared" si="175"/>
        <v>Okay</v>
      </c>
      <c r="CP130" s="204" t="str">
        <f t="shared" si="176"/>
        <v>Urkunde und Button</v>
      </c>
      <c r="CQ130" s="204" t="str">
        <f t="shared" si="177"/>
        <v>nur Urkunde</v>
      </c>
      <c r="CR130" s="204">
        <f t="shared" si="178"/>
        <v>0</v>
      </c>
      <c r="CS130" s="204">
        <f t="shared" si="179"/>
        <v>0</v>
      </c>
      <c r="CT130" s="204">
        <f t="shared" si="180"/>
        <v>0</v>
      </c>
      <c r="CU130" s="204">
        <f t="shared" si="181"/>
        <v>0</v>
      </c>
      <c r="CV130" s="204">
        <f t="shared" si="182"/>
        <v>0</v>
      </c>
      <c r="CW130" s="204">
        <f t="shared" si="183"/>
        <v>0</v>
      </c>
      <c r="CX130" s="204" t="str">
        <f t="shared" si="184"/>
        <v>u</v>
      </c>
      <c r="CY130" s="204"/>
      <c r="CZ130" s="204"/>
      <c r="DA130" s="204"/>
      <c r="DB130" s="204"/>
      <c r="DC130" s="204"/>
      <c r="DD130" s="204"/>
      <c r="DE130" s="204"/>
      <c r="DF130" s="204"/>
      <c r="DG130" s="204"/>
      <c r="DH130" s="204"/>
      <c r="DI130" s="204"/>
      <c r="DJ130" s="204"/>
      <c r="DK130" s="204"/>
      <c r="DL130" s="204"/>
      <c r="DM130" s="204"/>
      <c r="DN130" s="204"/>
      <c r="DO130" s="204"/>
      <c r="DP130" s="204"/>
      <c r="DQ130" s="204"/>
      <c r="DR130" s="204"/>
      <c r="DS130" s="204"/>
      <c r="DT130" s="204"/>
      <c r="DU130" s="204"/>
    </row>
    <row r="131" spans="1:125" s="16" customFormat="1" x14ac:dyDescent="0.2">
      <c r="A131" s="191" t="str">
        <f>IF(LEN(E131)&lt;2,"",Meldedaten!A$4)</f>
        <v/>
      </c>
      <c r="B131" s="192" t="str">
        <f t="shared" si="140"/>
        <v/>
      </c>
      <c r="C131" s="96" t="s">
        <v>21</v>
      </c>
      <c r="D131" s="242" t="s">
        <v>21</v>
      </c>
      <c r="E131" s="242" t="s">
        <v>21</v>
      </c>
      <c r="F131" s="242" t="s">
        <v>21</v>
      </c>
      <c r="G131" s="242" t="s">
        <v>21</v>
      </c>
      <c r="H131" s="210" t="s">
        <v>21</v>
      </c>
      <c r="I131" s="5" t="str">
        <f>IF(LEN(E131)&lt;2,"",Meldedaten!B$4)</f>
        <v/>
      </c>
      <c r="J131" s="193"/>
      <c r="K131" s="5"/>
      <c r="L131" s="101"/>
      <c r="M131" s="100"/>
      <c r="N131" s="100"/>
      <c r="O131" s="5"/>
      <c r="P131" s="5"/>
      <c r="Q131" s="194" t="str">
        <f t="shared" si="141"/>
        <v>Okay</v>
      </c>
      <c r="R131" s="195">
        <f t="shared" si="142"/>
        <v>0</v>
      </c>
      <c r="S131" s="196" t="str">
        <f t="shared" si="143"/>
        <v/>
      </c>
      <c r="T131" s="197" t="str">
        <f t="shared" si="144"/>
        <v>Bitte ankreuzen</v>
      </c>
      <c r="U131" s="5"/>
      <c r="V131" s="5"/>
      <c r="W131" s="194">
        <f t="shared" si="145"/>
        <v>0</v>
      </c>
      <c r="X131" s="195">
        <f t="shared" si="146"/>
        <v>0</v>
      </c>
      <c r="Y131" s="195">
        <f t="shared" si="147"/>
        <v>1</v>
      </c>
      <c r="Z131" s="195" t="e">
        <f>IF(W131&gt;Y131,"Fehler",okay)</f>
        <v>#NAME?</v>
      </c>
      <c r="AA131" s="195" t="str">
        <f t="shared" si="148"/>
        <v/>
      </c>
      <c r="AB131" s="195" t="str">
        <f t="shared" si="149"/>
        <v/>
      </c>
      <c r="AC131" s="198"/>
      <c r="AD131" s="96" t="s">
        <v>21</v>
      </c>
      <c r="AE131" s="199" t="str">
        <f t="shared" si="150"/>
        <v/>
      </c>
      <c r="AF131" s="95"/>
      <c r="AG131" s="200"/>
      <c r="AH131" s="201" t="str">
        <f t="shared" si="151"/>
        <v/>
      </c>
      <c r="AI131" s="200"/>
      <c r="AJ131" s="5" t="s">
        <v>21</v>
      </c>
      <c r="AK131" s="5" t="s">
        <v>21</v>
      </c>
      <c r="AL131" s="5" t="s">
        <v>21</v>
      </c>
      <c r="AM131" s="5" t="s">
        <v>21</v>
      </c>
      <c r="AN131" s="5" t="s">
        <v>21</v>
      </c>
      <c r="AO131" s="5" t="s">
        <v>21</v>
      </c>
      <c r="AP131" s="5" t="s">
        <v>21</v>
      </c>
      <c r="AQ131" s="5" t="s">
        <v>21</v>
      </c>
      <c r="AR131" s="5" t="s">
        <v>21</v>
      </c>
      <c r="AS131" s="5" t="s">
        <v>21</v>
      </c>
      <c r="AT131" s="5" t="s">
        <v>21</v>
      </c>
      <c r="AU131" s="5" t="s">
        <v>21</v>
      </c>
      <c r="AV131" s="5" t="s">
        <v>21</v>
      </c>
      <c r="AW131" s="5" t="s">
        <v>21</v>
      </c>
      <c r="AX131" s="5" t="s">
        <v>21</v>
      </c>
      <c r="AY131" s="5" t="s">
        <v>21</v>
      </c>
      <c r="AZ131" s="5" t="s">
        <v>21</v>
      </c>
      <c r="BA131" s="5" t="s">
        <v>21</v>
      </c>
      <c r="BB131" s="5" t="s">
        <v>21</v>
      </c>
      <c r="BC131" s="5" t="s">
        <v>21</v>
      </c>
      <c r="BD131" s="200"/>
      <c r="BE131" s="50" t="s">
        <v>59</v>
      </c>
      <c r="BF131" s="50" t="s">
        <v>60</v>
      </c>
      <c r="BG131" s="50" t="s">
        <v>61</v>
      </c>
      <c r="BH131" s="50" t="s">
        <v>62</v>
      </c>
      <c r="BI131" s="50" t="s">
        <v>63</v>
      </c>
      <c r="BJ131" s="50" t="s">
        <v>64</v>
      </c>
      <c r="BK131" s="50" t="s">
        <v>65</v>
      </c>
      <c r="BL131" s="50" t="s">
        <v>66</v>
      </c>
      <c r="BM131" s="50" t="s">
        <v>67</v>
      </c>
      <c r="BN131" s="50" t="s">
        <v>68</v>
      </c>
      <c r="BO131" s="50" t="s">
        <v>69</v>
      </c>
      <c r="BP131" s="202"/>
      <c r="BQ131" s="203"/>
      <c r="BR131" s="203" t="str">
        <f t="shared" si="152"/>
        <v/>
      </c>
      <c r="BS131" s="203" t="str">
        <f t="shared" si="153"/>
        <v/>
      </c>
      <c r="BT131" s="203" t="str">
        <f t="shared" si="154"/>
        <v/>
      </c>
      <c r="BU131" s="203" t="str">
        <f t="shared" si="155"/>
        <v/>
      </c>
      <c r="BV131" s="203" t="str">
        <f t="shared" si="156"/>
        <v/>
      </c>
      <c r="BW131" s="203" t="str">
        <f t="shared" si="157"/>
        <v/>
      </c>
      <c r="BX131" s="203" t="str">
        <f t="shared" si="158"/>
        <v/>
      </c>
      <c r="BY131" s="203" t="str">
        <f t="shared" si="159"/>
        <v/>
      </c>
      <c r="BZ131" s="203" t="str">
        <f t="shared" si="160"/>
        <v/>
      </c>
      <c r="CA131" s="203" t="str">
        <f t="shared" si="161"/>
        <v/>
      </c>
      <c r="CB131" s="203" t="str">
        <f t="shared" si="162"/>
        <v/>
      </c>
      <c r="CC131" s="203" t="str">
        <f t="shared" si="163"/>
        <v/>
      </c>
      <c r="CD131" s="203" t="str">
        <f t="shared" si="164"/>
        <v/>
      </c>
      <c r="CE131" s="203" t="str">
        <f t="shared" si="165"/>
        <v/>
      </c>
      <c r="CF131" s="204" t="str">
        <f t="shared" si="166"/>
        <v/>
      </c>
      <c r="CG131" s="204" t="str">
        <f t="shared" si="167"/>
        <v/>
      </c>
      <c r="CH131" s="204" t="str">
        <f t="shared" si="168"/>
        <v/>
      </c>
      <c r="CI131" s="204" t="str">
        <f t="shared" si="169"/>
        <v/>
      </c>
      <c r="CJ131" s="204" t="str">
        <f t="shared" si="170"/>
        <v/>
      </c>
      <c r="CK131" s="204" t="str">
        <f t="shared" si="171"/>
        <v/>
      </c>
      <c r="CL131" s="205" t="str">
        <f t="shared" si="172"/>
        <v/>
      </c>
      <c r="CM131" s="204" t="str">
        <f t="shared" si="173"/>
        <v/>
      </c>
      <c r="CN131" s="204">
        <f t="shared" si="174"/>
        <v>0</v>
      </c>
      <c r="CO131" s="204" t="str">
        <f t="shared" si="175"/>
        <v>Okay</v>
      </c>
      <c r="CP131" s="204" t="str">
        <f t="shared" si="176"/>
        <v>Urkunde und Button</v>
      </c>
      <c r="CQ131" s="204" t="str">
        <f t="shared" si="177"/>
        <v>nur Urkunde</v>
      </c>
      <c r="CR131" s="204">
        <f t="shared" si="178"/>
        <v>0</v>
      </c>
      <c r="CS131" s="204">
        <f t="shared" si="179"/>
        <v>0</v>
      </c>
      <c r="CT131" s="204">
        <f t="shared" si="180"/>
        <v>0</v>
      </c>
      <c r="CU131" s="204">
        <f t="shared" si="181"/>
        <v>0</v>
      </c>
      <c r="CV131" s="204">
        <f t="shared" si="182"/>
        <v>0</v>
      </c>
      <c r="CW131" s="204">
        <f t="shared" si="183"/>
        <v>0</v>
      </c>
      <c r="CX131" s="204" t="str">
        <f t="shared" si="184"/>
        <v>u</v>
      </c>
      <c r="CY131" s="204"/>
      <c r="CZ131" s="204"/>
      <c r="DA131" s="204"/>
      <c r="DB131" s="204"/>
      <c r="DC131" s="204"/>
      <c r="DD131" s="204"/>
      <c r="DE131" s="204"/>
      <c r="DF131" s="204"/>
      <c r="DG131" s="204"/>
      <c r="DH131" s="204"/>
      <c r="DI131" s="204"/>
      <c r="DJ131" s="204"/>
      <c r="DK131" s="204"/>
      <c r="DL131" s="204"/>
      <c r="DM131" s="204"/>
      <c r="DN131" s="204"/>
      <c r="DO131" s="204"/>
      <c r="DP131" s="204"/>
      <c r="DQ131" s="204"/>
      <c r="DR131" s="204"/>
      <c r="DS131" s="204"/>
      <c r="DT131" s="204"/>
      <c r="DU131" s="204"/>
    </row>
    <row r="132" spans="1:125" s="16" customFormat="1" x14ac:dyDescent="0.2">
      <c r="A132" s="191" t="str">
        <f>IF(LEN(E132)&lt;2,"",Meldedaten!A$4)</f>
        <v/>
      </c>
      <c r="B132" s="192" t="str">
        <f t="shared" si="140"/>
        <v/>
      </c>
      <c r="C132" s="96" t="s">
        <v>21</v>
      </c>
      <c r="D132" s="242" t="s">
        <v>21</v>
      </c>
      <c r="E132" s="242" t="s">
        <v>21</v>
      </c>
      <c r="F132" s="242" t="s">
        <v>21</v>
      </c>
      <c r="G132" s="242" t="s">
        <v>21</v>
      </c>
      <c r="H132" s="210" t="s">
        <v>21</v>
      </c>
      <c r="I132" s="5" t="str">
        <f>IF(LEN(E132)&lt;2,"",Meldedaten!B$4)</f>
        <v/>
      </c>
      <c r="J132" s="193"/>
      <c r="K132" s="5"/>
      <c r="L132" s="101"/>
      <c r="M132" s="100"/>
      <c r="N132" s="100"/>
      <c r="O132" s="5"/>
      <c r="P132" s="5"/>
      <c r="Q132" s="194" t="str">
        <f t="shared" si="141"/>
        <v>Okay</v>
      </c>
      <c r="R132" s="195">
        <f t="shared" si="142"/>
        <v>0</v>
      </c>
      <c r="S132" s="196" t="str">
        <f t="shared" si="143"/>
        <v/>
      </c>
      <c r="T132" s="197" t="str">
        <f t="shared" si="144"/>
        <v>Bitte ankreuzen</v>
      </c>
      <c r="U132" s="5"/>
      <c r="V132" s="5"/>
      <c r="W132" s="194">
        <f t="shared" si="145"/>
        <v>0</v>
      </c>
      <c r="X132" s="195">
        <f t="shared" si="146"/>
        <v>0</v>
      </c>
      <c r="Y132" s="195">
        <f t="shared" si="147"/>
        <v>1</v>
      </c>
      <c r="Z132" s="195" t="e">
        <f>IF(W132&gt;Y132,"Fehler",okay)</f>
        <v>#NAME?</v>
      </c>
      <c r="AA132" s="195" t="str">
        <f t="shared" si="148"/>
        <v/>
      </c>
      <c r="AB132" s="195" t="str">
        <f t="shared" si="149"/>
        <v/>
      </c>
      <c r="AC132" s="198"/>
      <c r="AD132" s="96" t="s">
        <v>21</v>
      </c>
      <c r="AE132" s="199" t="str">
        <f t="shared" si="150"/>
        <v/>
      </c>
      <c r="AF132" s="95"/>
      <c r="AG132" s="200"/>
      <c r="AH132" s="201" t="str">
        <f t="shared" si="151"/>
        <v/>
      </c>
      <c r="AI132" s="200"/>
      <c r="AJ132" s="5" t="s">
        <v>21</v>
      </c>
      <c r="AK132" s="5" t="s">
        <v>21</v>
      </c>
      <c r="AL132" s="5" t="s">
        <v>21</v>
      </c>
      <c r="AM132" s="5" t="s">
        <v>21</v>
      </c>
      <c r="AN132" s="5" t="s">
        <v>21</v>
      </c>
      <c r="AO132" s="5" t="s">
        <v>21</v>
      </c>
      <c r="AP132" s="5" t="s">
        <v>21</v>
      </c>
      <c r="AQ132" s="5" t="s">
        <v>21</v>
      </c>
      <c r="AR132" s="5" t="s">
        <v>21</v>
      </c>
      <c r="AS132" s="5" t="s">
        <v>21</v>
      </c>
      <c r="AT132" s="5" t="s">
        <v>21</v>
      </c>
      <c r="AU132" s="5" t="s">
        <v>21</v>
      </c>
      <c r="AV132" s="5" t="s">
        <v>21</v>
      </c>
      <c r="AW132" s="5" t="s">
        <v>21</v>
      </c>
      <c r="AX132" s="5" t="s">
        <v>21</v>
      </c>
      <c r="AY132" s="5" t="s">
        <v>21</v>
      </c>
      <c r="AZ132" s="5" t="s">
        <v>21</v>
      </c>
      <c r="BA132" s="5" t="s">
        <v>21</v>
      </c>
      <c r="BB132" s="5" t="s">
        <v>21</v>
      </c>
      <c r="BC132" s="5" t="s">
        <v>21</v>
      </c>
      <c r="BD132" s="200"/>
      <c r="BE132" s="50" t="s">
        <v>59</v>
      </c>
      <c r="BF132" s="50" t="s">
        <v>60</v>
      </c>
      <c r="BG132" s="50" t="s">
        <v>61</v>
      </c>
      <c r="BH132" s="50" t="s">
        <v>62</v>
      </c>
      <c r="BI132" s="50" t="s">
        <v>63</v>
      </c>
      <c r="BJ132" s="50" t="s">
        <v>64</v>
      </c>
      <c r="BK132" s="50" t="s">
        <v>65</v>
      </c>
      <c r="BL132" s="50" t="s">
        <v>66</v>
      </c>
      <c r="BM132" s="50" t="s">
        <v>67</v>
      </c>
      <c r="BN132" s="50" t="s">
        <v>68</v>
      </c>
      <c r="BO132" s="50" t="s">
        <v>69</v>
      </c>
      <c r="BP132" s="202"/>
      <c r="BQ132" s="203"/>
      <c r="BR132" s="203" t="str">
        <f t="shared" si="152"/>
        <v/>
      </c>
      <c r="BS132" s="203" t="str">
        <f t="shared" si="153"/>
        <v/>
      </c>
      <c r="BT132" s="203" t="str">
        <f t="shared" si="154"/>
        <v/>
      </c>
      <c r="BU132" s="203" t="str">
        <f t="shared" si="155"/>
        <v/>
      </c>
      <c r="BV132" s="203" t="str">
        <f t="shared" si="156"/>
        <v/>
      </c>
      <c r="BW132" s="203" t="str">
        <f t="shared" si="157"/>
        <v/>
      </c>
      <c r="BX132" s="203" t="str">
        <f t="shared" si="158"/>
        <v/>
      </c>
      <c r="BY132" s="203" t="str">
        <f t="shared" si="159"/>
        <v/>
      </c>
      <c r="BZ132" s="203" t="str">
        <f t="shared" si="160"/>
        <v/>
      </c>
      <c r="CA132" s="203" t="str">
        <f t="shared" si="161"/>
        <v/>
      </c>
      <c r="CB132" s="203" t="str">
        <f t="shared" si="162"/>
        <v/>
      </c>
      <c r="CC132" s="203" t="str">
        <f t="shared" si="163"/>
        <v/>
      </c>
      <c r="CD132" s="203" t="str">
        <f t="shared" si="164"/>
        <v/>
      </c>
      <c r="CE132" s="203" t="str">
        <f t="shared" si="165"/>
        <v/>
      </c>
      <c r="CF132" s="204" t="str">
        <f t="shared" si="166"/>
        <v/>
      </c>
      <c r="CG132" s="204" t="str">
        <f t="shared" si="167"/>
        <v/>
      </c>
      <c r="CH132" s="204" t="str">
        <f t="shared" si="168"/>
        <v/>
      </c>
      <c r="CI132" s="204" t="str">
        <f t="shared" si="169"/>
        <v/>
      </c>
      <c r="CJ132" s="204" t="str">
        <f t="shared" si="170"/>
        <v/>
      </c>
      <c r="CK132" s="204" t="str">
        <f t="shared" si="171"/>
        <v/>
      </c>
      <c r="CL132" s="205" t="str">
        <f t="shared" si="172"/>
        <v/>
      </c>
      <c r="CM132" s="204" t="str">
        <f t="shared" si="173"/>
        <v/>
      </c>
      <c r="CN132" s="204">
        <f t="shared" si="174"/>
        <v>0</v>
      </c>
      <c r="CO132" s="204" t="str">
        <f t="shared" si="175"/>
        <v>Okay</v>
      </c>
      <c r="CP132" s="204" t="str">
        <f t="shared" si="176"/>
        <v>Urkunde und Button</v>
      </c>
      <c r="CQ132" s="204" t="str">
        <f t="shared" si="177"/>
        <v>nur Urkunde</v>
      </c>
      <c r="CR132" s="204">
        <f t="shared" si="178"/>
        <v>0</v>
      </c>
      <c r="CS132" s="204">
        <f t="shared" si="179"/>
        <v>0</v>
      </c>
      <c r="CT132" s="204">
        <f t="shared" si="180"/>
        <v>0</v>
      </c>
      <c r="CU132" s="204">
        <f t="shared" si="181"/>
        <v>0</v>
      </c>
      <c r="CV132" s="204">
        <f t="shared" si="182"/>
        <v>0</v>
      </c>
      <c r="CW132" s="204">
        <f t="shared" si="183"/>
        <v>0</v>
      </c>
      <c r="CX132" s="204" t="str">
        <f t="shared" si="184"/>
        <v>u</v>
      </c>
      <c r="CY132" s="204"/>
      <c r="CZ132" s="204"/>
      <c r="DA132" s="204"/>
      <c r="DB132" s="204"/>
      <c r="DC132" s="204"/>
      <c r="DD132" s="204"/>
      <c r="DE132" s="204"/>
      <c r="DF132" s="204"/>
      <c r="DG132" s="204"/>
      <c r="DH132" s="204"/>
      <c r="DI132" s="204"/>
      <c r="DJ132" s="204"/>
      <c r="DK132" s="204"/>
      <c r="DL132" s="204"/>
      <c r="DM132" s="204"/>
      <c r="DN132" s="204"/>
      <c r="DO132" s="204"/>
      <c r="DP132" s="204"/>
      <c r="DQ132" s="204"/>
      <c r="DR132" s="204"/>
      <c r="DS132" s="204"/>
      <c r="DT132" s="204"/>
      <c r="DU132" s="204"/>
    </row>
    <row r="133" spans="1:125" s="16" customFormat="1" x14ac:dyDescent="0.2">
      <c r="A133" s="191" t="str">
        <f>IF(LEN(E133)&lt;2,"",Meldedaten!A$4)</f>
        <v/>
      </c>
      <c r="B133" s="192" t="str">
        <f t="shared" si="140"/>
        <v/>
      </c>
      <c r="C133" s="96" t="s">
        <v>21</v>
      </c>
      <c r="D133" s="242" t="s">
        <v>21</v>
      </c>
      <c r="E133" s="242" t="s">
        <v>21</v>
      </c>
      <c r="F133" s="242" t="s">
        <v>21</v>
      </c>
      <c r="G133" s="242" t="s">
        <v>21</v>
      </c>
      <c r="H133" s="210" t="s">
        <v>21</v>
      </c>
      <c r="I133" s="5" t="str">
        <f>IF(LEN(E133)&lt;2,"",Meldedaten!B$4)</f>
        <v/>
      </c>
      <c r="J133" s="193"/>
      <c r="K133" s="5"/>
      <c r="L133" s="101"/>
      <c r="M133" s="100"/>
      <c r="N133" s="100"/>
      <c r="O133" s="5"/>
      <c r="P133" s="5"/>
      <c r="Q133" s="194" t="str">
        <f t="shared" si="141"/>
        <v>Okay</v>
      </c>
      <c r="R133" s="195">
        <f t="shared" si="142"/>
        <v>0</v>
      </c>
      <c r="S133" s="196" t="str">
        <f t="shared" si="143"/>
        <v/>
      </c>
      <c r="T133" s="197" t="str">
        <f t="shared" si="144"/>
        <v>Bitte ankreuzen</v>
      </c>
      <c r="U133" s="5"/>
      <c r="V133" s="5"/>
      <c r="W133" s="194">
        <f t="shared" si="145"/>
        <v>0</v>
      </c>
      <c r="X133" s="195">
        <f t="shared" si="146"/>
        <v>0</v>
      </c>
      <c r="Y133" s="195">
        <f t="shared" si="147"/>
        <v>1</v>
      </c>
      <c r="Z133" s="195" t="e">
        <f>IF(W133&gt;Y133,"Fehler",okay)</f>
        <v>#NAME?</v>
      </c>
      <c r="AA133" s="195" t="str">
        <f t="shared" si="148"/>
        <v/>
      </c>
      <c r="AB133" s="195" t="str">
        <f t="shared" si="149"/>
        <v/>
      </c>
      <c r="AC133" s="198"/>
      <c r="AD133" s="96" t="s">
        <v>21</v>
      </c>
      <c r="AE133" s="199" t="str">
        <f t="shared" si="150"/>
        <v/>
      </c>
      <c r="AF133" s="95"/>
      <c r="AG133" s="200"/>
      <c r="AH133" s="201" t="str">
        <f t="shared" si="151"/>
        <v/>
      </c>
      <c r="AI133" s="200"/>
      <c r="AJ133" s="5" t="s">
        <v>21</v>
      </c>
      <c r="AK133" s="5" t="s">
        <v>21</v>
      </c>
      <c r="AL133" s="5" t="s">
        <v>21</v>
      </c>
      <c r="AM133" s="5" t="s">
        <v>21</v>
      </c>
      <c r="AN133" s="5" t="s">
        <v>21</v>
      </c>
      <c r="AO133" s="5" t="s">
        <v>21</v>
      </c>
      <c r="AP133" s="5" t="s">
        <v>21</v>
      </c>
      <c r="AQ133" s="5" t="s">
        <v>21</v>
      </c>
      <c r="AR133" s="5" t="s">
        <v>21</v>
      </c>
      <c r="AS133" s="5" t="s">
        <v>21</v>
      </c>
      <c r="AT133" s="5" t="s">
        <v>21</v>
      </c>
      <c r="AU133" s="5" t="s">
        <v>21</v>
      </c>
      <c r="AV133" s="5" t="s">
        <v>21</v>
      </c>
      <c r="AW133" s="5" t="s">
        <v>21</v>
      </c>
      <c r="AX133" s="5" t="s">
        <v>21</v>
      </c>
      <c r="AY133" s="5" t="s">
        <v>21</v>
      </c>
      <c r="AZ133" s="5" t="s">
        <v>21</v>
      </c>
      <c r="BA133" s="5" t="s">
        <v>21</v>
      </c>
      <c r="BB133" s="5" t="s">
        <v>21</v>
      </c>
      <c r="BC133" s="5" t="s">
        <v>21</v>
      </c>
      <c r="BD133" s="200"/>
      <c r="BE133" s="50" t="s">
        <v>59</v>
      </c>
      <c r="BF133" s="50" t="s">
        <v>60</v>
      </c>
      <c r="BG133" s="50" t="s">
        <v>61</v>
      </c>
      <c r="BH133" s="50" t="s">
        <v>62</v>
      </c>
      <c r="BI133" s="50" t="s">
        <v>63</v>
      </c>
      <c r="BJ133" s="50" t="s">
        <v>64</v>
      </c>
      <c r="BK133" s="50" t="s">
        <v>65</v>
      </c>
      <c r="BL133" s="50" t="s">
        <v>66</v>
      </c>
      <c r="BM133" s="50" t="s">
        <v>67</v>
      </c>
      <c r="BN133" s="50" t="s">
        <v>68</v>
      </c>
      <c r="BO133" s="50" t="s">
        <v>69</v>
      </c>
      <c r="BP133" s="202"/>
      <c r="BQ133" s="203"/>
      <c r="BR133" s="203" t="str">
        <f t="shared" si="152"/>
        <v/>
      </c>
      <c r="BS133" s="203" t="str">
        <f t="shared" si="153"/>
        <v/>
      </c>
      <c r="BT133" s="203" t="str">
        <f t="shared" si="154"/>
        <v/>
      </c>
      <c r="BU133" s="203" t="str">
        <f t="shared" si="155"/>
        <v/>
      </c>
      <c r="BV133" s="203" t="str">
        <f t="shared" si="156"/>
        <v/>
      </c>
      <c r="BW133" s="203" t="str">
        <f t="shared" si="157"/>
        <v/>
      </c>
      <c r="BX133" s="203" t="str">
        <f t="shared" si="158"/>
        <v/>
      </c>
      <c r="BY133" s="203" t="str">
        <f t="shared" si="159"/>
        <v/>
      </c>
      <c r="BZ133" s="203" t="str">
        <f t="shared" si="160"/>
        <v/>
      </c>
      <c r="CA133" s="203" t="str">
        <f t="shared" si="161"/>
        <v/>
      </c>
      <c r="CB133" s="203" t="str">
        <f t="shared" si="162"/>
        <v/>
      </c>
      <c r="CC133" s="203" t="str">
        <f t="shared" si="163"/>
        <v/>
      </c>
      <c r="CD133" s="203" t="str">
        <f t="shared" si="164"/>
        <v/>
      </c>
      <c r="CE133" s="203" t="str">
        <f t="shared" si="165"/>
        <v/>
      </c>
      <c r="CF133" s="204" t="str">
        <f t="shared" si="166"/>
        <v/>
      </c>
      <c r="CG133" s="204" t="str">
        <f t="shared" si="167"/>
        <v/>
      </c>
      <c r="CH133" s="204" t="str">
        <f t="shared" si="168"/>
        <v/>
      </c>
      <c r="CI133" s="204" t="str">
        <f t="shared" si="169"/>
        <v/>
      </c>
      <c r="CJ133" s="204" t="str">
        <f t="shared" si="170"/>
        <v/>
      </c>
      <c r="CK133" s="204" t="str">
        <f t="shared" si="171"/>
        <v/>
      </c>
      <c r="CL133" s="205" t="str">
        <f t="shared" si="172"/>
        <v/>
      </c>
      <c r="CM133" s="204" t="str">
        <f t="shared" si="173"/>
        <v/>
      </c>
      <c r="CN133" s="204">
        <f t="shared" si="174"/>
        <v>0</v>
      </c>
      <c r="CO133" s="204" t="str">
        <f t="shared" si="175"/>
        <v>Okay</v>
      </c>
      <c r="CP133" s="204" t="str">
        <f t="shared" si="176"/>
        <v>Urkunde und Button</v>
      </c>
      <c r="CQ133" s="204" t="str">
        <f t="shared" si="177"/>
        <v>nur Urkunde</v>
      </c>
      <c r="CR133" s="204">
        <f t="shared" si="178"/>
        <v>0</v>
      </c>
      <c r="CS133" s="204">
        <f t="shared" si="179"/>
        <v>0</v>
      </c>
      <c r="CT133" s="204">
        <f t="shared" si="180"/>
        <v>0</v>
      </c>
      <c r="CU133" s="204">
        <f t="shared" si="181"/>
        <v>0</v>
      </c>
      <c r="CV133" s="204">
        <f t="shared" si="182"/>
        <v>0</v>
      </c>
      <c r="CW133" s="204">
        <f t="shared" si="183"/>
        <v>0</v>
      </c>
      <c r="CX133" s="204" t="str">
        <f t="shared" si="184"/>
        <v>u</v>
      </c>
      <c r="CY133" s="204"/>
      <c r="CZ133" s="204"/>
      <c r="DA133" s="204"/>
      <c r="DB133" s="204"/>
      <c r="DC133" s="204"/>
      <c r="DD133" s="204"/>
      <c r="DE133" s="204"/>
      <c r="DF133" s="204"/>
      <c r="DG133" s="204"/>
      <c r="DH133" s="204"/>
      <c r="DI133" s="204"/>
      <c r="DJ133" s="204"/>
      <c r="DK133" s="204"/>
      <c r="DL133" s="204"/>
      <c r="DM133" s="204"/>
      <c r="DN133" s="204"/>
      <c r="DO133" s="204"/>
      <c r="DP133" s="204"/>
      <c r="DQ133" s="204"/>
      <c r="DR133" s="204"/>
      <c r="DS133" s="204"/>
      <c r="DT133" s="204"/>
      <c r="DU133" s="204"/>
    </row>
    <row r="134" spans="1:125" s="16" customFormat="1" x14ac:dyDescent="0.2">
      <c r="A134" s="191" t="str">
        <f>IF(LEN(E134)&lt;2,"",Meldedaten!A$4)</f>
        <v/>
      </c>
      <c r="B134" s="192" t="str">
        <f t="shared" si="140"/>
        <v/>
      </c>
      <c r="C134" s="96" t="s">
        <v>21</v>
      </c>
      <c r="D134" s="242" t="s">
        <v>21</v>
      </c>
      <c r="E134" s="242" t="s">
        <v>21</v>
      </c>
      <c r="F134" s="242" t="s">
        <v>21</v>
      </c>
      <c r="G134" s="242" t="s">
        <v>21</v>
      </c>
      <c r="H134" s="210" t="s">
        <v>21</v>
      </c>
      <c r="I134" s="5" t="str">
        <f>IF(LEN(E134)&lt;2,"",Meldedaten!B$4)</f>
        <v/>
      </c>
      <c r="J134" s="193"/>
      <c r="K134" s="5"/>
      <c r="L134" s="101"/>
      <c r="M134" s="100"/>
      <c r="N134" s="5"/>
      <c r="O134" s="100"/>
      <c r="P134" s="5"/>
      <c r="Q134" s="194" t="str">
        <f t="shared" si="141"/>
        <v>Okay</v>
      </c>
      <c r="R134" s="195">
        <f t="shared" si="142"/>
        <v>0</v>
      </c>
      <c r="S134" s="196" t="str">
        <f t="shared" si="143"/>
        <v/>
      </c>
      <c r="T134" s="197" t="str">
        <f t="shared" si="144"/>
        <v>Bitte ankreuzen</v>
      </c>
      <c r="U134" s="5"/>
      <c r="V134" s="5"/>
      <c r="W134" s="194">
        <f t="shared" si="145"/>
        <v>0</v>
      </c>
      <c r="X134" s="195">
        <f t="shared" si="146"/>
        <v>0</v>
      </c>
      <c r="Y134" s="195">
        <f t="shared" si="147"/>
        <v>1</v>
      </c>
      <c r="Z134" s="195" t="e">
        <f>IF(W134&gt;Y134,"Fehler",okay)</f>
        <v>#NAME?</v>
      </c>
      <c r="AA134" s="195" t="str">
        <f t="shared" si="148"/>
        <v/>
      </c>
      <c r="AB134" s="195" t="str">
        <f t="shared" si="149"/>
        <v/>
      </c>
      <c r="AC134" s="198"/>
      <c r="AD134" s="96" t="s">
        <v>21</v>
      </c>
      <c r="AE134" s="199" t="str">
        <f t="shared" si="150"/>
        <v/>
      </c>
      <c r="AF134" s="95"/>
      <c r="AG134" s="200"/>
      <c r="AH134" s="201" t="str">
        <f t="shared" si="151"/>
        <v/>
      </c>
      <c r="AI134" s="200"/>
      <c r="AJ134" s="5" t="s">
        <v>21</v>
      </c>
      <c r="AK134" s="5" t="s">
        <v>21</v>
      </c>
      <c r="AL134" s="5" t="s">
        <v>21</v>
      </c>
      <c r="AM134" s="5" t="s">
        <v>21</v>
      </c>
      <c r="AN134" s="5" t="s">
        <v>21</v>
      </c>
      <c r="AO134" s="5" t="s">
        <v>21</v>
      </c>
      <c r="AP134" s="5" t="s">
        <v>21</v>
      </c>
      <c r="AQ134" s="5" t="s">
        <v>21</v>
      </c>
      <c r="AR134" s="5" t="s">
        <v>21</v>
      </c>
      <c r="AS134" s="5" t="s">
        <v>21</v>
      </c>
      <c r="AT134" s="5" t="s">
        <v>21</v>
      </c>
      <c r="AU134" s="5" t="s">
        <v>21</v>
      </c>
      <c r="AV134" s="5" t="s">
        <v>21</v>
      </c>
      <c r="AW134" s="5" t="s">
        <v>21</v>
      </c>
      <c r="AX134" s="5" t="s">
        <v>21</v>
      </c>
      <c r="AY134" s="5" t="s">
        <v>21</v>
      </c>
      <c r="AZ134" s="5" t="s">
        <v>21</v>
      </c>
      <c r="BA134" s="5" t="s">
        <v>21</v>
      </c>
      <c r="BB134" s="5" t="s">
        <v>21</v>
      </c>
      <c r="BC134" s="5" t="s">
        <v>21</v>
      </c>
      <c r="BD134" s="200"/>
      <c r="BE134" s="50" t="s">
        <v>59</v>
      </c>
      <c r="BF134" s="50" t="s">
        <v>60</v>
      </c>
      <c r="BG134" s="50" t="s">
        <v>61</v>
      </c>
      <c r="BH134" s="50" t="s">
        <v>62</v>
      </c>
      <c r="BI134" s="50" t="s">
        <v>63</v>
      </c>
      <c r="BJ134" s="50" t="s">
        <v>64</v>
      </c>
      <c r="BK134" s="50" t="s">
        <v>65</v>
      </c>
      <c r="BL134" s="50" t="s">
        <v>66</v>
      </c>
      <c r="BM134" s="50" t="s">
        <v>67</v>
      </c>
      <c r="BN134" s="50" t="s">
        <v>68</v>
      </c>
      <c r="BO134" s="50" t="s">
        <v>69</v>
      </c>
      <c r="BP134" s="202"/>
      <c r="BQ134" s="203"/>
      <c r="BR134" s="203" t="str">
        <f t="shared" si="152"/>
        <v/>
      </c>
      <c r="BS134" s="203" t="str">
        <f t="shared" si="153"/>
        <v/>
      </c>
      <c r="BT134" s="203" t="str">
        <f t="shared" si="154"/>
        <v/>
      </c>
      <c r="BU134" s="203" t="str">
        <f t="shared" si="155"/>
        <v/>
      </c>
      <c r="BV134" s="203" t="str">
        <f t="shared" si="156"/>
        <v/>
      </c>
      <c r="BW134" s="203" t="str">
        <f t="shared" si="157"/>
        <v/>
      </c>
      <c r="BX134" s="203" t="str">
        <f t="shared" si="158"/>
        <v/>
      </c>
      <c r="BY134" s="203" t="str">
        <f t="shared" si="159"/>
        <v/>
      </c>
      <c r="BZ134" s="203" t="str">
        <f t="shared" si="160"/>
        <v/>
      </c>
      <c r="CA134" s="203" t="str">
        <f t="shared" si="161"/>
        <v/>
      </c>
      <c r="CB134" s="203" t="str">
        <f t="shared" si="162"/>
        <v/>
      </c>
      <c r="CC134" s="203" t="str">
        <f t="shared" si="163"/>
        <v/>
      </c>
      <c r="CD134" s="203" t="str">
        <f t="shared" si="164"/>
        <v/>
      </c>
      <c r="CE134" s="203" t="str">
        <f t="shared" si="165"/>
        <v/>
      </c>
      <c r="CF134" s="204" t="str">
        <f t="shared" si="166"/>
        <v/>
      </c>
      <c r="CG134" s="204" t="str">
        <f t="shared" si="167"/>
        <v/>
      </c>
      <c r="CH134" s="204" t="str">
        <f t="shared" si="168"/>
        <v/>
      </c>
      <c r="CI134" s="204" t="str">
        <f t="shared" si="169"/>
        <v/>
      </c>
      <c r="CJ134" s="204" t="str">
        <f t="shared" si="170"/>
        <v/>
      </c>
      <c r="CK134" s="204" t="str">
        <f t="shared" si="171"/>
        <v/>
      </c>
      <c r="CL134" s="205" t="str">
        <f t="shared" si="172"/>
        <v/>
      </c>
      <c r="CM134" s="204" t="str">
        <f t="shared" si="173"/>
        <v/>
      </c>
      <c r="CN134" s="204">
        <f t="shared" si="174"/>
        <v>0</v>
      </c>
      <c r="CO134" s="204" t="str">
        <f t="shared" si="175"/>
        <v>Okay</v>
      </c>
      <c r="CP134" s="204" t="str">
        <f t="shared" si="176"/>
        <v>Urkunde und Button</v>
      </c>
      <c r="CQ134" s="204" t="str">
        <f t="shared" si="177"/>
        <v>nur Urkunde</v>
      </c>
      <c r="CR134" s="204">
        <f t="shared" si="178"/>
        <v>0</v>
      </c>
      <c r="CS134" s="204">
        <f t="shared" si="179"/>
        <v>0</v>
      </c>
      <c r="CT134" s="204">
        <f t="shared" si="180"/>
        <v>0</v>
      </c>
      <c r="CU134" s="204">
        <f t="shared" si="181"/>
        <v>0</v>
      </c>
      <c r="CV134" s="204">
        <f t="shared" si="182"/>
        <v>0</v>
      </c>
      <c r="CW134" s="204">
        <f t="shared" si="183"/>
        <v>0</v>
      </c>
      <c r="CX134" s="204" t="str">
        <f t="shared" si="184"/>
        <v>u</v>
      </c>
      <c r="CY134" s="204"/>
      <c r="CZ134" s="204">
        <f>IF(CV134="a",(ROUNDDOWN(O134/5,0)*5),0)</f>
        <v>0</v>
      </c>
      <c r="DA134" s="204"/>
      <c r="DB134" s="204"/>
      <c r="DC134" s="204">
        <f>IF(CW134="a",(ROUNDDOWN(P134/5,0)*5),0)</f>
        <v>0</v>
      </c>
      <c r="DD134" s="204"/>
      <c r="DE134" s="204"/>
      <c r="DF134" s="204"/>
      <c r="DG134" s="204"/>
      <c r="DH134" s="204"/>
      <c r="DI134" s="204"/>
      <c r="DJ134" s="204"/>
      <c r="DK134" s="204"/>
      <c r="DL134" s="204"/>
      <c r="DM134" s="204"/>
      <c r="DN134" s="204"/>
      <c r="DO134" s="204"/>
      <c r="DP134" s="204"/>
      <c r="DQ134" s="204"/>
      <c r="DR134" s="204"/>
      <c r="DS134" s="204"/>
      <c r="DT134" s="204"/>
      <c r="DU134" s="204"/>
    </row>
    <row r="135" spans="1:125" s="16" customFormat="1" x14ac:dyDescent="0.2">
      <c r="A135" s="191" t="str">
        <f>IF(LEN(E135)&lt;2,"",Meldedaten!A$4)</f>
        <v/>
      </c>
      <c r="B135" s="192" t="str">
        <f t="shared" si="140"/>
        <v/>
      </c>
      <c r="C135" s="96" t="s">
        <v>21</v>
      </c>
      <c r="D135" s="242" t="s">
        <v>21</v>
      </c>
      <c r="E135" s="242" t="s">
        <v>21</v>
      </c>
      <c r="F135" s="242" t="s">
        <v>21</v>
      </c>
      <c r="G135" s="242" t="s">
        <v>21</v>
      </c>
      <c r="H135" s="210" t="s">
        <v>21</v>
      </c>
      <c r="I135" s="5" t="str">
        <f>IF(LEN(E135)&lt;2,"",Meldedaten!B$4)</f>
        <v/>
      </c>
      <c r="J135" s="193"/>
      <c r="K135" s="5"/>
      <c r="L135" s="101"/>
      <c r="M135" s="100"/>
      <c r="N135" s="5"/>
      <c r="O135" s="100"/>
      <c r="P135" s="5"/>
      <c r="Q135" s="194" t="str">
        <f t="shared" si="141"/>
        <v>Okay</v>
      </c>
      <c r="R135" s="195">
        <f t="shared" si="142"/>
        <v>0</v>
      </c>
      <c r="S135" s="196" t="str">
        <f t="shared" si="143"/>
        <v/>
      </c>
      <c r="T135" s="197" t="str">
        <f t="shared" si="144"/>
        <v>Bitte ankreuzen</v>
      </c>
      <c r="U135" s="5"/>
      <c r="V135" s="5"/>
      <c r="W135" s="194">
        <f t="shared" si="145"/>
        <v>0</v>
      </c>
      <c r="X135" s="195">
        <f t="shared" si="146"/>
        <v>0</v>
      </c>
      <c r="Y135" s="195">
        <f t="shared" si="147"/>
        <v>1</v>
      </c>
      <c r="Z135" s="195" t="e">
        <f>IF(W135&gt;Y135,"Fehler",okay)</f>
        <v>#NAME?</v>
      </c>
      <c r="AA135" s="195" t="str">
        <f t="shared" si="148"/>
        <v/>
      </c>
      <c r="AB135" s="195" t="str">
        <f t="shared" si="149"/>
        <v/>
      </c>
      <c r="AC135" s="198"/>
      <c r="AD135" s="96" t="s">
        <v>21</v>
      </c>
      <c r="AE135" s="199" t="str">
        <f t="shared" si="150"/>
        <v/>
      </c>
      <c r="AF135" s="95"/>
      <c r="AG135" s="200"/>
      <c r="AH135" s="201" t="str">
        <f t="shared" si="151"/>
        <v/>
      </c>
      <c r="AI135" s="200"/>
      <c r="AJ135" s="5" t="s">
        <v>21</v>
      </c>
      <c r="AK135" s="5" t="s">
        <v>21</v>
      </c>
      <c r="AL135" s="5" t="s">
        <v>21</v>
      </c>
      <c r="AM135" s="5" t="s">
        <v>21</v>
      </c>
      <c r="AN135" s="5" t="s">
        <v>21</v>
      </c>
      <c r="AO135" s="5" t="s">
        <v>21</v>
      </c>
      <c r="AP135" s="5" t="s">
        <v>21</v>
      </c>
      <c r="AQ135" s="5" t="s">
        <v>21</v>
      </c>
      <c r="AR135" s="5" t="s">
        <v>21</v>
      </c>
      <c r="AS135" s="5" t="s">
        <v>21</v>
      </c>
      <c r="AT135" s="5" t="s">
        <v>21</v>
      </c>
      <c r="AU135" s="5" t="s">
        <v>21</v>
      </c>
      <c r="AV135" s="5" t="s">
        <v>21</v>
      </c>
      <c r="AW135" s="5" t="s">
        <v>21</v>
      </c>
      <c r="AX135" s="5" t="s">
        <v>21</v>
      </c>
      <c r="AY135" s="5" t="s">
        <v>21</v>
      </c>
      <c r="AZ135" s="5" t="s">
        <v>21</v>
      </c>
      <c r="BA135" s="5" t="s">
        <v>21</v>
      </c>
      <c r="BB135" s="5" t="s">
        <v>21</v>
      </c>
      <c r="BC135" s="5" t="s">
        <v>21</v>
      </c>
      <c r="BD135" s="200"/>
      <c r="BE135" s="50" t="s">
        <v>59</v>
      </c>
      <c r="BF135" s="50" t="s">
        <v>60</v>
      </c>
      <c r="BG135" s="50" t="s">
        <v>61</v>
      </c>
      <c r="BH135" s="50" t="s">
        <v>62</v>
      </c>
      <c r="BI135" s="50" t="s">
        <v>63</v>
      </c>
      <c r="BJ135" s="50" t="s">
        <v>64</v>
      </c>
      <c r="BK135" s="50" t="s">
        <v>65</v>
      </c>
      <c r="BL135" s="50" t="s">
        <v>66</v>
      </c>
      <c r="BM135" s="50" t="s">
        <v>67</v>
      </c>
      <c r="BN135" s="50" t="s">
        <v>68</v>
      </c>
      <c r="BO135" s="50" t="s">
        <v>69</v>
      </c>
      <c r="BP135" s="202"/>
      <c r="BQ135" s="203"/>
      <c r="BR135" s="203" t="str">
        <f t="shared" si="152"/>
        <v/>
      </c>
      <c r="BS135" s="203" t="str">
        <f t="shared" si="153"/>
        <v/>
      </c>
      <c r="BT135" s="203" t="str">
        <f t="shared" si="154"/>
        <v/>
      </c>
      <c r="BU135" s="203" t="str">
        <f t="shared" si="155"/>
        <v/>
      </c>
      <c r="BV135" s="203" t="str">
        <f t="shared" si="156"/>
        <v/>
      </c>
      <c r="BW135" s="203" t="str">
        <f t="shared" si="157"/>
        <v/>
      </c>
      <c r="BX135" s="203" t="str">
        <f t="shared" si="158"/>
        <v/>
      </c>
      <c r="BY135" s="203" t="str">
        <f t="shared" si="159"/>
        <v/>
      </c>
      <c r="BZ135" s="203" t="str">
        <f t="shared" si="160"/>
        <v/>
      </c>
      <c r="CA135" s="203" t="str">
        <f t="shared" si="161"/>
        <v/>
      </c>
      <c r="CB135" s="203" t="str">
        <f t="shared" si="162"/>
        <v/>
      </c>
      <c r="CC135" s="203" t="str">
        <f t="shared" si="163"/>
        <v/>
      </c>
      <c r="CD135" s="203" t="str">
        <f t="shared" si="164"/>
        <v/>
      </c>
      <c r="CE135" s="203" t="str">
        <f t="shared" si="165"/>
        <v/>
      </c>
      <c r="CF135" s="204" t="str">
        <f t="shared" si="166"/>
        <v/>
      </c>
      <c r="CG135" s="204" t="str">
        <f t="shared" si="167"/>
        <v/>
      </c>
      <c r="CH135" s="204" t="str">
        <f t="shared" si="168"/>
        <v/>
      </c>
      <c r="CI135" s="204" t="str">
        <f t="shared" si="169"/>
        <v/>
      </c>
      <c r="CJ135" s="204" t="str">
        <f t="shared" si="170"/>
        <v/>
      </c>
      <c r="CK135" s="204" t="str">
        <f t="shared" si="171"/>
        <v/>
      </c>
      <c r="CL135" s="205" t="str">
        <f t="shared" si="172"/>
        <v/>
      </c>
      <c r="CM135" s="204" t="str">
        <f t="shared" si="173"/>
        <v/>
      </c>
      <c r="CN135" s="204">
        <f t="shared" si="174"/>
        <v>0</v>
      </c>
      <c r="CO135" s="204" t="str">
        <f t="shared" si="175"/>
        <v>Okay</v>
      </c>
      <c r="CP135" s="204" t="str">
        <f t="shared" si="176"/>
        <v>Urkunde und Button</v>
      </c>
      <c r="CQ135" s="204" t="str">
        <f t="shared" si="177"/>
        <v>nur Urkunde</v>
      </c>
      <c r="CR135" s="204">
        <f t="shared" si="178"/>
        <v>0</v>
      </c>
      <c r="CS135" s="204">
        <f t="shared" si="179"/>
        <v>0</v>
      </c>
      <c r="CT135" s="204">
        <f t="shared" si="180"/>
        <v>0</v>
      </c>
      <c r="CU135" s="204">
        <f t="shared" si="181"/>
        <v>0</v>
      </c>
      <c r="CV135" s="204">
        <f t="shared" si="182"/>
        <v>0</v>
      </c>
      <c r="CW135" s="204">
        <f t="shared" si="183"/>
        <v>0</v>
      </c>
      <c r="CX135" s="204" t="str">
        <f t="shared" si="184"/>
        <v>u</v>
      </c>
      <c r="CY135" s="204"/>
      <c r="CZ135" s="204"/>
      <c r="DA135" s="204"/>
      <c r="DB135" s="204"/>
      <c r="DC135" s="204"/>
      <c r="DD135" s="204"/>
      <c r="DE135" s="204"/>
      <c r="DF135" s="204"/>
      <c r="DG135" s="204"/>
      <c r="DH135" s="204"/>
      <c r="DI135" s="204"/>
      <c r="DJ135" s="204"/>
      <c r="DK135" s="204"/>
      <c r="DL135" s="204"/>
      <c r="DM135" s="204"/>
      <c r="DN135" s="204"/>
      <c r="DO135" s="204"/>
      <c r="DP135" s="204"/>
      <c r="DQ135" s="204"/>
      <c r="DR135" s="204"/>
      <c r="DS135" s="204"/>
      <c r="DT135" s="204"/>
      <c r="DU135" s="204"/>
    </row>
    <row r="136" spans="1:125" s="16" customFormat="1" x14ac:dyDescent="0.2">
      <c r="A136" s="191" t="str">
        <f>IF(LEN(E136)&lt;2,"",Meldedaten!A$4)</f>
        <v/>
      </c>
      <c r="B136" s="192" t="str">
        <f t="shared" si="140"/>
        <v/>
      </c>
      <c r="C136" s="96" t="s">
        <v>21</v>
      </c>
      <c r="D136" s="242" t="s">
        <v>21</v>
      </c>
      <c r="E136" s="242" t="s">
        <v>21</v>
      </c>
      <c r="F136" s="242" t="s">
        <v>21</v>
      </c>
      <c r="G136" s="242" t="s">
        <v>21</v>
      </c>
      <c r="H136" s="210" t="s">
        <v>21</v>
      </c>
      <c r="I136" s="5" t="str">
        <f>IF(LEN(E136)&lt;2,"",Meldedaten!B$4)</f>
        <v/>
      </c>
      <c r="J136" s="193"/>
      <c r="K136" s="5"/>
      <c r="L136" s="101"/>
      <c r="M136" s="100"/>
      <c r="N136" s="5"/>
      <c r="O136" s="100"/>
      <c r="P136" s="5"/>
      <c r="Q136" s="194" t="str">
        <f t="shared" si="141"/>
        <v>Okay</v>
      </c>
      <c r="R136" s="195">
        <f t="shared" si="142"/>
        <v>0</v>
      </c>
      <c r="S136" s="196" t="str">
        <f t="shared" si="143"/>
        <v/>
      </c>
      <c r="T136" s="197" t="str">
        <f t="shared" si="144"/>
        <v>Bitte ankreuzen</v>
      </c>
      <c r="U136" s="5"/>
      <c r="V136" s="5"/>
      <c r="W136" s="194">
        <f t="shared" si="145"/>
        <v>0</v>
      </c>
      <c r="X136" s="195">
        <f t="shared" si="146"/>
        <v>0</v>
      </c>
      <c r="Y136" s="195">
        <f t="shared" si="147"/>
        <v>1</v>
      </c>
      <c r="Z136" s="195" t="e">
        <f>IF(W136&gt;Y136,"Fehler",okay)</f>
        <v>#NAME?</v>
      </c>
      <c r="AA136" s="195" t="str">
        <f t="shared" si="148"/>
        <v/>
      </c>
      <c r="AB136" s="195" t="str">
        <f t="shared" si="149"/>
        <v/>
      </c>
      <c r="AC136" s="198"/>
      <c r="AD136" s="96" t="s">
        <v>21</v>
      </c>
      <c r="AE136" s="199" t="str">
        <f t="shared" si="150"/>
        <v/>
      </c>
      <c r="AF136" s="95"/>
      <c r="AG136" s="200"/>
      <c r="AH136" s="201" t="str">
        <f t="shared" si="151"/>
        <v/>
      </c>
      <c r="AI136" s="200"/>
      <c r="AJ136" s="5" t="s">
        <v>21</v>
      </c>
      <c r="AK136" s="5" t="s">
        <v>21</v>
      </c>
      <c r="AL136" s="5" t="s">
        <v>21</v>
      </c>
      <c r="AM136" s="5" t="s">
        <v>21</v>
      </c>
      <c r="AN136" s="5" t="s">
        <v>21</v>
      </c>
      <c r="AO136" s="5" t="s">
        <v>21</v>
      </c>
      <c r="AP136" s="5" t="s">
        <v>21</v>
      </c>
      <c r="AQ136" s="5" t="s">
        <v>21</v>
      </c>
      <c r="AR136" s="5" t="s">
        <v>21</v>
      </c>
      <c r="AS136" s="5" t="s">
        <v>21</v>
      </c>
      <c r="AT136" s="5" t="s">
        <v>21</v>
      </c>
      <c r="AU136" s="5" t="s">
        <v>21</v>
      </c>
      <c r="AV136" s="5" t="s">
        <v>21</v>
      </c>
      <c r="AW136" s="5" t="s">
        <v>21</v>
      </c>
      <c r="AX136" s="5" t="s">
        <v>21</v>
      </c>
      <c r="AY136" s="5" t="s">
        <v>21</v>
      </c>
      <c r="AZ136" s="5" t="s">
        <v>21</v>
      </c>
      <c r="BA136" s="5" t="s">
        <v>21</v>
      </c>
      <c r="BB136" s="5" t="s">
        <v>21</v>
      </c>
      <c r="BC136" s="5" t="s">
        <v>21</v>
      </c>
      <c r="BD136" s="200"/>
      <c r="BE136" s="50" t="s">
        <v>59</v>
      </c>
      <c r="BF136" s="50" t="s">
        <v>60</v>
      </c>
      <c r="BG136" s="50" t="s">
        <v>61</v>
      </c>
      <c r="BH136" s="50" t="s">
        <v>62</v>
      </c>
      <c r="BI136" s="50" t="s">
        <v>63</v>
      </c>
      <c r="BJ136" s="50" t="s">
        <v>64</v>
      </c>
      <c r="BK136" s="50" t="s">
        <v>65</v>
      </c>
      <c r="BL136" s="50" t="s">
        <v>66</v>
      </c>
      <c r="BM136" s="50" t="s">
        <v>67</v>
      </c>
      <c r="BN136" s="50" t="s">
        <v>68</v>
      </c>
      <c r="BO136" s="50" t="s">
        <v>69</v>
      </c>
      <c r="BP136" s="202"/>
      <c r="BQ136" s="203"/>
      <c r="BR136" s="203" t="str">
        <f t="shared" si="152"/>
        <v/>
      </c>
      <c r="BS136" s="203" t="str">
        <f t="shared" si="153"/>
        <v/>
      </c>
      <c r="BT136" s="203" t="str">
        <f t="shared" si="154"/>
        <v/>
      </c>
      <c r="BU136" s="203" t="str">
        <f t="shared" si="155"/>
        <v/>
      </c>
      <c r="BV136" s="203" t="str">
        <f t="shared" si="156"/>
        <v/>
      </c>
      <c r="BW136" s="203" t="str">
        <f t="shared" si="157"/>
        <v/>
      </c>
      <c r="BX136" s="203" t="str">
        <f t="shared" si="158"/>
        <v/>
      </c>
      <c r="BY136" s="203" t="str">
        <f t="shared" si="159"/>
        <v/>
      </c>
      <c r="BZ136" s="203" t="str">
        <f t="shared" si="160"/>
        <v/>
      </c>
      <c r="CA136" s="203" t="str">
        <f t="shared" si="161"/>
        <v/>
      </c>
      <c r="CB136" s="203" t="str">
        <f t="shared" si="162"/>
        <v/>
      </c>
      <c r="CC136" s="203" t="str">
        <f t="shared" si="163"/>
        <v/>
      </c>
      <c r="CD136" s="203" t="str">
        <f t="shared" si="164"/>
        <v/>
      </c>
      <c r="CE136" s="203" t="str">
        <f t="shared" si="165"/>
        <v/>
      </c>
      <c r="CF136" s="204" t="str">
        <f t="shared" si="166"/>
        <v/>
      </c>
      <c r="CG136" s="204" t="str">
        <f t="shared" si="167"/>
        <v/>
      </c>
      <c r="CH136" s="204" t="str">
        <f t="shared" si="168"/>
        <v/>
      </c>
      <c r="CI136" s="204" t="str">
        <f t="shared" si="169"/>
        <v/>
      </c>
      <c r="CJ136" s="204" t="str">
        <f t="shared" si="170"/>
        <v/>
      </c>
      <c r="CK136" s="204" t="str">
        <f t="shared" si="171"/>
        <v/>
      </c>
      <c r="CL136" s="205" t="str">
        <f t="shared" si="172"/>
        <v/>
      </c>
      <c r="CM136" s="204" t="str">
        <f t="shared" si="173"/>
        <v/>
      </c>
      <c r="CN136" s="204">
        <f t="shared" si="174"/>
        <v>0</v>
      </c>
      <c r="CO136" s="204" t="str">
        <f t="shared" si="175"/>
        <v>Okay</v>
      </c>
      <c r="CP136" s="204" t="str">
        <f t="shared" si="176"/>
        <v>Urkunde und Button</v>
      </c>
      <c r="CQ136" s="204" t="str">
        <f t="shared" si="177"/>
        <v>nur Urkunde</v>
      </c>
      <c r="CR136" s="204">
        <f t="shared" si="178"/>
        <v>0</v>
      </c>
      <c r="CS136" s="204">
        <f t="shared" si="179"/>
        <v>0</v>
      </c>
      <c r="CT136" s="204">
        <f t="shared" si="180"/>
        <v>0</v>
      </c>
      <c r="CU136" s="204">
        <f t="shared" si="181"/>
        <v>0</v>
      </c>
      <c r="CV136" s="204">
        <f t="shared" si="182"/>
        <v>0</v>
      </c>
      <c r="CW136" s="204">
        <f t="shared" si="183"/>
        <v>0</v>
      </c>
      <c r="CX136" s="204" t="str">
        <f t="shared" si="184"/>
        <v>u</v>
      </c>
      <c r="CY136" s="204"/>
      <c r="CZ136" s="204"/>
      <c r="DA136" s="204"/>
      <c r="DB136" s="204"/>
      <c r="DC136" s="204"/>
      <c r="DD136" s="204"/>
      <c r="DE136" s="204"/>
      <c r="DF136" s="204"/>
      <c r="DG136" s="204"/>
      <c r="DH136" s="204"/>
      <c r="DI136" s="204"/>
      <c r="DJ136" s="204"/>
      <c r="DK136" s="204"/>
      <c r="DL136" s="204"/>
      <c r="DM136" s="204"/>
      <c r="DN136" s="204"/>
      <c r="DO136" s="204"/>
      <c r="DP136" s="204"/>
      <c r="DQ136" s="204"/>
      <c r="DR136" s="204"/>
      <c r="DS136" s="204"/>
      <c r="DT136" s="204"/>
      <c r="DU136" s="204"/>
    </row>
    <row r="137" spans="1:125" s="16" customFormat="1" x14ac:dyDescent="0.2">
      <c r="A137" s="191" t="str">
        <f>IF(LEN(E137)&lt;2,"",Meldedaten!A$4)</f>
        <v/>
      </c>
      <c r="B137" s="192" t="str">
        <f t="shared" si="140"/>
        <v/>
      </c>
      <c r="C137" s="96" t="s">
        <v>21</v>
      </c>
      <c r="D137" s="242" t="s">
        <v>21</v>
      </c>
      <c r="E137" s="242" t="s">
        <v>21</v>
      </c>
      <c r="F137" s="242" t="s">
        <v>21</v>
      </c>
      <c r="G137" s="242" t="s">
        <v>21</v>
      </c>
      <c r="H137" s="210" t="s">
        <v>21</v>
      </c>
      <c r="I137" s="5" t="str">
        <f>IF(LEN(E137)&lt;2,"",Meldedaten!B$4)</f>
        <v/>
      </c>
      <c r="J137" s="193"/>
      <c r="K137" s="5"/>
      <c r="L137" s="101"/>
      <c r="M137" s="100"/>
      <c r="N137" s="5"/>
      <c r="O137" s="100"/>
      <c r="P137" s="5"/>
      <c r="Q137" s="194" t="str">
        <f t="shared" si="141"/>
        <v>Okay</v>
      </c>
      <c r="R137" s="195">
        <f t="shared" si="142"/>
        <v>0</v>
      </c>
      <c r="S137" s="196" t="str">
        <f t="shared" si="143"/>
        <v/>
      </c>
      <c r="T137" s="197" t="str">
        <f t="shared" si="144"/>
        <v>Bitte ankreuzen</v>
      </c>
      <c r="U137" s="5"/>
      <c r="V137" s="5"/>
      <c r="W137" s="194">
        <f t="shared" si="145"/>
        <v>0</v>
      </c>
      <c r="X137" s="195">
        <f t="shared" si="146"/>
        <v>0</v>
      </c>
      <c r="Y137" s="195">
        <f t="shared" si="147"/>
        <v>1</v>
      </c>
      <c r="Z137" s="195" t="e">
        <f>IF(W137&gt;Y137,"Fehler",okay)</f>
        <v>#NAME?</v>
      </c>
      <c r="AA137" s="195" t="str">
        <f t="shared" si="148"/>
        <v/>
      </c>
      <c r="AB137" s="195" t="str">
        <f t="shared" si="149"/>
        <v/>
      </c>
      <c r="AC137" s="198"/>
      <c r="AD137" s="96" t="s">
        <v>21</v>
      </c>
      <c r="AE137" s="199" t="str">
        <f t="shared" si="150"/>
        <v/>
      </c>
      <c r="AF137" s="95"/>
      <c r="AG137" s="200"/>
      <c r="AH137" s="201" t="str">
        <f t="shared" si="151"/>
        <v/>
      </c>
      <c r="AI137" s="200"/>
      <c r="AJ137" s="5" t="s">
        <v>21</v>
      </c>
      <c r="AK137" s="5" t="s">
        <v>21</v>
      </c>
      <c r="AL137" s="5" t="s">
        <v>21</v>
      </c>
      <c r="AM137" s="5" t="s">
        <v>21</v>
      </c>
      <c r="AN137" s="5" t="s">
        <v>21</v>
      </c>
      <c r="AO137" s="5" t="s">
        <v>21</v>
      </c>
      <c r="AP137" s="5" t="s">
        <v>21</v>
      </c>
      <c r="AQ137" s="5" t="s">
        <v>21</v>
      </c>
      <c r="AR137" s="5" t="s">
        <v>21</v>
      </c>
      <c r="AS137" s="5" t="s">
        <v>21</v>
      </c>
      <c r="AT137" s="5" t="s">
        <v>21</v>
      </c>
      <c r="AU137" s="5" t="s">
        <v>21</v>
      </c>
      <c r="AV137" s="5" t="s">
        <v>21</v>
      </c>
      <c r="AW137" s="5" t="s">
        <v>21</v>
      </c>
      <c r="AX137" s="5" t="s">
        <v>21</v>
      </c>
      <c r="AY137" s="5" t="s">
        <v>21</v>
      </c>
      <c r="AZ137" s="5" t="s">
        <v>21</v>
      </c>
      <c r="BA137" s="5" t="s">
        <v>21</v>
      </c>
      <c r="BB137" s="5" t="s">
        <v>21</v>
      </c>
      <c r="BC137" s="5" t="s">
        <v>21</v>
      </c>
      <c r="BD137" s="200"/>
      <c r="BE137" s="50" t="s">
        <v>59</v>
      </c>
      <c r="BF137" s="50" t="s">
        <v>60</v>
      </c>
      <c r="BG137" s="50" t="s">
        <v>61</v>
      </c>
      <c r="BH137" s="50" t="s">
        <v>62</v>
      </c>
      <c r="BI137" s="50" t="s">
        <v>63</v>
      </c>
      <c r="BJ137" s="50" t="s">
        <v>64</v>
      </c>
      <c r="BK137" s="50" t="s">
        <v>65</v>
      </c>
      <c r="BL137" s="50" t="s">
        <v>66</v>
      </c>
      <c r="BM137" s="50" t="s">
        <v>67</v>
      </c>
      <c r="BN137" s="50" t="s">
        <v>68</v>
      </c>
      <c r="BO137" s="50" t="s">
        <v>69</v>
      </c>
      <c r="BP137" s="202"/>
      <c r="BQ137" s="203"/>
      <c r="BR137" s="203" t="str">
        <f t="shared" si="152"/>
        <v/>
      </c>
      <c r="BS137" s="203" t="str">
        <f t="shared" si="153"/>
        <v/>
      </c>
      <c r="BT137" s="203" t="str">
        <f t="shared" si="154"/>
        <v/>
      </c>
      <c r="BU137" s="203" t="str">
        <f t="shared" si="155"/>
        <v/>
      </c>
      <c r="BV137" s="203" t="str">
        <f t="shared" si="156"/>
        <v/>
      </c>
      <c r="BW137" s="203" t="str">
        <f t="shared" si="157"/>
        <v/>
      </c>
      <c r="BX137" s="203" t="str">
        <f t="shared" si="158"/>
        <v/>
      </c>
      <c r="BY137" s="203" t="str">
        <f t="shared" si="159"/>
        <v/>
      </c>
      <c r="BZ137" s="203" t="str">
        <f t="shared" si="160"/>
        <v/>
      </c>
      <c r="CA137" s="203" t="str">
        <f t="shared" si="161"/>
        <v/>
      </c>
      <c r="CB137" s="203" t="str">
        <f t="shared" si="162"/>
        <v/>
      </c>
      <c r="CC137" s="203" t="str">
        <f t="shared" si="163"/>
        <v/>
      </c>
      <c r="CD137" s="203" t="str">
        <f t="shared" si="164"/>
        <v/>
      </c>
      <c r="CE137" s="203" t="str">
        <f t="shared" si="165"/>
        <v/>
      </c>
      <c r="CF137" s="204" t="str">
        <f t="shared" si="166"/>
        <v/>
      </c>
      <c r="CG137" s="204" t="str">
        <f t="shared" si="167"/>
        <v/>
      </c>
      <c r="CH137" s="204" t="str">
        <f t="shared" si="168"/>
        <v/>
      </c>
      <c r="CI137" s="204" t="str">
        <f t="shared" si="169"/>
        <v/>
      </c>
      <c r="CJ137" s="204" t="str">
        <f t="shared" si="170"/>
        <v/>
      </c>
      <c r="CK137" s="204" t="str">
        <f t="shared" si="171"/>
        <v/>
      </c>
      <c r="CL137" s="205" t="str">
        <f t="shared" si="172"/>
        <v/>
      </c>
      <c r="CM137" s="204" t="str">
        <f t="shared" si="173"/>
        <v/>
      </c>
      <c r="CN137" s="204">
        <f t="shared" si="174"/>
        <v>0</v>
      </c>
      <c r="CO137" s="204" t="str">
        <f t="shared" si="175"/>
        <v>Okay</v>
      </c>
      <c r="CP137" s="204" t="str">
        <f t="shared" si="176"/>
        <v>Urkunde und Button</v>
      </c>
      <c r="CQ137" s="204" t="str">
        <f t="shared" si="177"/>
        <v>nur Urkunde</v>
      </c>
      <c r="CR137" s="204">
        <f t="shared" si="178"/>
        <v>0</v>
      </c>
      <c r="CS137" s="204">
        <f t="shared" si="179"/>
        <v>0</v>
      </c>
      <c r="CT137" s="204">
        <f t="shared" si="180"/>
        <v>0</v>
      </c>
      <c r="CU137" s="204">
        <f t="shared" si="181"/>
        <v>0</v>
      </c>
      <c r="CV137" s="204">
        <f t="shared" si="182"/>
        <v>0</v>
      </c>
      <c r="CW137" s="204">
        <f t="shared" si="183"/>
        <v>0</v>
      </c>
      <c r="CX137" s="204" t="str">
        <f t="shared" si="184"/>
        <v>u</v>
      </c>
      <c r="CY137" s="204"/>
      <c r="CZ137" s="204"/>
      <c r="DA137" s="204"/>
      <c r="DB137" s="204"/>
      <c r="DC137" s="204"/>
      <c r="DD137" s="204"/>
      <c r="DE137" s="204"/>
      <c r="DF137" s="204"/>
      <c r="DG137" s="204"/>
      <c r="DH137" s="204"/>
      <c r="DI137" s="204"/>
      <c r="DJ137" s="204"/>
      <c r="DK137" s="204"/>
      <c r="DL137" s="204"/>
      <c r="DM137" s="204"/>
      <c r="DN137" s="204"/>
      <c r="DO137" s="204"/>
      <c r="DP137" s="204"/>
      <c r="DQ137" s="204"/>
      <c r="DR137" s="204"/>
      <c r="DS137" s="204"/>
      <c r="DT137" s="204"/>
      <c r="DU137" s="204"/>
    </row>
    <row r="138" spans="1:125" s="16" customFormat="1" x14ac:dyDescent="0.2">
      <c r="A138" s="191" t="str">
        <f>IF(LEN(E138)&lt;2,"",Meldedaten!A$4)</f>
        <v/>
      </c>
      <c r="B138" s="192" t="str">
        <f t="shared" si="140"/>
        <v/>
      </c>
      <c r="C138" s="96" t="s">
        <v>21</v>
      </c>
      <c r="D138" s="242" t="s">
        <v>21</v>
      </c>
      <c r="E138" s="242" t="s">
        <v>21</v>
      </c>
      <c r="F138" s="242" t="s">
        <v>21</v>
      </c>
      <c r="G138" s="242" t="s">
        <v>21</v>
      </c>
      <c r="H138" s="210" t="s">
        <v>21</v>
      </c>
      <c r="I138" s="5" t="str">
        <f>IF(LEN(E138)&lt;2,"",Meldedaten!B$4)</f>
        <v/>
      </c>
      <c r="J138" s="193"/>
      <c r="K138" s="5"/>
      <c r="L138" s="101"/>
      <c r="M138" s="100"/>
      <c r="N138" s="5"/>
      <c r="O138" s="100"/>
      <c r="P138" s="5"/>
      <c r="Q138" s="194" t="str">
        <f t="shared" si="141"/>
        <v>Okay</v>
      </c>
      <c r="R138" s="195">
        <f t="shared" si="142"/>
        <v>0</v>
      </c>
      <c r="S138" s="196" t="str">
        <f t="shared" si="143"/>
        <v/>
      </c>
      <c r="T138" s="197" t="str">
        <f t="shared" si="144"/>
        <v>Bitte ankreuzen</v>
      </c>
      <c r="U138" s="5"/>
      <c r="V138" s="5"/>
      <c r="W138" s="194">
        <f t="shared" si="145"/>
        <v>0</v>
      </c>
      <c r="X138" s="195">
        <f t="shared" si="146"/>
        <v>0</v>
      </c>
      <c r="Y138" s="195">
        <f t="shared" si="147"/>
        <v>1</v>
      </c>
      <c r="Z138" s="195" t="e">
        <f>IF(W138&gt;Y138,"Fehler",okay)</f>
        <v>#NAME?</v>
      </c>
      <c r="AA138" s="195" t="str">
        <f t="shared" si="148"/>
        <v/>
      </c>
      <c r="AB138" s="195" t="str">
        <f t="shared" si="149"/>
        <v/>
      </c>
      <c r="AC138" s="198"/>
      <c r="AD138" s="96" t="s">
        <v>21</v>
      </c>
      <c r="AE138" s="199" t="str">
        <f t="shared" si="150"/>
        <v/>
      </c>
      <c r="AF138" s="95"/>
      <c r="AG138" s="200"/>
      <c r="AH138" s="201" t="str">
        <f t="shared" si="151"/>
        <v/>
      </c>
      <c r="AI138" s="200"/>
      <c r="AJ138" s="5" t="s">
        <v>21</v>
      </c>
      <c r="AK138" s="5" t="s">
        <v>21</v>
      </c>
      <c r="AL138" s="5" t="s">
        <v>21</v>
      </c>
      <c r="AM138" s="5" t="s">
        <v>21</v>
      </c>
      <c r="AN138" s="5" t="s">
        <v>21</v>
      </c>
      <c r="AO138" s="5" t="s">
        <v>21</v>
      </c>
      <c r="AP138" s="5" t="s">
        <v>21</v>
      </c>
      <c r="AQ138" s="5" t="s">
        <v>21</v>
      </c>
      <c r="AR138" s="5" t="s">
        <v>21</v>
      </c>
      <c r="AS138" s="5" t="s">
        <v>21</v>
      </c>
      <c r="AT138" s="5" t="s">
        <v>21</v>
      </c>
      <c r="AU138" s="5" t="s">
        <v>21</v>
      </c>
      <c r="AV138" s="5" t="s">
        <v>21</v>
      </c>
      <c r="AW138" s="5" t="s">
        <v>21</v>
      </c>
      <c r="AX138" s="5" t="s">
        <v>21</v>
      </c>
      <c r="AY138" s="5" t="s">
        <v>21</v>
      </c>
      <c r="AZ138" s="5" t="s">
        <v>21</v>
      </c>
      <c r="BA138" s="5" t="s">
        <v>21</v>
      </c>
      <c r="BB138" s="5" t="s">
        <v>21</v>
      </c>
      <c r="BC138" s="5" t="s">
        <v>21</v>
      </c>
      <c r="BD138" s="200"/>
      <c r="BE138" s="50" t="s">
        <v>59</v>
      </c>
      <c r="BF138" s="50" t="s">
        <v>60</v>
      </c>
      <c r="BG138" s="50" t="s">
        <v>61</v>
      </c>
      <c r="BH138" s="50" t="s">
        <v>62</v>
      </c>
      <c r="BI138" s="50" t="s">
        <v>63</v>
      </c>
      <c r="BJ138" s="50" t="s">
        <v>64</v>
      </c>
      <c r="BK138" s="50" t="s">
        <v>65</v>
      </c>
      <c r="BL138" s="50" t="s">
        <v>66</v>
      </c>
      <c r="BM138" s="50" t="s">
        <v>67</v>
      </c>
      <c r="BN138" s="50" t="s">
        <v>68</v>
      </c>
      <c r="BO138" s="50" t="s">
        <v>69</v>
      </c>
      <c r="BP138" s="202"/>
      <c r="BQ138" s="203"/>
      <c r="BR138" s="203" t="str">
        <f t="shared" si="152"/>
        <v/>
      </c>
      <c r="BS138" s="203" t="str">
        <f t="shared" si="153"/>
        <v/>
      </c>
      <c r="BT138" s="203" t="str">
        <f t="shared" si="154"/>
        <v/>
      </c>
      <c r="BU138" s="203" t="str">
        <f t="shared" si="155"/>
        <v/>
      </c>
      <c r="BV138" s="203" t="str">
        <f t="shared" si="156"/>
        <v/>
      </c>
      <c r="BW138" s="203" t="str">
        <f t="shared" si="157"/>
        <v/>
      </c>
      <c r="BX138" s="203" t="str">
        <f t="shared" si="158"/>
        <v/>
      </c>
      <c r="BY138" s="203" t="str">
        <f t="shared" si="159"/>
        <v/>
      </c>
      <c r="BZ138" s="203" t="str">
        <f t="shared" si="160"/>
        <v/>
      </c>
      <c r="CA138" s="203" t="str">
        <f t="shared" si="161"/>
        <v/>
      </c>
      <c r="CB138" s="203" t="str">
        <f t="shared" si="162"/>
        <v/>
      </c>
      <c r="CC138" s="203" t="str">
        <f t="shared" si="163"/>
        <v/>
      </c>
      <c r="CD138" s="203" t="str">
        <f t="shared" si="164"/>
        <v/>
      </c>
      <c r="CE138" s="203" t="str">
        <f t="shared" si="165"/>
        <v/>
      </c>
      <c r="CF138" s="204" t="str">
        <f t="shared" si="166"/>
        <v/>
      </c>
      <c r="CG138" s="204" t="str">
        <f t="shared" si="167"/>
        <v/>
      </c>
      <c r="CH138" s="204" t="str">
        <f t="shared" si="168"/>
        <v/>
      </c>
      <c r="CI138" s="204" t="str">
        <f t="shared" si="169"/>
        <v/>
      </c>
      <c r="CJ138" s="204" t="str">
        <f t="shared" si="170"/>
        <v/>
      </c>
      <c r="CK138" s="204" t="str">
        <f t="shared" si="171"/>
        <v/>
      </c>
      <c r="CL138" s="205" t="str">
        <f t="shared" si="172"/>
        <v/>
      </c>
      <c r="CM138" s="204" t="str">
        <f t="shared" si="173"/>
        <v/>
      </c>
      <c r="CN138" s="204">
        <f t="shared" si="174"/>
        <v>0</v>
      </c>
      <c r="CO138" s="204" t="str">
        <f t="shared" si="175"/>
        <v>Okay</v>
      </c>
      <c r="CP138" s="204" t="str">
        <f t="shared" si="176"/>
        <v>Urkunde und Button</v>
      </c>
      <c r="CQ138" s="204" t="str">
        <f t="shared" si="177"/>
        <v>nur Urkunde</v>
      </c>
      <c r="CR138" s="204">
        <f t="shared" si="178"/>
        <v>0</v>
      </c>
      <c r="CS138" s="204">
        <f t="shared" si="179"/>
        <v>0</v>
      </c>
      <c r="CT138" s="204">
        <f t="shared" si="180"/>
        <v>0</v>
      </c>
      <c r="CU138" s="204">
        <f t="shared" si="181"/>
        <v>0</v>
      </c>
      <c r="CV138" s="204">
        <f t="shared" si="182"/>
        <v>0</v>
      </c>
      <c r="CW138" s="204">
        <f t="shared" si="183"/>
        <v>0</v>
      </c>
      <c r="CX138" s="204" t="str">
        <f t="shared" si="184"/>
        <v>u</v>
      </c>
      <c r="CY138" s="204"/>
      <c r="CZ138" s="204"/>
      <c r="DA138" s="204"/>
      <c r="DB138" s="204"/>
      <c r="DC138" s="204"/>
      <c r="DD138" s="204"/>
      <c r="DE138" s="204"/>
      <c r="DF138" s="204"/>
      <c r="DG138" s="204"/>
      <c r="DH138" s="204"/>
      <c r="DI138" s="204"/>
      <c r="DJ138" s="204"/>
      <c r="DK138" s="204"/>
      <c r="DL138" s="204"/>
      <c r="DM138" s="204"/>
      <c r="DN138" s="204"/>
      <c r="DO138" s="204"/>
      <c r="DP138" s="204"/>
      <c r="DQ138" s="204"/>
      <c r="DR138" s="204"/>
      <c r="DS138" s="204"/>
      <c r="DT138" s="204"/>
      <c r="DU138" s="204"/>
    </row>
    <row r="139" spans="1:125" s="16" customFormat="1" x14ac:dyDescent="0.2">
      <c r="A139" s="191" t="str">
        <f>IF(LEN(E139)&lt;2,"",Meldedaten!A$4)</f>
        <v/>
      </c>
      <c r="B139" s="192" t="str">
        <f t="shared" si="140"/>
        <v/>
      </c>
      <c r="C139" s="96" t="s">
        <v>21</v>
      </c>
      <c r="D139" s="242" t="s">
        <v>21</v>
      </c>
      <c r="E139" s="242" t="s">
        <v>21</v>
      </c>
      <c r="F139" s="242" t="s">
        <v>21</v>
      </c>
      <c r="G139" s="242" t="s">
        <v>21</v>
      </c>
      <c r="H139" s="210" t="s">
        <v>21</v>
      </c>
      <c r="I139" s="5" t="str">
        <f>IF(LEN(E139)&lt;2,"",Meldedaten!B$4)</f>
        <v/>
      </c>
      <c r="J139" s="193"/>
      <c r="K139" s="5"/>
      <c r="L139" s="101"/>
      <c r="M139" s="100"/>
      <c r="N139" s="5"/>
      <c r="O139" s="100"/>
      <c r="P139" s="5"/>
      <c r="Q139" s="194" t="str">
        <f t="shared" si="141"/>
        <v>Okay</v>
      </c>
      <c r="R139" s="195">
        <f t="shared" si="142"/>
        <v>0</v>
      </c>
      <c r="S139" s="196" t="str">
        <f t="shared" si="143"/>
        <v/>
      </c>
      <c r="T139" s="197" t="str">
        <f t="shared" si="144"/>
        <v>Bitte ankreuzen</v>
      </c>
      <c r="U139" s="5"/>
      <c r="V139" s="5"/>
      <c r="W139" s="194">
        <f t="shared" si="145"/>
        <v>0</v>
      </c>
      <c r="X139" s="195">
        <f t="shared" si="146"/>
        <v>0</v>
      </c>
      <c r="Y139" s="195">
        <f t="shared" si="147"/>
        <v>1</v>
      </c>
      <c r="Z139" s="195" t="e">
        <f>IF(W139&gt;Y139,"Fehler",okay)</f>
        <v>#NAME?</v>
      </c>
      <c r="AA139" s="195" t="str">
        <f t="shared" si="148"/>
        <v/>
      </c>
      <c r="AB139" s="195" t="str">
        <f t="shared" si="149"/>
        <v/>
      </c>
      <c r="AC139" s="198"/>
      <c r="AD139" s="96" t="s">
        <v>21</v>
      </c>
      <c r="AE139" s="199" t="str">
        <f t="shared" si="150"/>
        <v/>
      </c>
      <c r="AF139" s="95"/>
      <c r="AG139" s="200"/>
      <c r="AH139" s="201" t="str">
        <f t="shared" si="151"/>
        <v/>
      </c>
      <c r="AI139" s="200"/>
      <c r="AJ139" s="5" t="s">
        <v>21</v>
      </c>
      <c r="AK139" s="5" t="s">
        <v>21</v>
      </c>
      <c r="AL139" s="5" t="s">
        <v>21</v>
      </c>
      <c r="AM139" s="5" t="s">
        <v>21</v>
      </c>
      <c r="AN139" s="5" t="s">
        <v>21</v>
      </c>
      <c r="AO139" s="5" t="s">
        <v>21</v>
      </c>
      <c r="AP139" s="5" t="s">
        <v>21</v>
      </c>
      <c r="AQ139" s="5" t="s">
        <v>21</v>
      </c>
      <c r="AR139" s="5" t="s">
        <v>21</v>
      </c>
      <c r="AS139" s="5" t="s">
        <v>21</v>
      </c>
      <c r="AT139" s="5" t="s">
        <v>21</v>
      </c>
      <c r="AU139" s="5" t="s">
        <v>21</v>
      </c>
      <c r="AV139" s="5" t="s">
        <v>21</v>
      </c>
      <c r="AW139" s="5" t="s">
        <v>21</v>
      </c>
      <c r="AX139" s="5" t="s">
        <v>21</v>
      </c>
      <c r="AY139" s="5" t="s">
        <v>21</v>
      </c>
      <c r="AZ139" s="5" t="s">
        <v>21</v>
      </c>
      <c r="BA139" s="5" t="s">
        <v>21</v>
      </c>
      <c r="BB139" s="5" t="s">
        <v>21</v>
      </c>
      <c r="BC139" s="5" t="s">
        <v>21</v>
      </c>
      <c r="BD139" s="200"/>
      <c r="BE139" s="50" t="s">
        <v>59</v>
      </c>
      <c r="BF139" s="50" t="s">
        <v>60</v>
      </c>
      <c r="BG139" s="50" t="s">
        <v>61</v>
      </c>
      <c r="BH139" s="50" t="s">
        <v>62</v>
      </c>
      <c r="BI139" s="50" t="s">
        <v>63</v>
      </c>
      <c r="BJ139" s="50" t="s">
        <v>64</v>
      </c>
      <c r="BK139" s="50" t="s">
        <v>65</v>
      </c>
      <c r="BL139" s="50" t="s">
        <v>66</v>
      </c>
      <c r="BM139" s="50" t="s">
        <v>67</v>
      </c>
      <c r="BN139" s="50" t="s">
        <v>68</v>
      </c>
      <c r="BO139" s="50" t="s">
        <v>69</v>
      </c>
      <c r="BP139" s="202"/>
      <c r="BQ139" s="203"/>
      <c r="BR139" s="203" t="str">
        <f t="shared" si="152"/>
        <v/>
      </c>
      <c r="BS139" s="203" t="str">
        <f t="shared" si="153"/>
        <v/>
      </c>
      <c r="BT139" s="203" t="str">
        <f t="shared" si="154"/>
        <v/>
      </c>
      <c r="BU139" s="203" t="str">
        <f t="shared" si="155"/>
        <v/>
      </c>
      <c r="BV139" s="203" t="str">
        <f t="shared" si="156"/>
        <v/>
      </c>
      <c r="BW139" s="203" t="str">
        <f t="shared" si="157"/>
        <v/>
      </c>
      <c r="BX139" s="203" t="str">
        <f t="shared" si="158"/>
        <v/>
      </c>
      <c r="BY139" s="203" t="str">
        <f t="shared" si="159"/>
        <v/>
      </c>
      <c r="BZ139" s="203" t="str">
        <f t="shared" si="160"/>
        <v/>
      </c>
      <c r="CA139" s="203" t="str">
        <f t="shared" si="161"/>
        <v/>
      </c>
      <c r="CB139" s="203" t="str">
        <f t="shared" si="162"/>
        <v/>
      </c>
      <c r="CC139" s="203" t="str">
        <f t="shared" si="163"/>
        <v/>
      </c>
      <c r="CD139" s="203" t="str">
        <f t="shared" si="164"/>
        <v/>
      </c>
      <c r="CE139" s="203" t="str">
        <f t="shared" si="165"/>
        <v/>
      </c>
      <c r="CF139" s="204" t="str">
        <f t="shared" si="166"/>
        <v/>
      </c>
      <c r="CG139" s="204" t="str">
        <f t="shared" si="167"/>
        <v/>
      </c>
      <c r="CH139" s="204" t="str">
        <f t="shared" si="168"/>
        <v/>
      </c>
      <c r="CI139" s="204" t="str">
        <f t="shared" si="169"/>
        <v/>
      </c>
      <c r="CJ139" s="204" t="str">
        <f t="shared" si="170"/>
        <v/>
      </c>
      <c r="CK139" s="204" t="str">
        <f t="shared" si="171"/>
        <v/>
      </c>
      <c r="CL139" s="205" t="str">
        <f t="shared" si="172"/>
        <v/>
      </c>
      <c r="CM139" s="204" t="str">
        <f t="shared" si="173"/>
        <v/>
      </c>
      <c r="CN139" s="204">
        <f t="shared" si="174"/>
        <v>0</v>
      </c>
      <c r="CO139" s="204" t="str">
        <f t="shared" si="175"/>
        <v>Okay</v>
      </c>
      <c r="CP139" s="204" t="str">
        <f t="shared" si="176"/>
        <v>Urkunde und Button</v>
      </c>
      <c r="CQ139" s="204" t="str">
        <f t="shared" si="177"/>
        <v>nur Urkunde</v>
      </c>
      <c r="CR139" s="204">
        <f t="shared" si="178"/>
        <v>0</v>
      </c>
      <c r="CS139" s="204">
        <f t="shared" si="179"/>
        <v>0</v>
      </c>
      <c r="CT139" s="204">
        <f t="shared" si="180"/>
        <v>0</v>
      </c>
      <c r="CU139" s="204">
        <f t="shared" si="181"/>
        <v>0</v>
      </c>
      <c r="CV139" s="204">
        <f t="shared" si="182"/>
        <v>0</v>
      </c>
      <c r="CW139" s="204">
        <f t="shared" si="183"/>
        <v>0</v>
      </c>
      <c r="CX139" s="204" t="str">
        <f t="shared" si="184"/>
        <v>u</v>
      </c>
      <c r="CY139" s="204"/>
      <c r="CZ139" s="204"/>
      <c r="DA139" s="204"/>
      <c r="DB139" s="204"/>
      <c r="DC139" s="204"/>
      <c r="DD139" s="204"/>
      <c r="DE139" s="204"/>
      <c r="DF139" s="204"/>
      <c r="DG139" s="204"/>
      <c r="DH139" s="204"/>
      <c r="DI139" s="204"/>
      <c r="DJ139" s="204"/>
      <c r="DK139" s="204"/>
      <c r="DL139" s="204"/>
      <c r="DM139" s="204"/>
      <c r="DN139" s="204"/>
      <c r="DO139" s="204"/>
      <c r="DP139" s="204"/>
      <c r="DQ139" s="204"/>
      <c r="DR139" s="204"/>
      <c r="DS139" s="204"/>
      <c r="DT139" s="204"/>
      <c r="DU139" s="204"/>
    </row>
    <row r="140" spans="1:125" s="16" customFormat="1" x14ac:dyDescent="0.2">
      <c r="A140" s="191" t="str">
        <f>IF(LEN(E140)&lt;2,"",Meldedaten!A$4)</f>
        <v/>
      </c>
      <c r="B140" s="192" t="str">
        <f t="shared" si="140"/>
        <v/>
      </c>
      <c r="C140" s="96" t="s">
        <v>21</v>
      </c>
      <c r="D140" s="242" t="s">
        <v>21</v>
      </c>
      <c r="E140" s="242" t="s">
        <v>21</v>
      </c>
      <c r="F140" s="242" t="s">
        <v>21</v>
      </c>
      <c r="G140" s="242" t="s">
        <v>21</v>
      </c>
      <c r="H140" s="210" t="s">
        <v>21</v>
      </c>
      <c r="I140" s="5" t="str">
        <f>IF(LEN(E140)&lt;2,"",Meldedaten!B$4)</f>
        <v/>
      </c>
      <c r="J140" s="193"/>
      <c r="K140" s="5"/>
      <c r="L140" s="101"/>
      <c r="M140" s="100"/>
      <c r="N140" s="5"/>
      <c r="O140" s="100"/>
      <c r="P140" s="5"/>
      <c r="Q140" s="194" t="str">
        <f t="shared" si="141"/>
        <v>Okay</v>
      </c>
      <c r="R140" s="195">
        <f t="shared" si="142"/>
        <v>0</v>
      </c>
      <c r="S140" s="196" t="str">
        <f t="shared" si="143"/>
        <v/>
      </c>
      <c r="T140" s="197" t="str">
        <f t="shared" si="144"/>
        <v>Bitte ankreuzen</v>
      </c>
      <c r="U140" s="5"/>
      <c r="V140" s="5"/>
      <c r="W140" s="194">
        <f t="shared" si="145"/>
        <v>0</v>
      </c>
      <c r="X140" s="195">
        <f t="shared" si="146"/>
        <v>0</v>
      </c>
      <c r="Y140" s="195">
        <f t="shared" si="147"/>
        <v>1</v>
      </c>
      <c r="Z140" s="195" t="e">
        <f>IF(W140&gt;Y140,"Fehler",okay)</f>
        <v>#NAME?</v>
      </c>
      <c r="AA140" s="195" t="str">
        <f t="shared" si="148"/>
        <v/>
      </c>
      <c r="AB140" s="195" t="str">
        <f t="shared" si="149"/>
        <v/>
      </c>
      <c r="AC140" s="198"/>
      <c r="AD140" s="96" t="s">
        <v>21</v>
      </c>
      <c r="AE140" s="199" t="str">
        <f t="shared" si="150"/>
        <v/>
      </c>
      <c r="AF140" s="95"/>
      <c r="AG140" s="200"/>
      <c r="AH140" s="201" t="str">
        <f t="shared" si="151"/>
        <v/>
      </c>
      <c r="AI140" s="200"/>
      <c r="AJ140" s="5" t="s">
        <v>21</v>
      </c>
      <c r="AK140" s="5" t="s">
        <v>21</v>
      </c>
      <c r="AL140" s="5" t="s">
        <v>21</v>
      </c>
      <c r="AM140" s="5" t="s">
        <v>21</v>
      </c>
      <c r="AN140" s="5" t="s">
        <v>21</v>
      </c>
      <c r="AO140" s="5" t="s">
        <v>21</v>
      </c>
      <c r="AP140" s="5" t="s">
        <v>21</v>
      </c>
      <c r="AQ140" s="5" t="s">
        <v>21</v>
      </c>
      <c r="AR140" s="5" t="s">
        <v>21</v>
      </c>
      <c r="AS140" s="5" t="s">
        <v>21</v>
      </c>
      <c r="AT140" s="5" t="s">
        <v>21</v>
      </c>
      <c r="AU140" s="5" t="s">
        <v>21</v>
      </c>
      <c r="AV140" s="5" t="s">
        <v>21</v>
      </c>
      <c r="AW140" s="5" t="s">
        <v>21</v>
      </c>
      <c r="AX140" s="5" t="s">
        <v>21</v>
      </c>
      <c r="AY140" s="5" t="s">
        <v>21</v>
      </c>
      <c r="AZ140" s="5" t="s">
        <v>21</v>
      </c>
      <c r="BA140" s="5" t="s">
        <v>21</v>
      </c>
      <c r="BB140" s="5" t="s">
        <v>21</v>
      </c>
      <c r="BC140" s="5" t="s">
        <v>21</v>
      </c>
      <c r="BD140" s="200"/>
      <c r="BE140" s="50" t="s">
        <v>59</v>
      </c>
      <c r="BF140" s="50" t="s">
        <v>60</v>
      </c>
      <c r="BG140" s="50" t="s">
        <v>61</v>
      </c>
      <c r="BH140" s="50" t="s">
        <v>62</v>
      </c>
      <c r="BI140" s="50" t="s">
        <v>63</v>
      </c>
      <c r="BJ140" s="50" t="s">
        <v>64</v>
      </c>
      <c r="BK140" s="50" t="s">
        <v>65</v>
      </c>
      <c r="BL140" s="50" t="s">
        <v>66</v>
      </c>
      <c r="BM140" s="50" t="s">
        <v>67</v>
      </c>
      <c r="BN140" s="50" t="s">
        <v>68</v>
      </c>
      <c r="BO140" s="50" t="s">
        <v>69</v>
      </c>
      <c r="BP140" s="202"/>
      <c r="BQ140" s="203"/>
      <c r="BR140" s="203" t="str">
        <f t="shared" si="152"/>
        <v/>
      </c>
      <c r="BS140" s="203" t="str">
        <f t="shared" si="153"/>
        <v/>
      </c>
      <c r="BT140" s="203" t="str">
        <f t="shared" si="154"/>
        <v/>
      </c>
      <c r="BU140" s="203" t="str">
        <f t="shared" si="155"/>
        <v/>
      </c>
      <c r="BV140" s="203" t="str">
        <f t="shared" si="156"/>
        <v/>
      </c>
      <c r="BW140" s="203" t="str">
        <f t="shared" si="157"/>
        <v/>
      </c>
      <c r="BX140" s="203" t="str">
        <f t="shared" si="158"/>
        <v/>
      </c>
      <c r="BY140" s="203" t="str">
        <f t="shared" si="159"/>
        <v/>
      </c>
      <c r="BZ140" s="203" t="str">
        <f t="shared" si="160"/>
        <v/>
      </c>
      <c r="CA140" s="203" t="str">
        <f t="shared" si="161"/>
        <v/>
      </c>
      <c r="CB140" s="203" t="str">
        <f t="shared" si="162"/>
        <v/>
      </c>
      <c r="CC140" s="203" t="str">
        <f t="shared" si="163"/>
        <v/>
      </c>
      <c r="CD140" s="203" t="str">
        <f t="shared" si="164"/>
        <v/>
      </c>
      <c r="CE140" s="203" t="str">
        <f t="shared" si="165"/>
        <v/>
      </c>
      <c r="CF140" s="204" t="str">
        <f t="shared" si="166"/>
        <v/>
      </c>
      <c r="CG140" s="204" t="str">
        <f t="shared" si="167"/>
        <v/>
      </c>
      <c r="CH140" s="204" t="str">
        <f t="shared" si="168"/>
        <v/>
      </c>
      <c r="CI140" s="204" t="str">
        <f t="shared" si="169"/>
        <v/>
      </c>
      <c r="CJ140" s="204" t="str">
        <f t="shared" si="170"/>
        <v/>
      </c>
      <c r="CK140" s="204" t="str">
        <f t="shared" si="171"/>
        <v/>
      </c>
      <c r="CL140" s="205" t="str">
        <f t="shared" si="172"/>
        <v/>
      </c>
      <c r="CM140" s="204" t="str">
        <f t="shared" si="173"/>
        <v/>
      </c>
      <c r="CN140" s="204">
        <f t="shared" si="174"/>
        <v>0</v>
      </c>
      <c r="CO140" s="204" t="str">
        <f t="shared" si="175"/>
        <v>Okay</v>
      </c>
      <c r="CP140" s="204" t="str">
        <f t="shared" si="176"/>
        <v>Urkunde und Button</v>
      </c>
      <c r="CQ140" s="204" t="str">
        <f t="shared" si="177"/>
        <v>nur Urkunde</v>
      </c>
      <c r="CR140" s="204">
        <f t="shared" si="178"/>
        <v>0</v>
      </c>
      <c r="CS140" s="204">
        <f t="shared" si="179"/>
        <v>0</v>
      </c>
      <c r="CT140" s="204">
        <f t="shared" si="180"/>
        <v>0</v>
      </c>
      <c r="CU140" s="204">
        <f t="shared" si="181"/>
        <v>0</v>
      </c>
      <c r="CV140" s="204">
        <f t="shared" si="182"/>
        <v>0</v>
      </c>
      <c r="CW140" s="204">
        <f t="shared" si="183"/>
        <v>0</v>
      </c>
      <c r="CX140" s="204" t="str">
        <f t="shared" si="184"/>
        <v>u</v>
      </c>
      <c r="CY140" s="204"/>
      <c r="CZ140" s="204"/>
      <c r="DA140" s="204"/>
      <c r="DB140" s="204"/>
      <c r="DC140" s="204"/>
      <c r="DD140" s="204"/>
      <c r="DE140" s="204"/>
      <c r="DF140" s="204"/>
      <c r="DG140" s="204"/>
      <c r="DH140" s="204"/>
      <c r="DI140" s="204"/>
      <c r="DJ140" s="204"/>
      <c r="DK140" s="204"/>
      <c r="DL140" s="204"/>
      <c r="DM140" s="204"/>
      <c r="DN140" s="204"/>
      <c r="DO140" s="204"/>
      <c r="DP140" s="204"/>
      <c r="DQ140" s="204"/>
      <c r="DR140" s="204"/>
      <c r="DS140" s="204"/>
      <c r="DT140" s="204"/>
      <c r="DU140" s="204"/>
    </row>
    <row r="141" spans="1:125" s="16" customFormat="1" x14ac:dyDescent="0.2">
      <c r="A141" s="191" t="str">
        <f>IF(LEN(E141)&lt;2,"",Meldedaten!A$4)</f>
        <v/>
      </c>
      <c r="B141" s="192" t="str">
        <f t="shared" si="140"/>
        <v/>
      </c>
      <c r="C141" s="96" t="s">
        <v>21</v>
      </c>
      <c r="D141" s="242" t="s">
        <v>21</v>
      </c>
      <c r="E141" s="242" t="s">
        <v>21</v>
      </c>
      <c r="F141" s="242" t="s">
        <v>21</v>
      </c>
      <c r="G141" s="242" t="s">
        <v>21</v>
      </c>
      <c r="H141" s="210" t="s">
        <v>21</v>
      </c>
      <c r="I141" s="5" t="str">
        <f>IF(LEN(E141)&lt;2,"",Meldedaten!B$4)</f>
        <v/>
      </c>
      <c r="J141" s="193"/>
      <c r="K141" s="5"/>
      <c r="L141" s="101"/>
      <c r="M141" s="100"/>
      <c r="N141" s="5"/>
      <c r="O141" s="100"/>
      <c r="P141" s="5"/>
      <c r="Q141" s="194" t="str">
        <f t="shared" si="141"/>
        <v>Okay</v>
      </c>
      <c r="R141" s="195">
        <f t="shared" si="142"/>
        <v>0</v>
      </c>
      <c r="S141" s="196" t="str">
        <f t="shared" si="143"/>
        <v/>
      </c>
      <c r="T141" s="197" t="str">
        <f t="shared" si="144"/>
        <v>Bitte ankreuzen</v>
      </c>
      <c r="U141" s="5"/>
      <c r="V141" s="5"/>
      <c r="W141" s="194">
        <f t="shared" si="145"/>
        <v>0</v>
      </c>
      <c r="X141" s="195">
        <f t="shared" si="146"/>
        <v>0</v>
      </c>
      <c r="Y141" s="195">
        <f t="shared" si="147"/>
        <v>1</v>
      </c>
      <c r="Z141" s="195" t="e">
        <f>IF(W141&gt;Y141,"Fehler",okay)</f>
        <v>#NAME?</v>
      </c>
      <c r="AA141" s="195" t="str">
        <f t="shared" si="148"/>
        <v/>
      </c>
      <c r="AB141" s="195" t="str">
        <f t="shared" si="149"/>
        <v/>
      </c>
      <c r="AC141" s="198"/>
      <c r="AD141" s="96" t="s">
        <v>21</v>
      </c>
      <c r="AE141" s="199" t="str">
        <f t="shared" si="150"/>
        <v/>
      </c>
      <c r="AF141" s="95"/>
      <c r="AG141" s="200"/>
      <c r="AH141" s="201" t="str">
        <f t="shared" si="151"/>
        <v/>
      </c>
      <c r="AI141" s="200"/>
      <c r="AJ141" s="5" t="s">
        <v>21</v>
      </c>
      <c r="AK141" s="5" t="s">
        <v>21</v>
      </c>
      <c r="AL141" s="5" t="s">
        <v>21</v>
      </c>
      <c r="AM141" s="5" t="s">
        <v>21</v>
      </c>
      <c r="AN141" s="5" t="s">
        <v>21</v>
      </c>
      <c r="AO141" s="5" t="s">
        <v>21</v>
      </c>
      <c r="AP141" s="5" t="s">
        <v>21</v>
      </c>
      <c r="AQ141" s="5" t="s">
        <v>21</v>
      </c>
      <c r="AR141" s="5" t="s">
        <v>21</v>
      </c>
      <c r="AS141" s="5" t="s">
        <v>21</v>
      </c>
      <c r="AT141" s="5" t="s">
        <v>21</v>
      </c>
      <c r="AU141" s="5" t="s">
        <v>21</v>
      </c>
      <c r="AV141" s="5" t="s">
        <v>21</v>
      </c>
      <c r="AW141" s="5" t="s">
        <v>21</v>
      </c>
      <c r="AX141" s="5" t="s">
        <v>21</v>
      </c>
      <c r="AY141" s="5" t="s">
        <v>21</v>
      </c>
      <c r="AZ141" s="5" t="s">
        <v>21</v>
      </c>
      <c r="BA141" s="5" t="s">
        <v>21</v>
      </c>
      <c r="BB141" s="5" t="s">
        <v>21</v>
      </c>
      <c r="BC141" s="5" t="s">
        <v>21</v>
      </c>
      <c r="BD141" s="200"/>
      <c r="BE141" s="50" t="s">
        <v>59</v>
      </c>
      <c r="BF141" s="50" t="s">
        <v>60</v>
      </c>
      <c r="BG141" s="50" t="s">
        <v>61</v>
      </c>
      <c r="BH141" s="50" t="s">
        <v>62</v>
      </c>
      <c r="BI141" s="50" t="s">
        <v>63</v>
      </c>
      <c r="BJ141" s="50" t="s">
        <v>64</v>
      </c>
      <c r="BK141" s="50" t="s">
        <v>65</v>
      </c>
      <c r="BL141" s="50" t="s">
        <v>66</v>
      </c>
      <c r="BM141" s="50" t="s">
        <v>67</v>
      </c>
      <c r="BN141" s="50" t="s">
        <v>68</v>
      </c>
      <c r="BO141" s="50" t="s">
        <v>69</v>
      </c>
      <c r="BP141" s="202"/>
      <c r="BQ141" s="203"/>
      <c r="BR141" s="203" t="str">
        <f t="shared" si="152"/>
        <v/>
      </c>
      <c r="BS141" s="203" t="str">
        <f t="shared" si="153"/>
        <v/>
      </c>
      <c r="BT141" s="203" t="str">
        <f t="shared" si="154"/>
        <v/>
      </c>
      <c r="BU141" s="203" t="str">
        <f t="shared" si="155"/>
        <v/>
      </c>
      <c r="BV141" s="203" t="str">
        <f t="shared" si="156"/>
        <v/>
      </c>
      <c r="BW141" s="203" t="str">
        <f t="shared" si="157"/>
        <v/>
      </c>
      <c r="BX141" s="203" t="str">
        <f t="shared" si="158"/>
        <v/>
      </c>
      <c r="BY141" s="203" t="str">
        <f t="shared" si="159"/>
        <v/>
      </c>
      <c r="BZ141" s="203" t="str">
        <f t="shared" si="160"/>
        <v/>
      </c>
      <c r="CA141" s="203" t="str">
        <f t="shared" si="161"/>
        <v/>
      </c>
      <c r="CB141" s="203" t="str">
        <f t="shared" si="162"/>
        <v/>
      </c>
      <c r="CC141" s="203" t="str">
        <f t="shared" si="163"/>
        <v/>
      </c>
      <c r="CD141" s="203" t="str">
        <f t="shared" si="164"/>
        <v/>
      </c>
      <c r="CE141" s="203" t="str">
        <f t="shared" si="165"/>
        <v/>
      </c>
      <c r="CF141" s="204" t="str">
        <f t="shared" si="166"/>
        <v/>
      </c>
      <c r="CG141" s="204" t="str">
        <f t="shared" si="167"/>
        <v/>
      </c>
      <c r="CH141" s="204" t="str">
        <f t="shared" si="168"/>
        <v/>
      </c>
      <c r="CI141" s="204" t="str">
        <f t="shared" si="169"/>
        <v/>
      </c>
      <c r="CJ141" s="204" t="str">
        <f t="shared" si="170"/>
        <v/>
      </c>
      <c r="CK141" s="204" t="str">
        <f t="shared" si="171"/>
        <v/>
      </c>
      <c r="CL141" s="205" t="str">
        <f t="shared" si="172"/>
        <v/>
      </c>
      <c r="CM141" s="204" t="str">
        <f t="shared" si="173"/>
        <v/>
      </c>
      <c r="CN141" s="204">
        <f t="shared" si="174"/>
        <v>0</v>
      </c>
      <c r="CO141" s="204" t="str">
        <f t="shared" si="175"/>
        <v>Okay</v>
      </c>
      <c r="CP141" s="204" t="str">
        <f t="shared" si="176"/>
        <v>Urkunde und Button</v>
      </c>
      <c r="CQ141" s="204" t="str">
        <f t="shared" si="177"/>
        <v>nur Urkunde</v>
      </c>
      <c r="CR141" s="204">
        <f t="shared" si="178"/>
        <v>0</v>
      </c>
      <c r="CS141" s="204">
        <f t="shared" si="179"/>
        <v>0</v>
      </c>
      <c r="CT141" s="204">
        <f t="shared" si="180"/>
        <v>0</v>
      </c>
      <c r="CU141" s="204">
        <f t="shared" si="181"/>
        <v>0</v>
      </c>
      <c r="CV141" s="204">
        <f t="shared" si="182"/>
        <v>0</v>
      </c>
      <c r="CW141" s="204">
        <f t="shared" si="183"/>
        <v>0</v>
      </c>
      <c r="CX141" s="204" t="str">
        <f t="shared" si="184"/>
        <v>u</v>
      </c>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row>
    <row r="142" spans="1:125" s="16" customFormat="1" x14ac:dyDescent="0.2">
      <c r="A142" s="191" t="str">
        <f>IF(LEN(E142)&lt;2,"",Meldedaten!A$4)</f>
        <v/>
      </c>
      <c r="B142" s="192" t="str">
        <f t="shared" ref="B142:B173" si="185">IF(OR(K142&gt;0,L142&gt;0,M142&gt;0,N142&gt;0),AE142,IF(AND(O142&gt;0,O142&lt;5),"Gold",IF(O142&gt;4,CONCATENATE("Gold mit Zahl ",ROUNDDOWN(O142/5,0)*5),IF(AND(P142&gt;0,P142&lt;5),"Brillant",IF(P142&gt;4,CONCATENATE("Brillant mit Zahl ",ROUNDDOWN(P142/5,0)*5),"")))))</f>
        <v/>
      </c>
      <c r="C142" s="96" t="s">
        <v>21</v>
      </c>
      <c r="D142" s="242" t="s">
        <v>21</v>
      </c>
      <c r="E142" s="242" t="s">
        <v>21</v>
      </c>
      <c r="F142" s="242" t="s">
        <v>21</v>
      </c>
      <c r="G142" s="242" t="s">
        <v>21</v>
      </c>
      <c r="H142" s="210" t="s">
        <v>21</v>
      </c>
      <c r="I142" s="5" t="str">
        <f>IF(LEN(E142)&lt;2,"",Meldedaten!B$4)</f>
        <v/>
      </c>
      <c r="J142" s="193"/>
      <c r="K142" s="5"/>
      <c r="L142" s="101"/>
      <c r="M142" s="100"/>
      <c r="N142" s="5"/>
      <c r="O142" s="100"/>
      <c r="P142" s="5"/>
      <c r="Q142" s="194" t="str">
        <f t="shared" ref="Q142:Q173" si="186">CO142</f>
        <v>Okay</v>
      </c>
      <c r="R142" s="195">
        <f t="shared" ref="R142:R173" si="187">SUM(M142:P142)</f>
        <v>0</v>
      </c>
      <c r="S142" s="196" t="str">
        <f t="shared" ref="S142:S173" si="188">IF(R142=0,"",T142)</f>
        <v/>
      </c>
      <c r="T142" s="197" t="str">
        <f t="shared" ref="T142:T173" si="189">IF(W142=1,"","Bitte ankreuzen")</f>
        <v>Bitte ankreuzen</v>
      </c>
      <c r="U142" s="5"/>
      <c r="V142" s="5"/>
      <c r="W142" s="194">
        <f t="shared" ref="W142:W173" si="190">COUNTIF(U142:V142,"x")</f>
        <v>0</v>
      </c>
      <c r="X142" s="195">
        <f t="shared" ref="X142:X173" si="191">SUM(K142:L142)</f>
        <v>0</v>
      </c>
      <c r="Y142" s="195">
        <f t="shared" ref="Y142:Y173" si="192">IF(X142&gt;0,0,1)</f>
        <v>1</v>
      </c>
      <c r="Z142" s="195" t="e">
        <f>IF(W142&gt;Y142,"Fehler",okay)</f>
        <v>#NAME?</v>
      </c>
      <c r="AA142" s="195" t="str">
        <f t="shared" ref="AA142:AA173" si="193">IF(OR(K142&gt;0,L142&gt;0,M142&gt;0,N142&gt;0),AE142,IF(AND(O142&gt;0,O142&lt;5),"Gold",IF(O142&gt;4,CONCATENATE("Gold mit Zahl ",ROUNDDOWN(O142/5,0)*5),IF(AND(P142&gt;0,P142&lt;5),"Brillant",IF(P142&gt;4,CONCATENATE("Brillant mit Zahl ",ROUNDDOWN(P142/5,0)*5),"")))))</f>
        <v/>
      </c>
      <c r="AB142" s="195" t="str">
        <f t="shared" ref="AB142:AB173" si="194">IF(U142="x",AA142&amp;"*",AA142)</f>
        <v/>
      </c>
      <c r="AC142" s="198"/>
      <c r="AD142" s="96" t="s">
        <v>21</v>
      </c>
      <c r="AE142" s="199" t="str">
        <f t="shared" ref="AE142:AE173" si="195">IF(K142&gt;0,B$222,IF(L142&gt;0,B$223,IF(M142&gt;0,B$224,IF(N142&gt;0,B$225,""))))</f>
        <v/>
      </c>
      <c r="AF142" s="95"/>
      <c r="AG142" s="200"/>
      <c r="AH142" s="201" t="str">
        <f t="shared" ref="AH142:AH173" si="196">IF(COUNTIF(AJ142:BC142,"x"),COUNTIF(AJ142:BC142,"x"),"")</f>
        <v/>
      </c>
      <c r="AI142" s="200"/>
      <c r="AJ142" s="5" t="s">
        <v>21</v>
      </c>
      <c r="AK142" s="5" t="s">
        <v>21</v>
      </c>
      <c r="AL142" s="5" t="s">
        <v>21</v>
      </c>
      <c r="AM142" s="5" t="s">
        <v>21</v>
      </c>
      <c r="AN142" s="5" t="s">
        <v>21</v>
      </c>
      <c r="AO142" s="5" t="s">
        <v>21</v>
      </c>
      <c r="AP142" s="5" t="s">
        <v>21</v>
      </c>
      <c r="AQ142" s="5" t="s">
        <v>21</v>
      </c>
      <c r="AR142" s="5" t="s">
        <v>21</v>
      </c>
      <c r="AS142" s="5" t="s">
        <v>21</v>
      </c>
      <c r="AT142" s="5" t="s">
        <v>21</v>
      </c>
      <c r="AU142" s="5" t="s">
        <v>21</v>
      </c>
      <c r="AV142" s="5" t="s">
        <v>21</v>
      </c>
      <c r="AW142" s="5" t="s">
        <v>21</v>
      </c>
      <c r="AX142" s="5" t="s">
        <v>21</v>
      </c>
      <c r="AY142" s="5" t="s">
        <v>21</v>
      </c>
      <c r="AZ142" s="5" t="s">
        <v>21</v>
      </c>
      <c r="BA142" s="5" t="s">
        <v>21</v>
      </c>
      <c r="BB142" s="5" t="s">
        <v>21</v>
      </c>
      <c r="BC142" s="5" t="s">
        <v>21</v>
      </c>
      <c r="BD142" s="200"/>
      <c r="BE142" s="50" t="s">
        <v>59</v>
      </c>
      <c r="BF142" s="50" t="s">
        <v>60</v>
      </c>
      <c r="BG142" s="50" t="s">
        <v>61</v>
      </c>
      <c r="BH142" s="50" t="s">
        <v>62</v>
      </c>
      <c r="BI142" s="50" t="s">
        <v>63</v>
      </c>
      <c r="BJ142" s="50" t="s">
        <v>64</v>
      </c>
      <c r="BK142" s="50" t="s">
        <v>65</v>
      </c>
      <c r="BL142" s="50" t="s">
        <v>66</v>
      </c>
      <c r="BM142" s="50" t="s">
        <v>67</v>
      </c>
      <c r="BN142" s="50" t="s">
        <v>68</v>
      </c>
      <c r="BO142" s="50" t="s">
        <v>69</v>
      </c>
      <c r="BP142" s="202"/>
      <c r="BQ142" s="203"/>
      <c r="BR142" s="203" t="str">
        <f t="shared" ref="BR142:BR173" si="197">IF(AJ142="x","01","")</f>
        <v/>
      </c>
      <c r="BS142" s="203" t="str">
        <f t="shared" ref="BS142:BS173" si="198">IF(AK142="x","02","")</f>
        <v/>
      </c>
      <c r="BT142" s="203" t="str">
        <f t="shared" ref="BT142:BT173" si="199">IF(AL142="x","03","")</f>
        <v/>
      </c>
      <c r="BU142" s="203" t="str">
        <f t="shared" ref="BU142:BU173" si="200">IF(AM142="x","04","")</f>
        <v/>
      </c>
      <c r="BV142" s="203" t="str">
        <f t="shared" ref="BV142:BV173" si="201">IF(AN142="x","05","")</f>
        <v/>
      </c>
      <c r="BW142" s="203" t="str">
        <f t="shared" ref="BW142:BW173" si="202">IF(AO142="x","06","")</f>
        <v/>
      </c>
      <c r="BX142" s="203" t="str">
        <f t="shared" ref="BX142:BX173" si="203">IF(AP142="x","07","")</f>
        <v/>
      </c>
      <c r="BY142" s="203" t="str">
        <f t="shared" ref="BY142:BY173" si="204">IF(AQ142="x","08","")</f>
        <v/>
      </c>
      <c r="BZ142" s="203" t="str">
        <f t="shared" ref="BZ142:BZ173" si="205">IF(AR142="x","09","")</f>
        <v/>
      </c>
      <c r="CA142" s="203" t="str">
        <f t="shared" ref="CA142:CA173" si="206">IF(AS142="x","10","")</f>
        <v/>
      </c>
      <c r="CB142" s="203" t="str">
        <f t="shared" ref="CB142:CB173" si="207">IF(AT142="x","11","")</f>
        <v/>
      </c>
      <c r="CC142" s="203" t="str">
        <f t="shared" ref="CC142:CC173" si="208">IF(AU142="x","12","")</f>
        <v/>
      </c>
      <c r="CD142" s="203" t="str">
        <f t="shared" ref="CD142:CD173" si="209">IF(AV142="x","13","")</f>
        <v/>
      </c>
      <c r="CE142" s="203" t="str">
        <f t="shared" ref="CE142:CE173" si="210">IF(AW142="x","14","")</f>
        <v/>
      </c>
      <c r="CF142" s="204" t="str">
        <f t="shared" ref="CF142:CF173" si="211">IF(AX142="x","15","")</f>
        <v/>
      </c>
      <c r="CG142" s="204" t="str">
        <f t="shared" ref="CG142:CG173" si="212">IF(AY142="x","16","")</f>
        <v/>
      </c>
      <c r="CH142" s="204" t="str">
        <f t="shared" ref="CH142:CH173" si="213">IF(AZ142="x","17","")</f>
        <v/>
      </c>
      <c r="CI142" s="204" t="str">
        <f t="shared" ref="CI142:CI173" si="214">IF(BA142="x","18","")</f>
        <v/>
      </c>
      <c r="CJ142" s="204" t="str">
        <f t="shared" ref="CJ142:CJ173" si="215">IF(BB142="x","19","")</f>
        <v/>
      </c>
      <c r="CK142" s="204" t="str">
        <f t="shared" ref="CK142:CK173" si="216">IF(BC142="x","20","")</f>
        <v/>
      </c>
      <c r="CL142" s="205" t="str">
        <f t="shared" ref="CL142:CL173" si="217">BR142&amp;BS142&amp;BT142&amp;BU142&amp;BV142&amp;BW142&amp;BX142&amp;BY142&amp;BZ142&amp;CA142&amp;CB142&amp;CC142&amp;CD142&amp;CE142&amp;CF142&amp;CG142&amp;CH142&amp;CI142&amp;CJ142&amp;CK142</f>
        <v/>
      </c>
      <c r="CM142" s="204" t="str">
        <f t="shared" ref="CM142:CM173" si="218">IF(SUM(K142:P142)=0,"",SUM(J142:P142))</f>
        <v/>
      </c>
      <c r="CN142" s="204">
        <f t="shared" ref="CN142:CN173" si="219">IF(CM142="",0,LARGE(K142:P142,1))</f>
        <v>0</v>
      </c>
      <c r="CO142" s="204" t="str">
        <f t="shared" ref="CO142:CO173" si="220">IF(OR(CM142="",CM142=CN142),"Okay","FEHLER")</f>
        <v>Okay</v>
      </c>
      <c r="CP142" s="204" t="str">
        <f t="shared" ref="CP142:CP173" si="221">IF(W142=0,"Urkunde und Button",CQ142)</f>
        <v>Urkunde und Button</v>
      </c>
      <c r="CQ142" s="204" t="str">
        <f t="shared" ref="CQ142:CQ173" si="222">IF(U142="x","Urkunde und Abzeichen","nur Urkunde")</f>
        <v>nur Urkunde</v>
      </c>
      <c r="CR142" s="204">
        <f t="shared" ref="CR142:CR173" si="223">IF(K142&gt;0,1,0)</f>
        <v>0</v>
      </c>
      <c r="CS142" s="204">
        <f t="shared" ref="CS142:CS173" si="224">IF(L142&gt;0,1,0)</f>
        <v>0</v>
      </c>
      <c r="CT142" s="204">
        <f t="shared" ref="CT142:CT173" si="225">IF(M142&gt;0,CX142,0)</f>
        <v>0</v>
      </c>
      <c r="CU142" s="204">
        <f t="shared" ref="CU142:CU173" si="226">IF(N142&gt;0,CX142,0)</f>
        <v>0</v>
      </c>
      <c r="CV142" s="204">
        <f t="shared" ref="CV142:CV173" si="227">IF(O142&gt;0,CX142,0)</f>
        <v>0</v>
      </c>
      <c r="CW142" s="204">
        <f t="shared" ref="CW142:CW173" si="228">IF(P142&gt;0,CX142,0)</f>
        <v>0</v>
      </c>
      <c r="CX142" s="204" t="str">
        <f t="shared" ref="CX142:CX173" si="229">IF($U142="x","a","u")</f>
        <v>u</v>
      </c>
      <c r="CY142" s="204"/>
      <c r="CZ142" s="204"/>
      <c r="DA142" s="204"/>
      <c r="DB142" s="204"/>
      <c r="DC142" s="204"/>
      <c r="DD142" s="204"/>
      <c r="DE142" s="204"/>
      <c r="DF142" s="204"/>
      <c r="DG142" s="204"/>
      <c r="DH142" s="204"/>
      <c r="DI142" s="204"/>
      <c r="DJ142" s="204"/>
      <c r="DK142" s="204"/>
      <c r="DL142" s="204"/>
      <c r="DM142" s="204"/>
      <c r="DN142" s="204"/>
      <c r="DO142" s="204"/>
      <c r="DP142" s="204"/>
      <c r="DQ142" s="204"/>
      <c r="DR142" s="204"/>
      <c r="DS142" s="204"/>
      <c r="DT142" s="204"/>
      <c r="DU142" s="204"/>
    </row>
    <row r="143" spans="1:125" s="16" customFormat="1" x14ac:dyDescent="0.2">
      <c r="A143" s="191" t="str">
        <f>IF(LEN(E143)&lt;2,"",Meldedaten!A$4)</f>
        <v/>
      </c>
      <c r="B143" s="192" t="str">
        <f t="shared" si="185"/>
        <v/>
      </c>
      <c r="C143" s="96" t="s">
        <v>21</v>
      </c>
      <c r="D143" s="242" t="s">
        <v>21</v>
      </c>
      <c r="E143" s="242" t="s">
        <v>21</v>
      </c>
      <c r="F143" s="242" t="s">
        <v>21</v>
      </c>
      <c r="G143" s="242" t="s">
        <v>21</v>
      </c>
      <c r="H143" s="210" t="s">
        <v>21</v>
      </c>
      <c r="I143" s="5" t="str">
        <f>IF(LEN(E143)&lt;2,"",Meldedaten!B$4)</f>
        <v/>
      </c>
      <c r="J143" s="193"/>
      <c r="K143" s="5"/>
      <c r="L143" s="101"/>
      <c r="M143" s="100"/>
      <c r="N143" s="5"/>
      <c r="O143" s="100"/>
      <c r="P143" s="5"/>
      <c r="Q143" s="194" t="str">
        <f t="shared" si="186"/>
        <v>Okay</v>
      </c>
      <c r="R143" s="195">
        <f t="shared" si="187"/>
        <v>0</v>
      </c>
      <c r="S143" s="196" t="str">
        <f t="shared" si="188"/>
        <v/>
      </c>
      <c r="T143" s="197" t="str">
        <f t="shared" si="189"/>
        <v>Bitte ankreuzen</v>
      </c>
      <c r="U143" s="5"/>
      <c r="V143" s="5"/>
      <c r="W143" s="194">
        <f t="shared" si="190"/>
        <v>0</v>
      </c>
      <c r="X143" s="195">
        <f t="shared" si="191"/>
        <v>0</v>
      </c>
      <c r="Y143" s="195">
        <f t="shared" si="192"/>
        <v>1</v>
      </c>
      <c r="Z143" s="195" t="e">
        <f>IF(W143&gt;Y143,"Fehler",okay)</f>
        <v>#NAME?</v>
      </c>
      <c r="AA143" s="195" t="str">
        <f t="shared" si="193"/>
        <v/>
      </c>
      <c r="AB143" s="195" t="str">
        <f t="shared" si="194"/>
        <v/>
      </c>
      <c r="AC143" s="198"/>
      <c r="AD143" s="96" t="s">
        <v>21</v>
      </c>
      <c r="AE143" s="199" t="str">
        <f t="shared" si="195"/>
        <v/>
      </c>
      <c r="AF143" s="95"/>
      <c r="AG143" s="200"/>
      <c r="AH143" s="201" t="str">
        <f t="shared" si="196"/>
        <v/>
      </c>
      <c r="AI143" s="200"/>
      <c r="AJ143" s="5" t="s">
        <v>21</v>
      </c>
      <c r="AK143" s="5" t="s">
        <v>21</v>
      </c>
      <c r="AL143" s="5" t="s">
        <v>21</v>
      </c>
      <c r="AM143" s="5" t="s">
        <v>21</v>
      </c>
      <c r="AN143" s="5" t="s">
        <v>21</v>
      </c>
      <c r="AO143" s="5" t="s">
        <v>21</v>
      </c>
      <c r="AP143" s="5" t="s">
        <v>21</v>
      </c>
      <c r="AQ143" s="5" t="s">
        <v>21</v>
      </c>
      <c r="AR143" s="5" t="s">
        <v>21</v>
      </c>
      <c r="AS143" s="5" t="s">
        <v>21</v>
      </c>
      <c r="AT143" s="5" t="s">
        <v>21</v>
      </c>
      <c r="AU143" s="5" t="s">
        <v>21</v>
      </c>
      <c r="AV143" s="5" t="s">
        <v>21</v>
      </c>
      <c r="AW143" s="5" t="s">
        <v>21</v>
      </c>
      <c r="AX143" s="5" t="s">
        <v>21</v>
      </c>
      <c r="AY143" s="5" t="s">
        <v>21</v>
      </c>
      <c r="AZ143" s="5" t="s">
        <v>21</v>
      </c>
      <c r="BA143" s="5" t="s">
        <v>21</v>
      </c>
      <c r="BB143" s="5" t="s">
        <v>21</v>
      </c>
      <c r="BC143" s="5" t="s">
        <v>21</v>
      </c>
      <c r="BD143" s="200"/>
      <c r="BE143" s="50" t="s">
        <v>59</v>
      </c>
      <c r="BF143" s="50" t="s">
        <v>60</v>
      </c>
      <c r="BG143" s="50" t="s">
        <v>61</v>
      </c>
      <c r="BH143" s="50" t="s">
        <v>62</v>
      </c>
      <c r="BI143" s="50" t="s">
        <v>63</v>
      </c>
      <c r="BJ143" s="50" t="s">
        <v>64</v>
      </c>
      <c r="BK143" s="50" t="s">
        <v>65</v>
      </c>
      <c r="BL143" s="50" t="s">
        <v>66</v>
      </c>
      <c r="BM143" s="50" t="s">
        <v>67</v>
      </c>
      <c r="BN143" s="50" t="s">
        <v>68</v>
      </c>
      <c r="BO143" s="50" t="s">
        <v>69</v>
      </c>
      <c r="BP143" s="202"/>
      <c r="BQ143" s="203"/>
      <c r="BR143" s="203" t="str">
        <f t="shared" si="197"/>
        <v/>
      </c>
      <c r="BS143" s="203" t="str">
        <f t="shared" si="198"/>
        <v/>
      </c>
      <c r="BT143" s="203" t="str">
        <f t="shared" si="199"/>
        <v/>
      </c>
      <c r="BU143" s="203" t="str">
        <f t="shared" si="200"/>
        <v/>
      </c>
      <c r="BV143" s="203" t="str">
        <f t="shared" si="201"/>
        <v/>
      </c>
      <c r="BW143" s="203" t="str">
        <f t="shared" si="202"/>
        <v/>
      </c>
      <c r="BX143" s="203" t="str">
        <f t="shared" si="203"/>
        <v/>
      </c>
      <c r="BY143" s="203" t="str">
        <f t="shared" si="204"/>
        <v/>
      </c>
      <c r="BZ143" s="203" t="str">
        <f t="shared" si="205"/>
        <v/>
      </c>
      <c r="CA143" s="203" t="str">
        <f t="shared" si="206"/>
        <v/>
      </c>
      <c r="CB143" s="203" t="str">
        <f t="shared" si="207"/>
        <v/>
      </c>
      <c r="CC143" s="203" t="str">
        <f t="shared" si="208"/>
        <v/>
      </c>
      <c r="CD143" s="203" t="str">
        <f t="shared" si="209"/>
        <v/>
      </c>
      <c r="CE143" s="203" t="str">
        <f t="shared" si="210"/>
        <v/>
      </c>
      <c r="CF143" s="204" t="str">
        <f t="shared" si="211"/>
        <v/>
      </c>
      <c r="CG143" s="204" t="str">
        <f t="shared" si="212"/>
        <v/>
      </c>
      <c r="CH143" s="204" t="str">
        <f t="shared" si="213"/>
        <v/>
      </c>
      <c r="CI143" s="204" t="str">
        <f t="shared" si="214"/>
        <v/>
      </c>
      <c r="CJ143" s="204" t="str">
        <f t="shared" si="215"/>
        <v/>
      </c>
      <c r="CK143" s="204" t="str">
        <f t="shared" si="216"/>
        <v/>
      </c>
      <c r="CL143" s="205" t="str">
        <f t="shared" si="217"/>
        <v/>
      </c>
      <c r="CM143" s="204" t="str">
        <f t="shared" si="218"/>
        <v/>
      </c>
      <c r="CN143" s="204">
        <f t="shared" si="219"/>
        <v>0</v>
      </c>
      <c r="CO143" s="204" t="str">
        <f t="shared" si="220"/>
        <v>Okay</v>
      </c>
      <c r="CP143" s="204" t="str">
        <f t="shared" si="221"/>
        <v>Urkunde und Button</v>
      </c>
      <c r="CQ143" s="204" t="str">
        <f t="shared" si="222"/>
        <v>nur Urkunde</v>
      </c>
      <c r="CR143" s="204">
        <f t="shared" si="223"/>
        <v>0</v>
      </c>
      <c r="CS143" s="204">
        <f t="shared" si="224"/>
        <v>0</v>
      </c>
      <c r="CT143" s="204">
        <f t="shared" si="225"/>
        <v>0</v>
      </c>
      <c r="CU143" s="204">
        <f t="shared" si="226"/>
        <v>0</v>
      </c>
      <c r="CV143" s="204">
        <f t="shared" si="227"/>
        <v>0</v>
      </c>
      <c r="CW143" s="204">
        <f t="shared" si="228"/>
        <v>0</v>
      </c>
      <c r="CX143" s="204" t="str">
        <f t="shared" si="229"/>
        <v>u</v>
      </c>
      <c r="CY143" s="204"/>
      <c r="CZ143" s="204"/>
      <c r="DA143" s="204"/>
      <c r="DB143" s="204"/>
      <c r="DC143" s="204"/>
      <c r="DD143" s="204"/>
      <c r="DE143" s="204"/>
      <c r="DF143" s="204"/>
      <c r="DG143" s="204"/>
      <c r="DH143" s="204"/>
      <c r="DI143" s="204"/>
      <c r="DJ143" s="204"/>
      <c r="DK143" s="204"/>
      <c r="DL143" s="204"/>
      <c r="DM143" s="204"/>
      <c r="DN143" s="204"/>
      <c r="DO143" s="204"/>
      <c r="DP143" s="204"/>
      <c r="DQ143" s="204"/>
      <c r="DR143" s="204"/>
      <c r="DS143" s="204"/>
      <c r="DT143" s="204"/>
      <c r="DU143" s="204"/>
    </row>
    <row r="144" spans="1:125" s="16" customFormat="1" x14ac:dyDescent="0.2">
      <c r="A144" s="191" t="str">
        <f>IF(LEN(E144)&lt;2,"",Meldedaten!A$4)</f>
        <v/>
      </c>
      <c r="B144" s="192" t="str">
        <f t="shared" si="185"/>
        <v/>
      </c>
      <c r="C144" s="96" t="s">
        <v>21</v>
      </c>
      <c r="D144" s="242" t="s">
        <v>21</v>
      </c>
      <c r="E144" s="242" t="s">
        <v>21</v>
      </c>
      <c r="F144" s="242" t="s">
        <v>21</v>
      </c>
      <c r="G144" s="242" t="s">
        <v>21</v>
      </c>
      <c r="H144" s="210" t="s">
        <v>21</v>
      </c>
      <c r="I144" s="5" t="str">
        <f>IF(LEN(E144)&lt;2,"",Meldedaten!B$4)</f>
        <v/>
      </c>
      <c r="J144" s="193"/>
      <c r="K144" s="5"/>
      <c r="L144" s="101"/>
      <c r="M144" s="100"/>
      <c r="N144" s="5"/>
      <c r="O144" s="100"/>
      <c r="P144" s="5"/>
      <c r="Q144" s="194" t="str">
        <f t="shared" si="186"/>
        <v>Okay</v>
      </c>
      <c r="R144" s="195">
        <f t="shared" si="187"/>
        <v>0</v>
      </c>
      <c r="S144" s="196" t="str">
        <f t="shared" si="188"/>
        <v/>
      </c>
      <c r="T144" s="197" t="str">
        <f t="shared" si="189"/>
        <v>Bitte ankreuzen</v>
      </c>
      <c r="U144" s="5"/>
      <c r="V144" s="5"/>
      <c r="W144" s="194">
        <f t="shared" si="190"/>
        <v>0</v>
      </c>
      <c r="X144" s="195">
        <f t="shared" si="191"/>
        <v>0</v>
      </c>
      <c r="Y144" s="195">
        <f t="shared" si="192"/>
        <v>1</v>
      </c>
      <c r="Z144" s="195" t="e">
        <f>IF(W144&gt;Y144,"Fehler",okay)</f>
        <v>#NAME?</v>
      </c>
      <c r="AA144" s="195" t="str">
        <f t="shared" si="193"/>
        <v/>
      </c>
      <c r="AB144" s="195" t="str">
        <f t="shared" si="194"/>
        <v/>
      </c>
      <c r="AC144" s="198"/>
      <c r="AD144" s="96" t="s">
        <v>21</v>
      </c>
      <c r="AE144" s="199" t="str">
        <f t="shared" si="195"/>
        <v/>
      </c>
      <c r="AF144" s="95"/>
      <c r="AG144" s="200"/>
      <c r="AH144" s="201" t="str">
        <f t="shared" si="196"/>
        <v/>
      </c>
      <c r="AI144" s="200"/>
      <c r="AJ144" s="5" t="s">
        <v>21</v>
      </c>
      <c r="AK144" s="5" t="s">
        <v>21</v>
      </c>
      <c r="AL144" s="5" t="s">
        <v>21</v>
      </c>
      <c r="AM144" s="5" t="s">
        <v>21</v>
      </c>
      <c r="AN144" s="5" t="s">
        <v>21</v>
      </c>
      <c r="AO144" s="5" t="s">
        <v>21</v>
      </c>
      <c r="AP144" s="5" t="s">
        <v>21</v>
      </c>
      <c r="AQ144" s="5" t="s">
        <v>21</v>
      </c>
      <c r="AR144" s="5" t="s">
        <v>21</v>
      </c>
      <c r="AS144" s="5" t="s">
        <v>21</v>
      </c>
      <c r="AT144" s="5" t="s">
        <v>21</v>
      </c>
      <c r="AU144" s="5" t="s">
        <v>21</v>
      </c>
      <c r="AV144" s="5" t="s">
        <v>21</v>
      </c>
      <c r="AW144" s="5" t="s">
        <v>21</v>
      </c>
      <c r="AX144" s="5" t="s">
        <v>21</v>
      </c>
      <c r="AY144" s="5" t="s">
        <v>21</v>
      </c>
      <c r="AZ144" s="5" t="s">
        <v>21</v>
      </c>
      <c r="BA144" s="5" t="s">
        <v>21</v>
      </c>
      <c r="BB144" s="5" t="s">
        <v>21</v>
      </c>
      <c r="BC144" s="5" t="s">
        <v>21</v>
      </c>
      <c r="BD144" s="200"/>
      <c r="BE144" s="50" t="s">
        <v>59</v>
      </c>
      <c r="BF144" s="50" t="s">
        <v>60</v>
      </c>
      <c r="BG144" s="50" t="s">
        <v>61</v>
      </c>
      <c r="BH144" s="50" t="s">
        <v>62</v>
      </c>
      <c r="BI144" s="50" t="s">
        <v>63</v>
      </c>
      <c r="BJ144" s="50" t="s">
        <v>64</v>
      </c>
      <c r="BK144" s="50" t="s">
        <v>65</v>
      </c>
      <c r="BL144" s="50" t="s">
        <v>66</v>
      </c>
      <c r="BM144" s="50" t="s">
        <v>67</v>
      </c>
      <c r="BN144" s="50" t="s">
        <v>68</v>
      </c>
      <c r="BO144" s="50" t="s">
        <v>69</v>
      </c>
      <c r="BP144" s="202"/>
      <c r="BQ144" s="203"/>
      <c r="BR144" s="203" t="str">
        <f t="shared" si="197"/>
        <v/>
      </c>
      <c r="BS144" s="203" t="str">
        <f t="shared" si="198"/>
        <v/>
      </c>
      <c r="BT144" s="203" t="str">
        <f t="shared" si="199"/>
        <v/>
      </c>
      <c r="BU144" s="203" t="str">
        <f t="shared" si="200"/>
        <v/>
      </c>
      <c r="BV144" s="203" t="str">
        <f t="shared" si="201"/>
        <v/>
      </c>
      <c r="BW144" s="203" t="str">
        <f t="shared" si="202"/>
        <v/>
      </c>
      <c r="BX144" s="203" t="str">
        <f t="shared" si="203"/>
        <v/>
      </c>
      <c r="BY144" s="203" t="str">
        <f t="shared" si="204"/>
        <v/>
      </c>
      <c r="BZ144" s="203" t="str">
        <f t="shared" si="205"/>
        <v/>
      </c>
      <c r="CA144" s="203" t="str">
        <f t="shared" si="206"/>
        <v/>
      </c>
      <c r="CB144" s="203" t="str">
        <f t="shared" si="207"/>
        <v/>
      </c>
      <c r="CC144" s="203" t="str">
        <f t="shared" si="208"/>
        <v/>
      </c>
      <c r="CD144" s="203" t="str">
        <f t="shared" si="209"/>
        <v/>
      </c>
      <c r="CE144" s="203" t="str">
        <f t="shared" si="210"/>
        <v/>
      </c>
      <c r="CF144" s="204" t="str">
        <f t="shared" si="211"/>
        <v/>
      </c>
      <c r="CG144" s="204" t="str">
        <f t="shared" si="212"/>
        <v/>
      </c>
      <c r="CH144" s="204" t="str">
        <f t="shared" si="213"/>
        <v/>
      </c>
      <c r="CI144" s="204" t="str">
        <f t="shared" si="214"/>
        <v/>
      </c>
      <c r="CJ144" s="204" t="str">
        <f t="shared" si="215"/>
        <v/>
      </c>
      <c r="CK144" s="204" t="str">
        <f t="shared" si="216"/>
        <v/>
      </c>
      <c r="CL144" s="205" t="str">
        <f t="shared" si="217"/>
        <v/>
      </c>
      <c r="CM144" s="204" t="str">
        <f t="shared" si="218"/>
        <v/>
      </c>
      <c r="CN144" s="204">
        <f t="shared" si="219"/>
        <v>0</v>
      </c>
      <c r="CO144" s="204" t="str">
        <f t="shared" si="220"/>
        <v>Okay</v>
      </c>
      <c r="CP144" s="204" t="str">
        <f t="shared" si="221"/>
        <v>Urkunde und Button</v>
      </c>
      <c r="CQ144" s="204" t="str">
        <f t="shared" si="222"/>
        <v>nur Urkunde</v>
      </c>
      <c r="CR144" s="204">
        <f t="shared" si="223"/>
        <v>0</v>
      </c>
      <c r="CS144" s="204">
        <f t="shared" si="224"/>
        <v>0</v>
      </c>
      <c r="CT144" s="204">
        <f t="shared" si="225"/>
        <v>0</v>
      </c>
      <c r="CU144" s="204">
        <f t="shared" si="226"/>
        <v>0</v>
      </c>
      <c r="CV144" s="204">
        <f t="shared" si="227"/>
        <v>0</v>
      </c>
      <c r="CW144" s="204">
        <f t="shared" si="228"/>
        <v>0</v>
      </c>
      <c r="CX144" s="204" t="str">
        <f t="shared" si="229"/>
        <v>u</v>
      </c>
      <c r="CY144" s="204"/>
      <c r="CZ144" s="204"/>
      <c r="DA144" s="204"/>
      <c r="DB144" s="204"/>
      <c r="DC144" s="204"/>
      <c r="DD144" s="204"/>
      <c r="DE144" s="204"/>
      <c r="DF144" s="204"/>
      <c r="DG144" s="204"/>
      <c r="DH144" s="204"/>
      <c r="DI144" s="204"/>
      <c r="DJ144" s="204"/>
      <c r="DK144" s="204"/>
      <c r="DL144" s="204"/>
      <c r="DM144" s="204"/>
      <c r="DN144" s="204"/>
      <c r="DO144" s="204"/>
      <c r="DP144" s="204"/>
      <c r="DQ144" s="204"/>
      <c r="DR144" s="204"/>
      <c r="DS144" s="204"/>
      <c r="DT144" s="204"/>
      <c r="DU144" s="204"/>
    </row>
    <row r="145" spans="1:125" s="16" customFormat="1" x14ac:dyDescent="0.2">
      <c r="A145" s="191" t="str">
        <f>IF(LEN(E145)&lt;2,"",Meldedaten!A$4)</f>
        <v/>
      </c>
      <c r="B145" s="192" t="str">
        <f t="shared" si="185"/>
        <v/>
      </c>
      <c r="C145" s="96" t="s">
        <v>21</v>
      </c>
      <c r="D145" s="242" t="s">
        <v>21</v>
      </c>
      <c r="E145" s="242" t="s">
        <v>21</v>
      </c>
      <c r="F145" s="242" t="s">
        <v>21</v>
      </c>
      <c r="G145" s="242" t="s">
        <v>21</v>
      </c>
      <c r="H145" s="210" t="s">
        <v>21</v>
      </c>
      <c r="I145" s="5" t="str">
        <f>IF(LEN(E145)&lt;2,"",Meldedaten!B$4)</f>
        <v/>
      </c>
      <c r="J145" s="193"/>
      <c r="K145" s="5"/>
      <c r="L145" s="101"/>
      <c r="M145" s="100"/>
      <c r="N145" s="5"/>
      <c r="O145" s="100"/>
      <c r="P145" s="5"/>
      <c r="Q145" s="194" t="str">
        <f t="shared" si="186"/>
        <v>Okay</v>
      </c>
      <c r="R145" s="195">
        <f t="shared" si="187"/>
        <v>0</v>
      </c>
      <c r="S145" s="196" t="str">
        <f t="shared" si="188"/>
        <v/>
      </c>
      <c r="T145" s="197" t="str">
        <f t="shared" si="189"/>
        <v>Bitte ankreuzen</v>
      </c>
      <c r="U145" s="5"/>
      <c r="V145" s="5"/>
      <c r="W145" s="194">
        <f t="shared" si="190"/>
        <v>0</v>
      </c>
      <c r="X145" s="195">
        <f t="shared" si="191"/>
        <v>0</v>
      </c>
      <c r="Y145" s="195">
        <f t="shared" si="192"/>
        <v>1</v>
      </c>
      <c r="Z145" s="195" t="e">
        <f>IF(W145&gt;Y145,"Fehler",okay)</f>
        <v>#NAME?</v>
      </c>
      <c r="AA145" s="195" t="str">
        <f t="shared" si="193"/>
        <v/>
      </c>
      <c r="AB145" s="195" t="str">
        <f t="shared" si="194"/>
        <v/>
      </c>
      <c r="AC145" s="198"/>
      <c r="AD145" s="96" t="s">
        <v>21</v>
      </c>
      <c r="AE145" s="199" t="str">
        <f t="shared" si="195"/>
        <v/>
      </c>
      <c r="AF145" s="95"/>
      <c r="AG145" s="200"/>
      <c r="AH145" s="201" t="str">
        <f t="shared" si="196"/>
        <v/>
      </c>
      <c r="AI145" s="200"/>
      <c r="AJ145" s="5" t="s">
        <v>21</v>
      </c>
      <c r="AK145" s="5" t="s">
        <v>21</v>
      </c>
      <c r="AL145" s="5" t="s">
        <v>21</v>
      </c>
      <c r="AM145" s="5" t="s">
        <v>21</v>
      </c>
      <c r="AN145" s="5" t="s">
        <v>21</v>
      </c>
      <c r="AO145" s="5" t="s">
        <v>21</v>
      </c>
      <c r="AP145" s="5" t="s">
        <v>21</v>
      </c>
      <c r="AQ145" s="5" t="s">
        <v>21</v>
      </c>
      <c r="AR145" s="5" t="s">
        <v>21</v>
      </c>
      <c r="AS145" s="5" t="s">
        <v>21</v>
      </c>
      <c r="AT145" s="5" t="s">
        <v>21</v>
      </c>
      <c r="AU145" s="5" t="s">
        <v>21</v>
      </c>
      <c r="AV145" s="5" t="s">
        <v>21</v>
      </c>
      <c r="AW145" s="5" t="s">
        <v>21</v>
      </c>
      <c r="AX145" s="5" t="s">
        <v>21</v>
      </c>
      <c r="AY145" s="5" t="s">
        <v>21</v>
      </c>
      <c r="AZ145" s="5" t="s">
        <v>21</v>
      </c>
      <c r="BA145" s="5" t="s">
        <v>21</v>
      </c>
      <c r="BB145" s="5" t="s">
        <v>21</v>
      </c>
      <c r="BC145" s="5" t="s">
        <v>21</v>
      </c>
      <c r="BD145" s="200"/>
      <c r="BE145" s="50" t="s">
        <v>59</v>
      </c>
      <c r="BF145" s="50" t="s">
        <v>60</v>
      </c>
      <c r="BG145" s="50" t="s">
        <v>61</v>
      </c>
      <c r="BH145" s="50" t="s">
        <v>62</v>
      </c>
      <c r="BI145" s="50" t="s">
        <v>63</v>
      </c>
      <c r="BJ145" s="50" t="s">
        <v>64</v>
      </c>
      <c r="BK145" s="50" t="s">
        <v>65</v>
      </c>
      <c r="BL145" s="50" t="s">
        <v>66</v>
      </c>
      <c r="BM145" s="50" t="s">
        <v>67</v>
      </c>
      <c r="BN145" s="50" t="s">
        <v>68</v>
      </c>
      <c r="BO145" s="50" t="s">
        <v>69</v>
      </c>
      <c r="BP145" s="202"/>
      <c r="BQ145" s="203"/>
      <c r="BR145" s="203" t="str">
        <f t="shared" si="197"/>
        <v/>
      </c>
      <c r="BS145" s="203" t="str">
        <f t="shared" si="198"/>
        <v/>
      </c>
      <c r="BT145" s="203" t="str">
        <f t="shared" si="199"/>
        <v/>
      </c>
      <c r="BU145" s="203" t="str">
        <f t="shared" si="200"/>
        <v/>
      </c>
      <c r="BV145" s="203" t="str">
        <f t="shared" si="201"/>
        <v/>
      </c>
      <c r="BW145" s="203" t="str">
        <f t="shared" si="202"/>
        <v/>
      </c>
      <c r="BX145" s="203" t="str">
        <f t="shared" si="203"/>
        <v/>
      </c>
      <c r="BY145" s="203" t="str">
        <f t="shared" si="204"/>
        <v/>
      </c>
      <c r="BZ145" s="203" t="str">
        <f t="shared" si="205"/>
        <v/>
      </c>
      <c r="CA145" s="203" t="str">
        <f t="shared" si="206"/>
        <v/>
      </c>
      <c r="CB145" s="203" t="str">
        <f t="shared" si="207"/>
        <v/>
      </c>
      <c r="CC145" s="203" t="str">
        <f t="shared" si="208"/>
        <v/>
      </c>
      <c r="CD145" s="203" t="str">
        <f t="shared" si="209"/>
        <v/>
      </c>
      <c r="CE145" s="203" t="str">
        <f t="shared" si="210"/>
        <v/>
      </c>
      <c r="CF145" s="204" t="str">
        <f t="shared" si="211"/>
        <v/>
      </c>
      <c r="CG145" s="204" t="str">
        <f t="shared" si="212"/>
        <v/>
      </c>
      <c r="CH145" s="204" t="str">
        <f t="shared" si="213"/>
        <v/>
      </c>
      <c r="CI145" s="204" t="str">
        <f t="shared" si="214"/>
        <v/>
      </c>
      <c r="CJ145" s="204" t="str">
        <f t="shared" si="215"/>
        <v/>
      </c>
      <c r="CK145" s="204" t="str">
        <f t="shared" si="216"/>
        <v/>
      </c>
      <c r="CL145" s="205" t="str">
        <f t="shared" si="217"/>
        <v/>
      </c>
      <c r="CM145" s="204" t="str">
        <f t="shared" si="218"/>
        <v/>
      </c>
      <c r="CN145" s="204">
        <f t="shared" si="219"/>
        <v>0</v>
      </c>
      <c r="CO145" s="204" t="str">
        <f t="shared" si="220"/>
        <v>Okay</v>
      </c>
      <c r="CP145" s="204" t="str">
        <f t="shared" si="221"/>
        <v>Urkunde und Button</v>
      </c>
      <c r="CQ145" s="204" t="str">
        <f t="shared" si="222"/>
        <v>nur Urkunde</v>
      </c>
      <c r="CR145" s="204">
        <f t="shared" si="223"/>
        <v>0</v>
      </c>
      <c r="CS145" s="204">
        <f t="shared" si="224"/>
        <v>0</v>
      </c>
      <c r="CT145" s="204">
        <f t="shared" si="225"/>
        <v>0</v>
      </c>
      <c r="CU145" s="204">
        <f t="shared" si="226"/>
        <v>0</v>
      </c>
      <c r="CV145" s="204">
        <f t="shared" si="227"/>
        <v>0</v>
      </c>
      <c r="CW145" s="204">
        <f t="shared" si="228"/>
        <v>0</v>
      </c>
      <c r="CX145" s="204" t="str">
        <f t="shared" si="229"/>
        <v>u</v>
      </c>
      <c r="CY145" s="204"/>
      <c r="CZ145" s="204">
        <f>IF(CV145="a",(ROUNDDOWN(O145/5,0)*5),0)</f>
        <v>0</v>
      </c>
      <c r="DA145" s="204"/>
      <c r="DB145" s="204"/>
      <c r="DC145" s="204">
        <f>IF(CW145="a",(ROUNDDOWN(P145/5,0)*5),0)</f>
        <v>0</v>
      </c>
      <c r="DD145" s="204"/>
      <c r="DE145" s="204"/>
      <c r="DF145" s="204"/>
      <c r="DG145" s="204"/>
      <c r="DH145" s="204"/>
      <c r="DI145" s="204"/>
      <c r="DJ145" s="204"/>
      <c r="DK145" s="204"/>
      <c r="DL145" s="204"/>
      <c r="DM145" s="204"/>
      <c r="DN145" s="204"/>
      <c r="DO145" s="204"/>
      <c r="DP145" s="204"/>
      <c r="DQ145" s="204"/>
      <c r="DR145" s="204"/>
      <c r="DS145" s="204"/>
      <c r="DT145" s="204"/>
      <c r="DU145" s="204"/>
    </row>
    <row r="146" spans="1:125" s="16" customFormat="1" x14ac:dyDescent="0.2">
      <c r="A146" s="191" t="str">
        <f>IF(LEN(E146)&lt;2,"",Meldedaten!A$4)</f>
        <v/>
      </c>
      <c r="B146" s="192" t="str">
        <f t="shared" si="185"/>
        <v/>
      </c>
      <c r="C146" s="96" t="s">
        <v>21</v>
      </c>
      <c r="D146" s="242" t="s">
        <v>21</v>
      </c>
      <c r="E146" s="242" t="s">
        <v>21</v>
      </c>
      <c r="F146" s="242" t="s">
        <v>21</v>
      </c>
      <c r="G146" s="242" t="s">
        <v>21</v>
      </c>
      <c r="H146" s="210" t="s">
        <v>21</v>
      </c>
      <c r="I146" s="5" t="str">
        <f>IF(LEN(E146)&lt;2,"",Meldedaten!B$4)</f>
        <v/>
      </c>
      <c r="J146" s="193"/>
      <c r="K146" s="5"/>
      <c r="L146" s="101"/>
      <c r="M146" s="100"/>
      <c r="N146" s="5"/>
      <c r="O146" s="100"/>
      <c r="P146" s="5"/>
      <c r="Q146" s="194" t="str">
        <f t="shared" si="186"/>
        <v>Okay</v>
      </c>
      <c r="R146" s="195">
        <f t="shared" si="187"/>
        <v>0</v>
      </c>
      <c r="S146" s="196" t="str">
        <f t="shared" si="188"/>
        <v/>
      </c>
      <c r="T146" s="197" t="str">
        <f t="shared" si="189"/>
        <v>Bitte ankreuzen</v>
      </c>
      <c r="U146" s="5"/>
      <c r="V146" s="5"/>
      <c r="W146" s="194">
        <f t="shared" si="190"/>
        <v>0</v>
      </c>
      <c r="X146" s="195">
        <f t="shared" si="191"/>
        <v>0</v>
      </c>
      <c r="Y146" s="195">
        <f t="shared" si="192"/>
        <v>1</v>
      </c>
      <c r="Z146" s="195" t="e">
        <f>IF(W146&gt;Y146,"Fehler",okay)</f>
        <v>#NAME?</v>
      </c>
      <c r="AA146" s="195" t="str">
        <f t="shared" si="193"/>
        <v/>
      </c>
      <c r="AB146" s="195" t="str">
        <f t="shared" si="194"/>
        <v/>
      </c>
      <c r="AC146" s="198"/>
      <c r="AD146" s="96" t="s">
        <v>21</v>
      </c>
      <c r="AE146" s="199" t="str">
        <f t="shared" si="195"/>
        <v/>
      </c>
      <c r="AF146" s="95"/>
      <c r="AG146" s="200"/>
      <c r="AH146" s="201" t="str">
        <f t="shared" si="196"/>
        <v/>
      </c>
      <c r="AI146" s="200"/>
      <c r="AJ146" s="5" t="s">
        <v>21</v>
      </c>
      <c r="AK146" s="5" t="s">
        <v>21</v>
      </c>
      <c r="AL146" s="5" t="s">
        <v>21</v>
      </c>
      <c r="AM146" s="5" t="s">
        <v>21</v>
      </c>
      <c r="AN146" s="5" t="s">
        <v>21</v>
      </c>
      <c r="AO146" s="5" t="s">
        <v>21</v>
      </c>
      <c r="AP146" s="5" t="s">
        <v>21</v>
      </c>
      <c r="AQ146" s="5" t="s">
        <v>21</v>
      </c>
      <c r="AR146" s="5" t="s">
        <v>21</v>
      </c>
      <c r="AS146" s="5" t="s">
        <v>21</v>
      </c>
      <c r="AT146" s="5" t="s">
        <v>21</v>
      </c>
      <c r="AU146" s="5" t="s">
        <v>21</v>
      </c>
      <c r="AV146" s="5" t="s">
        <v>21</v>
      </c>
      <c r="AW146" s="5" t="s">
        <v>21</v>
      </c>
      <c r="AX146" s="5" t="s">
        <v>21</v>
      </c>
      <c r="AY146" s="5" t="s">
        <v>21</v>
      </c>
      <c r="AZ146" s="5" t="s">
        <v>21</v>
      </c>
      <c r="BA146" s="5" t="s">
        <v>21</v>
      </c>
      <c r="BB146" s="5" t="s">
        <v>21</v>
      </c>
      <c r="BC146" s="5" t="s">
        <v>21</v>
      </c>
      <c r="BD146" s="200"/>
      <c r="BE146" s="50" t="s">
        <v>59</v>
      </c>
      <c r="BF146" s="50" t="s">
        <v>60</v>
      </c>
      <c r="BG146" s="50" t="s">
        <v>61</v>
      </c>
      <c r="BH146" s="50" t="s">
        <v>62</v>
      </c>
      <c r="BI146" s="50" t="s">
        <v>63</v>
      </c>
      <c r="BJ146" s="50" t="s">
        <v>64</v>
      </c>
      <c r="BK146" s="50" t="s">
        <v>65</v>
      </c>
      <c r="BL146" s="50" t="s">
        <v>66</v>
      </c>
      <c r="BM146" s="50" t="s">
        <v>67</v>
      </c>
      <c r="BN146" s="50" t="s">
        <v>68</v>
      </c>
      <c r="BO146" s="50" t="s">
        <v>69</v>
      </c>
      <c r="BP146" s="202"/>
      <c r="BQ146" s="203"/>
      <c r="BR146" s="203" t="str">
        <f t="shared" si="197"/>
        <v/>
      </c>
      <c r="BS146" s="203" t="str">
        <f t="shared" si="198"/>
        <v/>
      </c>
      <c r="BT146" s="203" t="str">
        <f t="shared" si="199"/>
        <v/>
      </c>
      <c r="BU146" s="203" t="str">
        <f t="shared" si="200"/>
        <v/>
      </c>
      <c r="BV146" s="203" t="str">
        <f t="shared" si="201"/>
        <v/>
      </c>
      <c r="BW146" s="203" t="str">
        <f t="shared" si="202"/>
        <v/>
      </c>
      <c r="BX146" s="203" t="str">
        <f t="shared" si="203"/>
        <v/>
      </c>
      <c r="BY146" s="203" t="str">
        <f t="shared" si="204"/>
        <v/>
      </c>
      <c r="BZ146" s="203" t="str">
        <f t="shared" si="205"/>
        <v/>
      </c>
      <c r="CA146" s="203" t="str">
        <f t="shared" si="206"/>
        <v/>
      </c>
      <c r="CB146" s="203" t="str">
        <f t="shared" si="207"/>
        <v/>
      </c>
      <c r="CC146" s="203" t="str">
        <f t="shared" si="208"/>
        <v/>
      </c>
      <c r="CD146" s="203" t="str">
        <f t="shared" si="209"/>
        <v/>
      </c>
      <c r="CE146" s="203" t="str">
        <f t="shared" si="210"/>
        <v/>
      </c>
      <c r="CF146" s="204" t="str">
        <f t="shared" si="211"/>
        <v/>
      </c>
      <c r="CG146" s="204" t="str">
        <f t="shared" si="212"/>
        <v/>
      </c>
      <c r="CH146" s="204" t="str">
        <f t="shared" si="213"/>
        <v/>
      </c>
      <c r="CI146" s="204" t="str">
        <f t="shared" si="214"/>
        <v/>
      </c>
      <c r="CJ146" s="204" t="str">
        <f t="shared" si="215"/>
        <v/>
      </c>
      <c r="CK146" s="204" t="str">
        <f t="shared" si="216"/>
        <v/>
      </c>
      <c r="CL146" s="205" t="str">
        <f t="shared" si="217"/>
        <v/>
      </c>
      <c r="CM146" s="204" t="str">
        <f t="shared" si="218"/>
        <v/>
      </c>
      <c r="CN146" s="204">
        <f t="shared" si="219"/>
        <v>0</v>
      </c>
      <c r="CO146" s="204" t="str">
        <f t="shared" si="220"/>
        <v>Okay</v>
      </c>
      <c r="CP146" s="204" t="str">
        <f t="shared" si="221"/>
        <v>Urkunde und Button</v>
      </c>
      <c r="CQ146" s="204" t="str">
        <f t="shared" si="222"/>
        <v>nur Urkunde</v>
      </c>
      <c r="CR146" s="204">
        <f t="shared" si="223"/>
        <v>0</v>
      </c>
      <c r="CS146" s="204">
        <f t="shared" si="224"/>
        <v>0</v>
      </c>
      <c r="CT146" s="204">
        <f t="shared" si="225"/>
        <v>0</v>
      </c>
      <c r="CU146" s="204">
        <f t="shared" si="226"/>
        <v>0</v>
      </c>
      <c r="CV146" s="204">
        <f t="shared" si="227"/>
        <v>0</v>
      </c>
      <c r="CW146" s="204">
        <f t="shared" si="228"/>
        <v>0</v>
      </c>
      <c r="CX146" s="204" t="str">
        <f t="shared" si="229"/>
        <v>u</v>
      </c>
      <c r="CY146" s="204"/>
      <c r="CZ146" s="204"/>
      <c r="DA146" s="204"/>
      <c r="DB146" s="204"/>
      <c r="DC146" s="204"/>
      <c r="DD146" s="204"/>
      <c r="DE146" s="204"/>
      <c r="DF146" s="204"/>
      <c r="DG146" s="204"/>
      <c r="DH146" s="204"/>
      <c r="DI146" s="204"/>
      <c r="DJ146" s="204"/>
      <c r="DK146" s="204"/>
      <c r="DL146" s="204"/>
      <c r="DM146" s="204"/>
      <c r="DN146" s="204"/>
      <c r="DO146" s="204"/>
      <c r="DP146" s="204"/>
      <c r="DQ146" s="204"/>
      <c r="DR146" s="204"/>
      <c r="DS146" s="204"/>
      <c r="DT146" s="204"/>
      <c r="DU146" s="204"/>
    </row>
    <row r="147" spans="1:125" s="16" customFormat="1" x14ac:dyDescent="0.2">
      <c r="A147" s="191" t="str">
        <f>IF(LEN(E147)&lt;2,"",Meldedaten!A$4)</f>
        <v/>
      </c>
      <c r="B147" s="192" t="str">
        <f t="shared" si="185"/>
        <v/>
      </c>
      <c r="C147" s="96" t="s">
        <v>21</v>
      </c>
      <c r="D147" s="242" t="s">
        <v>21</v>
      </c>
      <c r="E147" s="242" t="s">
        <v>21</v>
      </c>
      <c r="F147" s="242" t="s">
        <v>21</v>
      </c>
      <c r="G147" s="242" t="s">
        <v>21</v>
      </c>
      <c r="H147" s="210" t="s">
        <v>21</v>
      </c>
      <c r="I147" s="5" t="str">
        <f>IF(LEN(E147)&lt;2,"",Meldedaten!B$4)</f>
        <v/>
      </c>
      <c r="J147" s="193"/>
      <c r="K147" s="5"/>
      <c r="L147" s="101"/>
      <c r="M147" s="100"/>
      <c r="N147" s="5"/>
      <c r="O147" s="100"/>
      <c r="P147" s="5"/>
      <c r="Q147" s="194" t="str">
        <f t="shared" si="186"/>
        <v>Okay</v>
      </c>
      <c r="R147" s="195">
        <f t="shared" si="187"/>
        <v>0</v>
      </c>
      <c r="S147" s="196" t="str">
        <f t="shared" si="188"/>
        <v/>
      </c>
      <c r="T147" s="197" t="str">
        <f t="shared" si="189"/>
        <v>Bitte ankreuzen</v>
      </c>
      <c r="U147" s="5"/>
      <c r="V147" s="5"/>
      <c r="W147" s="194">
        <f t="shared" si="190"/>
        <v>0</v>
      </c>
      <c r="X147" s="195">
        <f t="shared" si="191"/>
        <v>0</v>
      </c>
      <c r="Y147" s="195">
        <f t="shared" si="192"/>
        <v>1</v>
      </c>
      <c r="Z147" s="195" t="e">
        <f>IF(W147&gt;Y147,"Fehler",okay)</f>
        <v>#NAME?</v>
      </c>
      <c r="AA147" s="195" t="str">
        <f t="shared" si="193"/>
        <v/>
      </c>
      <c r="AB147" s="195" t="str">
        <f t="shared" si="194"/>
        <v/>
      </c>
      <c r="AC147" s="198"/>
      <c r="AD147" s="96" t="s">
        <v>21</v>
      </c>
      <c r="AE147" s="199" t="str">
        <f t="shared" si="195"/>
        <v/>
      </c>
      <c r="AF147" s="95"/>
      <c r="AG147" s="200"/>
      <c r="AH147" s="201" t="str">
        <f t="shared" si="196"/>
        <v/>
      </c>
      <c r="AI147" s="200"/>
      <c r="AJ147" s="5" t="s">
        <v>21</v>
      </c>
      <c r="AK147" s="5" t="s">
        <v>21</v>
      </c>
      <c r="AL147" s="5" t="s">
        <v>21</v>
      </c>
      <c r="AM147" s="5" t="s">
        <v>21</v>
      </c>
      <c r="AN147" s="5" t="s">
        <v>21</v>
      </c>
      <c r="AO147" s="5" t="s">
        <v>21</v>
      </c>
      <c r="AP147" s="5" t="s">
        <v>21</v>
      </c>
      <c r="AQ147" s="5" t="s">
        <v>21</v>
      </c>
      <c r="AR147" s="5" t="s">
        <v>21</v>
      </c>
      <c r="AS147" s="5" t="s">
        <v>21</v>
      </c>
      <c r="AT147" s="5" t="s">
        <v>21</v>
      </c>
      <c r="AU147" s="5" t="s">
        <v>21</v>
      </c>
      <c r="AV147" s="5" t="s">
        <v>21</v>
      </c>
      <c r="AW147" s="5" t="s">
        <v>21</v>
      </c>
      <c r="AX147" s="5" t="s">
        <v>21</v>
      </c>
      <c r="AY147" s="5" t="s">
        <v>21</v>
      </c>
      <c r="AZ147" s="5" t="s">
        <v>21</v>
      </c>
      <c r="BA147" s="5" t="s">
        <v>21</v>
      </c>
      <c r="BB147" s="5" t="s">
        <v>21</v>
      </c>
      <c r="BC147" s="5" t="s">
        <v>21</v>
      </c>
      <c r="BD147" s="200"/>
      <c r="BE147" s="50" t="s">
        <v>59</v>
      </c>
      <c r="BF147" s="50" t="s">
        <v>60</v>
      </c>
      <c r="BG147" s="50" t="s">
        <v>61</v>
      </c>
      <c r="BH147" s="50" t="s">
        <v>62</v>
      </c>
      <c r="BI147" s="50" t="s">
        <v>63</v>
      </c>
      <c r="BJ147" s="50" t="s">
        <v>64</v>
      </c>
      <c r="BK147" s="50" t="s">
        <v>65</v>
      </c>
      <c r="BL147" s="50" t="s">
        <v>66</v>
      </c>
      <c r="BM147" s="50" t="s">
        <v>67</v>
      </c>
      <c r="BN147" s="50" t="s">
        <v>68</v>
      </c>
      <c r="BO147" s="50" t="s">
        <v>69</v>
      </c>
      <c r="BP147" s="202"/>
      <c r="BQ147" s="203"/>
      <c r="BR147" s="203" t="str">
        <f t="shared" si="197"/>
        <v/>
      </c>
      <c r="BS147" s="203" t="str">
        <f t="shared" si="198"/>
        <v/>
      </c>
      <c r="BT147" s="203" t="str">
        <f t="shared" si="199"/>
        <v/>
      </c>
      <c r="BU147" s="203" t="str">
        <f t="shared" si="200"/>
        <v/>
      </c>
      <c r="BV147" s="203" t="str">
        <f t="shared" si="201"/>
        <v/>
      </c>
      <c r="BW147" s="203" t="str">
        <f t="shared" si="202"/>
        <v/>
      </c>
      <c r="BX147" s="203" t="str">
        <f t="shared" si="203"/>
        <v/>
      </c>
      <c r="BY147" s="203" t="str">
        <f t="shared" si="204"/>
        <v/>
      </c>
      <c r="BZ147" s="203" t="str">
        <f t="shared" si="205"/>
        <v/>
      </c>
      <c r="CA147" s="203" t="str">
        <f t="shared" si="206"/>
        <v/>
      </c>
      <c r="CB147" s="203" t="str">
        <f t="shared" si="207"/>
        <v/>
      </c>
      <c r="CC147" s="203" t="str">
        <f t="shared" si="208"/>
        <v/>
      </c>
      <c r="CD147" s="203" t="str">
        <f t="shared" si="209"/>
        <v/>
      </c>
      <c r="CE147" s="203" t="str">
        <f t="shared" si="210"/>
        <v/>
      </c>
      <c r="CF147" s="204" t="str">
        <f t="shared" si="211"/>
        <v/>
      </c>
      <c r="CG147" s="204" t="str">
        <f t="shared" si="212"/>
        <v/>
      </c>
      <c r="CH147" s="204" t="str">
        <f t="shared" si="213"/>
        <v/>
      </c>
      <c r="CI147" s="204" t="str">
        <f t="shared" si="214"/>
        <v/>
      </c>
      <c r="CJ147" s="204" t="str">
        <f t="shared" si="215"/>
        <v/>
      </c>
      <c r="CK147" s="204" t="str">
        <f t="shared" si="216"/>
        <v/>
      </c>
      <c r="CL147" s="205" t="str">
        <f t="shared" si="217"/>
        <v/>
      </c>
      <c r="CM147" s="204" t="str">
        <f t="shared" si="218"/>
        <v/>
      </c>
      <c r="CN147" s="204">
        <f t="shared" si="219"/>
        <v>0</v>
      </c>
      <c r="CO147" s="204" t="str">
        <f t="shared" si="220"/>
        <v>Okay</v>
      </c>
      <c r="CP147" s="204" t="str">
        <f t="shared" si="221"/>
        <v>Urkunde und Button</v>
      </c>
      <c r="CQ147" s="204" t="str">
        <f t="shared" si="222"/>
        <v>nur Urkunde</v>
      </c>
      <c r="CR147" s="204">
        <f t="shared" si="223"/>
        <v>0</v>
      </c>
      <c r="CS147" s="204">
        <f t="shared" si="224"/>
        <v>0</v>
      </c>
      <c r="CT147" s="204">
        <f t="shared" si="225"/>
        <v>0</v>
      </c>
      <c r="CU147" s="204">
        <f t="shared" si="226"/>
        <v>0</v>
      </c>
      <c r="CV147" s="204">
        <f t="shared" si="227"/>
        <v>0</v>
      </c>
      <c r="CW147" s="204">
        <f t="shared" si="228"/>
        <v>0</v>
      </c>
      <c r="CX147" s="204" t="str">
        <f t="shared" si="229"/>
        <v>u</v>
      </c>
      <c r="CY147" s="204"/>
      <c r="CZ147" s="204"/>
      <c r="DA147" s="204"/>
      <c r="DB147" s="204"/>
      <c r="DC147" s="204"/>
      <c r="DD147" s="204"/>
      <c r="DE147" s="204"/>
      <c r="DF147" s="204"/>
      <c r="DG147" s="204"/>
      <c r="DH147" s="204"/>
      <c r="DI147" s="204"/>
      <c r="DJ147" s="204"/>
      <c r="DK147" s="204"/>
      <c r="DL147" s="204"/>
      <c r="DM147" s="204"/>
      <c r="DN147" s="204"/>
      <c r="DO147" s="204"/>
      <c r="DP147" s="204"/>
      <c r="DQ147" s="204"/>
      <c r="DR147" s="204"/>
      <c r="DS147" s="204"/>
      <c r="DT147" s="204"/>
      <c r="DU147" s="204"/>
    </row>
    <row r="148" spans="1:125" s="16" customFormat="1" x14ac:dyDescent="0.2">
      <c r="A148" s="191" t="str">
        <f>IF(LEN(E148)&lt;2,"",Meldedaten!A$4)</f>
        <v/>
      </c>
      <c r="B148" s="192" t="str">
        <f t="shared" si="185"/>
        <v/>
      </c>
      <c r="C148" s="96" t="s">
        <v>21</v>
      </c>
      <c r="D148" s="242" t="s">
        <v>21</v>
      </c>
      <c r="E148" s="242" t="s">
        <v>21</v>
      </c>
      <c r="F148" s="242" t="s">
        <v>21</v>
      </c>
      <c r="G148" s="242" t="s">
        <v>21</v>
      </c>
      <c r="H148" s="210" t="s">
        <v>21</v>
      </c>
      <c r="I148" s="5" t="str">
        <f>IF(LEN(E148)&lt;2,"",Meldedaten!B$4)</f>
        <v/>
      </c>
      <c r="J148" s="193"/>
      <c r="K148" s="5"/>
      <c r="L148" s="101"/>
      <c r="M148" s="100"/>
      <c r="N148" s="5"/>
      <c r="O148" s="100"/>
      <c r="P148" s="5"/>
      <c r="Q148" s="194" t="str">
        <f t="shared" si="186"/>
        <v>Okay</v>
      </c>
      <c r="R148" s="195">
        <f t="shared" si="187"/>
        <v>0</v>
      </c>
      <c r="S148" s="196" t="str">
        <f t="shared" si="188"/>
        <v/>
      </c>
      <c r="T148" s="197" t="str">
        <f t="shared" si="189"/>
        <v>Bitte ankreuzen</v>
      </c>
      <c r="U148" s="5"/>
      <c r="V148" s="5"/>
      <c r="W148" s="194">
        <f t="shared" si="190"/>
        <v>0</v>
      </c>
      <c r="X148" s="195">
        <f t="shared" si="191"/>
        <v>0</v>
      </c>
      <c r="Y148" s="195">
        <f t="shared" si="192"/>
        <v>1</v>
      </c>
      <c r="Z148" s="195" t="e">
        <f>IF(W148&gt;Y148,"Fehler",okay)</f>
        <v>#NAME?</v>
      </c>
      <c r="AA148" s="195" t="str">
        <f t="shared" si="193"/>
        <v/>
      </c>
      <c r="AB148" s="195" t="str">
        <f t="shared" si="194"/>
        <v/>
      </c>
      <c r="AC148" s="198"/>
      <c r="AD148" s="96" t="s">
        <v>21</v>
      </c>
      <c r="AE148" s="199" t="str">
        <f t="shared" si="195"/>
        <v/>
      </c>
      <c r="AF148" s="95"/>
      <c r="AG148" s="200"/>
      <c r="AH148" s="201" t="str">
        <f t="shared" si="196"/>
        <v/>
      </c>
      <c r="AI148" s="200"/>
      <c r="AJ148" s="5" t="s">
        <v>21</v>
      </c>
      <c r="AK148" s="5" t="s">
        <v>21</v>
      </c>
      <c r="AL148" s="5" t="s">
        <v>21</v>
      </c>
      <c r="AM148" s="5" t="s">
        <v>21</v>
      </c>
      <c r="AN148" s="5" t="s">
        <v>21</v>
      </c>
      <c r="AO148" s="5" t="s">
        <v>21</v>
      </c>
      <c r="AP148" s="5" t="s">
        <v>21</v>
      </c>
      <c r="AQ148" s="5" t="s">
        <v>21</v>
      </c>
      <c r="AR148" s="5" t="s">
        <v>21</v>
      </c>
      <c r="AS148" s="5" t="s">
        <v>21</v>
      </c>
      <c r="AT148" s="5" t="s">
        <v>21</v>
      </c>
      <c r="AU148" s="5" t="s">
        <v>21</v>
      </c>
      <c r="AV148" s="5" t="s">
        <v>21</v>
      </c>
      <c r="AW148" s="5" t="s">
        <v>21</v>
      </c>
      <c r="AX148" s="5" t="s">
        <v>21</v>
      </c>
      <c r="AY148" s="5" t="s">
        <v>21</v>
      </c>
      <c r="AZ148" s="5" t="s">
        <v>21</v>
      </c>
      <c r="BA148" s="5" t="s">
        <v>21</v>
      </c>
      <c r="BB148" s="5" t="s">
        <v>21</v>
      </c>
      <c r="BC148" s="5" t="s">
        <v>21</v>
      </c>
      <c r="BD148" s="200"/>
      <c r="BE148" s="50" t="s">
        <v>59</v>
      </c>
      <c r="BF148" s="50" t="s">
        <v>60</v>
      </c>
      <c r="BG148" s="50" t="s">
        <v>61</v>
      </c>
      <c r="BH148" s="50" t="s">
        <v>62</v>
      </c>
      <c r="BI148" s="50" t="s">
        <v>63</v>
      </c>
      <c r="BJ148" s="50" t="s">
        <v>64</v>
      </c>
      <c r="BK148" s="50" t="s">
        <v>65</v>
      </c>
      <c r="BL148" s="50" t="s">
        <v>66</v>
      </c>
      <c r="BM148" s="50" t="s">
        <v>67</v>
      </c>
      <c r="BN148" s="50" t="s">
        <v>68</v>
      </c>
      <c r="BO148" s="50" t="s">
        <v>69</v>
      </c>
      <c r="BP148" s="202"/>
      <c r="BQ148" s="203"/>
      <c r="BR148" s="203" t="str">
        <f t="shared" si="197"/>
        <v/>
      </c>
      <c r="BS148" s="203" t="str">
        <f t="shared" si="198"/>
        <v/>
      </c>
      <c r="BT148" s="203" t="str">
        <f t="shared" si="199"/>
        <v/>
      </c>
      <c r="BU148" s="203" t="str">
        <f t="shared" si="200"/>
        <v/>
      </c>
      <c r="BV148" s="203" t="str">
        <f t="shared" si="201"/>
        <v/>
      </c>
      <c r="BW148" s="203" t="str">
        <f t="shared" si="202"/>
        <v/>
      </c>
      <c r="BX148" s="203" t="str">
        <f t="shared" si="203"/>
        <v/>
      </c>
      <c r="BY148" s="203" t="str">
        <f t="shared" si="204"/>
        <v/>
      </c>
      <c r="BZ148" s="203" t="str">
        <f t="shared" si="205"/>
        <v/>
      </c>
      <c r="CA148" s="203" t="str">
        <f t="shared" si="206"/>
        <v/>
      </c>
      <c r="CB148" s="203" t="str">
        <f t="shared" si="207"/>
        <v/>
      </c>
      <c r="CC148" s="203" t="str">
        <f t="shared" si="208"/>
        <v/>
      </c>
      <c r="CD148" s="203" t="str">
        <f t="shared" si="209"/>
        <v/>
      </c>
      <c r="CE148" s="203" t="str">
        <f t="shared" si="210"/>
        <v/>
      </c>
      <c r="CF148" s="204" t="str">
        <f t="shared" si="211"/>
        <v/>
      </c>
      <c r="CG148" s="204" t="str">
        <f t="shared" si="212"/>
        <v/>
      </c>
      <c r="CH148" s="204" t="str">
        <f t="shared" si="213"/>
        <v/>
      </c>
      <c r="CI148" s="204" t="str">
        <f t="shared" si="214"/>
        <v/>
      </c>
      <c r="CJ148" s="204" t="str">
        <f t="shared" si="215"/>
        <v/>
      </c>
      <c r="CK148" s="204" t="str">
        <f t="shared" si="216"/>
        <v/>
      </c>
      <c r="CL148" s="205" t="str">
        <f t="shared" si="217"/>
        <v/>
      </c>
      <c r="CM148" s="204" t="str">
        <f t="shared" si="218"/>
        <v/>
      </c>
      <c r="CN148" s="204">
        <f t="shared" si="219"/>
        <v>0</v>
      </c>
      <c r="CO148" s="204" t="str">
        <f t="shared" si="220"/>
        <v>Okay</v>
      </c>
      <c r="CP148" s="204" t="str">
        <f t="shared" si="221"/>
        <v>Urkunde und Button</v>
      </c>
      <c r="CQ148" s="204" t="str">
        <f t="shared" si="222"/>
        <v>nur Urkunde</v>
      </c>
      <c r="CR148" s="204">
        <f t="shared" si="223"/>
        <v>0</v>
      </c>
      <c r="CS148" s="204">
        <f t="shared" si="224"/>
        <v>0</v>
      </c>
      <c r="CT148" s="204">
        <f t="shared" si="225"/>
        <v>0</v>
      </c>
      <c r="CU148" s="204">
        <f t="shared" si="226"/>
        <v>0</v>
      </c>
      <c r="CV148" s="204">
        <f t="shared" si="227"/>
        <v>0</v>
      </c>
      <c r="CW148" s="204">
        <f t="shared" si="228"/>
        <v>0</v>
      </c>
      <c r="CX148" s="204" t="str">
        <f t="shared" si="229"/>
        <v>u</v>
      </c>
      <c r="CY148" s="204"/>
      <c r="CZ148" s="204"/>
      <c r="DA148" s="204"/>
      <c r="DB148" s="204"/>
      <c r="DC148" s="204"/>
      <c r="DD148" s="204"/>
      <c r="DE148" s="204"/>
      <c r="DF148" s="204"/>
      <c r="DG148" s="204"/>
      <c r="DH148" s="204"/>
      <c r="DI148" s="204"/>
      <c r="DJ148" s="204"/>
      <c r="DK148" s="204"/>
      <c r="DL148" s="204"/>
      <c r="DM148" s="204"/>
      <c r="DN148" s="204"/>
      <c r="DO148" s="204"/>
      <c r="DP148" s="204"/>
      <c r="DQ148" s="204"/>
      <c r="DR148" s="204"/>
      <c r="DS148" s="204"/>
      <c r="DT148" s="204"/>
      <c r="DU148" s="204"/>
    </row>
    <row r="149" spans="1:125" s="16" customFormat="1" x14ac:dyDescent="0.2">
      <c r="A149" s="191" t="str">
        <f>IF(LEN(E149)&lt;2,"",Meldedaten!A$4)</f>
        <v/>
      </c>
      <c r="B149" s="192" t="str">
        <f t="shared" si="185"/>
        <v/>
      </c>
      <c r="C149" s="96" t="s">
        <v>21</v>
      </c>
      <c r="D149" s="242" t="s">
        <v>21</v>
      </c>
      <c r="E149" s="242" t="s">
        <v>21</v>
      </c>
      <c r="F149" s="242" t="s">
        <v>21</v>
      </c>
      <c r="G149" s="242" t="s">
        <v>21</v>
      </c>
      <c r="H149" s="210" t="s">
        <v>21</v>
      </c>
      <c r="I149" s="5" t="str">
        <f>IF(LEN(E149)&lt;2,"",Meldedaten!B$4)</f>
        <v/>
      </c>
      <c r="J149" s="193"/>
      <c r="K149" s="5"/>
      <c r="L149" s="101"/>
      <c r="M149" s="100"/>
      <c r="N149" s="5"/>
      <c r="O149" s="100"/>
      <c r="P149" s="5"/>
      <c r="Q149" s="194" t="str">
        <f t="shared" si="186"/>
        <v>Okay</v>
      </c>
      <c r="R149" s="195">
        <f t="shared" si="187"/>
        <v>0</v>
      </c>
      <c r="S149" s="196" t="str">
        <f t="shared" si="188"/>
        <v/>
      </c>
      <c r="T149" s="197" t="str">
        <f t="shared" si="189"/>
        <v>Bitte ankreuzen</v>
      </c>
      <c r="U149" s="5"/>
      <c r="V149" s="5"/>
      <c r="W149" s="194">
        <f t="shared" si="190"/>
        <v>0</v>
      </c>
      <c r="X149" s="195">
        <f t="shared" si="191"/>
        <v>0</v>
      </c>
      <c r="Y149" s="195">
        <f t="shared" si="192"/>
        <v>1</v>
      </c>
      <c r="Z149" s="195" t="e">
        <f>IF(W149&gt;Y149,"Fehler",okay)</f>
        <v>#NAME?</v>
      </c>
      <c r="AA149" s="195" t="str">
        <f t="shared" si="193"/>
        <v/>
      </c>
      <c r="AB149" s="195" t="str">
        <f t="shared" si="194"/>
        <v/>
      </c>
      <c r="AC149" s="198"/>
      <c r="AD149" s="96" t="s">
        <v>21</v>
      </c>
      <c r="AE149" s="199" t="str">
        <f t="shared" si="195"/>
        <v/>
      </c>
      <c r="AF149" s="95"/>
      <c r="AG149" s="200"/>
      <c r="AH149" s="201" t="str">
        <f t="shared" si="196"/>
        <v/>
      </c>
      <c r="AI149" s="200"/>
      <c r="AJ149" s="5" t="s">
        <v>21</v>
      </c>
      <c r="AK149" s="5" t="s">
        <v>21</v>
      </c>
      <c r="AL149" s="5" t="s">
        <v>21</v>
      </c>
      <c r="AM149" s="5" t="s">
        <v>21</v>
      </c>
      <c r="AN149" s="5" t="s">
        <v>21</v>
      </c>
      <c r="AO149" s="5" t="s">
        <v>21</v>
      </c>
      <c r="AP149" s="5" t="s">
        <v>21</v>
      </c>
      <c r="AQ149" s="5" t="s">
        <v>21</v>
      </c>
      <c r="AR149" s="5" t="s">
        <v>21</v>
      </c>
      <c r="AS149" s="5" t="s">
        <v>21</v>
      </c>
      <c r="AT149" s="5" t="s">
        <v>21</v>
      </c>
      <c r="AU149" s="5" t="s">
        <v>21</v>
      </c>
      <c r="AV149" s="5" t="s">
        <v>21</v>
      </c>
      <c r="AW149" s="5" t="s">
        <v>21</v>
      </c>
      <c r="AX149" s="5" t="s">
        <v>21</v>
      </c>
      <c r="AY149" s="5" t="s">
        <v>21</v>
      </c>
      <c r="AZ149" s="5" t="s">
        <v>21</v>
      </c>
      <c r="BA149" s="5" t="s">
        <v>21</v>
      </c>
      <c r="BB149" s="5" t="s">
        <v>21</v>
      </c>
      <c r="BC149" s="5" t="s">
        <v>21</v>
      </c>
      <c r="BD149" s="200"/>
      <c r="BE149" s="50" t="s">
        <v>59</v>
      </c>
      <c r="BF149" s="50" t="s">
        <v>60</v>
      </c>
      <c r="BG149" s="50" t="s">
        <v>61</v>
      </c>
      <c r="BH149" s="50" t="s">
        <v>62</v>
      </c>
      <c r="BI149" s="50" t="s">
        <v>63</v>
      </c>
      <c r="BJ149" s="50" t="s">
        <v>64</v>
      </c>
      <c r="BK149" s="50" t="s">
        <v>65</v>
      </c>
      <c r="BL149" s="50" t="s">
        <v>66</v>
      </c>
      <c r="BM149" s="50" t="s">
        <v>67</v>
      </c>
      <c r="BN149" s="50" t="s">
        <v>68</v>
      </c>
      <c r="BO149" s="50" t="s">
        <v>69</v>
      </c>
      <c r="BP149" s="202"/>
      <c r="BQ149" s="203"/>
      <c r="BR149" s="203" t="str">
        <f t="shared" si="197"/>
        <v/>
      </c>
      <c r="BS149" s="203" t="str">
        <f t="shared" si="198"/>
        <v/>
      </c>
      <c r="BT149" s="203" t="str">
        <f t="shared" si="199"/>
        <v/>
      </c>
      <c r="BU149" s="203" t="str">
        <f t="shared" si="200"/>
        <v/>
      </c>
      <c r="BV149" s="203" t="str">
        <f t="shared" si="201"/>
        <v/>
      </c>
      <c r="BW149" s="203" t="str">
        <f t="shared" si="202"/>
        <v/>
      </c>
      <c r="BX149" s="203" t="str">
        <f t="shared" si="203"/>
        <v/>
      </c>
      <c r="BY149" s="203" t="str">
        <f t="shared" si="204"/>
        <v/>
      </c>
      <c r="BZ149" s="203" t="str">
        <f t="shared" si="205"/>
        <v/>
      </c>
      <c r="CA149" s="203" t="str">
        <f t="shared" si="206"/>
        <v/>
      </c>
      <c r="CB149" s="203" t="str">
        <f t="shared" si="207"/>
        <v/>
      </c>
      <c r="CC149" s="203" t="str">
        <f t="shared" si="208"/>
        <v/>
      </c>
      <c r="CD149" s="203" t="str">
        <f t="shared" si="209"/>
        <v/>
      </c>
      <c r="CE149" s="203" t="str">
        <f t="shared" si="210"/>
        <v/>
      </c>
      <c r="CF149" s="204" t="str">
        <f t="shared" si="211"/>
        <v/>
      </c>
      <c r="CG149" s="204" t="str">
        <f t="shared" si="212"/>
        <v/>
      </c>
      <c r="CH149" s="204" t="str">
        <f t="shared" si="213"/>
        <v/>
      </c>
      <c r="CI149" s="204" t="str">
        <f t="shared" si="214"/>
        <v/>
      </c>
      <c r="CJ149" s="204" t="str">
        <f t="shared" si="215"/>
        <v/>
      </c>
      <c r="CK149" s="204" t="str">
        <f t="shared" si="216"/>
        <v/>
      </c>
      <c r="CL149" s="205" t="str">
        <f t="shared" si="217"/>
        <v/>
      </c>
      <c r="CM149" s="204" t="str">
        <f t="shared" si="218"/>
        <v/>
      </c>
      <c r="CN149" s="204">
        <f t="shared" si="219"/>
        <v>0</v>
      </c>
      <c r="CO149" s="204" t="str">
        <f t="shared" si="220"/>
        <v>Okay</v>
      </c>
      <c r="CP149" s="204" t="str">
        <f t="shared" si="221"/>
        <v>Urkunde und Button</v>
      </c>
      <c r="CQ149" s="204" t="str">
        <f t="shared" si="222"/>
        <v>nur Urkunde</v>
      </c>
      <c r="CR149" s="204">
        <f t="shared" si="223"/>
        <v>0</v>
      </c>
      <c r="CS149" s="204">
        <f t="shared" si="224"/>
        <v>0</v>
      </c>
      <c r="CT149" s="204">
        <f t="shared" si="225"/>
        <v>0</v>
      </c>
      <c r="CU149" s="204">
        <f t="shared" si="226"/>
        <v>0</v>
      </c>
      <c r="CV149" s="204">
        <f t="shared" si="227"/>
        <v>0</v>
      </c>
      <c r="CW149" s="204">
        <f t="shared" si="228"/>
        <v>0</v>
      </c>
      <c r="CX149" s="204" t="str">
        <f t="shared" si="229"/>
        <v>u</v>
      </c>
      <c r="CY149" s="204"/>
      <c r="CZ149" s="204"/>
      <c r="DA149" s="204"/>
      <c r="DB149" s="204"/>
      <c r="DC149" s="204"/>
      <c r="DD149" s="204"/>
      <c r="DE149" s="204"/>
      <c r="DF149" s="204"/>
      <c r="DG149" s="204"/>
      <c r="DH149" s="204"/>
      <c r="DI149" s="204"/>
      <c r="DJ149" s="204"/>
      <c r="DK149" s="204"/>
      <c r="DL149" s="204"/>
      <c r="DM149" s="204"/>
      <c r="DN149" s="204"/>
      <c r="DO149" s="204"/>
      <c r="DP149" s="204"/>
      <c r="DQ149" s="204"/>
      <c r="DR149" s="204"/>
      <c r="DS149" s="204"/>
      <c r="DT149" s="204"/>
      <c r="DU149" s="204"/>
    </row>
    <row r="150" spans="1:125" s="16" customFormat="1" x14ac:dyDescent="0.2">
      <c r="A150" s="191" t="str">
        <f>IF(LEN(E150)&lt;2,"",Meldedaten!A$4)</f>
        <v/>
      </c>
      <c r="B150" s="192" t="str">
        <f t="shared" si="185"/>
        <v/>
      </c>
      <c r="C150" s="96" t="s">
        <v>21</v>
      </c>
      <c r="D150" s="242" t="s">
        <v>21</v>
      </c>
      <c r="E150" s="242" t="s">
        <v>21</v>
      </c>
      <c r="F150" s="242" t="s">
        <v>21</v>
      </c>
      <c r="G150" s="242" t="s">
        <v>21</v>
      </c>
      <c r="H150" s="210" t="s">
        <v>21</v>
      </c>
      <c r="I150" s="5" t="str">
        <f>IF(LEN(E150)&lt;2,"",Meldedaten!B$4)</f>
        <v/>
      </c>
      <c r="J150" s="193"/>
      <c r="K150" s="5"/>
      <c r="L150" s="101"/>
      <c r="M150" s="100"/>
      <c r="N150" s="5"/>
      <c r="O150" s="100"/>
      <c r="P150" s="5"/>
      <c r="Q150" s="194" t="str">
        <f t="shared" si="186"/>
        <v>Okay</v>
      </c>
      <c r="R150" s="195">
        <f t="shared" si="187"/>
        <v>0</v>
      </c>
      <c r="S150" s="196" t="str">
        <f t="shared" si="188"/>
        <v/>
      </c>
      <c r="T150" s="197" t="str">
        <f t="shared" si="189"/>
        <v>Bitte ankreuzen</v>
      </c>
      <c r="U150" s="5"/>
      <c r="V150" s="5"/>
      <c r="W150" s="194">
        <f t="shared" si="190"/>
        <v>0</v>
      </c>
      <c r="X150" s="195">
        <f t="shared" si="191"/>
        <v>0</v>
      </c>
      <c r="Y150" s="195">
        <f t="shared" si="192"/>
        <v>1</v>
      </c>
      <c r="Z150" s="195" t="e">
        <f>IF(W150&gt;Y150,"Fehler",okay)</f>
        <v>#NAME?</v>
      </c>
      <c r="AA150" s="195" t="str">
        <f t="shared" si="193"/>
        <v/>
      </c>
      <c r="AB150" s="195" t="str">
        <f t="shared" si="194"/>
        <v/>
      </c>
      <c r="AC150" s="198"/>
      <c r="AD150" s="96" t="s">
        <v>21</v>
      </c>
      <c r="AE150" s="199" t="str">
        <f t="shared" si="195"/>
        <v/>
      </c>
      <c r="AF150" s="95"/>
      <c r="AG150" s="200"/>
      <c r="AH150" s="201" t="str">
        <f t="shared" si="196"/>
        <v/>
      </c>
      <c r="AI150" s="200"/>
      <c r="AJ150" s="5" t="s">
        <v>21</v>
      </c>
      <c r="AK150" s="5" t="s">
        <v>21</v>
      </c>
      <c r="AL150" s="5" t="s">
        <v>21</v>
      </c>
      <c r="AM150" s="5" t="s">
        <v>21</v>
      </c>
      <c r="AN150" s="5" t="s">
        <v>21</v>
      </c>
      <c r="AO150" s="5" t="s">
        <v>21</v>
      </c>
      <c r="AP150" s="5" t="s">
        <v>21</v>
      </c>
      <c r="AQ150" s="5" t="s">
        <v>21</v>
      </c>
      <c r="AR150" s="5" t="s">
        <v>21</v>
      </c>
      <c r="AS150" s="5" t="s">
        <v>21</v>
      </c>
      <c r="AT150" s="5" t="s">
        <v>21</v>
      </c>
      <c r="AU150" s="5" t="s">
        <v>21</v>
      </c>
      <c r="AV150" s="5" t="s">
        <v>21</v>
      </c>
      <c r="AW150" s="5" t="s">
        <v>21</v>
      </c>
      <c r="AX150" s="5" t="s">
        <v>21</v>
      </c>
      <c r="AY150" s="5" t="s">
        <v>21</v>
      </c>
      <c r="AZ150" s="5" t="s">
        <v>21</v>
      </c>
      <c r="BA150" s="5" t="s">
        <v>21</v>
      </c>
      <c r="BB150" s="5" t="s">
        <v>21</v>
      </c>
      <c r="BC150" s="5" t="s">
        <v>21</v>
      </c>
      <c r="BD150" s="200"/>
      <c r="BE150" s="50" t="s">
        <v>59</v>
      </c>
      <c r="BF150" s="50" t="s">
        <v>60</v>
      </c>
      <c r="BG150" s="50" t="s">
        <v>61</v>
      </c>
      <c r="BH150" s="50" t="s">
        <v>62</v>
      </c>
      <c r="BI150" s="50" t="s">
        <v>63</v>
      </c>
      <c r="BJ150" s="50" t="s">
        <v>64</v>
      </c>
      <c r="BK150" s="50" t="s">
        <v>65</v>
      </c>
      <c r="BL150" s="50" t="s">
        <v>66</v>
      </c>
      <c r="BM150" s="50" t="s">
        <v>67</v>
      </c>
      <c r="BN150" s="50" t="s">
        <v>68</v>
      </c>
      <c r="BO150" s="50" t="s">
        <v>69</v>
      </c>
      <c r="BP150" s="202"/>
      <c r="BQ150" s="203"/>
      <c r="BR150" s="203" t="str">
        <f t="shared" si="197"/>
        <v/>
      </c>
      <c r="BS150" s="203" t="str">
        <f t="shared" si="198"/>
        <v/>
      </c>
      <c r="BT150" s="203" t="str">
        <f t="shared" si="199"/>
        <v/>
      </c>
      <c r="BU150" s="203" t="str">
        <f t="shared" si="200"/>
        <v/>
      </c>
      <c r="BV150" s="203" t="str">
        <f t="shared" si="201"/>
        <v/>
      </c>
      <c r="BW150" s="203" t="str">
        <f t="shared" si="202"/>
        <v/>
      </c>
      <c r="BX150" s="203" t="str">
        <f t="shared" si="203"/>
        <v/>
      </c>
      <c r="BY150" s="203" t="str">
        <f t="shared" si="204"/>
        <v/>
      </c>
      <c r="BZ150" s="203" t="str">
        <f t="shared" si="205"/>
        <v/>
      </c>
      <c r="CA150" s="203" t="str">
        <f t="shared" si="206"/>
        <v/>
      </c>
      <c r="CB150" s="203" t="str">
        <f t="shared" si="207"/>
        <v/>
      </c>
      <c r="CC150" s="203" t="str">
        <f t="shared" si="208"/>
        <v/>
      </c>
      <c r="CD150" s="203" t="str">
        <f t="shared" si="209"/>
        <v/>
      </c>
      <c r="CE150" s="203" t="str">
        <f t="shared" si="210"/>
        <v/>
      </c>
      <c r="CF150" s="204" t="str">
        <f t="shared" si="211"/>
        <v/>
      </c>
      <c r="CG150" s="204" t="str">
        <f t="shared" si="212"/>
        <v/>
      </c>
      <c r="CH150" s="204" t="str">
        <f t="shared" si="213"/>
        <v/>
      </c>
      <c r="CI150" s="204" t="str">
        <f t="shared" si="214"/>
        <v/>
      </c>
      <c r="CJ150" s="204" t="str">
        <f t="shared" si="215"/>
        <v/>
      </c>
      <c r="CK150" s="204" t="str">
        <f t="shared" si="216"/>
        <v/>
      </c>
      <c r="CL150" s="205" t="str">
        <f t="shared" si="217"/>
        <v/>
      </c>
      <c r="CM150" s="204" t="str">
        <f t="shared" si="218"/>
        <v/>
      </c>
      <c r="CN150" s="204">
        <f t="shared" si="219"/>
        <v>0</v>
      </c>
      <c r="CO150" s="204" t="str">
        <f t="shared" si="220"/>
        <v>Okay</v>
      </c>
      <c r="CP150" s="204" t="str">
        <f t="shared" si="221"/>
        <v>Urkunde und Button</v>
      </c>
      <c r="CQ150" s="204" t="str">
        <f t="shared" si="222"/>
        <v>nur Urkunde</v>
      </c>
      <c r="CR150" s="204">
        <f t="shared" si="223"/>
        <v>0</v>
      </c>
      <c r="CS150" s="204">
        <f t="shared" si="224"/>
        <v>0</v>
      </c>
      <c r="CT150" s="204">
        <f t="shared" si="225"/>
        <v>0</v>
      </c>
      <c r="CU150" s="204">
        <f t="shared" si="226"/>
        <v>0</v>
      </c>
      <c r="CV150" s="204">
        <f t="shared" si="227"/>
        <v>0</v>
      </c>
      <c r="CW150" s="204">
        <f t="shared" si="228"/>
        <v>0</v>
      </c>
      <c r="CX150" s="204" t="str">
        <f t="shared" si="229"/>
        <v>u</v>
      </c>
      <c r="CY150" s="204"/>
      <c r="CZ150" s="204"/>
      <c r="DA150" s="204"/>
      <c r="DB150" s="204"/>
      <c r="DC150" s="204"/>
      <c r="DD150" s="204"/>
      <c r="DE150" s="204"/>
      <c r="DF150" s="204"/>
      <c r="DG150" s="204"/>
      <c r="DH150" s="204"/>
      <c r="DI150" s="204"/>
      <c r="DJ150" s="204"/>
      <c r="DK150" s="204"/>
      <c r="DL150" s="204"/>
      <c r="DM150" s="204"/>
      <c r="DN150" s="204"/>
      <c r="DO150" s="204"/>
      <c r="DP150" s="204"/>
      <c r="DQ150" s="204"/>
      <c r="DR150" s="204"/>
      <c r="DS150" s="204"/>
      <c r="DT150" s="204"/>
      <c r="DU150" s="204"/>
    </row>
    <row r="151" spans="1:125" s="16" customFormat="1" x14ac:dyDescent="0.2">
      <c r="A151" s="191" t="str">
        <f>IF(LEN(E151)&lt;2,"",Meldedaten!A$4)</f>
        <v/>
      </c>
      <c r="B151" s="192" t="str">
        <f t="shared" si="185"/>
        <v/>
      </c>
      <c r="C151" s="96" t="s">
        <v>21</v>
      </c>
      <c r="D151" s="242" t="s">
        <v>21</v>
      </c>
      <c r="E151" s="242" t="s">
        <v>21</v>
      </c>
      <c r="F151" s="242" t="s">
        <v>21</v>
      </c>
      <c r="G151" s="242" t="s">
        <v>21</v>
      </c>
      <c r="H151" s="210" t="s">
        <v>21</v>
      </c>
      <c r="I151" s="5" t="str">
        <f>IF(LEN(E151)&lt;2,"",Meldedaten!B$4)</f>
        <v/>
      </c>
      <c r="J151" s="193"/>
      <c r="K151" s="5"/>
      <c r="L151" s="101"/>
      <c r="M151" s="100"/>
      <c r="N151" s="5"/>
      <c r="O151" s="100"/>
      <c r="P151" s="5"/>
      <c r="Q151" s="194" t="str">
        <f t="shared" si="186"/>
        <v>Okay</v>
      </c>
      <c r="R151" s="195">
        <f t="shared" si="187"/>
        <v>0</v>
      </c>
      <c r="S151" s="196" t="str">
        <f t="shared" si="188"/>
        <v/>
      </c>
      <c r="T151" s="197" t="str">
        <f t="shared" si="189"/>
        <v>Bitte ankreuzen</v>
      </c>
      <c r="U151" s="5"/>
      <c r="V151" s="5"/>
      <c r="W151" s="194">
        <f t="shared" si="190"/>
        <v>0</v>
      </c>
      <c r="X151" s="195">
        <f t="shared" si="191"/>
        <v>0</v>
      </c>
      <c r="Y151" s="195">
        <f t="shared" si="192"/>
        <v>1</v>
      </c>
      <c r="Z151" s="195" t="e">
        <f>IF(W151&gt;Y151,"Fehler",okay)</f>
        <v>#NAME?</v>
      </c>
      <c r="AA151" s="195" t="str">
        <f t="shared" si="193"/>
        <v/>
      </c>
      <c r="AB151" s="195" t="str">
        <f t="shared" si="194"/>
        <v/>
      </c>
      <c r="AC151" s="198"/>
      <c r="AD151" s="96" t="s">
        <v>21</v>
      </c>
      <c r="AE151" s="199" t="str">
        <f t="shared" si="195"/>
        <v/>
      </c>
      <c r="AF151" s="95"/>
      <c r="AG151" s="200"/>
      <c r="AH151" s="201" t="str">
        <f t="shared" si="196"/>
        <v/>
      </c>
      <c r="AI151" s="200"/>
      <c r="AJ151" s="5" t="s">
        <v>21</v>
      </c>
      <c r="AK151" s="5" t="s">
        <v>21</v>
      </c>
      <c r="AL151" s="5" t="s">
        <v>21</v>
      </c>
      <c r="AM151" s="5" t="s">
        <v>21</v>
      </c>
      <c r="AN151" s="5" t="s">
        <v>21</v>
      </c>
      <c r="AO151" s="5" t="s">
        <v>21</v>
      </c>
      <c r="AP151" s="5" t="s">
        <v>21</v>
      </c>
      <c r="AQ151" s="5" t="s">
        <v>21</v>
      </c>
      <c r="AR151" s="5" t="s">
        <v>21</v>
      </c>
      <c r="AS151" s="5" t="s">
        <v>21</v>
      </c>
      <c r="AT151" s="5" t="s">
        <v>21</v>
      </c>
      <c r="AU151" s="5" t="s">
        <v>21</v>
      </c>
      <c r="AV151" s="5" t="s">
        <v>21</v>
      </c>
      <c r="AW151" s="5" t="s">
        <v>21</v>
      </c>
      <c r="AX151" s="5" t="s">
        <v>21</v>
      </c>
      <c r="AY151" s="5" t="s">
        <v>21</v>
      </c>
      <c r="AZ151" s="5" t="s">
        <v>21</v>
      </c>
      <c r="BA151" s="5" t="s">
        <v>21</v>
      </c>
      <c r="BB151" s="5" t="s">
        <v>21</v>
      </c>
      <c r="BC151" s="5" t="s">
        <v>21</v>
      </c>
      <c r="BD151" s="200"/>
      <c r="BE151" s="50" t="s">
        <v>59</v>
      </c>
      <c r="BF151" s="50" t="s">
        <v>60</v>
      </c>
      <c r="BG151" s="50" t="s">
        <v>61</v>
      </c>
      <c r="BH151" s="50" t="s">
        <v>62</v>
      </c>
      <c r="BI151" s="50" t="s">
        <v>63</v>
      </c>
      <c r="BJ151" s="50" t="s">
        <v>64</v>
      </c>
      <c r="BK151" s="50" t="s">
        <v>65</v>
      </c>
      <c r="BL151" s="50" t="s">
        <v>66</v>
      </c>
      <c r="BM151" s="50" t="s">
        <v>67</v>
      </c>
      <c r="BN151" s="50" t="s">
        <v>68</v>
      </c>
      <c r="BO151" s="50" t="s">
        <v>69</v>
      </c>
      <c r="BP151" s="202"/>
      <c r="BQ151" s="203"/>
      <c r="BR151" s="203" t="str">
        <f t="shared" si="197"/>
        <v/>
      </c>
      <c r="BS151" s="203" t="str">
        <f t="shared" si="198"/>
        <v/>
      </c>
      <c r="BT151" s="203" t="str">
        <f t="shared" si="199"/>
        <v/>
      </c>
      <c r="BU151" s="203" t="str">
        <f t="shared" si="200"/>
        <v/>
      </c>
      <c r="BV151" s="203" t="str">
        <f t="shared" si="201"/>
        <v/>
      </c>
      <c r="BW151" s="203" t="str">
        <f t="shared" si="202"/>
        <v/>
      </c>
      <c r="BX151" s="203" t="str">
        <f t="shared" si="203"/>
        <v/>
      </c>
      <c r="BY151" s="203" t="str">
        <f t="shared" si="204"/>
        <v/>
      </c>
      <c r="BZ151" s="203" t="str">
        <f t="shared" si="205"/>
        <v/>
      </c>
      <c r="CA151" s="203" t="str">
        <f t="shared" si="206"/>
        <v/>
      </c>
      <c r="CB151" s="203" t="str">
        <f t="shared" si="207"/>
        <v/>
      </c>
      <c r="CC151" s="203" t="str">
        <f t="shared" si="208"/>
        <v/>
      </c>
      <c r="CD151" s="203" t="str">
        <f t="shared" si="209"/>
        <v/>
      </c>
      <c r="CE151" s="203" t="str">
        <f t="shared" si="210"/>
        <v/>
      </c>
      <c r="CF151" s="204" t="str">
        <f t="shared" si="211"/>
        <v/>
      </c>
      <c r="CG151" s="204" t="str">
        <f t="shared" si="212"/>
        <v/>
      </c>
      <c r="CH151" s="204" t="str">
        <f t="shared" si="213"/>
        <v/>
      </c>
      <c r="CI151" s="204" t="str">
        <f t="shared" si="214"/>
        <v/>
      </c>
      <c r="CJ151" s="204" t="str">
        <f t="shared" si="215"/>
        <v/>
      </c>
      <c r="CK151" s="204" t="str">
        <f t="shared" si="216"/>
        <v/>
      </c>
      <c r="CL151" s="205" t="str">
        <f t="shared" si="217"/>
        <v/>
      </c>
      <c r="CM151" s="204" t="str">
        <f t="shared" si="218"/>
        <v/>
      </c>
      <c r="CN151" s="204">
        <f t="shared" si="219"/>
        <v>0</v>
      </c>
      <c r="CO151" s="204" t="str">
        <f t="shared" si="220"/>
        <v>Okay</v>
      </c>
      <c r="CP151" s="204" t="str">
        <f t="shared" si="221"/>
        <v>Urkunde und Button</v>
      </c>
      <c r="CQ151" s="204" t="str">
        <f t="shared" si="222"/>
        <v>nur Urkunde</v>
      </c>
      <c r="CR151" s="204">
        <f t="shared" si="223"/>
        <v>0</v>
      </c>
      <c r="CS151" s="204">
        <f t="shared" si="224"/>
        <v>0</v>
      </c>
      <c r="CT151" s="204">
        <f t="shared" si="225"/>
        <v>0</v>
      </c>
      <c r="CU151" s="204">
        <f t="shared" si="226"/>
        <v>0</v>
      </c>
      <c r="CV151" s="204">
        <f t="shared" si="227"/>
        <v>0</v>
      </c>
      <c r="CW151" s="204">
        <f t="shared" si="228"/>
        <v>0</v>
      </c>
      <c r="CX151" s="204" t="str">
        <f t="shared" si="229"/>
        <v>u</v>
      </c>
      <c r="CY151" s="204"/>
      <c r="CZ151" s="204"/>
      <c r="DA151" s="204"/>
      <c r="DB151" s="204"/>
      <c r="DC151" s="204"/>
      <c r="DD151" s="204"/>
      <c r="DE151" s="204"/>
      <c r="DF151" s="204"/>
      <c r="DG151" s="204"/>
      <c r="DH151" s="204"/>
      <c r="DI151" s="204"/>
      <c r="DJ151" s="204"/>
      <c r="DK151" s="204"/>
      <c r="DL151" s="204"/>
      <c r="DM151" s="204"/>
      <c r="DN151" s="204"/>
      <c r="DO151" s="204"/>
      <c r="DP151" s="204"/>
      <c r="DQ151" s="204"/>
      <c r="DR151" s="204"/>
      <c r="DS151" s="204"/>
      <c r="DT151" s="204"/>
      <c r="DU151" s="204"/>
    </row>
    <row r="152" spans="1:125" s="16" customFormat="1" x14ac:dyDescent="0.2">
      <c r="A152" s="191" t="str">
        <f>IF(LEN(E152)&lt;2,"",Meldedaten!A$4)</f>
        <v/>
      </c>
      <c r="B152" s="192" t="str">
        <f t="shared" si="185"/>
        <v/>
      </c>
      <c r="C152" s="96" t="s">
        <v>21</v>
      </c>
      <c r="D152" s="242" t="s">
        <v>21</v>
      </c>
      <c r="E152" s="242" t="s">
        <v>21</v>
      </c>
      <c r="F152" s="242" t="s">
        <v>21</v>
      </c>
      <c r="G152" s="242" t="s">
        <v>21</v>
      </c>
      <c r="H152" s="210" t="s">
        <v>21</v>
      </c>
      <c r="I152" s="5" t="str">
        <f>IF(LEN(E152)&lt;2,"",Meldedaten!B$4)</f>
        <v/>
      </c>
      <c r="J152" s="193"/>
      <c r="K152" s="5"/>
      <c r="L152" s="101"/>
      <c r="M152" s="100"/>
      <c r="N152" s="5"/>
      <c r="O152" s="100"/>
      <c r="P152" s="5"/>
      <c r="Q152" s="194" t="str">
        <f t="shared" si="186"/>
        <v>Okay</v>
      </c>
      <c r="R152" s="195">
        <f t="shared" si="187"/>
        <v>0</v>
      </c>
      <c r="S152" s="196" t="str">
        <f t="shared" si="188"/>
        <v/>
      </c>
      <c r="T152" s="197" t="str">
        <f t="shared" si="189"/>
        <v>Bitte ankreuzen</v>
      </c>
      <c r="U152" s="5"/>
      <c r="V152" s="5"/>
      <c r="W152" s="194">
        <f t="shared" si="190"/>
        <v>0</v>
      </c>
      <c r="X152" s="195">
        <f t="shared" si="191"/>
        <v>0</v>
      </c>
      <c r="Y152" s="195">
        <f t="shared" si="192"/>
        <v>1</v>
      </c>
      <c r="Z152" s="195" t="e">
        <f>IF(W152&gt;Y152,"Fehler",okay)</f>
        <v>#NAME?</v>
      </c>
      <c r="AA152" s="195" t="str">
        <f t="shared" si="193"/>
        <v/>
      </c>
      <c r="AB152" s="195" t="str">
        <f t="shared" si="194"/>
        <v/>
      </c>
      <c r="AC152" s="198"/>
      <c r="AD152" s="96" t="s">
        <v>21</v>
      </c>
      <c r="AE152" s="199" t="str">
        <f t="shared" si="195"/>
        <v/>
      </c>
      <c r="AF152" s="95"/>
      <c r="AG152" s="200"/>
      <c r="AH152" s="201" t="str">
        <f t="shared" si="196"/>
        <v/>
      </c>
      <c r="AI152" s="200"/>
      <c r="AJ152" s="5" t="s">
        <v>21</v>
      </c>
      <c r="AK152" s="5" t="s">
        <v>21</v>
      </c>
      <c r="AL152" s="5" t="s">
        <v>21</v>
      </c>
      <c r="AM152" s="5" t="s">
        <v>21</v>
      </c>
      <c r="AN152" s="5" t="s">
        <v>21</v>
      </c>
      <c r="AO152" s="5" t="s">
        <v>21</v>
      </c>
      <c r="AP152" s="5" t="s">
        <v>21</v>
      </c>
      <c r="AQ152" s="5" t="s">
        <v>21</v>
      </c>
      <c r="AR152" s="5" t="s">
        <v>21</v>
      </c>
      <c r="AS152" s="5" t="s">
        <v>21</v>
      </c>
      <c r="AT152" s="5" t="s">
        <v>21</v>
      </c>
      <c r="AU152" s="5" t="s">
        <v>21</v>
      </c>
      <c r="AV152" s="5" t="s">
        <v>21</v>
      </c>
      <c r="AW152" s="5" t="s">
        <v>21</v>
      </c>
      <c r="AX152" s="5" t="s">
        <v>21</v>
      </c>
      <c r="AY152" s="5" t="s">
        <v>21</v>
      </c>
      <c r="AZ152" s="5" t="s">
        <v>21</v>
      </c>
      <c r="BA152" s="5" t="s">
        <v>21</v>
      </c>
      <c r="BB152" s="5" t="s">
        <v>21</v>
      </c>
      <c r="BC152" s="5" t="s">
        <v>21</v>
      </c>
      <c r="BD152" s="200"/>
      <c r="BE152" s="50" t="s">
        <v>59</v>
      </c>
      <c r="BF152" s="50" t="s">
        <v>60</v>
      </c>
      <c r="BG152" s="50" t="s">
        <v>61</v>
      </c>
      <c r="BH152" s="50" t="s">
        <v>62</v>
      </c>
      <c r="BI152" s="50" t="s">
        <v>63</v>
      </c>
      <c r="BJ152" s="50" t="s">
        <v>64</v>
      </c>
      <c r="BK152" s="50" t="s">
        <v>65</v>
      </c>
      <c r="BL152" s="50" t="s">
        <v>66</v>
      </c>
      <c r="BM152" s="50" t="s">
        <v>67</v>
      </c>
      <c r="BN152" s="50" t="s">
        <v>68</v>
      </c>
      <c r="BO152" s="50" t="s">
        <v>69</v>
      </c>
      <c r="BP152" s="202"/>
      <c r="BQ152" s="203"/>
      <c r="BR152" s="203" t="str">
        <f t="shared" si="197"/>
        <v/>
      </c>
      <c r="BS152" s="203" t="str">
        <f t="shared" si="198"/>
        <v/>
      </c>
      <c r="BT152" s="203" t="str">
        <f t="shared" si="199"/>
        <v/>
      </c>
      <c r="BU152" s="203" t="str">
        <f t="shared" si="200"/>
        <v/>
      </c>
      <c r="BV152" s="203" t="str">
        <f t="shared" si="201"/>
        <v/>
      </c>
      <c r="BW152" s="203" t="str">
        <f t="shared" si="202"/>
        <v/>
      </c>
      <c r="BX152" s="203" t="str">
        <f t="shared" si="203"/>
        <v/>
      </c>
      <c r="BY152" s="203" t="str">
        <f t="shared" si="204"/>
        <v/>
      </c>
      <c r="BZ152" s="203" t="str">
        <f t="shared" si="205"/>
        <v/>
      </c>
      <c r="CA152" s="203" t="str">
        <f t="shared" si="206"/>
        <v/>
      </c>
      <c r="CB152" s="203" t="str">
        <f t="shared" si="207"/>
        <v/>
      </c>
      <c r="CC152" s="203" t="str">
        <f t="shared" si="208"/>
        <v/>
      </c>
      <c r="CD152" s="203" t="str">
        <f t="shared" si="209"/>
        <v/>
      </c>
      <c r="CE152" s="203" t="str">
        <f t="shared" si="210"/>
        <v/>
      </c>
      <c r="CF152" s="204" t="str">
        <f t="shared" si="211"/>
        <v/>
      </c>
      <c r="CG152" s="204" t="str">
        <f t="shared" si="212"/>
        <v/>
      </c>
      <c r="CH152" s="204" t="str">
        <f t="shared" si="213"/>
        <v/>
      </c>
      <c r="CI152" s="204" t="str">
        <f t="shared" si="214"/>
        <v/>
      </c>
      <c r="CJ152" s="204" t="str">
        <f t="shared" si="215"/>
        <v/>
      </c>
      <c r="CK152" s="204" t="str">
        <f t="shared" si="216"/>
        <v/>
      </c>
      <c r="CL152" s="205" t="str">
        <f t="shared" si="217"/>
        <v/>
      </c>
      <c r="CM152" s="204" t="str">
        <f t="shared" si="218"/>
        <v/>
      </c>
      <c r="CN152" s="204">
        <f t="shared" si="219"/>
        <v>0</v>
      </c>
      <c r="CO152" s="204" t="str">
        <f t="shared" si="220"/>
        <v>Okay</v>
      </c>
      <c r="CP152" s="204" t="str">
        <f t="shared" si="221"/>
        <v>Urkunde und Button</v>
      </c>
      <c r="CQ152" s="204" t="str">
        <f t="shared" si="222"/>
        <v>nur Urkunde</v>
      </c>
      <c r="CR152" s="204">
        <f t="shared" si="223"/>
        <v>0</v>
      </c>
      <c r="CS152" s="204">
        <f t="shared" si="224"/>
        <v>0</v>
      </c>
      <c r="CT152" s="204">
        <f t="shared" si="225"/>
        <v>0</v>
      </c>
      <c r="CU152" s="204">
        <f t="shared" si="226"/>
        <v>0</v>
      </c>
      <c r="CV152" s="204">
        <f t="shared" si="227"/>
        <v>0</v>
      </c>
      <c r="CW152" s="204">
        <f t="shared" si="228"/>
        <v>0</v>
      </c>
      <c r="CX152" s="204" t="str">
        <f t="shared" si="229"/>
        <v>u</v>
      </c>
      <c r="CY152" s="204"/>
      <c r="CZ152" s="204"/>
      <c r="DA152" s="204"/>
      <c r="DB152" s="204"/>
      <c r="DC152" s="204"/>
      <c r="DD152" s="204"/>
      <c r="DE152" s="204"/>
      <c r="DF152" s="204"/>
      <c r="DG152" s="204"/>
      <c r="DH152" s="204"/>
      <c r="DI152" s="204"/>
      <c r="DJ152" s="204"/>
      <c r="DK152" s="204"/>
      <c r="DL152" s="204"/>
      <c r="DM152" s="204"/>
      <c r="DN152" s="204"/>
      <c r="DO152" s="204"/>
      <c r="DP152" s="204"/>
      <c r="DQ152" s="204"/>
      <c r="DR152" s="204"/>
      <c r="DS152" s="204"/>
      <c r="DT152" s="204"/>
      <c r="DU152" s="204"/>
    </row>
    <row r="153" spans="1:125" s="16" customFormat="1" x14ac:dyDescent="0.2">
      <c r="A153" s="191" t="str">
        <f>IF(LEN(E153)&lt;2,"",Meldedaten!A$4)</f>
        <v/>
      </c>
      <c r="B153" s="192" t="str">
        <f t="shared" si="185"/>
        <v/>
      </c>
      <c r="C153" s="96" t="s">
        <v>21</v>
      </c>
      <c r="D153" s="242" t="s">
        <v>21</v>
      </c>
      <c r="E153" s="242" t="s">
        <v>21</v>
      </c>
      <c r="F153" s="242" t="s">
        <v>21</v>
      </c>
      <c r="G153" s="242" t="s">
        <v>21</v>
      </c>
      <c r="H153" s="210" t="s">
        <v>21</v>
      </c>
      <c r="I153" s="5" t="str">
        <f>IF(LEN(E153)&lt;2,"",Meldedaten!B$4)</f>
        <v/>
      </c>
      <c r="J153" s="193"/>
      <c r="K153" s="5"/>
      <c r="L153" s="101"/>
      <c r="M153" s="100"/>
      <c r="N153" s="5"/>
      <c r="O153" s="100"/>
      <c r="P153" s="5"/>
      <c r="Q153" s="194" t="str">
        <f t="shared" si="186"/>
        <v>Okay</v>
      </c>
      <c r="R153" s="195">
        <f t="shared" si="187"/>
        <v>0</v>
      </c>
      <c r="S153" s="196" t="str">
        <f t="shared" si="188"/>
        <v/>
      </c>
      <c r="T153" s="197" t="str">
        <f t="shared" si="189"/>
        <v>Bitte ankreuzen</v>
      </c>
      <c r="U153" s="5"/>
      <c r="V153" s="5"/>
      <c r="W153" s="194">
        <f t="shared" si="190"/>
        <v>0</v>
      </c>
      <c r="X153" s="195">
        <f t="shared" si="191"/>
        <v>0</v>
      </c>
      <c r="Y153" s="195">
        <f t="shared" si="192"/>
        <v>1</v>
      </c>
      <c r="Z153" s="195" t="e">
        <f>IF(W153&gt;Y153,"Fehler",okay)</f>
        <v>#NAME?</v>
      </c>
      <c r="AA153" s="195" t="str">
        <f t="shared" si="193"/>
        <v/>
      </c>
      <c r="AB153" s="195" t="str">
        <f t="shared" si="194"/>
        <v/>
      </c>
      <c r="AC153" s="198"/>
      <c r="AD153" s="96" t="s">
        <v>21</v>
      </c>
      <c r="AE153" s="199" t="str">
        <f t="shared" si="195"/>
        <v/>
      </c>
      <c r="AF153" s="95"/>
      <c r="AG153" s="200"/>
      <c r="AH153" s="201" t="str">
        <f t="shared" si="196"/>
        <v/>
      </c>
      <c r="AI153" s="200"/>
      <c r="AJ153" s="5" t="s">
        <v>21</v>
      </c>
      <c r="AK153" s="5" t="s">
        <v>21</v>
      </c>
      <c r="AL153" s="5" t="s">
        <v>21</v>
      </c>
      <c r="AM153" s="5" t="s">
        <v>21</v>
      </c>
      <c r="AN153" s="5" t="s">
        <v>21</v>
      </c>
      <c r="AO153" s="5" t="s">
        <v>21</v>
      </c>
      <c r="AP153" s="5" t="s">
        <v>21</v>
      </c>
      <c r="AQ153" s="5" t="s">
        <v>21</v>
      </c>
      <c r="AR153" s="5" t="s">
        <v>21</v>
      </c>
      <c r="AS153" s="5" t="s">
        <v>21</v>
      </c>
      <c r="AT153" s="5" t="s">
        <v>21</v>
      </c>
      <c r="AU153" s="5" t="s">
        <v>21</v>
      </c>
      <c r="AV153" s="5" t="s">
        <v>21</v>
      </c>
      <c r="AW153" s="5" t="s">
        <v>21</v>
      </c>
      <c r="AX153" s="5" t="s">
        <v>21</v>
      </c>
      <c r="AY153" s="5" t="s">
        <v>21</v>
      </c>
      <c r="AZ153" s="5" t="s">
        <v>21</v>
      </c>
      <c r="BA153" s="5" t="s">
        <v>21</v>
      </c>
      <c r="BB153" s="5" t="s">
        <v>21</v>
      </c>
      <c r="BC153" s="5" t="s">
        <v>21</v>
      </c>
      <c r="BD153" s="200"/>
      <c r="BE153" s="50" t="s">
        <v>59</v>
      </c>
      <c r="BF153" s="50" t="s">
        <v>60</v>
      </c>
      <c r="BG153" s="50" t="s">
        <v>61</v>
      </c>
      <c r="BH153" s="50" t="s">
        <v>62</v>
      </c>
      <c r="BI153" s="50" t="s">
        <v>63</v>
      </c>
      <c r="BJ153" s="50" t="s">
        <v>64</v>
      </c>
      <c r="BK153" s="50" t="s">
        <v>65</v>
      </c>
      <c r="BL153" s="50" t="s">
        <v>66</v>
      </c>
      <c r="BM153" s="50" t="s">
        <v>67</v>
      </c>
      <c r="BN153" s="50" t="s">
        <v>68</v>
      </c>
      <c r="BO153" s="50" t="s">
        <v>69</v>
      </c>
      <c r="BP153" s="202"/>
      <c r="BQ153" s="203"/>
      <c r="BR153" s="203" t="str">
        <f t="shared" si="197"/>
        <v/>
      </c>
      <c r="BS153" s="203" t="str">
        <f t="shared" si="198"/>
        <v/>
      </c>
      <c r="BT153" s="203" t="str">
        <f t="shared" si="199"/>
        <v/>
      </c>
      <c r="BU153" s="203" t="str">
        <f t="shared" si="200"/>
        <v/>
      </c>
      <c r="BV153" s="203" t="str">
        <f t="shared" si="201"/>
        <v/>
      </c>
      <c r="BW153" s="203" t="str">
        <f t="shared" si="202"/>
        <v/>
      </c>
      <c r="BX153" s="203" t="str">
        <f t="shared" si="203"/>
        <v/>
      </c>
      <c r="BY153" s="203" t="str">
        <f t="shared" si="204"/>
        <v/>
      </c>
      <c r="BZ153" s="203" t="str">
        <f t="shared" si="205"/>
        <v/>
      </c>
      <c r="CA153" s="203" t="str">
        <f t="shared" si="206"/>
        <v/>
      </c>
      <c r="CB153" s="203" t="str">
        <f t="shared" si="207"/>
        <v/>
      </c>
      <c r="CC153" s="203" t="str">
        <f t="shared" si="208"/>
        <v/>
      </c>
      <c r="CD153" s="203" t="str">
        <f t="shared" si="209"/>
        <v/>
      </c>
      <c r="CE153" s="203" t="str">
        <f t="shared" si="210"/>
        <v/>
      </c>
      <c r="CF153" s="204" t="str">
        <f t="shared" si="211"/>
        <v/>
      </c>
      <c r="CG153" s="204" t="str">
        <f t="shared" si="212"/>
        <v/>
      </c>
      <c r="CH153" s="204" t="str">
        <f t="shared" si="213"/>
        <v/>
      </c>
      <c r="CI153" s="204" t="str">
        <f t="shared" si="214"/>
        <v/>
      </c>
      <c r="CJ153" s="204" t="str">
        <f t="shared" si="215"/>
        <v/>
      </c>
      <c r="CK153" s="204" t="str">
        <f t="shared" si="216"/>
        <v/>
      </c>
      <c r="CL153" s="205" t="str">
        <f t="shared" si="217"/>
        <v/>
      </c>
      <c r="CM153" s="204" t="str">
        <f t="shared" si="218"/>
        <v/>
      </c>
      <c r="CN153" s="204">
        <f t="shared" si="219"/>
        <v>0</v>
      </c>
      <c r="CO153" s="204" t="str">
        <f t="shared" si="220"/>
        <v>Okay</v>
      </c>
      <c r="CP153" s="204" t="str">
        <f t="shared" si="221"/>
        <v>Urkunde und Button</v>
      </c>
      <c r="CQ153" s="204" t="str">
        <f t="shared" si="222"/>
        <v>nur Urkunde</v>
      </c>
      <c r="CR153" s="204">
        <f t="shared" si="223"/>
        <v>0</v>
      </c>
      <c r="CS153" s="204">
        <f t="shared" si="224"/>
        <v>0</v>
      </c>
      <c r="CT153" s="204">
        <f t="shared" si="225"/>
        <v>0</v>
      </c>
      <c r="CU153" s="204">
        <f t="shared" si="226"/>
        <v>0</v>
      </c>
      <c r="CV153" s="204">
        <f t="shared" si="227"/>
        <v>0</v>
      </c>
      <c r="CW153" s="204">
        <f t="shared" si="228"/>
        <v>0</v>
      </c>
      <c r="CX153" s="204" t="str">
        <f t="shared" si="229"/>
        <v>u</v>
      </c>
      <c r="CY153" s="204"/>
      <c r="CZ153" s="204"/>
      <c r="DA153" s="204"/>
      <c r="DB153" s="204"/>
      <c r="DC153" s="204"/>
      <c r="DD153" s="204"/>
      <c r="DE153" s="204"/>
      <c r="DF153" s="204"/>
      <c r="DG153" s="204"/>
      <c r="DH153" s="204"/>
      <c r="DI153" s="204"/>
      <c r="DJ153" s="204"/>
      <c r="DK153" s="204"/>
      <c r="DL153" s="204"/>
      <c r="DM153" s="204"/>
      <c r="DN153" s="204"/>
      <c r="DO153" s="204"/>
      <c r="DP153" s="204"/>
      <c r="DQ153" s="204"/>
      <c r="DR153" s="204"/>
      <c r="DS153" s="204"/>
      <c r="DT153" s="204"/>
      <c r="DU153" s="204"/>
    </row>
    <row r="154" spans="1:125" s="16" customFormat="1" x14ac:dyDescent="0.2">
      <c r="A154" s="191" t="str">
        <f>IF(LEN(E154)&lt;2,"",Meldedaten!A$4)</f>
        <v/>
      </c>
      <c r="B154" s="192" t="str">
        <f t="shared" si="185"/>
        <v/>
      </c>
      <c r="C154" s="96" t="s">
        <v>21</v>
      </c>
      <c r="D154" s="242" t="s">
        <v>21</v>
      </c>
      <c r="E154" s="242" t="s">
        <v>21</v>
      </c>
      <c r="F154" s="242" t="s">
        <v>21</v>
      </c>
      <c r="G154" s="242" t="s">
        <v>21</v>
      </c>
      <c r="H154" s="210" t="s">
        <v>21</v>
      </c>
      <c r="I154" s="5" t="str">
        <f>IF(LEN(E154)&lt;2,"",Meldedaten!B$4)</f>
        <v/>
      </c>
      <c r="J154" s="193"/>
      <c r="K154" s="5"/>
      <c r="L154" s="101"/>
      <c r="M154" s="100"/>
      <c r="N154" s="5"/>
      <c r="O154" s="5"/>
      <c r="P154" s="100"/>
      <c r="Q154" s="194" t="str">
        <f t="shared" si="186"/>
        <v>Okay</v>
      </c>
      <c r="R154" s="195">
        <f t="shared" si="187"/>
        <v>0</v>
      </c>
      <c r="S154" s="196" t="str">
        <f t="shared" si="188"/>
        <v/>
      </c>
      <c r="T154" s="197" t="str">
        <f t="shared" si="189"/>
        <v>Bitte ankreuzen</v>
      </c>
      <c r="U154" s="5"/>
      <c r="V154" s="5"/>
      <c r="W154" s="194">
        <f t="shared" si="190"/>
        <v>0</v>
      </c>
      <c r="X154" s="195">
        <f t="shared" si="191"/>
        <v>0</v>
      </c>
      <c r="Y154" s="195">
        <f t="shared" si="192"/>
        <v>1</v>
      </c>
      <c r="Z154" s="195" t="e">
        <f>IF(W154&gt;Y154,"Fehler",okay)</f>
        <v>#NAME?</v>
      </c>
      <c r="AA154" s="195" t="str">
        <f t="shared" si="193"/>
        <v/>
      </c>
      <c r="AB154" s="195" t="str">
        <f t="shared" si="194"/>
        <v/>
      </c>
      <c r="AC154" s="198"/>
      <c r="AD154" s="96" t="s">
        <v>21</v>
      </c>
      <c r="AE154" s="199" t="str">
        <f t="shared" si="195"/>
        <v/>
      </c>
      <c r="AF154" s="95"/>
      <c r="AG154" s="200"/>
      <c r="AH154" s="201" t="str">
        <f t="shared" si="196"/>
        <v/>
      </c>
      <c r="AI154" s="200"/>
      <c r="AJ154" s="5" t="s">
        <v>21</v>
      </c>
      <c r="AK154" s="5" t="s">
        <v>21</v>
      </c>
      <c r="AL154" s="5" t="s">
        <v>21</v>
      </c>
      <c r="AM154" s="5" t="s">
        <v>21</v>
      </c>
      <c r="AN154" s="5" t="s">
        <v>21</v>
      </c>
      <c r="AO154" s="5" t="s">
        <v>21</v>
      </c>
      <c r="AP154" s="5" t="s">
        <v>21</v>
      </c>
      <c r="AQ154" s="5" t="s">
        <v>21</v>
      </c>
      <c r="AR154" s="5" t="s">
        <v>21</v>
      </c>
      <c r="AS154" s="5" t="s">
        <v>21</v>
      </c>
      <c r="AT154" s="5" t="s">
        <v>21</v>
      </c>
      <c r="AU154" s="5" t="s">
        <v>21</v>
      </c>
      <c r="AV154" s="5" t="s">
        <v>21</v>
      </c>
      <c r="AW154" s="5" t="s">
        <v>21</v>
      </c>
      <c r="AX154" s="5" t="s">
        <v>21</v>
      </c>
      <c r="AY154" s="5" t="s">
        <v>21</v>
      </c>
      <c r="AZ154" s="5" t="s">
        <v>21</v>
      </c>
      <c r="BA154" s="5" t="s">
        <v>21</v>
      </c>
      <c r="BB154" s="5" t="s">
        <v>21</v>
      </c>
      <c r="BC154" s="5" t="s">
        <v>21</v>
      </c>
      <c r="BD154" s="200"/>
      <c r="BE154" s="50" t="s">
        <v>59</v>
      </c>
      <c r="BF154" s="50" t="s">
        <v>60</v>
      </c>
      <c r="BG154" s="50" t="s">
        <v>61</v>
      </c>
      <c r="BH154" s="50" t="s">
        <v>62</v>
      </c>
      <c r="BI154" s="50" t="s">
        <v>63</v>
      </c>
      <c r="BJ154" s="50" t="s">
        <v>64</v>
      </c>
      <c r="BK154" s="50" t="s">
        <v>65</v>
      </c>
      <c r="BL154" s="50" t="s">
        <v>66</v>
      </c>
      <c r="BM154" s="50" t="s">
        <v>67</v>
      </c>
      <c r="BN154" s="50" t="s">
        <v>68</v>
      </c>
      <c r="BO154" s="50" t="s">
        <v>69</v>
      </c>
      <c r="BP154" s="202"/>
      <c r="BQ154" s="203"/>
      <c r="BR154" s="203" t="str">
        <f t="shared" si="197"/>
        <v/>
      </c>
      <c r="BS154" s="203" t="str">
        <f t="shared" si="198"/>
        <v/>
      </c>
      <c r="BT154" s="203" t="str">
        <f t="shared" si="199"/>
        <v/>
      </c>
      <c r="BU154" s="203" t="str">
        <f t="shared" si="200"/>
        <v/>
      </c>
      <c r="BV154" s="203" t="str">
        <f t="shared" si="201"/>
        <v/>
      </c>
      <c r="BW154" s="203" t="str">
        <f t="shared" si="202"/>
        <v/>
      </c>
      <c r="BX154" s="203" t="str">
        <f t="shared" si="203"/>
        <v/>
      </c>
      <c r="BY154" s="203" t="str">
        <f t="shared" si="204"/>
        <v/>
      </c>
      <c r="BZ154" s="203" t="str">
        <f t="shared" si="205"/>
        <v/>
      </c>
      <c r="CA154" s="203" t="str">
        <f t="shared" si="206"/>
        <v/>
      </c>
      <c r="CB154" s="203" t="str">
        <f t="shared" si="207"/>
        <v/>
      </c>
      <c r="CC154" s="203" t="str">
        <f t="shared" si="208"/>
        <v/>
      </c>
      <c r="CD154" s="203" t="str">
        <f t="shared" si="209"/>
        <v/>
      </c>
      <c r="CE154" s="203" t="str">
        <f t="shared" si="210"/>
        <v/>
      </c>
      <c r="CF154" s="204" t="str">
        <f t="shared" si="211"/>
        <v/>
      </c>
      <c r="CG154" s="204" t="str">
        <f t="shared" si="212"/>
        <v/>
      </c>
      <c r="CH154" s="204" t="str">
        <f t="shared" si="213"/>
        <v/>
      </c>
      <c r="CI154" s="204" t="str">
        <f t="shared" si="214"/>
        <v/>
      </c>
      <c r="CJ154" s="204" t="str">
        <f t="shared" si="215"/>
        <v/>
      </c>
      <c r="CK154" s="204" t="str">
        <f t="shared" si="216"/>
        <v/>
      </c>
      <c r="CL154" s="205" t="str">
        <f t="shared" si="217"/>
        <v/>
      </c>
      <c r="CM154" s="204" t="str">
        <f t="shared" si="218"/>
        <v/>
      </c>
      <c r="CN154" s="204">
        <f t="shared" si="219"/>
        <v>0</v>
      </c>
      <c r="CO154" s="204" t="str">
        <f t="shared" si="220"/>
        <v>Okay</v>
      </c>
      <c r="CP154" s="204" t="str">
        <f t="shared" si="221"/>
        <v>Urkunde und Button</v>
      </c>
      <c r="CQ154" s="204" t="str">
        <f t="shared" si="222"/>
        <v>nur Urkunde</v>
      </c>
      <c r="CR154" s="204">
        <f t="shared" si="223"/>
        <v>0</v>
      </c>
      <c r="CS154" s="204">
        <f t="shared" si="224"/>
        <v>0</v>
      </c>
      <c r="CT154" s="204">
        <f t="shared" si="225"/>
        <v>0</v>
      </c>
      <c r="CU154" s="204">
        <f t="shared" si="226"/>
        <v>0</v>
      </c>
      <c r="CV154" s="204">
        <f t="shared" si="227"/>
        <v>0</v>
      </c>
      <c r="CW154" s="204">
        <f t="shared" si="228"/>
        <v>0</v>
      </c>
      <c r="CX154" s="204" t="str">
        <f t="shared" si="229"/>
        <v>u</v>
      </c>
      <c r="CY154" s="204"/>
      <c r="CZ154" s="204"/>
      <c r="DA154" s="204"/>
      <c r="DB154" s="204"/>
      <c r="DC154" s="204"/>
      <c r="DD154" s="204"/>
      <c r="DE154" s="204"/>
      <c r="DF154" s="204"/>
      <c r="DG154" s="204"/>
      <c r="DH154" s="204"/>
      <c r="DI154" s="204"/>
      <c r="DJ154" s="204"/>
      <c r="DK154" s="204"/>
      <c r="DL154" s="204"/>
      <c r="DM154" s="204"/>
      <c r="DN154" s="204"/>
      <c r="DO154" s="204"/>
      <c r="DP154" s="204"/>
      <c r="DQ154" s="204"/>
      <c r="DR154" s="204"/>
      <c r="DS154" s="204"/>
      <c r="DT154" s="204"/>
      <c r="DU154" s="204"/>
    </row>
    <row r="155" spans="1:125" s="16" customFormat="1" x14ac:dyDescent="0.2">
      <c r="A155" s="191" t="str">
        <f>IF(LEN(E155)&lt;2,"",Meldedaten!A$4)</f>
        <v/>
      </c>
      <c r="B155" s="192" t="str">
        <f t="shared" si="185"/>
        <v/>
      </c>
      <c r="C155" s="96" t="s">
        <v>21</v>
      </c>
      <c r="D155" s="242" t="s">
        <v>21</v>
      </c>
      <c r="E155" s="242" t="s">
        <v>21</v>
      </c>
      <c r="F155" s="242" t="s">
        <v>21</v>
      </c>
      <c r="G155" s="242" t="s">
        <v>21</v>
      </c>
      <c r="H155" s="210" t="s">
        <v>21</v>
      </c>
      <c r="I155" s="5" t="str">
        <f>IF(LEN(E155)&lt;2,"",Meldedaten!B$4)</f>
        <v/>
      </c>
      <c r="J155" s="193"/>
      <c r="K155" s="5"/>
      <c r="L155" s="101"/>
      <c r="M155" s="100"/>
      <c r="N155" s="5"/>
      <c r="O155" s="5"/>
      <c r="P155" s="100"/>
      <c r="Q155" s="194" t="str">
        <f t="shared" si="186"/>
        <v>Okay</v>
      </c>
      <c r="R155" s="195">
        <f t="shared" si="187"/>
        <v>0</v>
      </c>
      <c r="S155" s="196" t="str">
        <f t="shared" si="188"/>
        <v/>
      </c>
      <c r="T155" s="197" t="str">
        <f t="shared" si="189"/>
        <v>Bitte ankreuzen</v>
      </c>
      <c r="U155" s="5"/>
      <c r="V155" s="5"/>
      <c r="W155" s="194">
        <f t="shared" si="190"/>
        <v>0</v>
      </c>
      <c r="X155" s="195">
        <f t="shared" si="191"/>
        <v>0</v>
      </c>
      <c r="Y155" s="195">
        <f t="shared" si="192"/>
        <v>1</v>
      </c>
      <c r="Z155" s="195" t="e">
        <f>IF(W155&gt;Y155,"Fehler",okay)</f>
        <v>#NAME?</v>
      </c>
      <c r="AA155" s="195" t="str">
        <f t="shared" si="193"/>
        <v/>
      </c>
      <c r="AB155" s="195" t="str">
        <f t="shared" si="194"/>
        <v/>
      </c>
      <c r="AC155" s="198"/>
      <c r="AD155" s="96" t="s">
        <v>21</v>
      </c>
      <c r="AE155" s="199" t="str">
        <f t="shared" si="195"/>
        <v/>
      </c>
      <c r="AF155" s="95"/>
      <c r="AG155" s="200"/>
      <c r="AH155" s="201" t="str">
        <f t="shared" si="196"/>
        <v/>
      </c>
      <c r="AI155" s="200"/>
      <c r="AJ155" s="5" t="s">
        <v>21</v>
      </c>
      <c r="AK155" s="5" t="s">
        <v>21</v>
      </c>
      <c r="AL155" s="5" t="s">
        <v>21</v>
      </c>
      <c r="AM155" s="5" t="s">
        <v>21</v>
      </c>
      <c r="AN155" s="5" t="s">
        <v>21</v>
      </c>
      <c r="AO155" s="5" t="s">
        <v>21</v>
      </c>
      <c r="AP155" s="5" t="s">
        <v>21</v>
      </c>
      <c r="AQ155" s="5" t="s">
        <v>21</v>
      </c>
      <c r="AR155" s="5" t="s">
        <v>21</v>
      </c>
      <c r="AS155" s="5" t="s">
        <v>21</v>
      </c>
      <c r="AT155" s="5" t="s">
        <v>21</v>
      </c>
      <c r="AU155" s="5" t="s">
        <v>21</v>
      </c>
      <c r="AV155" s="5" t="s">
        <v>21</v>
      </c>
      <c r="AW155" s="5" t="s">
        <v>21</v>
      </c>
      <c r="AX155" s="5" t="s">
        <v>21</v>
      </c>
      <c r="AY155" s="5" t="s">
        <v>21</v>
      </c>
      <c r="AZ155" s="5" t="s">
        <v>21</v>
      </c>
      <c r="BA155" s="5" t="s">
        <v>21</v>
      </c>
      <c r="BB155" s="5" t="s">
        <v>21</v>
      </c>
      <c r="BC155" s="5" t="s">
        <v>21</v>
      </c>
      <c r="BD155" s="200"/>
      <c r="BE155" s="50" t="s">
        <v>59</v>
      </c>
      <c r="BF155" s="50" t="s">
        <v>60</v>
      </c>
      <c r="BG155" s="50" t="s">
        <v>61</v>
      </c>
      <c r="BH155" s="50" t="s">
        <v>62</v>
      </c>
      <c r="BI155" s="50" t="s">
        <v>63</v>
      </c>
      <c r="BJ155" s="50" t="s">
        <v>64</v>
      </c>
      <c r="BK155" s="50" t="s">
        <v>65</v>
      </c>
      <c r="BL155" s="50" t="s">
        <v>66</v>
      </c>
      <c r="BM155" s="50" t="s">
        <v>67</v>
      </c>
      <c r="BN155" s="50" t="s">
        <v>68</v>
      </c>
      <c r="BO155" s="50" t="s">
        <v>69</v>
      </c>
      <c r="BP155" s="202"/>
      <c r="BQ155" s="203"/>
      <c r="BR155" s="203" t="str">
        <f t="shared" si="197"/>
        <v/>
      </c>
      <c r="BS155" s="203" t="str">
        <f t="shared" si="198"/>
        <v/>
      </c>
      <c r="BT155" s="203" t="str">
        <f t="shared" si="199"/>
        <v/>
      </c>
      <c r="BU155" s="203" t="str">
        <f t="shared" si="200"/>
        <v/>
      </c>
      <c r="BV155" s="203" t="str">
        <f t="shared" si="201"/>
        <v/>
      </c>
      <c r="BW155" s="203" t="str">
        <f t="shared" si="202"/>
        <v/>
      </c>
      <c r="BX155" s="203" t="str">
        <f t="shared" si="203"/>
        <v/>
      </c>
      <c r="BY155" s="203" t="str">
        <f t="shared" si="204"/>
        <v/>
      </c>
      <c r="BZ155" s="203" t="str">
        <f t="shared" si="205"/>
        <v/>
      </c>
      <c r="CA155" s="203" t="str">
        <f t="shared" si="206"/>
        <v/>
      </c>
      <c r="CB155" s="203" t="str">
        <f t="shared" si="207"/>
        <v/>
      </c>
      <c r="CC155" s="203" t="str">
        <f t="shared" si="208"/>
        <v/>
      </c>
      <c r="CD155" s="203" t="str">
        <f t="shared" si="209"/>
        <v/>
      </c>
      <c r="CE155" s="203" t="str">
        <f t="shared" si="210"/>
        <v/>
      </c>
      <c r="CF155" s="204" t="str">
        <f t="shared" si="211"/>
        <v/>
      </c>
      <c r="CG155" s="204" t="str">
        <f t="shared" si="212"/>
        <v/>
      </c>
      <c r="CH155" s="204" t="str">
        <f t="shared" si="213"/>
        <v/>
      </c>
      <c r="CI155" s="204" t="str">
        <f t="shared" si="214"/>
        <v/>
      </c>
      <c r="CJ155" s="204" t="str">
        <f t="shared" si="215"/>
        <v/>
      </c>
      <c r="CK155" s="204" t="str">
        <f t="shared" si="216"/>
        <v/>
      </c>
      <c r="CL155" s="205" t="str">
        <f t="shared" si="217"/>
        <v/>
      </c>
      <c r="CM155" s="204" t="str">
        <f t="shared" si="218"/>
        <v/>
      </c>
      <c r="CN155" s="204">
        <f t="shared" si="219"/>
        <v>0</v>
      </c>
      <c r="CO155" s="204" t="str">
        <f t="shared" si="220"/>
        <v>Okay</v>
      </c>
      <c r="CP155" s="204" t="str">
        <f t="shared" si="221"/>
        <v>Urkunde und Button</v>
      </c>
      <c r="CQ155" s="204" t="str">
        <f t="shared" si="222"/>
        <v>nur Urkunde</v>
      </c>
      <c r="CR155" s="204">
        <f t="shared" si="223"/>
        <v>0</v>
      </c>
      <c r="CS155" s="204">
        <f t="shared" si="224"/>
        <v>0</v>
      </c>
      <c r="CT155" s="204">
        <f t="shared" si="225"/>
        <v>0</v>
      </c>
      <c r="CU155" s="204">
        <f t="shared" si="226"/>
        <v>0</v>
      </c>
      <c r="CV155" s="204">
        <f t="shared" si="227"/>
        <v>0</v>
      </c>
      <c r="CW155" s="204">
        <f t="shared" si="228"/>
        <v>0</v>
      </c>
      <c r="CX155" s="204" t="str">
        <f t="shared" si="229"/>
        <v>u</v>
      </c>
      <c r="CY155" s="204"/>
      <c r="CZ155" s="204"/>
      <c r="DA155" s="204"/>
      <c r="DB155" s="204"/>
      <c r="DC155" s="204"/>
      <c r="DD155" s="204"/>
      <c r="DE155" s="204"/>
      <c r="DF155" s="204"/>
      <c r="DG155" s="204"/>
      <c r="DH155" s="204"/>
      <c r="DI155" s="204"/>
      <c r="DJ155" s="204"/>
      <c r="DK155" s="204"/>
      <c r="DL155" s="204"/>
      <c r="DM155" s="204"/>
      <c r="DN155" s="204"/>
      <c r="DO155" s="204"/>
      <c r="DP155" s="204"/>
      <c r="DQ155" s="204"/>
      <c r="DR155" s="204"/>
      <c r="DS155" s="204"/>
      <c r="DT155" s="204"/>
      <c r="DU155" s="204"/>
    </row>
    <row r="156" spans="1:125" s="16" customFormat="1" x14ac:dyDescent="0.2">
      <c r="A156" s="191" t="str">
        <f>IF(LEN(E156)&lt;2,"",Meldedaten!A$4)</f>
        <v/>
      </c>
      <c r="B156" s="192" t="str">
        <f t="shared" si="185"/>
        <v/>
      </c>
      <c r="C156" s="96" t="s">
        <v>21</v>
      </c>
      <c r="D156" s="242" t="s">
        <v>21</v>
      </c>
      <c r="E156" s="242" t="s">
        <v>21</v>
      </c>
      <c r="F156" s="242" t="s">
        <v>21</v>
      </c>
      <c r="G156" s="242" t="s">
        <v>21</v>
      </c>
      <c r="H156" s="210" t="s">
        <v>21</v>
      </c>
      <c r="I156" s="5" t="str">
        <f>IF(LEN(E156)&lt;2,"",Meldedaten!B$4)</f>
        <v/>
      </c>
      <c r="J156" s="193"/>
      <c r="K156" s="5"/>
      <c r="L156" s="101"/>
      <c r="M156" s="100"/>
      <c r="N156" s="5"/>
      <c r="O156" s="5"/>
      <c r="P156" s="100"/>
      <c r="Q156" s="194" t="str">
        <f t="shared" si="186"/>
        <v>Okay</v>
      </c>
      <c r="R156" s="195">
        <f t="shared" si="187"/>
        <v>0</v>
      </c>
      <c r="S156" s="196" t="str">
        <f t="shared" si="188"/>
        <v/>
      </c>
      <c r="T156" s="197" t="str">
        <f t="shared" si="189"/>
        <v>Bitte ankreuzen</v>
      </c>
      <c r="U156" s="5"/>
      <c r="V156" s="5"/>
      <c r="W156" s="194">
        <f t="shared" si="190"/>
        <v>0</v>
      </c>
      <c r="X156" s="195">
        <f t="shared" si="191"/>
        <v>0</v>
      </c>
      <c r="Y156" s="195">
        <f t="shared" si="192"/>
        <v>1</v>
      </c>
      <c r="Z156" s="195" t="e">
        <f>IF(W156&gt;Y156,"Fehler",okay)</f>
        <v>#NAME?</v>
      </c>
      <c r="AA156" s="195" t="str">
        <f t="shared" si="193"/>
        <v/>
      </c>
      <c r="AB156" s="195" t="str">
        <f t="shared" si="194"/>
        <v/>
      </c>
      <c r="AC156" s="198"/>
      <c r="AD156" s="96" t="s">
        <v>21</v>
      </c>
      <c r="AE156" s="199" t="str">
        <f t="shared" si="195"/>
        <v/>
      </c>
      <c r="AF156" s="95"/>
      <c r="AG156" s="200"/>
      <c r="AH156" s="201" t="str">
        <f t="shared" si="196"/>
        <v/>
      </c>
      <c r="AI156" s="200"/>
      <c r="AJ156" s="5" t="s">
        <v>21</v>
      </c>
      <c r="AK156" s="5" t="s">
        <v>21</v>
      </c>
      <c r="AL156" s="5" t="s">
        <v>21</v>
      </c>
      <c r="AM156" s="5" t="s">
        <v>21</v>
      </c>
      <c r="AN156" s="5" t="s">
        <v>21</v>
      </c>
      <c r="AO156" s="5" t="s">
        <v>21</v>
      </c>
      <c r="AP156" s="5" t="s">
        <v>21</v>
      </c>
      <c r="AQ156" s="5" t="s">
        <v>21</v>
      </c>
      <c r="AR156" s="5" t="s">
        <v>21</v>
      </c>
      <c r="AS156" s="5" t="s">
        <v>21</v>
      </c>
      <c r="AT156" s="5" t="s">
        <v>21</v>
      </c>
      <c r="AU156" s="5" t="s">
        <v>21</v>
      </c>
      <c r="AV156" s="5" t="s">
        <v>21</v>
      </c>
      <c r="AW156" s="5" t="s">
        <v>21</v>
      </c>
      <c r="AX156" s="5" t="s">
        <v>21</v>
      </c>
      <c r="AY156" s="5" t="s">
        <v>21</v>
      </c>
      <c r="AZ156" s="5" t="s">
        <v>21</v>
      </c>
      <c r="BA156" s="5" t="s">
        <v>21</v>
      </c>
      <c r="BB156" s="5" t="s">
        <v>21</v>
      </c>
      <c r="BC156" s="5" t="s">
        <v>21</v>
      </c>
      <c r="BD156" s="200"/>
      <c r="BE156" s="50" t="s">
        <v>59</v>
      </c>
      <c r="BF156" s="50" t="s">
        <v>60</v>
      </c>
      <c r="BG156" s="50" t="s">
        <v>61</v>
      </c>
      <c r="BH156" s="50" t="s">
        <v>62</v>
      </c>
      <c r="BI156" s="50" t="s">
        <v>63</v>
      </c>
      <c r="BJ156" s="50" t="s">
        <v>64</v>
      </c>
      <c r="BK156" s="50" t="s">
        <v>65</v>
      </c>
      <c r="BL156" s="50" t="s">
        <v>66</v>
      </c>
      <c r="BM156" s="50" t="s">
        <v>67</v>
      </c>
      <c r="BN156" s="50" t="s">
        <v>68</v>
      </c>
      <c r="BO156" s="50" t="s">
        <v>69</v>
      </c>
      <c r="BP156" s="202"/>
      <c r="BQ156" s="203"/>
      <c r="BR156" s="203" t="str">
        <f t="shared" si="197"/>
        <v/>
      </c>
      <c r="BS156" s="203" t="str">
        <f t="shared" si="198"/>
        <v/>
      </c>
      <c r="BT156" s="203" t="str">
        <f t="shared" si="199"/>
        <v/>
      </c>
      <c r="BU156" s="203" t="str">
        <f t="shared" si="200"/>
        <v/>
      </c>
      <c r="BV156" s="203" t="str">
        <f t="shared" si="201"/>
        <v/>
      </c>
      <c r="BW156" s="203" t="str">
        <f t="shared" si="202"/>
        <v/>
      </c>
      <c r="BX156" s="203" t="str">
        <f t="shared" si="203"/>
        <v/>
      </c>
      <c r="BY156" s="203" t="str">
        <f t="shared" si="204"/>
        <v/>
      </c>
      <c r="BZ156" s="203" t="str">
        <f t="shared" si="205"/>
        <v/>
      </c>
      <c r="CA156" s="203" t="str">
        <f t="shared" si="206"/>
        <v/>
      </c>
      <c r="CB156" s="203" t="str">
        <f t="shared" si="207"/>
        <v/>
      </c>
      <c r="CC156" s="203" t="str">
        <f t="shared" si="208"/>
        <v/>
      </c>
      <c r="CD156" s="203" t="str">
        <f t="shared" si="209"/>
        <v/>
      </c>
      <c r="CE156" s="203" t="str">
        <f t="shared" si="210"/>
        <v/>
      </c>
      <c r="CF156" s="204" t="str">
        <f t="shared" si="211"/>
        <v/>
      </c>
      <c r="CG156" s="204" t="str">
        <f t="shared" si="212"/>
        <v/>
      </c>
      <c r="CH156" s="204" t="str">
        <f t="shared" si="213"/>
        <v/>
      </c>
      <c r="CI156" s="204" t="str">
        <f t="shared" si="214"/>
        <v/>
      </c>
      <c r="CJ156" s="204" t="str">
        <f t="shared" si="215"/>
        <v/>
      </c>
      <c r="CK156" s="204" t="str">
        <f t="shared" si="216"/>
        <v/>
      </c>
      <c r="CL156" s="205" t="str">
        <f t="shared" si="217"/>
        <v/>
      </c>
      <c r="CM156" s="204" t="str">
        <f t="shared" si="218"/>
        <v/>
      </c>
      <c r="CN156" s="204">
        <f t="shared" si="219"/>
        <v>0</v>
      </c>
      <c r="CO156" s="204" t="str">
        <f t="shared" si="220"/>
        <v>Okay</v>
      </c>
      <c r="CP156" s="204" t="str">
        <f t="shared" si="221"/>
        <v>Urkunde und Button</v>
      </c>
      <c r="CQ156" s="204" t="str">
        <f t="shared" si="222"/>
        <v>nur Urkunde</v>
      </c>
      <c r="CR156" s="204">
        <f t="shared" si="223"/>
        <v>0</v>
      </c>
      <c r="CS156" s="204">
        <f t="shared" si="224"/>
        <v>0</v>
      </c>
      <c r="CT156" s="204">
        <f t="shared" si="225"/>
        <v>0</v>
      </c>
      <c r="CU156" s="204">
        <f t="shared" si="226"/>
        <v>0</v>
      </c>
      <c r="CV156" s="204">
        <f t="shared" si="227"/>
        <v>0</v>
      </c>
      <c r="CW156" s="204">
        <f t="shared" si="228"/>
        <v>0</v>
      </c>
      <c r="CX156" s="204" t="str">
        <f t="shared" si="229"/>
        <v>u</v>
      </c>
      <c r="CY156" s="204"/>
      <c r="CZ156" s="204">
        <f>IF(CV156="a",(ROUNDDOWN(O156/5,0)*5),0)</f>
        <v>0</v>
      </c>
      <c r="DA156" s="204"/>
      <c r="DB156" s="204"/>
      <c r="DC156" s="204">
        <f>IF(CW156="a",(ROUNDDOWN(P156/5,0)*5),0)</f>
        <v>0</v>
      </c>
      <c r="DD156" s="204"/>
      <c r="DE156" s="204"/>
      <c r="DF156" s="204"/>
      <c r="DG156" s="204"/>
      <c r="DH156" s="204"/>
      <c r="DI156" s="204"/>
      <c r="DJ156" s="204"/>
      <c r="DK156" s="204"/>
      <c r="DL156" s="204"/>
      <c r="DM156" s="204"/>
      <c r="DN156" s="204"/>
      <c r="DO156" s="204"/>
      <c r="DP156" s="204"/>
      <c r="DQ156" s="204"/>
      <c r="DR156" s="204"/>
      <c r="DS156" s="204"/>
      <c r="DT156" s="204"/>
      <c r="DU156" s="204"/>
    </row>
    <row r="157" spans="1:125" s="16" customFormat="1" x14ac:dyDescent="0.2">
      <c r="A157" s="191" t="str">
        <f>IF(LEN(E157)&lt;2,"",Meldedaten!A$4)</f>
        <v/>
      </c>
      <c r="B157" s="192" t="str">
        <f t="shared" si="185"/>
        <v/>
      </c>
      <c r="C157" s="96" t="s">
        <v>21</v>
      </c>
      <c r="D157" s="242" t="s">
        <v>21</v>
      </c>
      <c r="E157" s="242" t="s">
        <v>21</v>
      </c>
      <c r="F157" s="242" t="s">
        <v>21</v>
      </c>
      <c r="G157" s="242" t="s">
        <v>21</v>
      </c>
      <c r="H157" s="210" t="s">
        <v>21</v>
      </c>
      <c r="I157" s="5" t="str">
        <f>IF(LEN(E157)&lt;2,"",Meldedaten!B$4)</f>
        <v/>
      </c>
      <c r="J157" s="193"/>
      <c r="K157" s="5"/>
      <c r="L157" s="101"/>
      <c r="M157" s="100"/>
      <c r="N157" s="5"/>
      <c r="O157" s="5"/>
      <c r="P157" s="100"/>
      <c r="Q157" s="194" t="str">
        <f t="shared" si="186"/>
        <v>Okay</v>
      </c>
      <c r="R157" s="195">
        <f t="shared" si="187"/>
        <v>0</v>
      </c>
      <c r="S157" s="196" t="str">
        <f t="shared" si="188"/>
        <v/>
      </c>
      <c r="T157" s="197" t="str">
        <f t="shared" si="189"/>
        <v>Bitte ankreuzen</v>
      </c>
      <c r="U157" s="5"/>
      <c r="V157" s="5"/>
      <c r="W157" s="194">
        <f t="shared" si="190"/>
        <v>0</v>
      </c>
      <c r="X157" s="195">
        <f t="shared" si="191"/>
        <v>0</v>
      </c>
      <c r="Y157" s="195">
        <f t="shared" si="192"/>
        <v>1</v>
      </c>
      <c r="Z157" s="195" t="e">
        <f>IF(W157&gt;Y157,"Fehler",okay)</f>
        <v>#NAME?</v>
      </c>
      <c r="AA157" s="195" t="str">
        <f t="shared" si="193"/>
        <v/>
      </c>
      <c r="AB157" s="195" t="str">
        <f t="shared" si="194"/>
        <v/>
      </c>
      <c r="AC157" s="198"/>
      <c r="AD157" s="96" t="s">
        <v>21</v>
      </c>
      <c r="AE157" s="199" t="str">
        <f t="shared" si="195"/>
        <v/>
      </c>
      <c r="AF157" s="95"/>
      <c r="AG157" s="200"/>
      <c r="AH157" s="201" t="str">
        <f t="shared" si="196"/>
        <v/>
      </c>
      <c r="AI157" s="200"/>
      <c r="AJ157" s="5" t="s">
        <v>21</v>
      </c>
      <c r="AK157" s="5" t="s">
        <v>21</v>
      </c>
      <c r="AL157" s="5" t="s">
        <v>21</v>
      </c>
      <c r="AM157" s="5" t="s">
        <v>21</v>
      </c>
      <c r="AN157" s="5" t="s">
        <v>21</v>
      </c>
      <c r="AO157" s="5" t="s">
        <v>21</v>
      </c>
      <c r="AP157" s="5" t="s">
        <v>21</v>
      </c>
      <c r="AQ157" s="5" t="s">
        <v>21</v>
      </c>
      <c r="AR157" s="5" t="s">
        <v>21</v>
      </c>
      <c r="AS157" s="5" t="s">
        <v>21</v>
      </c>
      <c r="AT157" s="5" t="s">
        <v>21</v>
      </c>
      <c r="AU157" s="5" t="s">
        <v>21</v>
      </c>
      <c r="AV157" s="5" t="s">
        <v>21</v>
      </c>
      <c r="AW157" s="5" t="s">
        <v>21</v>
      </c>
      <c r="AX157" s="5" t="s">
        <v>21</v>
      </c>
      <c r="AY157" s="5" t="s">
        <v>21</v>
      </c>
      <c r="AZ157" s="5" t="s">
        <v>21</v>
      </c>
      <c r="BA157" s="5" t="s">
        <v>21</v>
      </c>
      <c r="BB157" s="5" t="s">
        <v>21</v>
      </c>
      <c r="BC157" s="5" t="s">
        <v>21</v>
      </c>
      <c r="BD157" s="200"/>
      <c r="BE157" s="50" t="s">
        <v>59</v>
      </c>
      <c r="BF157" s="50" t="s">
        <v>60</v>
      </c>
      <c r="BG157" s="50" t="s">
        <v>61</v>
      </c>
      <c r="BH157" s="50" t="s">
        <v>62</v>
      </c>
      <c r="BI157" s="50" t="s">
        <v>63</v>
      </c>
      <c r="BJ157" s="50" t="s">
        <v>64</v>
      </c>
      <c r="BK157" s="50" t="s">
        <v>65</v>
      </c>
      <c r="BL157" s="50" t="s">
        <v>66</v>
      </c>
      <c r="BM157" s="50" t="s">
        <v>67</v>
      </c>
      <c r="BN157" s="50" t="s">
        <v>68</v>
      </c>
      <c r="BO157" s="50" t="s">
        <v>69</v>
      </c>
      <c r="BP157" s="202"/>
      <c r="BQ157" s="203"/>
      <c r="BR157" s="203" t="str">
        <f t="shared" si="197"/>
        <v/>
      </c>
      <c r="BS157" s="203" t="str">
        <f t="shared" si="198"/>
        <v/>
      </c>
      <c r="BT157" s="203" t="str">
        <f t="shared" si="199"/>
        <v/>
      </c>
      <c r="BU157" s="203" t="str">
        <f t="shared" si="200"/>
        <v/>
      </c>
      <c r="BV157" s="203" t="str">
        <f t="shared" si="201"/>
        <v/>
      </c>
      <c r="BW157" s="203" t="str">
        <f t="shared" si="202"/>
        <v/>
      </c>
      <c r="BX157" s="203" t="str">
        <f t="shared" si="203"/>
        <v/>
      </c>
      <c r="BY157" s="203" t="str">
        <f t="shared" si="204"/>
        <v/>
      </c>
      <c r="BZ157" s="203" t="str">
        <f t="shared" si="205"/>
        <v/>
      </c>
      <c r="CA157" s="203" t="str">
        <f t="shared" si="206"/>
        <v/>
      </c>
      <c r="CB157" s="203" t="str">
        <f t="shared" si="207"/>
        <v/>
      </c>
      <c r="CC157" s="203" t="str">
        <f t="shared" si="208"/>
        <v/>
      </c>
      <c r="CD157" s="203" t="str">
        <f t="shared" si="209"/>
        <v/>
      </c>
      <c r="CE157" s="203" t="str">
        <f t="shared" si="210"/>
        <v/>
      </c>
      <c r="CF157" s="204" t="str">
        <f t="shared" si="211"/>
        <v/>
      </c>
      <c r="CG157" s="204" t="str">
        <f t="shared" si="212"/>
        <v/>
      </c>
      <c r="CH157" s="204" t="str">
        <f t="shared" si="213"/>
        <v/>
      </c>
      <c r="CI157" s="204" t="str">
        <f t="shared" si="214"/>
        <v/>
      </c>
      <c r="CJ157" s="204" t="str">
        <f t="shared" si="215"/>
        <v/>
      </c>
      <c r="CK157" s="204" t="str">
        <f t="shared" si="216"/>
        <v/>
      </c>
      <c r="CL157" s="205" t="str">
        <f t="shared" si="217"/>
        <v/>
      </c>
      <c r="CM157" s="204" t="str">
        <f t="shared" si="218"/>
        <v/>
      </c>
      <c r="CN157" s="204">
        <f t="shared" si="219"/>
        <v>0</v>
      </c>
      <c r="CO157" s="204" t="str">
        <f t="shared" si="220"/>
        <v>Okay</v>
      </c>
      <c r="CP157" s="204" t="str">
        <f t="shared" si="221"/>
        <v>Urkunde und Button</v>
      </c>
      <c r="CQ157" s="204" t="str">
        <f t="shared" si="222"/>
        <v>nur Urkunde</v>
      </c>
      <c r="CR157" s="204">
        <f t="shared" si="223"/>
        <v>0</v>
      </c>
      <c r="CS157" s="204">
        <f t="shared" si="224"/>
        <v>0</v>
      </c>
      <c r="CT157" s="204">
        <f t="shared" si="225"/>
        <v>0</v>
      </c>
      <c r="CU157" s="204">
        <f t="shared" si="226"/>
        <v>0</v>
      </c>
      <c r="CV157" s="204">
        <f t="shared" si="227"/>
        <v>0</v>
      </c>
      <c r="CW157" s="204">
        <f t="shared" si="228"/>
        <v>0</v>
      </c>
      <c r="CX157" s="204" t="str">
        <f t="shared" si="229"/>
        <v>u</v>
      </c>
      <c r="CY157" s="204"/>
      <c r="CZ157" s="204"/>
      <c r="DA157" s="204"/>
      <c r="DB157" s="204"/>
      <c r="DC157" s="204"/>
      <c r="DD157" s="204"/>
      <c r="DE157" s="204"/>
      <c r="DF157" s="204"/>
      <c r="DG157" s="204"/>
      <c r="DH157" s="204"/>
      <c r="DI157" s="204"/>
      <c r="DJ157" s="204"/>
      <c r="DK157" s="204"/>
      <c r="DL157" s="204"/>
      <c r="DM157" s="204"/>
      <c r="DN157" s="204"/>
      <c r="DO157" s="204"/>
      <c r="DP157" s="204"/>
      <c r="DQ157" s="204"/>
      <c r="DR157" s="204"/>
      <c r="DS157" s="204"/>
      <c r="DT157" s="204"/>
      <c r="DU157" s="204"/>
    </row>
    <row r="158" spans="1:125" s="16" customFormat="1" x14ac:dyDescent="0.2">
      <c r="A158" s="191" t="str">
        <f>IF(LEN(E158)&lt;2,"",Meldedaten!A$4)</f>
        <v/>
      </c>
      <c r="B158" s="192" t="str">
        <f t="shared" si="185"/>
        <v/>
      </c>
      <c r="C158" s="96" t="s">
        <v>21</v>
      </c>
      <c r="D158" s="242" t="s">
        <v>21</v>
      </c>
      <c r="E158" s="242" t="s">
        <v>21</v>
      </c>
      <c r="F158" s="242" t="s">
        <v>21</v>
      </c>
      <c r="G158" s="242" t="s">
        <v>21</v>
      </c>
      <c r="H158" s="210" t="s">
        <v>21</v>
      </c>
      <c r="I158" s="5" t="str">
        <f>IF(LEN(E158)&lt;2,"",Meldedaten!B$4)</f>
        <v/>
      </c>
      <c r="J158" s="193"/>
      <c r="K158" s="5"/>
      <c r="L158" s="101"/>
      <c r="M158" s="100"/>
      <c r="N158" s="5"/>
      <c r="O158" s="5"/>
      <c r="P158" s="100"/>
      <c r="Q158" s="194" t="str">
        <f t="shared" si="186"/>
        <v>Okay</v>
      </c>
      <c r="R158" s="195">
        <f t="shared" si="187"/>
        <v>0</v>
      </c>
      <c r="S158" s="196" t="str">
        <f t="shared" si="188"/>
        <v/>
      </c>
      <c r="T158" s="197" t="str">
        <f t="shared" si="189"/>
        <v>Bitte ankreuzen</v>
      </c>
      <c r="U158" s="5"/>
      <c r="V158" s="5"/>
      <c r="W158" s="194">
        <f t="shared" si="190"/>
        <v>0</v>
      </c>
      <c r="X158" s="195">
        <f t="shared" si="191"/>
        <v>0</v>
      </c>
      <c r="Y158" s="195">
        <f t="shared" si="192"/>
        <v>1</v>
      </c>
      <c r="Z158" s="195" t="e">
        <f>IF(W158&gt;Y158,"Fehler",okay)</f>
        <v>#NAME?</v>
      </c>
      <c r="AA158" s="195" t="str">
        <f t="shared" si="193"/>
        <v/>
      </c>
      <c r="AB158" s="195" t="str">
        <f t="shared" si="194"/>
        <v/>
      </c>
      <c r="AC158" s="198"/>
      <c r="AD158" s="96" t="s">
        <v>21</v>
      </c>
      <c r="AE158" s="199" t="str">
        <f t="shared" si="195"/>
        <v/>
      </c>
      <c r="AF158" s="95"/>
      <c r="AG158" s="200"/>
      <c r="AH158" s="201" t="str">
        <f t="shared" si="196"/>
        <v/>
      </c>
      <c r="AI158" s="200"/>
      <c r="AJ158" s="5" t="s">
        <v>21</v>
      </c>
      <c r="AK158" s="5" t="s">
        <v>21</v>
      </c>
      <c r="AL158" s="5" t="s">
        <v>21</v>
      </c>
      <c r="AM158" s="5" t="s">
        <v>21</v>
      </c>
      <c r="AN158" s="5" t="s">
        <v>21</v>
      </c>
      <c r="AO158" s="5" t="s">
        <v>21</v>
      </c>
      <c r="AP158" s="5" t="s">
        <v>21</v>
      </c>
      <c r="AQ158" s="5" t="s">
        <v>21</v>
      </c>
      <c r="AR158" s="5" t="s">
        <v>21</v>
      </c>
      <c r="AS158" s="5" t="s">
        <v>21</v>
      </c>
      <c r="AT158" s="5" t="s">
        <v>21</v>
      </c>
      <c r="AU158" s="5" t="s">
        <v>21</v>
      </c>
      <c r="AV158" s="5" t="s">
        <v>21</v>
      </c>
      <c r="AW158" s="5" t="s">
        <v>21</v>
      </c>
      <c r="AX158" s="5" t="s">
        <v>21</v>
      </c>
      <c r="AY158" s="5" t="s">
        <v>21</v>
      </c>
      <c r="AZ158" s="5" t="s">
        <v>21</v>
      </c>
      <c r="BA158" s="5" t="s">
        <v>21</v>
      </c>
      <c r="BB158" s="5" t="s">
        <v>21</v>
      </c>
      <c r="BC158" s="5" t="s">
        <v>21</v>
      </c>
      <c r="BD158" s="200"/>
      <c r="BE158" s="50" t="s">
        <v>59</v>
      </c>
      <c r="BF158" s="50" t="s">
        <v>60</v>
      </c>
      <c r="BG158" s="50" t="s">
        <v>61</v>
      </c>
      <c r="BH158" s="50" t="s">
        <v>62</v>
      </c>
      <c r="BI158" s="50" t="s">
        <v>63</v>
      </c>
      <c r="BJ158" s="50" t="s">
        <v>64</v>
      </c>
      <c r="BK158" s="50" t="s">
        <v>65</v>
      </c>
      <c r="BL158" s="50" t="s">
        <v>66</v>
      </c>
      <c r="BM158" s="50" t="s">
        <v>67</v>
      </c>
      <c r="BN158" s="50" t="s">
        <v>68</v>
      </c>
      <c r="BO158" s="50" t="s">
        <v>69</v>
      </c>
      <c r="BP158" s="202"/>
      <c r="BQ158" s="203"/>
      <c r="BR158" s="203" t="str">
        <f t="shared" si="197"/>
        <v/>
      </c>
      <c r="BS158" s="203" t="str">
        <f t="shared" si="198"/>
        <v/>
      </c>
      <c r="BT158" s="203" t="str">
        <f t="shared" si="199"/>
        <v/>
      </c>
      <c r="BU158" s="203" t="str">
        <f t="shared" si="200"/>
        <v/>
      </c>
      <c r="BV158" s="203" t="str">
        <f t="shared" si="201"/>
        <v/>
      </c>
      <c r="BW158" s="203" t="str">
        <f t="shared" si="202"/>
        <v/>
      </c>
      <c r="BX158" s="203" t="str">
        <f t="shared" si="203"/>
        <v/>
      </c>
      <c r="BY158" s="203" t="str">
        <f t="shared" si="204"/>
        <v/>
      </c>
      <c r="BZ158" s="203" t="str">
        <f t="shared" si="205"/>
        <v/>
      </c>
      <c r="CA158" s="203" t="str">
        <f t="shared" si="206"/>
        <v/>
      </c>
      <c r="CB158" s="203" t="str">
        <f t="shared" si="207"/>
        <v/>
      </c>
      <c r="CC158" s="203" t="str">
        <f t="shared" si="208"/>
        <v/>
      </c>
      <c r="CD158" s="203" t="str">
        <f t="shared" si="209"/>
        <v/>
      </c>
      <c r="CE158" s="203" t="str">
        <f t="shared" si="210"/>
        <v/>
      </c>
      <c r="CF158" s="204" t="str">
        <f t="shared" si="211"/>
        <v/>
      </c>
      <c r="CG158" s="204" t="str">
        <f t="shared" si="212"/>
        <v/>
      </c>
      <c r="CH158" s="204" t="str">
        <f t="shared" si="213"/>
        <v/>
      </c>
      <c r="CI158" s="204" t="str">
        <f t="shared" si="214"/>
        <v/>
      </c>
      <c r="CJ158" s="204" t="str">
        <f t="shared" si="215"/>
        <v/>
      </c>
      <c r="CK158" s="204" t="str">
        <f t="shared" si="216"/>
        <v/>
      </c>
      <c r="CL158" s="205" t="str">
        <f t="shared" si="217"/>
        <v/>
      </c>
      <c r="CM158" s="204" t="str">
        <f t="shared" si="218"/>
        <v/>
      </c>
      <c r="CN158" s="204">
        <f t="shared" si="219"/>
        <v>0</v>
      </c>
      <c r="CO158" s="204" t="str">
        <f t="shared" si="220"/>
        <v>Okay</v>
      </c>
      <c r="CP158" s="204" t="str">
        <f t="shared" si="221"/>
        <v>Urkunde und Button</v>
      </c>
      <c r="CQ158" s="204" t="str">
        <f t="shared" si="222"/>
        <v>nur Urkunde</v>
      </c>
      <c r="CR158" s="204">
        <f t="shared" si="223"/>
        <v>0</v>
      </c>
      <c r="CS158" s="204">
        <f t="shared" si="224"/>
        <v>0</v>
      </c>
      <c r="CT158" s="204">
        <f t="shared" si="225"/>
        <v>0</v>
      </c>
      <c r="CU158" s="204">
        <f t="shared" si="226"/>
        <v>0</v>
      </c>
      <c r="CV158" s="204">
        <f t="shared" si="227"/>
        <v>0</v>
      </c>
      <c r="CW158" s="204">
        <f t="shared" si="228"/>
        <v>0</v>
      </c>
      <c r="CX158" s="204" t="str">
        <f t="shared" si="229"/>
        <v>u</v>
      </c>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row>
    <row r="159" spans="1:125" s="16" customFormat="1" x14ac:dyDescent="0.2">
      <c r="A159" s="191" t="str">
        <f>IF(LEN(E159)&lt;2,"",Meldedaten!A$4)</f>
        <v/>
      </c>
      <c r="B159" s="192" t="str">
        <f t="shared" si="185"/>
        <v/>
      </c>
      <c r="C159" s="96" t="s">
        <v>21</v>
      </c>
      <c r="D159" s="242" t="s">
        <v>21</v>
      </c>
      <c r="E159" s="242" t="s">
        <v>21</v>
      </c>
      <c r="F159" s="242" t="s">
        <v>21</v>
      </c>
      <c r="G159" s="242" t="s">
        <v>21</v>
      </c>
      <c r="H159" s="210" t="s">
        <v>21</v>
      </c>
      <c r="I159" s="5" t="str">
        <f>IF(LEN(E159)&lt;2,"",Meldedaten!B$4)</f>
        <v/>
      </c>
      <c r="J159" s="193"/>
      <c r="K159" s="5"/>
      <c r="L159" s="101"/>
      <c r="M159" s="100"/>
      <c r="N159" s="5"/>
      <c r="O159" s="5"/>
      <c r="P159" s="100"/>
      <c r="Q159" s="194" t="str">
        <f t="shared" si="186"/>
        <v>Okay</v>
      </c>
      <c r="R159" s="195">
        <f t="shared" si="187"/>
        <v>0</v>
      </c>
      <c r="S159" s="196" t="str">
        <f t="shared" si="188"/>
        <v/>
      </c>
      <c r="T159" s="197" t="str">
        <f t="shared" si="189"/>
        <v>Bitte ankreuzen</v>
      </c>
      <c r="U159" s="5"/>
      <c r="V159" s="5"/>
      <c r="W159" s="194">
        <f t="shared" si="190"/>
        <v>0</v>
      </c>
      <c r="X159" s="195">
        <f t="shared" si="191"/>
        <v>0</v>
      </c>
      <c r="Y159" s="195">
        <f t="shared" si="192"/>
        <v>1</v>
      </c>
      <c r="Z159" s="195" t="e">
        <f>IF(W159&gt;Y159,"Fehler",okay)</f>
        <v>#NAME?</v>
      </c>
      <c r="AA159" s="195" t="str">
        <f t="shared" si="193"/>
        <v/>
      </c>
      <c r="AB159" s="195" t="str">
        <f t="shared" si="194"/>
        <v/>
      </c>
      <c r="AC159" s="198"/>
      <c r="AD159" s="96" t="s">
        <v>21</v>
      </c>
      <c r="AE159" s="199" t="str">
        <f t="shared" si="195"/>
        <v/>
      </c>
      <c r="AF159" s="95"/>
      <c r="AG159" s="200"/>
      <c r="AH159" s="201" t="str">
        <f t="shared" si="196"/>
        <v/>
      </c>
      <c r="AI159" s="200"/>
      <c r="AJ159" s="5" t="s">
        <v>21</v>
      </c>
      <c r="AK159" s="5" t="s">
        <v>21</v>
      </c>
      <c r="AL159" s="5" t="s">
        <v>21</v>
      </c>
      <c r="AM159" s="5" t="s">
        <v>21</v>
      </c>
      <c r="AN159" s="5" t="s">
        <v>21</v>
      </c>
      <c r="AO159" s="5" t="s">
        <v>21</v>
      </c>
      <c r="AP159" s="5" t="s">
        <v>21</v>
      </c>
      <c r="AQ159" s="5" t="s">
        <v>21</v>
      </c>
      <c r="AR159" s="5" t="s">
        <v>21</v>
      </c>
      <c r="AS159" s="5" t="s">
        <v>21</v>
      </c>
      <c r="AT159" s="5" t="s">
        <v>21</v>
      </c>
      <c r="AU159" s="5" t="s">
        <v>21</v>
      </c>
      <c r="AV159" s="5" t="s">
        <v>21</v>
      </c>
      <c r="AW159" s="5" t="s">
        <v>21</v>
      </c>
      <c r="AX159" s="5" t="s">
        <v>21</v>
      </c>
      <c r="AY159" s="5" t="s">
        <v>21</v>
      </c>
      <c r="AZ159" s="5" t="s">
        <v>21</v>
      </c>
      <c r="BA159" s="5" t="s">
        <v>21</v>
      </c>
      <c r="BB159" s="5" t="s">
        <v>21</v>
      </c>
      <c r="BC159" s="5" t="s">
        <v>21</v>
      </c>
      <c r="BD159" s="200"/>
      <c r="BE159" s="50" t="s">
        <v>59</v>
      </c>
      <c r="BF159" s="50" t="s">
        <v>60</v>
      </c>
      <c r="BG159" s="50" t="s">
        <v>61</v>
      </c>
      <c r="BH159" s="50" t="s">
        <v>62</v>
      </c>
      <c r="BI159" s="50" t="s">
        <v>63</v>
      </c>
      <c r="BJ159" s="50" t="s">
        <v>64</v>
      </c>
      <c r="BK159" s="50" t="s">
        <v>65</v>
      </c>
      <c r="BL159" s="50" t="s">
        <v>66</v>
      </c>
      <c r="BM159" s="50" t="s">
        <v>67</v>
      </c>
      <c r="BN159" s="50" t="s">
        <v>68</v>
      </c>
      <c r="BO159" s="50" t="s">
        <v>69</v>
      </c>
      <c r="BP159" s="202"/>
      <c r="BQ159" s="203"/>
      <c r="BR159" s="203" t="str">
        <f t="shared" si="197"/>
        <v/>
      </c>
      <c r="BS159" s="203" t="str">
        <f t="shared" si="198"/>
        <v/>
      </c>
      <c r="BT159" s="203" t="str">
        <f t="shared" si="199"/>
        <v/>
      </c>
      <c r="BU159" s="203" t="str">
        <f t="shared" si="200"/>
        <v/>
      </c>
      <c r="BV159" s="203" t="str">
        <f t="shared" si="201"/>
        <v/>
      </c>
      <c r="BW159" s="203" t="str">
        <f t="shared" si="202"/>
        <v/>
      </c>
      <c r="BX159" s="203" t="str">
        <f t="shared" si="203"/>
        <v/>
      </c>
      <c r="BY159" s="203" t="str">
        <f t="shared" si="204"/>
        <v/>
      </c>
      <c r="BZ159" s="203" t="str">
        <f t="shared" si="205"/>
        <v/>
      </c>
      <c r="CA159" s="203" t="str">
        <f t="shared" si="206"/>
        <v/>
      </c>
      <c r="CB159" s="203" t="str">
        <f t="shared" si="207"/>
        <v/>
      </c>
      <c r="CC159" s="203" t="str">
        <f t="shared" si="208"/>
        <v/>
      </c>
      <c r="CD159" s="203" t="str">
        <f t="shared" si="209"/>
        <v/>
      </c>
      <c r="CE159" s="203" t="str">
        <f t="shared" si="210"/>
        <v/>
      </c>
      <c r="CF159" s="204" t="str">
        <f t="shared" si="211"/>
        <v/>
      </c>
      <c r="CG159" s="204" t="str">
        <f t="shared" si="212"/>
        <v/>
      </c>
      <c r="CH159" s="204" t="str">
        <f t="shared" si="213"/>
        <v/>
      </c>
      <c r="CI159" s="204" t="str">
        <f t="shared" si="214"/>
        <v/>
      </c>
      <c r="CJ159" s="204" t="str">
        <f t="shared" si="215"/>
        <v/>
      </c>
      <c r="CK159" s="204" t="str">
        <f t="shared" si="216"/>
        <v/>
      </c>
      <c r="CL159" s="205" t="str">
        <f t="shared" si="217"/>
        <v/>
      </c>
      <c r="CM159" s="204" t="str">
        <f t="shared" si="218"/>
        <v/>
      </c>
      <c r="CN159" s="204">
        <f t="shared" si="219"/>
        <v>0</v>
      </c>
      <c r="CO159" s="204" t="str">
        <f t="shared" si="220"/>
        <v>Okay</v>
      </c>
      <c r="CP159" s="204" t="str">
        <f t="shared" si="221"/>
        <v>Urkunde und Button</v>
      </c>
      <c r="CQ159" s="204" t="str">
        <f t="shared" si="222"/>
        <v>nur Urkunde</v>
      </c>
      <c r="CR159" s="204">
        <f t="shared" si="223"/>
        <v>0</v>
      </c>
      <c r="CS159" s="204">
        <f t="shared" si="224"/>
        <v>0</v>
      </c>
      <c r="CT159" s="204">
        <f t="shared" si="225"/>
        <v>0</v>
      </c>
      <c r="CU159" s="204">
        <f t="shared" si="226"/>
        <v>0</v>
      </c>
      <c r="CV159" s="204">
        <f t="shared" si="227"/>
        <v>0</v>
      </c>
      <c r="CW159" s="204">
        <f t="shared" si="228"/>
        <v>0</v>
      </c>
      <c r="CX159" s="204" t="str">
        <f t="shared" si="229"/>
        <v>u</v>
      </c>
      <c r="CY159" s="204"/>
      <c r="CZ159" s="204"/>
      <c r="DA159" s="204"/>
      <c r="DB159" s="204"/>
      <c r="DC159" s="204"/>
      <c r="DD159" s="204"/>
      <c r="DE159" s="204"/>
      <c r="DF159" s="204"/>
      <c r="DG159" s="204"/>
      <c r="DH159" s="204"/>
      <c r="DI159" s="204"/>
      <c r="DJ159" s="204"/>
      <c r="DK159" s="204"/>
      <c r="DL159" s="204"/>
      <c r="DM159" s="204"/>
      <c r="DN159" s="204"/>
      <c r="DO159" s="204"/>
      <c r="DP159" s="204"/>
      <c r="DQ159" s="204"/>
      <c r="DR159" s="204"/>
      <c r="DS159" s="204"/>
      <c r="DT159" s="204"/>
      <c r="DU159" s="204"/>
    </row>
    <row r="160" spans="1:125" s="16" customFormat="1" x14ac:dyDescent="0.2">
      <c r="A160" s="191" t="str">
        <f>IF(LEN(E160)&lt;2,"",Meldedaten!A$4)</f>
        <v/>
      </c>
      <c r="B160" s="192" t="str">
        <f t="shared" si="185"/>
        <v/>
      </c>
      <c r="C160" s="96" t="s">
        <v>21</v>
      </c>
      <c r="D160" s="242" t="s">
        <v>21</v>
      </c>
      <c r="E160" s="242" t="s">
        <v>21</v>
      </c>
      <c r="F160" s="242" t="s">
        <v>21</v>
      </c>
      <c r="G160" s="242" t="s">
        <v>21</v>
      </c>
      <c r="H160" s="210" t="s">
        <v>21</v>
      </c>
      <c r="I160" s="5" t="str">
        <f>IF(LEN(E160)&lt;2,"",Meldedaten!B$4)</f>
        <v/>
      </c>
      <c r="J160" s="193"/>
      <c r="K160" s="5"/>
      <c r="L160" s="101"/>
      <c r="M160" s="100"/>
      <c r="N160" s="5"/>
      <c r="O160" s="5"/>
      <c r="P160" s="100"/>
      <c r="Q160" s="194" t="str">
        <f t="shared" si="186"/>
        <v>Okay</v>
      </c>
      <c r="R160" s="195">
        <f t="shared" si="187"/>
        <v>0</v>
      </c>
      <c r="S160" s="196" t="str">
        <f t="shared" si="188"/>
        <v/>
      </c>
      <c r="T160" s="197" t="str">
        <f t="shared" si="189"/>
        <v>Bitte ankreuzen</v>
      </c>
      <c r="U160" s="5"/>
      <c r="V160" s="5"/>
      <c r="W160" s="194">
        <f t="shared" si="190"/>
        <v>0</v>
      </c>
      <c r="X160" s="195">
        <f t="shared" si="191"/>
        <v>0</v>
      </c>
      <c r="Y160" s="195">
        <f t="shared" si="192"/>
        <v>1</v>
      </c>
      <c r="Z160" s="195" t="e">
        <f>IF(W160&gt;Y160,"Fehler",okay)</f>
        <v>#NAME?</v>
      </c>
      <c r="AA160" s="195" t="str">
        <f t="shared" si="193"/>
        <v/>
      </c>
      <c r="AB160" s="195" t="str">
        <f t="shared" si="194"/>
        <v/>
      </c>
      <c r="AC160" s="198"/>
      <c r="AD160" s="96" t="s">
        <v>21</v>
      </c>
      <c r="AE160" s="199" t="str">
        <f t="shared" si="195"/>
        <v/>
      </c>
      <c r="AF160" s="95"/>
      <c r="AG160" s="200"/>
      <c r="AH160" s="201" t="str">
        <f t="shared" si="196"/>
        <v/>
      </c>
      <c r="AI160" s="200"/>
      <c r="AJ160" s="5" t="s">
        <v>21</v>
      </c>
      <c r="AK160" s="5" t="s">
        <v>21</v>
      </c>
      <c r="AL160" s="5" t="s">
        <v>21</v>
      </c>
      <c r="AM160" s="5" t="s">
        <v>21</v>
      </c>
      <c r="AN160" s="5" t="s">
        <v>21</v>
      </c>
      <c r="AO160" s="5" t="s">
        <v>21</v>
      </c>
      <c r="AP160" s="5" t="s">
        <v>21</v>
      </c>
      <c r="AQ160" s="5" t="s">
        <v>21</v>
      </c>
      <c r="AR160" s="5" t="s">
        <v>21</v>
      </c>
      <c r="AS160" s="5" t="s">
        <v>21</v>
      </c>
      <c r="AT160" s="5" t="s">
        <v>21</v>
      </c>
      <c r="AU160" s="5" t="s">
        <v>21</v>
      </c>
      <c r="AV160" s="5" t="s">
        <v>21</v>
      </c>
      <c r="AW160" s="5" t="s">
        <v>21</v>
      </c>
      <c r="AX160" s="5" t="s">
        <v>21</v>
      </c>
      <c r="AY160" s="5" t="s">
        <v>21</v>
      </c>
      <c r="AZ160" s="5" t="s">
        <v>21</v>
      </c>
      <c r="BA160" s="5" t="s">
        <v>21</v>
      </c>
      <c r="BB160" s="5" t="s">
        <v>21</v>
      </c>
      <c r="BC160" s="5" t="s">
        <v>21</v>
      </c>
      <c r="BD160" s="200"/>
      <c r="BE160" s="50" t="s">
        <v>59</v>
      </c>
      <c r="BF160" s="50" t="s">
        <v>60</v>
      </c>
      <c r="BG160" s="50" t="s">
        <v>61</v>
      </c>
      <c r="BH160" s="50" t="s">
        <v>62</v>
      </c>
      <c r="BI160" s="50" t="s">
        <v>63</v>
      </c>
      <c r="BJ160" s="50" t="s">
        <v>64</v>
      </c>
      <c r="BK160" s="50" t="s">
        <v>65</v>
      </c>
      <c r="BL160" s="50" t="s">
        <v>66</v>
      </c>
      <c r="BM160" s="50" t="s">
        <v>67</v>
      </c>
      <c r="BN160" s="50" t="s">
        <v>68</v>
      </c>
      <c r="BO160" s="50" t="s">
        <v>69</v>
      </c>
      <c r="BP160" s="202"/>
      <c r="BQ160" s="203"/>
      <c r="BR160" s="203" t="str">
        <f t="shared" si="197"/>
        <v/>
      </c>
      <c r="BS160" s="203" t="str">
        <f t="shared" si="198"/>
        <v/>
      </c>
      <c r="BT160" s="203" t="str">
        <f t="shared" si="199"/>
        <v/>
      </c>
      <c r="BU160" s="203" t="str">
        <f t="shared" si="200"/>
        <v/>
      </c>
      <c r="BV160" s="203" t="str">
        <f t="shared" si="201"/>
        <v/>
      </c>
      <c r="BW160" s="203" t="str">
        <f t="shared" si="202"/>
        <v/>
      </c>
      <c r="BX160" s="203" t="str">
        <f t="shared" si="203"/>
        <v/>
      </c>
      <c r="BY160" s="203" t="str">
        <f t="shared" si="204"/>
        <v/>
      </c>
      <c r="BZ160" s="203" t="str">
        <f t="shared" si="205"/>
        <v/>
      </c>
      <c r="CA160" s="203" t="str">
        <f t="shared" si="206"/>
        <v/>
      </c>
      <c r="CB160" s="203" t="str">
        <f t="shared" si="207"/>
        <v/>
      </c>
      <c r="CC160" s="203" t="str">
        <f t="shared" si="208"/>
        <v/>
      </c>
      <c r="CD160" s="203" t="str">
        <f t="shared" si="209"/>
        <v/>
      </c>
      <c r="CE160" s="203" t="str">
        <f t="shared" si="210"/>
        <v/>
      </c>
      <c r="CF160" s="204" t="str">
        <f t="shared" si="211"/>
        <v/>
      </c>
      <c r="CG160" s="204" t="str">
        <f t="shared" si="212"/>
        <v/>
      </c>
      <c r="CH160" s="204" t="str">
        <f t="shared" si="213"/>
        <v/>
      </c>
      <c r="CI160" s="204" t="str">
        <f t="shared" si="214"/>
        <v/>
      </c>
      <c r="CJ160" s="204" t="str">
        <f t="shared" si="215"/>
        <v/>
      </c>
      <c r="CK160" s="204" t="str">
        <f t="shared" si="216"/>
        <v/>
      </c>
      <c r="CL160" s="205" t="str">
        <f t="shared" si="217"/>
        <v/>
      </c>
      <c r="CM160" s="204" t="str">
        <f t="shared" si="218"/>
        <v/>
      </c>
      <c r="CN160" s="204">
        <f t="shared" si="219"/>
        <v>0</v>
      </c>
      <c r="CO160" s="204" t="str">
        <f t="shared" si="220"/>
        <v>Okay</v>
      </c>
      <c r="CP160" s="204" t="str">
        <f t="shared" si="221"/>
        <v>Urkunde und Button</v>
      </c>
      <c r="CQ160" s="204" t="str">
        <f t="shared" si="222"/>
        <v>nur Urkunde</v>
      </c>
      <c r="CR160" s="204">
        <f t="shared" si="223"/>
        <v>0</v>
      </c>
      <c r="CS160" s="204">
        <f t="shared" si="224"/>
        <v>0</v>
      </c>
      <c r="CT160" s="204">
        <f t="shared" si="225"/>
        <v>0</v>
      </c>
      <c r="CU160" s="204">
        <f t="shared" si="226"/>
        <v>0</v>
      </c>
      <c r="CV160" s="204">
        <f t="shared" si="227"/>
        <v>0</v>
      </c>
      <c r="CW160" s="204">
        <f t="shared" si="228"/>
        <v>0</v>
      </c>
      <c r="CX160" s="204" t="str">
        <f t="shared" si="229"/>
        <v>u</v>
      </c>
      <c r="CY160" s="204"/>
      <c r="CZ160" s="204"/>
      <c r="DA160" s="204"/>
      <c r="DB160" s="204"/>
      <c r="DC160" s="204"/>
      <c r="DD160" s="204"/>
      <c r="DE160" s="204"/>
      <c r="DF160" s="204"/>
      <c r="DG160" s="204"/>
      <c r="DH160" s="204"/>
      <c r="DI160" s="204"/>
      <c r="DJ160" s="204"/>
      <c r="DK160" s="204"/>
      <c r="DL160" s="204"/>
      <c r="DM160" s="204"/>
      <c r="DN160" s="204"/>
      <c r="DO160" s="204"/>
      <c r="DP160" s="204"/>
      <c r="DQ160" s="204"/>
      <c r="DR160" s="204"/>
      <c r="DS160" s="204"/>
      <c r="DT160" s="204"/>
      <c r="DU160" s="204"/>
    </row>
    <row r="161" spans="1:125" s="16" customFormat="1" x14ac:dyDescent="0.2">
      <c r="A161" s="191" t="str">
        <f>IF(LEN(E161)&lt;2,"",Meldedaten!A$4)</f>
        <v/>
      </c>
      <c r="B161" s="192" t="str">
        <f t="shared" si="185"/>
        <v/>
      </c>
      <c r="C161" s="96" t="s">
        <v>21</v>
      </c>
      <c r="D161" s="242" t="s">
        <v>21</v>
      </c>
      <c r="E161" s="242" t="s">
        <v>21</v>
      </c>
      <c r="F161" s="242" t="s">
        <v>21</v>
      </c>
      <c r="G161" s="242" t="s">
        <v>21</v>
      </c>
      <c r="H161" s="210" t="s">
        <v>21</v>
      </c>
      <c r="I161" s="5" t="str">
        <f>IF(LEN(E161)&lt;2,"",Meldedaten!B$4)</f>
        <v/>
      </c>
      <c r="J161" s="193"/>
      <c r="K161" s="5"/>
      <c r="L161" s="101"/>
      <c r="M161" s="100"/>
      <c r="N161" s="5"/>
      <c r="O161" s="5"/>
      <c r="P161" s="100"/>
      <c r="Q161" s="194" t="str">
        <f t="shared" si="186"/>
        <v>Okay</v>
      </c>
      <c r="R161" s="195">
        <f t="shared" si="187"/>
        <v>0</v>
      </c>
      <c r="S161" s="196" t="str">
        <f t="shared" si="188"/>
        <v/>
      </c>
      <c r="T161" s="197" t="str">
        <f t="shared" si="189"/>
        <v>Bitte ankreuzen</v>
      </c>
      <c r="U161" s="5"/>
      <c r="V161" s="5"/>
      <c r="W161" s="194">
        <f t="shared" si="190"/>
        <v>0</v>
      </c>
      <c r="X161" s="195">
        <f t="shared" si="191"/>
        <v>0</v>
      </c>
      <c r="Y161" s="195">
        <f t="shared" si="192"/>
        <v>1</v>
      </c>
      <c r="Z161" s="195" t="e">
        <f>IF(W161&gt;Y161,"Fehler",okay)</f>
        <v>#NAME?</v>
      </c>
      <c r="AA161" s="195" t="str">
        <f t="shared" si="193"/>
        <v/>
      </c>
      <c r="AB161" s="195" t="str">
        <f t="shared" si="194"/>
        <v/>
      </c>
      <c r="AC161" s="198"/>
      <c r="AD161" s="96" t="s">
        <v>21</v>
      </c>
      <c r="AE161" s="199" t="str">
        <f t="shared" si="195"/>
        <v/>
      </c>
      <c r="AF161" s="95"/>
      <c r="AG161" s="200"/>
      <c r="AH161" s="201" t="str">
        <f t="shared" si="196"/>
        <v/>
      </c>
      <c r="AI161" s="200"/>
      <c r="AJ161" s="5" t="s">
        <v>21</v>
      </c>
      <c r="AK161" s="5" t="s">
        <v>21</v>
      </c>
      <c r="AL161" s="5" t="s">
        <v>21</v>
      </c>
      <c r="AM161" s="5" t="s">
        <v>21</v>
      </c>
      <c r="AN161" s="5" t="s">
        <v>21</v>
      </c>
      <c r="AO161" s="5" t="s">
        <v>21</v>
      </c>
      <c r="AP161" s="5" t="s">
        <v>21</v>
      </c>
      <c r="AQ161" s="5" t="s">
        <v>21</v>
      </c>
      <c r="AR161" s="5" t="s">
        <v>21</v>
      </c>
      <c r="AS161" s="5" t="s">
        <v>21</v>
      </c>
      <c r="AT161" s="5" t="s">
        <v>21</v>
      </c>
      <c r="AU161" s="5" t="s">
        <v>21</v>
      </c>
      <c r="AV161" s="5" t="s">
        <v>21</v>
      </c>
      <c r="AW161" s="5" t="s">
        <v>21</v>
      </c>
      <c r="AX161" s="5" t="s">
        <v>21</v>
      </c>
      <c r="AY161" s="5" t="s">
        <v>21</v>
      </c>
      <c r="AZ161" s="5" t="s">
        <v>21</v>
      </c>
      <c r="BA161" s="5" t="s">
        <v>21</v>
      </c>
      <c r="BB161" s="5" t="s">
        <v>21</v>
      </c>
      <c r="BC161" s="5" t="s">
        <v>21</v>
      </c>
      <c r="BD161" s="200"/>
      <c r="BE161" s="50" t="s">
        <v>59</v>
      </c>
      <c r="BF161" s="50" t="s">
        <v>60</v>
      </c>
      <c r="BG161" s="50" t="s">
        <v>61</v>
      </c>
      <c r="BH161" s="50" t="s">
        <v>62</v>
      </c>
      <c r="BI161" s="50" t="s">
        <v>63</v>
      </c>
      <c r="BJ161" s="50" t="s">
        <v>64</v>
      </c>
      <c r="BK161" s="50" t="s">
        <v>65</v>
      </c>
      <c r="BL161" s="50" t="s">
        <v>66</v>
      </c>
      <c r="BM161" s="50" t="s">
        <v>67</v>
      </c>
      <c r="BN161" s="50" t="s">
        <v>68</v>
      </c>
      <c r="BO161" s="50" t="s">
        <v>69</v>
      </c>
      <c r="BP161" s="202"/>
      <c r="BQ161" s="203"/>
      <c r="BR161" s="203" t="str">
        <f t="shared" si="197"/>
        <v/>
      </c>
      <c r="BS161" s="203" t="str">
        <f t="shared" si="198"/>
        <v/>
      </c>
      <c r="BT161" s="203" t="str">
        <f t="shared" si="199"/>
        <v/>
      </c>
      <c r="BU161" s="203" t="str">
        <f t="shared" si="200"/>
        <v/>
      </c>
      <c r="BV161" s="203" t="str">
        <f t="shared" si="201"/>
        <v/>
      </c>
      <c r="BW161" s="203" t="str">
        <f t="shared" si="202"/>
        <v/>
      </c>
      <c r="BX161" s="203" t="str">
        <f t="shared" si="203"/>
        <v/>
      </c>
      <c r="BY161" s="203" t="str">
        <f t="shared" si="204"/>
        <v/>
      </c>
      <c r="BZ161" s="203" t="str">
        <f t="shared" si="205"/>
        <v/>
      </c>
      <c r="CA161" s="203" t="str">
        <f t="shared" si="206"/>
        <v/>
      </c>
      <c r="CB161" s="203" t="str">
        <f t="shared" si="207"/>
        <v/>
      </c>
      <c r="CC161" s="203" t="str">
        <f t="shared" si="208"/>
        <v/>
      </c>
      <c r="CD161" s="203" t="str">
        <f t="shared" si="209"/>
        <v/>
      </c>
      <c r="CE161" s="203" t="str">
        <f t="shared" si="210"/>
        <v/>
      </c>
      <c r="CF161" s="204" t="str">
        <f t="shared" si="211"/>
        <v/>
      </c>
      <c r="CG161" s="204" t="str">
        <f t="shared" si="212"/>
        <v/>
      </c>
      <c r="CH161" s="204" t="str">
        <f t="shared" si="213"/>
        <v/>
      </c>
      <c r="CI161" s="204" t="str">
        <f t="shared" si="214"/>
        <v/>
      </c>
      <c r="CJ161" s="204" t="str">
        <f t="shared" si="215"/>
        <v/>
      </c>
      <c r="CK161" s="204" t="str">
        <f t="shared" si="216"/>
        <v/>
      </c>
      <c r="CL161" s="205" t="str">
        <f t="shared" si="217"/>
        <v/>
      </c>
      <c r="CM161" s="204" t="str">
        <f t="shared" si="218"/>
        <v/>
      </c>
      <c r="CN161" s="204">
        <f t="shared" si="219"/>
        <v>0</v>
      </c>
      <c r="CO161" s="204" t="str">
        <f t="shared" si="220"/>
        <v>Okay</v>
      </c>
      <c r="CP161" s="204" t="str">
        <f t="shared" si="221"/>
        <v>Urkunde und Button</v>
      </c>
      <c r="CQ161" s="204" t="str">
        <f t="shared" si="222"/>
        <v>nur Urkunde</v>
      </c>
      <c r="CR161" s="204">
        <f t="shared" si="223"/>
        <v>0</v>
      </c>
      <c r="CS161" s="204">
        <f t="shared" si="224"/>
        <v>0</v>
      </c>
      <c r="CT161" s="204">
        <f t="shared" si="225"/>
        <v>0</v>
      </c>
      <c r="CU161" s="204">
        <f t="shared" si="226"/>
        <v>0</v>
      </c>
      <c r="CV161" s="204">
        <f t="shared" si="227"/>
        <v>0</v>
      </c>
      <c r="CW161" s="204">
        <f t="shared" si="228"/>
        <v>0</v>
      </c>
      <c r="CX161" s="204" t="str">
        <f t="shared" si="229"/>
        <v>u</v>
      </c>
      <c r="CY161" s="204"/>
      <c r="CZ161" s="204"/>
      <c r="DA161" s="204"/>
      <c r="DB161" s="204"/>
      <c r="DC161" s="204"/>
      <c r="DD161" s="204"/>
      <c r="DE161" s="204"/>
      <c r="DF161" s="204"/>
      <c r="DG161" s="204"/>
      <c r="DH161" s="204"/>
      <c r="DI161" s="204"/>
      <c r="DJ161" s="204"/>
      <c r="DK161" s="204"/>
      <c r="DL161" s="204"/>
      <c r="DM161" s="204"/>
      <c r="DN161" s="204"/>
      <c r="DO161" s="204"/>
      <c r="DP161" s="204"/>
      <c r="DQ161" s="204"/>
      <c r="DR161" s="204"/>
      <c r="DS161" s="204"/>
      <c r="DT161" s="204"/>
      <c r="DU161" s="204"/>
    </row>
    <row r="162" spans="1:125" s="16" customFormat="1" x14ac:dyDescent="0.2">
      <c r="A162" s="191" t="str">
        <f>IF(LEN(E162)&lt;2,"",Meldedaten!A$4)</f>
        <v/>
      </c>
      <c r="B162" s="192" t="str">
        <f t="shared" si="185"/>
        <v/>
      </c>
      <c r="C162" s="96" t="s">
        <v>21</v>
      </c>
      <c r="D162" s="242" t="s">
        <v>21</v>
      </c>
      <c r="E162" s="242" t="s">
        <v>21</v>
      </c>
      <c r="F162" s="242" t="s">
        <v>21</v>
      </c>
      <c r="G162" s="242" t="s">
        <v>21</v>
      </c>
      <c r="H162" s="210" t="s">
        <v>21</v>
      </c>
      <c r="I162" s="5" t="str">
        <f>IF(LEN(E162)&lt;2,"",Meldedaten!B$4)</f>
        <v/>
      </c>
      <c r="J162" s="193"/>
      <c r="K162" s="5"/>
      <c r="L162" s="101"/>
      <c r="M162" s="100"/>
      <c r="N162" s="5"/>
      <c r="O162" s="5"/>
      <c r="P162" s="100"/>
      <c r="Q162" s="194" t="str">
        <f t="shared" si="186"/>
        <v>Okay</v>
      </c>
      <c r="R162" s="195">
        <f t="shared" si="187"/>
        <v>0</v>
      </c>
      <c r="S162" s="196" t="str">
        <f t="shared" si="188"/>
        <v/>
      </c>
      <c r="T162" s="197" t="str">
        <f t="shared" si="189"/>
        <v>Bitte ankreuzen</v>
      </c>
      <c r="U162" s="5"/>
      <c r="V162" s="5"/>
      <c r="W162" s="194">
        <f t="shared" si="190"/>
        <v>0</v>
      </c>
      <c r="X162" s="195">
        <f t="shared" si="191"/>
        <v>0</v>
      </c>
      <c r="Y162" s="195">
        <f t="shared" si="192"/>
        <v>1</v>
      </c>
      <c r="Z162" s="195" t="e">
        <f>IF(W162&gt;Y162,"Fehler",okay)</f>
        <v>#NAME?</v>
      </c>
      <c r="AA162" s="195" t="str">
        <f t="shared" si="193"/>
        <v/>
      </c>
      <c r="AB162" s="195" t="str">
        <f t="shared" si="194"/>
        <v/>
      </c>
      <c r="AC162" s="198"/>
      <c r="AD162" s="96" t="s">
        <v>21</v>
      </c>
      <c r="AE162" s="199" t="str">
        <f t="shared" si="195"/>
        <v/>
      </c>
      <c r="AF162" s="95"/>
      <c r="AG162" s="200"/>
      <c r="AH162" s="201" t="str">
        <f t="shared" si="196"/>
        <v/>
      </c>
      <c r="AI162" s="200"/>
      <c r="AJ162" s="5" t="s">
        <v>21</v>
      </c>
      <c r="AK162" s="5" t="s">
        <v>21</v>
      </c>
      <c r="AL162" s="5" t="s">
        <v>21</v>
      </c>
      <c r="AM162" s="5" t="s">
        <v>21</v>
      </c>
      <c r="AN162" s="5" t="s">
        <v>21</v>
      </c>
      <c r="AO162" s="5" t="s">
        <v>21</v>
      </c>
      <c r="AP162" s="5" t="s">
        <v>21</v>
      </c>
      <c r="AQ162" s="5" t="s">
        <v>21</v>
      </c>
      <c r="AR162" s="5" t="s">
        <v>21</v>
      </c>
      <c r="AS162" s="5" t="s">
        <v>21</v>
      </c>
      <c r="AT162" s="5" t="s">
        <v>21</v>
      </c>
      <c r="AU162" s="5" t="s">
        <v>21</v>
      </c>
      <c r="AV162" s="5" t="s">
        <v>21</v>
      </c>
      <c r="AW162" s="5" t="s">
        <v>21</v>
      </c>
      <c r="AX162" s="5" t="s">
        <v>21</v>
      </c>
      <c r="AY162" s="5" t="s">
        <v>21</v>
      </c>
      <c r="AZ162" s="5" t="s">
        <v>21</v>
      </c>
      <c r="BA162" s="5" t="s">
        <v>21</v>
      </c>
      <c r="BB162" s="5" t="s">
        <v>21</v>
      </c>
      <c r="BC162" s="5" t="s">
        <v>21</v>
      </c>
      <c r="BD162" s="200"/>
      <c r="BE162" s="50" t="s">
        <v>59</v>
      </c>
      <c r="BF162" s="50" t="s">
        <v>60</v>
      </c>
      <c r="BG162" s="50" t="s">
        <v>61</v>
      </c>
      <c r="BH162" s="50" t="s">
        <v>62</v>
      </c>
      <c r="BI162" s="50" t="s">
        <v>63</v>
      </c>
      <c r="BJ162" s="50" t="s">
        <v>64</v>
      </c>
      <c r="BK162" s="50" t="s">
        <v>65</v>
      </c>
      <c r="BL162" s="50" t="s">
        <v>66</v>
      </c>
      <c r="BM162" s="50" t="s">
        <v>67</v>
      </c>
      <c r="BN162" s="50" t="s">
        <v>68</v>
      </c>
      <c r="BO162" s="50" t="s">
        <v>69</v>
      </c>
      <c r="BP162" s="202"/>
      <c r="BQ162" s="203"/>
      <c r="BR162" s="203" t="str">
        <f t="shared" si="197"/>
        <v/>
      </c>
      <c r="BS162" s="203" t="str">
        <f t="shared" si="198"/>
        <v/>
      </c>
      <c r="BT162" s="203" t="str">
        <f t="shared" si="199"/>
        <v/>
      </c>
      <c r="BU162" s="203" t="str">
        <f t="shared" si="200"/>
        <v/>
      </c>
      <c r="BV162" s="203" t="str">
        <f t="shared" si="201"/>
        <v/>
      </c>
      <c r="BW162" s="203" t="str">
        <f t="shared" si="202"/>
        <v/>
      </c>
      <c r="BX162" s="203" t="str">
        <f t="shared" si="203"/>
        <v/>
      </c>
      <c r="BY162" s="203" t="str">
        <f t="shared" si="204"/>
        <v/>
      </c>
      <c r="BZ162" s="203" t="str">
        <f t="shared" si="205"/>
        <v/>
      </c>
      <c r="CA162" s="203" t="str">
        <f t="shared" si="206"/>
        <v/>
      </c>
      <c r="CB162" s="203" t="str">
        <f t="shared" si="207"/>
        <v/>
      </c>
      <c r="CC162" s="203" t="str">
        <f t="shared" si="208"/>
        <v/>
      </c>
      <c r="CD162" s="203" t="str">
        <f t="shared" si="209"/>
        <v/>
      </c>
      <c r="CE162" s="203" t="str">
        <f t="shared" si="210"/>
        <v/>
      </c>
      <c r="CF162" s="204" t="str">
        <f t="shared" si="211"/>
        <v/>
      </c>
      <c r="CG162" s="204" t="str">
        <f t="shared" si="212"/>
        <v/>
      </c>
      <c r="CH162" s="204" t="str">
        <f t="shared" si="213"/>
        <v/>
      </c>
      <c r="CI162" s="204" t="str">
        <f t="shared" si="214"/>
        <v/>
      </c>
      <c r="CJ162" s="204" t="str">
        <f t="shared" si="215"/>
        <v/>
      </c>
      <c r="CK162" s="204" t="str">
        <f t="shared" si="216"/>
        <v/>
      </c>
      <c r="CL162" s="205" t="str">
        <f t="shared" si="217"/>
        <v/>
      </c>
      <c r="CM162" s="204" t="str">
        <f t="shared" si="218"/>
        <v/>
      </c>
      <c r="CN162" s="204">
        <f t="shared" si="219"/>
        <v>0</v>
      </c>
      <c r="CO162" s="204" t="str">
        <f t="shared" si="220"/>
        <v>Okay</v>
      </c>
      <c r="CP162" s="204" t="str">
        <f t="shared" si="221"/>
        <v>Urkunde und Button</v>
      </c>
      <c r="CQ162" s="204" t="str">
        <f t="shared" si="222"/>
        <v>nur Urkunde</v>
      </c>
      <c r="CR162" s="204">
        <f t="shared" si="223"/>
        <v>0</v>
      </c>
      <c r="CS162" s="204">
        <f t="shared" si="224"/>
        <v>0</v>
      </c>
      <c r="CT162" s="204">
        <f t="shared" si="225"/>
        <v>0</v>
      </c>
      <c r="CU162" s="204">
        <f t="shared" si="226"/>
        <v>0</v>
      </c>
      <c r="CV162" s="204">
        <f t="shared" si="227"/>
        <v>0</v>
      </c>
      <c r="CW162" s="204">
        <f t="shared" si="228"/>
        <v>0</v>
      </c>
      <c r="CX162" s="204" t="str">
        <f t="shared" si="229"/>
        <v>u</v>
      </c>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row>
    <row r="163" spans="1:125" s="16" customFormat="1" x14ac:dyDescent="0.2">
      <c r="A163" s="191" t="str">
        <f>IF(LEN(E163)&lt;2,"",Meldedaten!A$4)</f>
        <v/>
      </c>
      <c r="B163" s="192" t="str">
        <f t="shared" si="185"/>
        <v/>
      </c>
      <c r="C163" s="96" t="s">
        <v>21</v>
      </c>
      <c r="D163" s="242" t="s">
        <v>21</v>
      </c>
      <c r="E163" s="242" t="s">
        <v>21</v>
      </c>
      <c r="F163" s="242" t="s">
        <v>21</v>
      </c>
      <c r="G163" s="242" t="s">
        <v>21</v>
      </c>
      <c r="H163" s="210" t="s">
        <v>21</v>
      </c>
      <c r="I163" s="5" t="str">
        <f>IF(LEN(E163)&lt;2,"",Meldedaten!B$4)</f>
        <v/>
      </c>
      <c r="J163" s="193"/>
      <c r="K163" s="5"/>
      <c r="L163" s="101"/>
      <c r="M163" s="100"/>
      <c r="N163" s="5"/>
      <c r="O163" s="5"/>
      <c r="P163" s="100"/>
      <c r="Q163" s="194" t="str">
        <f t="shared" si="186"/>
        <v>Okay</v>
      </c>
      <c r="R163" s="195">
        <f t="shared" si="187"/>
        <v>0</v>
      </c>
      <c r="S163" s="196" t="str">
        <f t="shared" si="188"/>
        <v/>
      </c>
      <c r="T163" s="197" t="str">
        <f t="shared" si="189"/>
        <v>Bitte ankreuzen</v>
      </c>
      <c r="U163" s="5"/>
      <c r="V163" s="5"/>
      <c r="W163" s="194">
        <f t="shared" si="190"/>
        <v>0</v>
      </c>
      <c r="X163" s="195">
        <f t="shared" si="191"/>
        <v>0</v>
      </c>
      <c r="Y163" s="195">
        <f t="shared" si="192"/>
        <v>1</v>
      </c>
      <c r="Z163" s="195" t="e">
        <f>IF(W163&gt;Y163,"Fehler",okay)</f>
        <v>#NAME?</v>
      </c>
      <c r="AA163" s="195" t="str">
        <f t="shared" si="193"/>
        <v/>
      </c>
      <c r="AB163" s="195" t="str">
        <f t="shared" si="194"/>
        <v/>
      </c>
      <c r="AC163" s="198"/>
      <c r="AD163" s="96" t="s">
        <v>21</v>
      </c>
      <c r="AE163" s="199" t="str">
        <f t="shared" si="195"/>
        <v/>
      </c>
      <c r="AF163" s="95"/>
      <c r="AG163" s="200"/>
      <c r="AH163" s="201" t="str">
        <f t="shared" si="196"/>
        <v/>
      </c>
      <c r="AI163" s="200"/>
      <c r="AJ163" s="5" t="s">
        <v>21</v>
      </c>
      <c r="AK163" s="5" t="s">
        <v>21</v>
      </c>
      <c r="AL163" s="5" t="s">
        <v>21</v>
      </c>
      <c r="AM163" s="5" t="s">
        <v>21</v>
      </c>
      <c r="AN163" s="5" t="s">
        <v>21</v>
      </c>
      <c r="AO163" s="5" t="s">
        <v>21</v>
      </c>
      <c r="AP163" s="5" t="s">
        <v>21</v>
      </c>
      <c r="AQ163" s="5" t="s">
        <v>21</v>
      </c>
      <c r="AR163" s="5" t="s">
        <v>21</v>
      </c>
      <c r="AS163" s="5" t="s">
        <v>21</v>
      </c>
      <c r="AT163" s="5" t="s">
        <v>21</v>
      </c>
      <c r="AU163" s="5" t="s">
        <v>21</v>
      </c>
      <c r="AV163" s="5" t="s">
        <v>21</v>
      </c>
      <c r="AW163" s="5" t="s">
        <v>21</v>
      </c>
      <c r="AX163" s="5" t="s">
        <v>21</v>
      </c>
      <c r="AY163" s="5" t="s">
        <v>21</v>
      </c>
      <c r="AZ163" s="5" t="s">
        <v>21</v>
      </c>
      <c r="BA163" s="5" t="s">
        <v>21</v>
      </c>
      <c r="BB163" s="5" t="s">
        <v>21</v>
      </c>
      <c r="BC163" s="5" t="s">
        <v>21</v>
      </c>
      <c r="BD163" s="200"/>
      <c r="BE163" s="50" t="s">
        <v>59</v>
      </c>
      <c r="BF163" s="50" t="s">
        <v>60</v>
      </c>
      <c r="BG163" s="50" t="s">
        <v>61</v>
      </c>
      <c r="BH163" s="50" t="s">
        <v>62</v>
      </c>
      <c r="BI163" s="50" t="s">
        <v>63</v>
      </c>
      <c r="BJ163" s="50" t="s">
        <v>64</v>
      </c>
      <c r="BK163" s="50" t="s">
        <v>65</v>
      </c>
      <c r="BL163" s="50" t="s">
        <v>66</v>
      </c>
      <c r="BM163" s="50" t="s">
        <v>67</v>
      </c>
      <c r="BN163" s="50" t="s">
        <v>68</v>
      </c>
      <c r="BO163" s="50" t="s">
        <v>69</v>
      </c>
      <c r="BP163" s="202"/>
      <c r="BQ163" s="203"/>
      <c r="BR163" s="203" t="str">
        <f t="shared" si="197"/>
        <v/>
      </c>
      <c r="BS163" s="203" t="str">
        <f t="shared" si="198"/>
        <v/>
      </c>
      <c r="BT163" s="203" t="str">
        <f t="shared" si="199"/>
        <v/>
      </c>
      <c r="BU163" s="203" t="str">
        <f t="shared" si="200"/>
        <v/>
      </c>
      <c r="BV163" s="203" t="str">
        <f t="shared" si="201"/>
        <v/>
      </c>
      <c r="BW163" s="203" t="str">
        <f t="shared" si="202"/>
        <v/>
      </c>
      <c r="BX163" s="203" t="str">
        <f t="shared" si="203"/>
        <v/>
      </c>
      <c r="BY163" s="203" t="str">
        <f t="shared" si="204"/>
        <v/>
      </c>
      <c r="BZ163" s="203" t="str">
        <f t="shared" si="205"/>
        <v/>
      </c>
      <c r="CA163" s="203" t="str">
        <f t="shared" si="206"/>
        <v/>
      </c>
      <c r="CB163" s="203" t="str">
        <f t="shared" si="207"/>
        <v/>
      </c>
      <c r="CC163" s="203" t="str">
        <f t="shared" si="208"/>
        <v/>
      </c>
      <c r="CD163" s="203" t="str">
        <f t="shared" si="209"/>
        <v/>
      </c>
      <c r="CE163" s="203" t="str">
        <f t="shared" si="210"/>
        <v/>
      </c>
      <c r="CF163" s="204" t="str">
        <f t="shared" si="211"/>
        <v/>
      </c>
      <c r="CG163" s="204" t="str">
        <f t="shared" si="212"/>
        <v/>
      </c>
      <c r="CH163" s="204" t="str">
        <f t="shared" si="213"/>
        <v/>
      </c>
      <c r="CI163" s="204" t="str">
        <f t="shared" si="214"/>
        <v/>
      </c>
      <c r="CJ163" s="204" t="str">
        <f t="shared" si="215"/>
        <v/>
      </c>
      <c r="CK163" s="204" t="str">
        <f t="shared" si="216"/>
        <v/>
      </c>
      <c r="CL163" s="205" t="str">
        <f t="shared" si="217"/>
        <v/>
      </c>
      <c r="CM163" s="204" t="str">
        <f t="shared" si="218"/>
        <v/>
      </c>
      <c r="CN163" s="204">
        <f t="shared" si="219"/>
        <v>0</v>
      </c>
      <c r="CO163" s="204" t="str">
        <f t="shared" si="220"/>
        <v>Okay</v>
      </c>
      <c r="CP163" s="204" t="str">
        <f t="shared" si="221"/>
        <v>Urkunde und Button</v>
      </c>
      <c r="CQ163" s="204" t="str">
        <f t="shared" si="222"/>
        <v>nur Urkunde</v>
      </c>
      <c r="CR163" s="204">
        <f t="shared" si="223"/>
        <v>0</v>
      </c>
      <c r="CS163" s="204">
        <f t="shared" si="224"/>
        <v>0</v>
      </c>
      <c r="CT163" s="204">
        <f t="shared" si="225"/>
        <v>0</v>
      </c>
      <c r="CU163" s="204">
        <f t="shared" si="226"/>
        <v>0</v>
      </c>
      <c r="CV163" s="204">
        <f t="shared" si="227"/>
        <v>0</v>
      </c>
      <c r="CW163" s="204">
        <f t="shared" si="228"/>
        <v>0</v>
      </c>
      <c r="CX163" s="204" t="str">
        <f t="shared" si="229"/>
        <v>u</v>
      </c>
      <c r="CY163" s="204"/>
      <c r="CZ163" s="204"/>
      <c r="DA163" s="204"/>
      <c r="DB163" s="204"/>
      <c r="DC163" s="204"/>
      <c r="DD163" s="204"/>
      <c r="DE163" s="204"/>
      <c r="DF163" s="204"/>
      <c r="DG163" s="204"/>
      <c r="DH163" s="204"/>
      <c r="DI163" s="204"/>
      <c r="DJ163" s="204"/>
      <c r="DK163" s="204"/>
      <c r="DL163" s="204"/>
      <c r="DM163" s="204"/>
      <c r="DN163" s="204"/>
      <c r="DO163" s="204"/>
      <c r="DP163" s="204"/>
      <c r="DQ163" s="204"/>
      <c r="DR163" s="204"/>
      <c r="DS163" s="204"/>
      <c r="DT163" s="204"/>
      <c r="DU163" s="204"/>
    </row>
    <row r="164" spans="1:125" s="16" customFormat="1" x14ac:dyDescent="0.2">
      <c r="A164" s="191" t="str">
        <f>IF(LEN(E164)&lt;2,"",Meldedaten!A$4)</f>
        <v/>
      </c>
      <c r="B164" s="192" t="str">
        <f t="shared" si="185"/>
        <v/>
      </c>
      <c r="C164" s="96" t="s">
        <v>21</v>
      </c>
      <c r="D164" s="242" t="s">
        <v>21</v>
      </c>
      <c r="E164" s="242" t="s">
        <v>21</v>
      </c>
      <c r="F164" s="242" t="s">
        <v>21</v>
      </c>
      <c r="G164" s="242" t="s">
        <v>21</v>
      </c>
      <c r="H164" s="210" t="s">
        <v>21</v>
      </c>
      <c r="I164" s="5" t="str">
        <f>IF(LEN(E164)&lt;2,"",Meldedaten!B$4)</f>
        <v/>
      </c>
      <c r="J164" s="193"/>
      <c r="K164" s="5"/>
      <c r="L164" s="101"/>
      <c r="M164" s="100"/>
      <c r="N164" s="5"/>
      <c r="O164" s="5"/>
      <c r="P164" s="100"/>
      <c r="Q164" s="194" t="str">
        <f t="shared" si="186"/>
        <v>Okay</v>
      </c>
      <c r="R164" s="195">
        <f t="shared" si="187"/>
        <v>0</v>
      </c>
      <c r="S164" s="196" t="str">
        <f t="shared" si="188"/>
        <v/>
      </c>
      <c r="T164" s="197" t="str">
        <f t="shared" si="189"/>
        <v>Bitte ankreuzen</v>
      </c>
      <c r="U164" s="5"/>
      <c r="V164" s="5"/>
      <c r="W164" s="194">
        <f t="shared" si="190"/>
        <v>0</v>
      </c>
      <c r="X164" s="195">
        <f t="shared" si="191"/>
        <v>0</v>
      </c>
      <c r="Y164" s="195">
        <f t="shared" si="192"/>
        <v>1</v>
      </c>
      <c r="Z164" s="195" t="e">
        <f>IF(W164&gt;Y164,"Fehler",okay)</f>
        <v>#NAME?</v>
      </c>
      <c r="AA164" s="195" t="str">
        <f t="shared" si="193"/>
        <v/>
      </c>
      <c r="AB164" s="195" t="str">
        <f t="shared" si="194"/>
        <v/>
      </c>
      <c r="AC164" s="198"/>
      <c r="AD164" s="96" t="s">
        <v>21</v>
      </c>
      <c r="AE164" s="199" t="str">
        <f t="shared" si="195"/>
        <v/>
      </c>
      <c r="AF164" s="95"/>
      <c r="AG164" s="200"/>
      <c r="AH164" s="201" t="str">
        <f t="shared" si="196"/>
        <v/>
      </c>
      <c r="AI164" s="200"/>
      <c r="AJ164" s="5" t="s">
        <v>21</v>
      </c>
      <c r="AK164" s="5" t="s">
        <v>21</v>
      </c>
      <c r="AL164" s="5" t="s">
        <v>21</v>
      </c>
      <c r="AM164" s="5" t="s">
        <v>21</v>
      </c>
      <c r="AN164" s="5" t="s">
        <v>21</v>
      </c>
      <c r="AO164" s="5" t="s">
        <v>21</v>
      </c>
      <c r="AP164" s="5" t="s">
        <v>21</v>
      </c>
      <c r="AQ164" s="5" t="s">
        <v>21</v>
      </c>
      <c r="AR164" s="5" t="s">
        <v>21</v>
      </c>
      <c r="AS164" s="5" t="s">
        <v>21</v>
      </c>
      <c r="AT164" s="5" t="s">
        <v>21</v>
      </c>
      <c r="AU164" s="5" t="s">
        <v>21</v>
      </c>
      <c r="AV164" s="5" t="s">
        <v>21</v>
      </c>
      <c r="AW164" s="5" t="s">
        <v>21</v>
      </c>
      <c r="AX164" s="5" t="s">
        <v>21</v>
      </c>
      <c r="AY164" s="5" t="s">
        <v>21</v>
      </c>
      <c r="AZ164" s="5" t="s">
        <v>21</v>
      </c>
      <c r="BA164" s="5" t="s">
        <v>21</v>
      </c>
      <c r="BB164" s="5" t="s">
        <v>21</v>
      </c>
      <c r="BC164" s="5" t="s">
        <v>21</v>
      </c>
      <c r="BD164" s="200"/>
      <c r="BE164" s="50" t="s">
        <v>59</v>
      </c>
      <c r="BF164" s="50" t="s">
        <v>60</v>
      </c>
      <c r="BG164" s="50" t="s">
        <v>61</v>
      </c>
      <c r="BH164" s="50" t="s">
        <v>62</v>
      </c>
      <c r="BI164" s="50" t="s">
        <v>63</v>
      </c>
      <c r="BJ164" s="50" t="s">
        <v>64</v>
      </c>
      <c r="BK164" s="50" t="s">
        <v>65</v>
      </c>
      <c r="BL164" s="50" t="s">
        <v>66</v>
      </c>
      <c r="BM164" s="50" t="s">
        <v>67</v>
      </c>
      <c r="BN164" s="50" t="s">
        <v>68</v>
      </c>
      <c r="BO164" s="50" t="s">
        <v>69</v>
      </c>
      <c r="BP164" s="202"/>
      <c r="BQ164" s="203"/>
      <c r="BR164" s="203" t="str">
        <f t="shared" si="197"/>
        <v/>
      </c>
      <c r="BS164" s="203" t="str">
        <f t="shared" si="198"/>
        <v/>
      </c>
      <c r="BT164" s="203" t="str">
        <f t="shared" si="199"/>
        <v/>
      </c>
      <c r="BU164" s="203" t="str">
        <f t="shared" si="200"/>
        <v/>
      </c>
      <c r="BV164" s="203" t="str">
        <f t="shared" si="201"/>
        <v/>
      </c>
      <c r="BW164" s="203" t="str">
        <f t="shared" si="202"/>
        <v/>
      </c>
      <c r="BX164" s="203" t="str">
        <f t="shared" si="203"/>
        <v/>
      </c>
      <c r="BY164" s="203" t="str">
        <f t="shared" si="204"/>
        <v/>
      </c>
      <c r="BZ164" s="203" t="str">
        <f t="shared" si="205"/>
        <v/>
      </c>
      <c r="CA164" s="203" t="str">
        <f t="shared" si="206"/>
        <v/>
      </c>
      <c r="CB164" s="203" t="str">
        <f t="shared" si="207"/>
        <v/>
      </c>
      <c r="CC164" s="203" t="str">
        <f t="shared" si="208"/>
        <v/>
      </c>
      <c r="CD164" s="203" t="str">
        <f t="shared" si="209"/>
        <v/>
      </c>
      <c r="CE164" s="203" t="str">
        <f t="shared" si="210"/>
        <v/>
      </c>
      <c r="CF164" s="204" t="str">
        <f t="shared" si="211"/>
        <v/>
      </c>
      <c r="CG164" s="204" t="str">
        <f t="shared" si="212"/>
        <v/>
      </c>
      <c r="CH164" s="204" t="str">
        <f t="shared" si="213"/>
        <v/>
      </c>
      <c r="CI164" s="204" t="str">
        <f t="shared" si="214"/>
        <v/>
      </c>
      <c r="CJ164" s="204" t="str">
        <f t="shared" si="215"/>
        <v/>
      </c>
      <c r="CK164" s="204" t="str">
        <f t="shared" si="216"/>
        <v/>
      </c>
      <c r="CL164" s="205" t="str">
        <f t="shared" si="217"/>
        <v/>
      </c>
      <c r="CM164" s="204" t="str">
        <f t="shared" si="218"/>
        <v/>
      </c>
      <c r="CN164" s="204">
        <f t="shared" si="219"/>
        <v>0</v>
      </c>
      <c r="CO164" s="204" t="str">
        <f t="shared" si="220"/>
        <v>Okay</v>
      </c>
      <c r="CP164" s="204" t="str">
        <f t="shared" si="221"/>
        <v>Urkunde und Button</v>
      </c>
      <c r="CQ164" s="204" t="str">
        <f t="shared" si="222"/>
        <v>nur Urkunde</v>
      </c>
      <c r="CR164" s="204">
        <f t="shared" si="223"/>
        <v>0</v>
      </c>
      <c r="CS164" s="204">
        <f t="shared" si="224"/>
        <v>0</v>
      </c>
      <c r="CT164" s="204">
        <f t="shared" si="225"/>
        <v>0</v>
      </c>
      <c r="CU164" s="204">
        <f t="shared" si="226"/>
        <v>0</v>
      </c>
      <c r="CV164" s="204">
        <f t="shared" si="227"/>
        <v>0</v>
      </c>
      <c r="CW164" s="204">
        <f t="shared" si="228"/>
        <v>0</v>
      </c>
      <c r="CX164" s="204" t="str">
        <f t="shared" si="229"/>
        <v>u</v>
      </c>
      <c r="CY164" s="204"/>
      <c r="CZ164" s="204"/>
      <c r="DA164" s="204"/>
      <c r="DB164" s="204"/>
      <c r="DC164" s="204"/>
      <c r="DD164" s="204"/>
      <c r="DE164" s="204"/>
      <c r="DF164" s="204"/>
      <c r="DG164" s="204"/>
      <c r="DH164" s="204"/>
      <c r="DI164" s="204"/>
      <c r="DJ164" s="204"/>
      <c r="DK164" s="204"/>
      <c r="DL164" s="204"/>
      <c r="DM164" s="204"/>
      <c r="DN164" s="204"/>
      <c r="DO164" s="204"/>
      <c r="DP164" s="204"/>
      <c r="DQ164" s="204"/>
      <c r="DR164" s="204"/>
      <c r="DS164" s="204"/>
      <c r="DT164" s="204"/>
      <c r="DU164" s="204"/>
    </row>
    <row r="165" spans="1:125" s="16" customFormat="1" x14ac:dyDescent="0.2">
      <c r="A165" s="191" t="str">
        <f>IF(LEN(E165)&lt;2,"",Meldedaten!A$4)</f>
        <v/>
      </c>
      <c r="B165" s="192" t="str">
        <f t="shared" si="185"/>
        <v/>
      </c>
      <c r="C165" s="96" t="s">
        <v>21</v>
      </c>
      <c r="D165" s="242" t="s">
        <v>21</v>
      </c>
      <c r="E165" s="242" t="s">
        <v>21</v>
      </c>
      <c r="F165" s="242" t="s">
        <v>21</v>
      </c>
      <c r="G165" s="242" t="s">
        <v>21</v>
      </c>
      <c r="H165" s="210" t="s">
        <v>21</v>
      </c>
      <c r="I165" s="5" t="str">
        <f>IF(LEN(E165)&lt;2,"",Meldedaten!B$4)</f>
        <v/>
      </c>
      <c r="J165" s="193"/>
      <c r="K165" s="5"/>
      <c r="L165" s="101"/>
      <c r="M165" s="100"/>
      <c r="N165" s="5"/>
      <c r="O165" s="5"/>
      <c r="P165" s="100"/>
      <c r="Q165" s="194" t="str">
        <f t="shared" si="186"/>
        <v>Okay</v>
      </c>
      <c r="R165" s="195">
        <f t="shared" si="187"/>
        <v>0</v>
      </c>
      <c r="S165" s="196" t="str">
        <f t="shared" si="188"/>
        <v/>
      </c>
      <c r="T165" s="197" t="str">
        <f t="shared" si="189"/>
        <v>Bitte ankreuzen</v>
      </c>
      <c r="U165" s="5"/>
      <c r="V165" s="5"/>
      <c r="W165" s="194">
        <f t="shared" si="190"/>
        <v>0</v>
      </c>
      <c r="X165" s="195">
        <f t="shared" si="191"/>
        <v>0</v>
      </c>
      <c r="Y165" s="195">
        <f t="shared" si="192"/>
        <v>1</v>
      </c>
      <c r="Z165" s="195" t="e">
        <f>IF(W165&gt;Y165,"Fehler",okay)</f>
        <v>#NAME?</v>
      </c>
      <c r="AA165" s="195" t="str">
        <f t="shared" si="193"/>
        <v/>
      </c>
      <c r="AB165" s="195" t="str">
        <f t="shared" si="194"/>
        <v/>
      </c>
      <c r="AC165" s="198"/>
      <c r="AD165" s="96" t="s">
        <v>21</v>
      </c>
      <c r="AE165" s="199" t="str">
        <f t="shared" si="195"/>
        <v/>
      </c>
      <c r="AF165" s="95"/>
      <c r="AG165" s="200"/>
      <c r="AH165" s="201" t="str">
        <f t="shared" si="196"/>
        <v/>
      </c>
      <c r="AI165" s="200"/>
      <c r="AJ165" s="5" t="s">
        <v>21</v>
      </c>
      <c r="AK165" s="5" t="s">
        <v>21</v>
      </c>
      <c r="AL165" s="5" t="s">
        <v>21</v>
      </c>
      <c r="AM165" s="5" t="s">
        <v>21</v>
      </c>
      <c r="AN165" s="5" t="s">
        <v>21</v>
      </c>
      <c r="AO165" s="5" t="s">
        <v>21</v>
      </c>
      <c r="AP165" s="5" t="s">
        <v>21</v>
      </c>
      <c r="AQ165" s="5" t="s">
        <v>21</v>
      </c>
      <c r="AR165" s="5" t="s">
        <v>21</v>
      </c>
      <c r="AS165" s="5" t="s">
        <v>21</v>
      </c>
      <c r="AT165" s="5" t="s">
        <v>21</v>
      </c>
      <c r="AU165" s="5" t="s">
        <v>21</v>
      </c>
      <c r="AV165" s="5" t="s">
        <v>21</v>
      </c>
      <c r="AW165" s="5" t="s">
        <v>21</v>
      </c>
      <c r="AX165" s="5" t="s">
        <v>21</v>
      </c>
      <c r="AY165" s="5" t="s">
        <v>21</v>
      </c>
      <c r="AZ165" s="5" t="s">
        <v>21</v>
      </c>
      <c r="BA165" s="5" t="s">
        <v>21</v>
      </c>
      <c r="BB165" s="5" t="s">
        <v>21</v>
      </c>
      <c r="BC165" s="5" t="s">
        <v>21</v>
      </c>
      <c r="BD165" s="200"/>
      <c r="BE165" s="50" t="s">
        <v>59</v>
      </c>
      <c r="BF165" s="50" t="s">
        <v>60</v>
      </c>
      <c r="BG165" s="50" t="s">
        <v>61</v>
      </c>
      <c r="BH165" s="50" t="s">
        <v>62</v>
      </c>
      <c r="BI165" s="50" t="s">
        <v>63</v>
      </c>
      <c r="BJ165" s="50" t="s">
        <v>64</v>
      </c>
      <c r="BK165" s="50" t="s">
        <v>65</v>
      </c>
      <c r="BL165" s="50" t="s">
        <v>66</v>
      </c>
      <c r="BM165" s="50" t="s">
        <v>67</v>
      </c>
      <c r="BN165" s="50" t="s">
        <v>68</v>
      </c>
      <c r="BO165" s="50" t="s">
        <v>69</v>
      </c>
      <c r="BP165" s="202"/>
      <c r="BQ165" s="203"/>
      <c r="BR165" s="203" t="str">
        <f t="shared" si="197"/>
        <v/>
      </c>
      <c r="BS165" s="203" t="str">
        <f t="shared" si="198"/>
        <v/>
      </c>
      <c r="BT165" s="203" t="str">
        <f t="shared" si="199"/>
        <v/>
      </c>
      <c r="BU165" s="203" t="str">
        <f t="shared" si="200"/>
        <v/>
      </c>
      <c r="BV165" s="203" t="str">
        <f t="shared" si="201"/>
        <v/>
      </c>
      <c r="BW165" s="203" t="str">
        <f t="shared" si="202"/>
        <v/>
      </c>
      <c r="BX165" s="203" t="str">
        <f t="shared" si="203"/>
        <v/>
      </c>
      <c r="BY165" s="203" t="str">
        <f t="shared" si="204"/>
        <v/>
      </c>
      <c r="BZ165" s="203" t="str">
        <f t="shared" si="205"/>
        <v/>
      </c>
      <c r="CA165" s="203" t="str">
        <f t="shared" si="206"/>
        <v/>
      </c>
      <c r="CB165" s="203" t="str">
        <f t="shared" si="207"/>
        <v/>
      </c>
      <c r="CC165" s="203" t="str">
        <f t="shared" si="208"/>
        <v/>
      </c>
      <c r="CD165" s="203" t="str">
        <f t="shared" si="209"/>
        <v/>
      </c>
      <c r="CE165" s="203" t="str">
        <f t="shared" si="210"/>
        <v/>
      </c>
      <c r="CF165" s="204" t="str">
        <f t="shared" si="211"/>
        <v/>
      </c>
      <c r="CG165" s="204" t="str">
        <f t="shared" si="212"/>
        <v/>
      </c>
      <c r="CH165" s="204" t="str">
        <f t="shared" si="213"/>
        <v/>
      </c>
      <c r="CI165" s="204" t="str">
        <f t="shared" si="214"/>
        <v/>
      </c>
      <c r="CJ165" s="204" t="str">
        <f t="shared" si="215"/>
        <v/>
      </c>
      <c r="CK165" s="204" t="str">
        <f t="shared" si="216"/>
        <v/>
      </c>
      <c r="CL165" s="205" t="str">
        <f t="shared" si="217"/>
        <v/>
      </c>
      <c r="CM165" s="204" t="str">
        <f t="shared" si="218"/>
        <v/>
      </c>
      <c r="CN165" s="204">
        <f t="shared" si="219"/>
        <v>0</v>
      </c>
      <c r="CO165" s="204" t="str">
        <f t="shared" si="220"/>
        <v>Okay</v>
      </c>
      <c r="CP165" s="204" t="str">
        <f t="shared" si="221"/>
        <v>Urkunde und Button</v>
      </c>
      <c r="CQ165" s="204" t="str">
        <f t="shared" si="222"/>
        <v>nur Urkunde</v>
      </c>
      <c r="CR165" s="204">
        <f t="shared" si="223"/>
        <v>0</v>
      </c>
      <c r="CS165" s="204">
        <f t="shared" si="224"/>
        <v>0</v>
      </c>
      <c r="CT165" s="204">
        <f t="shared" si="225"/>
        <v>0</v>
      </c>
      <c r="CU165" s="204">
        <f t="shared" si="226"/>
        <v>0</v>
      </c>
      <c r="CV165" s="204">
        <f t="shared" si="227"/>
        <v>0</v>
      </c>
      <c r="CW165" s="204">
        <f t="shared" si="228"/>
        <v>0</v>
      </c>
      <c r="CX165" s="204" t="str">
        <f t="shared" si="229"/>
        <v>u</v>
      </c>
      <c r="CY165" s="204"/>
      <c r="CZ165" s="204"/>
      <c r="DA165" s="204"/>
      <c r="DB165" s="204"/>
      <c r="DC165" s="204"/>
      <c r="DD165" s="204"/>
      <c r="DE165" s="204"/>
      <c r="DF165" s="204"/>
      <c r="DG165" s="204"/>
      <c r="DH165" s="204"/>
      <c r="DI165" s="204"/>
      <c r="DJ165" s="204"/>
      <c r="DK165" s="204"/>
      <c r="DL165" s="204"/>
      <c r="DM165" s="204"/>
      <c r="DN165" s="204"/>
      <c r="DO165" s="204"/>
      <c r="DP165" s="204"/>
      <c r="DQ165" s="204"/>
      <c r="DR165" s="204"/>
      <c r="DS165" s="204"/>
      <c r="DT165" s="204"/>
      <c r="DU165" s="204"/>
    </row>
    <row r="166" spans="1:125" s="16" customFormat="1" x14ac:dyDescent="0.2">
      <c r="A166" s="191" t="str">
        <f>IF(LEN(E166)&lt;2,"",Meldedaten!A$4)</f>
        <v/>
      </c>
      <c r="B166" s="192" t="str">
        <f t="shared" si="185"/>
        <v/>
      </c>
      <c r="C166" s="96" t="s">
        <v>21</v>
      </c>
      <c r="D166" s="242" t="s">
        <v>21</v>
      </c>
      <c r="E166" s="242" t="s">
        <v>21</v>
      </c>
      <c r="F166" s="242" t="s">
        <v>21</v>
      </c>
      <c r="G166" s="242" t="s">
        <v>21</v>
      </c>
      <c r="H166" s="210" t="s">
        <v>21</v>
      </c>
      <c r="I166" s="5" t="str">
        <f>IF(LEN(E166)&lt;2,"",Meldedaten!B$4)</f>
        <v/>
      </c>
      <c r="J166" s="193"/>
      <c r="K166" s="5"/>
      <c r="L166" s="101"/>
      <c r="M166" s="100"/>
      <c r="N166" s="5"/>
      <c r="O166" s="5"/>
      <c r="P166" s="100"/>
      <c r="Q166" s="194" t="str">
        <f t="shared" si="186"/>
        <v>Okay</v>
      </c>
      <c r="R166" s="195">
        <f t="shared" si="187"/>
        <v>0</v>
      </c>
      <c r="S166" s="196" t="str">
        <f t="shared" si="188"/>
        <v/>
      </c>
      <c r="T166" s="197" t="str">
        <f t="shared" si="189"/>
        <v>Bitte ankreuzen</v>
      </c>
      <c r="U166" s="5"/>
      <c r="V166" s="5"/>
      <c r="W166" s="194">
        <f t="shared" si="190"/>
        <v>0</v>
      </c>
      <c r="X166" s="195">
        <f t="shared" si="191"/>
        <v>0</v>
      </c>
      <c r="Y166" s="195">
        <f t="shared" si="192"/>
        <v>1</v>
      </c>
      <c r="Z166" s="195" t="e">
        <f>IF(W166&gt;Y166,"Fehler",okay)</f>
        <v>#NAME?</v>
      </c>
      <c r="AA166" s="195" t="str">
        <f t="shared" si="193"/>
        <v/>
      </c>
      <c r="AB166" s="195" t="str">
        <f t="shared" si="194"/>
        <v/>
      </c>
      <c r="AC166" s="198"/>
      <c r="AD166" s="96" t="s">
        <v>21</v>
      </c>
      <c r="AE166" s="199" t="str">
        <f t="shared" si="195"/>
        <v/>
      </c>
      <c r="AF166" s="95"/>
      <c r="AG166" s="200"/>
      <c r="AH166" s="201" t="str">
        <f t="shared" si="196"/>
        <v/>
      </c>
      <c r="AI166" s="200"/>
      <c r="AJ166" s="5" t="s">
        <v>21</v>
      </c>
      <c r="AK166" s="5" t="s">
        <v>21</v>
      </c>
      <c r="AL166" s="5" t="s">
        <v>21</v>
      </c>
      <c r="AM166" s="5" t="s">
        <v>21</v>
      </c>
      <c r="AN166" s="5" t="s">
        <v>21</v>
      </c>
      <c r="AO166" s="5" t="s">
        <v>21</v>
      </c>
      <c r="AP166" s="5" t="s">
        <v>21</v>
      </c>
      <c r="AQ166" s="5" t="s">
        <v>21</v>
      </c>
      <c r="AR166" s="5" t="s">
        <v>21</v>
      </c>
      <c r="AS166" s="5" t="s">
        <v>21</v>
      </c>
      <c r="AT166" s="5" t="s">
        <v>21</v>
      </c>
      <c r="AU166" s="5" t="s">
        <v>21</v>
      </c>
      <c r="AV166" s="5" t="s">
        <v>21</v>
      </c>
      <c r="AW166" s="5" t="s">
        <v>21</v>
      </c>
      <c r="AX166" s="5" t="s">
        <v>21</v>
      </c>
      <c r="AY166" s="5" t="s">
        <v>21</v>
      </c>
      <c r="AZ166" s="5" t="s">
        <v>21</v>
      </c>
      <c r="BA166" s="5" t="s">
        <v>21</v>
      </c>
      <c r="BB166" s="5" t="s">
        <v>21</v>
      </c>
      <c r="BC166" s="5" t="s">
        <v>21</v>
      </c>
      <c r="BD166" s="200"/>
      <c r="BE166" s="50" t="s">
        <v>59</v>
      </c>
      <c r="BF166" s="50" t="s">
        <v>60</v>
      </c>
      <c r="BG166" s="50" t="s">
        <v>61</v>
      </c>
      <c r="BH166" s="50" t="s">
        <v>62</v>
      </c>
      <c r="BI166" s="50" t="s">
        <v>63</v>
      </c>
      <c r="BJ166" s="50" t="s">
        <v>64</v>
      </c>
      <c r="BK166" s="50" t="s">
        <v>65</v>
      </c>
      <c r="BL166" s="50" t="s">
        <v>66</v>
      </c>
      <c r="BM166" s="50" t="s">
        <v>67</v>
      </c>
      <c r="BN166" s="50" t="s">
        <v>68</v>
      </c>
      <c r="BO166" s="50" t="s">
        <v>69</v>
      </c>
      <c r="BP166" s="202"/>
      <c r="BQ166" s="203"/>
      <c r="BR166" s="203" t="str">
        <f t="shared" si="197"/>
        <v/>
      </c>
      <c r="BS166" s="203" t="str">
        <f t="shared" si="198"/>
        <v/>
      </c>
      <c r="BT166" s="203" t="str">
        <f t="shared" si="199"/>
        <v/>
      </c>
      <c r="BU166" s="203" t="str">
        <f t="shared" si="200"/>
        <v/>
      </c>
      <c r="BV166" s="203" t="str">
        <f t="shared" si="201"/>
        <v/>
      </c>
      <c r="BW166" s="203" t="str">
        <f t="shared" si="202"/>
        <v/>
      </c>
      <c r="BX166" s="203" t="str">
        <f t="shared" si="203"/>
        <v/>
      </c>
      <c r="BY166" s="203" t="str">
        <f t="shared" si="204"/>
        <v/>
      </c>
      <c r="BZ166" s="203" t="str">
        <f t="shared" si="205"/>
        <v/>
      </c>
      <c r="CA166" s="203" t="str">
        <f t="shared" si="206"/>
        <v/>
      </c>
      <c r="CB166" s="203" t="str">
        <f t="shared" si="207"/>
        <v/>
      </c>
      <c r="CC166" s="203" t="str">
        <f t="shared" si="208"/>
        <v/>
      </c>
      <c r="CD166" s="203" t="str">
        <f t="shared" si="209"/>
        <v/>
      </c>
      <c r="CE166" s="203" t="str">
        <f t="shared" si="210"/>
        <v/>
      </c>
      <c r="CF166" s="204" t="str">
        <f t="shared" si="211"/>
        <v/>
      </c>
      <c r="CG166" s="204" t="str">
        <f t="shared" si="212"/>
        <v/>
      </c>
      <c r="CH166" s="204" t="str">
        <f t="shared" si="213"/>
        <v/>
      </c>
      <c r="CI166" s="204" t="str">
        <f t="shared" si="214"/>
        <v/>
      </c>
      <c r="CJ166" s="204" t="str">
        <f t="shared" si="215"/>
        <v/>
      </c>
      <c r="CK166" s="204" t="str">
        <f t="shared" si="216"/>
        <v/>
      </c>
      <c r="CL166" s="205" t="str">
        <f t="shared" si="217"/>
        <v/>
      </c>
      <c r="CM166" s="204" t="str">
        <f t="shared" si="218"/>
        <v/>
      </c>
      <c r="CN166" s="204">
        <f t="shared" si="219"/>
        <v>0</v>
      </c>
      <c r="CO166" s="204" t="str">
        <f t="shared" si="220"/>
        <v>Okay</v>
      </c>
      <c r="CP166" s="204" t="str">
        <f t="shared" si="221"/>
        <v>Urkunde und Button</v>
      </c>
      <c r="CQ166" s="204" t="str">
        <f t="shared" si="222"/>
        <v>nur Urkunde</v>
      </c>
      <c r="CR166" s="204">
        <f t="shared" si="223"/>
        <v>0</v>
      </c>
      <c r="CS166" s="204">
        <f t="shared" si="224"/>
        <v>0</v>
      </c>
      <c r="CT166" s="204">
        <f t="shared" si="225"/>
        <v>0</v>
      </c>
      <c r="CU166" s="204">
        <f t="shared" si="226"/>
        <v>0</v>
      </c>
      <c r="CV166" s="204">
        <f t="shared" si="227"/>
        <v>0</v>
      </c>
      <c r="CW166" s="204">
        <f t="shared" si="228"/>
        <v>0</v>
      </c>
      <c r="CX166" s="204" t="str">
        <f t="shared" si="229"/>
        <v>u</v>
      </c>
      <c r="CY166" s="204"/>
      <c r="CZ166" s="204"/>
      <c r="DA166" s="204"/>
      <c r="DB166" s="204"/>
      <c r="DC166" s="204"/>
      <c r="DD166" s="204"/>
      <c r="DE166" s="204"/>
      <c r="DF166" s="204"/>
      <c r="DG166" s="204"/>
      <c r="DH166" s="204"/>
      <c r="DI166" s="204"/>
      <c r="DJ166" s="204"/>
      <c r="DK166" s="204"/>
      <c r="DL166" s="204"/>
      <c r="DM166" s="204"/>
      <c r="DN166" s="204"/>
      <c r="DO166" s="204"/>
      <c r="DP166" s="204"/>
      <c r="DQ166" s="204"/>
      <c r="DR166" s="204"/>
      <c r="DS166" s="204"/>
      <c r="DT166" s="204"/>
      <c r="DU166" s="204"/>
    </row>
    <row r="167" spans="1:125" s="16" customFormat="1" x14ac:dyDescent="0.2">
      <c r="A167" s="191" t="str">
        <f>IF(LEN(E167)&lt;2,"",Meldedaten!A$4)</f>
        <v/>
      </c>
      <c r="B167" s="192" t="str">
        <f t="shared" si="185"/>
        <v/>
      </c>
      <c r="C167" s="96" t="s">
        <v>21</v>
      </c>
      <c r="D167" s="242" t="s">
        <v>21</v>
      </c>
      <c r="E167" s="242" t="s">
        <v>21</v>
      </c>
      <c r="F167" s="242" t="s">
        <v>21</v>
      </c>
      <c r="G167" s="242" t="s">
        <v>21</v>
      </c>
      <c r="H167" s="210" t="s">
        <v>21</v>
      </c>
      <c r="I167" s="5" t="str">
        <f>IF(LEN(E167)&lt;2,"",Meldedaten!B$4)</f>
        <v/>
      </c>
      <c r="J167" s="193"/>
      <c r="K167" s="5"/>
      <c r="L167" s="101"/>
      <c r="M167" s="100"/>
      <c r="N167" s="5"/>
      <c r="O167" s="5"/>
      <c r="P167" s="100"/>
      <c r="Q167" s="194" t="str">
        <f t="shared" si="186"/>
        <v>Okay</v>
      </c>
      <c r="R167" s="195">
        <f t="shared" si="187"/>
        <v>0</v>
      </c>
      <c r="S167" s="196" t="str">
        <f t="shared" si="188"/>
        <v/>
      </c>
      <c r="T167" s="197" t="str">
        <f t="shared" si="189"/>
        <v>Bitte ankreuzen</v>
      </c>
      <c r="U167" s="5"/>
      <c r="V167" s="5"/>
      <c r="W167" s="194">
        <f t="shared" si="190"/>
        <v>0</v>
      </c>
      <c r="X167" s="195">
        <f t="shared" si="191"/>
        <v>0</v>
      </c>
      <c r="Y167" s="195">
        <f t="shared" si="192"/>
        <v>1</v>
      </c>
      <c r="Z167" s="195" t="e">
        <f>IF(W167&gt;Y167,"Fehler",okay)</f>
        <v>#NAME?</v>
      </c>
      <c r="AA167" s="195" t="str">
        <f t="shared" si="193"/>
        <v/>
      </c>
      <c r="AB167" s="195" t="str">
        <f t="shared" si="194"/>
        <v/>
      </c>
      <c r="AC167" s="198"/>
      <c r="AD167" s="96" t="s">
        <v>21</v>
      </c>
      <c r="AE167" s="199" t="str">
        <f t="shared" si="195"/>
        <v/>
      </c>
      <c r="AF167" s="95"/>
      <c r="AG167" s="200"/>
      <c r="AH167" s="201" t="str">
        <f t="shared" si="196"/>
        <v/>
      </c>
      <c r="AI167" s="200"/>
      <c r="AJ167" s="5" t="s">
        <v>21</v>
      </c>
      <c r="AK167" s="5" t="s">
        <v>21</v>
      </c>
      <c r="AL167" s="5" t="s">
        <v>21</v>
      </c>
      <c r="AM167" s="5" t="s">
        <v>21</v>
      </c>
      <c r="AN167" s="5" t="s">
        <v>21</v>
      </c>
      <c r="AO167" s="5" t="s">
        <v>21</v>
      </c>
      <c r="AP167" s="5" t="s">
        <v>21</v>
      </c>
      <c r="AQ167" s="5" t="s">
        <v>21</v>
      </c>
      <c r="AR167" s="5" t="s">
        <v>21</v>
      </c>
      <c r="AS167" s="5" t="s">
        <v>21</v>
      </c>
      <c r="AT167" s="5" t="s">
        <v>21</v>
      </c>
      <c r="AU167" s="5" t="s">
        <v>21</v>
      </c>
      <c r="AV167" s="5" t="s">
        <v>21</v>
      </c>
      <c r="AW167" s="5" t="s">
        <v>21</v>
      </c>
      <c r="AX167" s="5" t="s">
        <v>21</v>
      </c>
      <c r="AY167" s="5" t="s">
        <v>21</v>
      </c>
      <c r="AZ167" s="5" t="s">
        <v>21</v>
      </c>
      <c r="BA167" s="5" t="s">
        <v>21</v>
      </c>
      <c r="BB167" s="5" t="s">
        <v>21</v>
      </c>
      <c r="BC167" s="5" t="s">
        <v>21</v>
      </c>
      <c r="BD167" s="200"/>
      <c r="BE167" s="50" t="s">
        <v>59</v>
      </c>
      <c r="BF167" s="50" t="s">
        <v>60</v>
      </c>
      <c r="BG167" s="50" t="s">
        <v>61</v>
      </c>
      <c r="BH167" s="50" t="s">
        <v>62</v>
      </c>
      <c r="BI167" s="50" t="s">
        <v>63</v>
      </c>
      <c r="BJ167" s="50" t="s">
        <v>64</v>
      </c>
      <c r="BK167" s="50" t="s">
        <v>65</v>
      </c>
      <c r="BL167" s="50" t="s">
        <v>66</v>
      </c>
      <c r="BM167" s="50" t="s">
        <v>67</v>
      </c>
      <c r="BN167" s="50" t="s">
        <v>68</v>
      </c>
      <c r="BO167" s="50" t="s">
        <v>69</v>
      </c>
      <c r="BP167" s="202"/>
      <c r="BQ167" s="203"/>
      <c r="BR167" s="203" t="str">
        <f t="shared" si="197"/>
        <v/>
      </c>
      <c r="BS167" s="203" t="str">
        <f t="shared" si="198"/>
        <v/>
      </c>
      <c r="BT167" s="203" t="str">
        <f t="shared" si="199"/>
        <v/>
      </c>
      <c r="BU167" s="203" t="str">
        <f t="shared" si="200"/>
        <v/>
      </c>
      <c r="BV167" s="203" t="str">
        <f t="shared" si="201"/>
        <v/>
      </c>
      <c r="BW167" s="203" t="str">
        <f t="shared" si="202"/>
        <v/>
      </c>
      <c r="BX167" s="203" t="str">
        <f t="shared" si="203"/>
        <v/>
      </c>
      <c r="BY167" s="203" t="str">
        <f t="shared" si="204"/>
        <v/>
      </c>
      <c r="BZ167" s="203" t="str">
        <f t="shared" si="205"/>
        <v/>
      </c>
      <c r="CA167" s="203" t="str">
        <f t="shared" si="206"/>
        <v/>
      </c>
      <c r="CB167" s="203" t="str">
        <f t="shared" si="207"/>
        <v/>
      </c>
      <c r="CC167" s="203" t="str">
        <f t="shared" si="208"/>
        <v/>
      </c>
      <c r="CD167" s="203" t="str">
        <f t="shared" si="209"/>
        <v/>
      </c>
      <c r="CE167" s="203" t="str">
        <f t="shared" si="210"/>
        <v/>
      </c>
      <c r="CF167" s="204" t="str">
        <f t="shared" si="211"/>
        <v/>
      </c>
      <c r="CG167" s="204" t="str">
        <f t="shared" si="212"/>
        <v/>
      </c>
      <c r="CH167" s="204" t="str">
        <f t="shared" si="213"/>
        <v/>
      </c>
      <c r="CI167" s="204" t="str">
        <f t="shared" si="214"/>
        <v/>
      </c>
      <c r="CJ167" s="204" t="str">
        <f t="shared" si="215"/>
        <v/>
      </c>
      <c r="CK167" s="204" t="str">
        <f t="shared" si="216"/>
        <v/>
      </c>
      <c r="CL167" s="205" t="str">
        <f t="shared" si="217"/>
        <v/>
      </c>
      <c r="CM167" s="204" t="str">
        <f t="shared" si="218"/>
        <v/>
      </c>
      <c r="CN167" s="204">
        <f t="shared" si="219"/>
        <v>0</v>
      </c>
      <c r="CO167" s="204" t="str">
        <f t="shared" si="220"/>
        <v>Okay</v>
      </c>
      <c r="CP167" s="204" t="str">
        <f t="shared" si="221"/>
        <v>Urkunde und Button</v>
      </c>
      <c r="CQ167" s="204" t="str">
        <f t="shared" si="222"/>
        <v>nur Urkunde</v>
      </c>
      <c r="CR167" s="204">
        <f t="shared" si="223"/>
        <v>0</v>
      </c>
      <c r="CS167" s="204">
        <f t="shared" si="224"/>
        <v>0</v>
      </c>
      <c r="CT167" s="204">
        <f t="shared" si="225"/>
        <v>0</v>
      </c>
      <c r="CU167" s="204">
        <f t="shared" si="226"/>
        <v>0</v>
      </c>
      <c r="CV167" s="204">
        <f t="shared" si="227"/>
        <v>0</v>
      </c>
      <c r="CW167" s="204">
        <f t="shared" si="228"/>
        <v>0</v>
      </c>
      <c r="CX167" s="204" t="str">
        <f t="shared" si="229"/>
        <v>u</v>
      </c>
      <c r="CY167" s="204"/>
      <c r="CZ167" s="204">
        <f>IF(CV167="a",(ROUNDDOWN(O167/5,0)*5),0)</f>
        <v>0</v>
      </c>
      <c r="DA167" s="204"/>
      <c r="DB167" s="204"/>
      <c r="DC167" s="204">
        <f>IF(CW167="a",(ROUNDDOWN(P167/5,0)*5),0)</f>
        <v>0</v>
      </c>
      <c r="DD167" s="204"/>
      <c r="DE167" s="204"/>
      <c r="DF167" s="204"/>
      <c r="DG167" s="204"/>
      <c r="DH167" s="204"/>
      <c r="DI167" s="204"/>
      <c r="DJ167" s="204"/>
      <c r="DK167" s="204"/>
      <c r="DL167" s="204"/>
      <c r="DM167" s="204"/>
      <c r="DN167" s="204"/>
      <c r="DO167" s="204"/>
      <c r="DP167" s="204"/>
      <c r="DQ167" s="204"/>
      <c r="DR167" s="204"/>
      <c r="DS167" s="204"/>
      <c r="DT167" s="204"/>
      <c r="DU167" s="204"/>
    </row>
    <row r="168" spans="1:125" s="16" customFormat="1" x14ac:dyDescent="0.2">
      <c r="A168" s="191" t="str">
        <f>IF(LEN(E168)&lt;2,"",Meldedaten!A$4)</f>
        <v/>
      </c>
      <c r="B168" s="192" t="str">
        <f t="shared" si="185"/>
        <v/>
      </c>
      <c r="C168" s="96" t="s">
        <v>21</v>
      </c>
      <c r="D168" s="242" t="s">
        <v>21</v>
      </c>
      <c r="E168" s="242" t="s">
        <v>21</v>
      </c>
      <c r="F168" s="242" t="s">
        <v>21</v>
      </c>
      <c r="G168" s="242" t="s">
        <v>21</v>
      </c>
      <c r="H168" s="210" t="s">
        <v>21</v>
      </c>
      <c r="I168" s="5" t="str">
        <f>IF(LEN(E168)&lt;2,"",Meldedaten!B$4)</f>
        <v/>
      </c>
      <c r="J168" s="193"/>
      <c r="K168" s="5"/>
      <c r="L168" s="101"/>
      <c r="M168" s="100"/>
      <c r="N168" s="5"/>
      <c r="O168" s="5"/>
      <c r="P168" s="100"/>
      <c r="Q168" s="194" t="str">
        <f t="shared" si="186"/>
        <v>Okay</v>
      </c>
      <c r="R168" s="195">
        <f t="shared" si="187"/>
        <v>0</v>
      </c>
      <c r="S168" s="196" t="str">
        <f t="shared" si="188"/>
        <v/>
      </c>
      <c r="T168" s="197" t="str">
        <f t="shared" si="189"/>
        <v>Bitte ankreuzen</v>
      </c>
      <c r="U168" s="5"/>
      <c r="V168" s="5"/>
      <c r="W168" s="194">
        <f t="shared" si="190"/>
        <v>0</v>
      </c>
      <c r="X168" s="195">
        <f t="shared" si="191"/>
        <v>0</v>
      </c>
      <c r="Y168" s="195">
        <f t="shared" si="192"/>
        <v>1</v>
      </c>
      <c r="Z168" s="195" t="e">
        <f>IF(W168&gt;Y168,"Fehler",okay)</f>
        <v>#NAME?</v>
      </c>
      <c r="AA168" s="195" t="str">
        <f t="shared" si="193"/>
        <v/>
      </c>
      <c r="AB168" s="195" t="str">
        <f t="shared" si="194"/>
        <v/>
      </c>
      <c r="AC168" s="198"/>
      <c r="AD168" s="96" t="s">
        <v>21</v>
      </c>
      <c r="AE168" s="199" t="str">
        <f t="shared" si="195"/>
        <v/>
      </c>
      <c r="AF168" s="95"/>
      <c r="AG168" s="200"/>
      <c r="AH168" s="201" t="str">
        <f t="shared" si="196"/>
        <v/>
      </c>
      <c r="AI168" s="200"/>
      <c r="AJ168" s="5" t="s">
        <v>21</v>
      </c>
      <c r="AK168" s="5" t="s">
        <v>21</v>
      </c>
      <c r="AL168" s="5" t="s">
        <v>21</v>
      </c>
      <c r="AM168" s="5" t="s">
        <v>21</v>
      </c>
      <c r="AN168" s="5" t="s">
        <v>21</v>
      </c>
      <c r="AO168" s="5" t="s">
        <v>21</v>
      </c>
      <c r="AP168" s="5" t="s">
        <v>21</v>
      </c>
      <c r="AQ168" s="5" t="s">
        <v>21</v>
      </c>
      <c r="AR168" s="5" t="s">
        <v>21</v>
      </c>
      <c r="AS168" s="5" t="s">
        <v>21</v>
      </c>
      <c r="AT168" s="5" t="s">
        <v>21</v>
      </c>
      <c r="AU168" s="5" t="s">
        <v>21</v>
      </c>
      <c r="AV168" s="5" t="s">
        <v>21</v>
      </c>
      <c r="AW168" s="5" t="s">
        <v>21</v>
      </c>
      <c r="AX168" s="5" t="s">
        <v>21</v>
      </c>
      <c r="AY168" s="5" t="s">
        <v>21</v>
      </c>
      <c r="AZ168" s="5" t="s">
        <v>21</v>
      </c>
      <c r="BA168" s="5" t="s">
        <v>21</v>
      </c>
      <c r="BB168" s="5" t="s">
        <v>21</v>
      </c>
      <c r="BC168" s="5" t="s">
        <v>21</v>
      </c>
      <c r="BD168" s="200"/>
      <c r="BE168" s="50" t="s">
        <v>59</v>
      </c>
      <c r="BF168" s="50" t="s">
        <v>60</v>
      </c>
      <c r="BG168" s="50" t="s">
        <v>61</v>
      </c>
      <c r="BH168" s="50" t="s">
        <v>62</v>
      </c>
      <c r="BI168" s="50" t="s">
        <v>63</v>
      </c>
      <c r="BJ168" s="50" t="s">
        <v>64</v>
      </c>
      <c r="BK168" s="50" t="s">
        <v>65</v>
      </c>
      <c r="BL168" s="50" t="s">
        <v>66</v>
      </c>
      <c r="BM168" s="50" t="s">
        <v>67</v>
      </c>
      <c r="BN168" s="50" t="s">
        <v>68</v>
      </c>
      <c r="BO168" s="50" t="s">
        <v>69</v>
      </c>
      <c r="BP168" s="202"/>
      <c r="BQ168" s="203"/>
      <c r="BR168" s="203" t="str">
        <f t="shared" si="197"/>
        <v/>
      </c>
      <c r="BS168" s="203" t="str">
        <f t="shared" si="198"/>
        <v/>
      </c>
      <c r="BT168" s="203" t="str">
        <f t="shared" si="199"/>
        <v/>
      </c>
      <c r="BU168" s="203" t="str">
        <f t="shared" si="200"/>
        <v/>
      </c>
      <c r="BV168" s="203" t="str">
        <f t="shared" si="201"/>
        <v/>
      </c>
      <c r="BW168" s="203" t="str">
        <f t="shared" si="202"/>
        <v/>
      </c>
      <c r="BX168" s="203" t="str">
        <f t="shared" si="203"/>
        <v/>
      </c>
      <c r="BY168" s="203" t="str">
        <f t="shared" si="204"/>
        <v/>
      </c>
      <c r="BZ168" s="203" t="str">
        <f t="shared" si="205"/>
        <v/>
      </c>
      <c r="CA168" s="203" t="str">
        <f t="shared" si="206"/>
        <v/>
      </c>
      <c r="CB168" s="203" t="str">
        <f t="shared" si="207"/>
        <v/>
      </c>
      <c r="CC168" s="203" t="str">
        <f t="shared" si="208"/>
        <v/>
      </c>
      <c r="CD168" s="203" t="str">
        <f t="shared" si="209"/>
        <v/>
      </c>
      <c r="CE168" s="203" t="str">
        <f t="shared" si="210"/>
        <v/>
      </c>
      <c r="CF168" s="204" t="str">
        <f t="shared" si="211"/>
        <v/>
      </c>
      <c r="CG168" s="204" t="str">
        <f t="shared" si="212"/>
        <v/>
      </c>
      <c r="CH168" s="204" t="str">
        <f t="shared" si="213"/>
        <v/>
      </c>
      <c r="CI168" s="204" t="str">
        <f t="shared" si="214"/>
        <v/>
      </c>
      <c r="CJ168" s="204" t="str">
        <f t="shared" si="215"/>
        <v/>
      </c>
      <c r="CK168" s="204" t="str">
        <f t="shared" si="216"/>
        <v/>
      </c>
      <c r="CL168" s="205" t="str">
        <f t="shared" si="217"/>
        <v/>
      </c>
      <c r="CM168" s="204" t="str">
        <f t="shared" si="218"/>
        <v/>
      </c>
      <c r="CN168" s="204">
        <f t="shared" si="219"/>
        <v>0</v>
      </c>
      <c r="CO168" s="204" t="str">
        <f t="shared" si="220"/>
        <v>Okay</v>
      </c>
      <c r="CP168" s="204" t="str">
        <f t="shared" si="221"/>
        <v>Urkunde und Button</v>
      </c>
      <c r="CQ168" s="204" t="str">
        <f t="shared" si="222"/>
        <v>nur Urkunde</v>
      </c>
      <c r="CR168" s="204">
        <f t="shared" si="223"/>
        <v>0</v>
      </c>
      <c r="CS168" s="204">
        <f t="shared" si="224"/>
        <v>0</v>
      </c>
      <c r="CT168" s="204">
        <f t="shared" si="225"/>
        <v>0</v>
      </c>
      <c r="CU168" s="204">
        <f t="shared" si="226"/>
        <v>0</v>
      </c>
      <c r="CV168" s="204">
        <f t="shared" si="227"/>
        <v>0</v>
      </c>
      <c r="CW168" s="204">
        <f t="shared" si="228"/>
        <v>0</v>
      </c>
      <c r="CX168" s="204" t="str">
        <f t="shared" si="229"/>
        <v>u</v>
      </c>
      <c r="CY168" s="204"/>
      <c r="CZ168" s="204"/>
      <c r="DA168" s="204"/>
      <c r="DB168" s="204"/>
      <c r="DC168" s="204"/>
      <c r="DD168" s="204"/>
      <c r="DE168" s="204"/>
      <c r="DF168" s="204"/>
      <c r="DG168" s="204"/>
      <c r="DH168" s="204"/>
      <c r="DI168" s="204"/>
      <c r="DJ168" s="204"/>
      <c r="DK168" s="204"/>
      <c r="DL168" s="204"/>
      <c r="DM168" s="204"/>
      <c r="DN168" s="204"/>
      <c r="DO168" s="204"/>
      <c r="DP168" s="204"/>
      <c r="DQ168" s="204"/>
      <c r="DR168" s="204"/>
      <c r="DS168" s="204"/>
      <c r="DT168" s="204"/>
      <c r="DU168" s="204"/>
    </row>
    <row r="169" spans="1:125" s="16" customFormat="1" x14ac:dyDescent="0.2">
      <c r="A169" s="191" t="str">
        <f>IF(LEN(E169)&lt;2,"",Meldedaten!A$4)</f>
        <v/>
      </c>
      <c r="B169" s="192" t="str">
        <f t="shared" si="185"/>
        <v/>
      </c>
      <c r="C169" s="96" t="s">
        <v>21</v>
      </c>
      <c r="D169" s="242" t="s">
        <v>21</v>
      </c>
      <c r="E169" s="242" t="s">
        <v>21</v>
      </c>
      <c r="F169" s="242" t="s">
        <v>21</v>
      </c>
      <c r="G169" s="242" t="s">
        <v>21</v>
      </c>
      <c r="H169" s="210" t="s">
        <v>21</v>
      </c>
      <c r="I169" s="5" t="str">
        <f>IF(LEN(E169)&lt;2,"",Meldedaten!B$4)</f>
        <v/>
      </c>
      <c r="J169" s="193"/>
      <c r="K169" s="5"/>
      <c r="L169" s="101"/>
      <c r="M169" s="100"/>
      <c r="N169" s="5"/>
      <c r="O169" s="5"/>
      <c r="P169" s="100"/>
      <c r="Q169" s="194" t="str">
        <f t="shared" si="186"/>
        <v>Okay</v>
      </c>
      <c r="R169" s="195">
        <f t="shared" si="187"/>
        <v>0</v>
      </c>
      <c r="S169" s="196" t="str">
        <f t="shared" si="188"/>
        <v/>
      </c>
      <c r="T169" s="197" t="str">
        <f t="shared" si="189"/>
        <v>Bitte ankreuzen</v>
      </c>
      <c r="U169" s="5"/>
      <c r="V169" s="5"/>
      <c r="W169" s="194">
        <f t="shared" si="190"/>
        <v>0</v>
      </c>
      <c r="X169" s="195">
        <f t="shared" si="191"/>
        <v>0</v>
      </c>
      <c r="Y169" s="195">
        <f t="shared" si="192"/>
        <v>1</v>
      </c>
      <c r="Z169" s="195" t="e">
        <f>IF(W169&gt;Y169,"Fehler",okay)</f>
        <v>#NAME?</v>
      </c>
      <c r="AA169" s="195" t="str">
        <f t="shared" si="193"/>
        <v/>
      </c>
      <c r="AB169" s="195" t="str">
        <f t="shared" si="194"/>
        <v/>
      </c>
      <c r="AC169" s="198"/>
      <c r="AD169" s="96" t="s">
        <v>21</v>
      </c>
      <c r="AE169" s="199" t="str">
        <f t="shared" si="195"/>
        <v/>
      </c>
      <c r="AF169" s="95"/>
      <c r="AG169" s="200"/>
      <c r="AH169" s="201" t="str">
        <f t="shared" si="196"/>
        <v/>
      </c>
      <c r="AI169" s="200"/>
      <c r="AJ169" s="5" t="s">
        <v>21</v>
      </c>
      <c r="AK169" s="5" t="s">
        <v>21</v>
      </c>
      <c r="AL169" s="5" t="s">
        <v>21</v>
      </c>
      <c r="AM169" s="5" t="s">
        <v>21</v>
      </c>
      <c r="AN169" s="5" t="s">
        <v>21</v>
      </c>
      <c r="AO169" s="5" t="s">
        <v>21</v>
      </c>
      <c r="AP169" s="5" t="s">
        <v>21</v>
      </c>
      <c r="AQ169" s="5" t="s">
        <v>21</v>
      </c>
      <c r="AR169" s="5" t="s">
        <v>21</v>
      </c>
      <c r="AS169" s="5" t="s">
        <v>21</v>
      </c>
      <c r="AT169" s="5" t="s">
        <v>21</v>
      </c>
      <c r="AU169" s="5" t="s">
        <v>21</v>
      </c>
      <c r="AV169" s="5" t="s">
        <v>21</v>
      </c>
      <c r="AW169" s="5" t="s">
        <v>21</v>
      </c>
      <c r="AX169" s="5" t="s">
        <v>21</v>
      </c>
      <c r="AY169" s="5" t="s">
        <v>21</v>
      </c>
      <c r="AZ169" s="5" t="s">
        <v>21</v>
      </c>
      <c r="BA169" s="5" t="s">
        <v>21</v>
      </c>
      <c r="BB169" s="5" t="s">
        <v>21</v>
      </c>
      <c r="BC169" s="5" t="s">
        <v>21</v>
      </c>
      <c r="BD169" s="200"/>
      <c r="BE169" s="50" t="s">
        <v>59</v>
      </c>
      <c r="BF169" s="50" t="s">
        <v>60</v>
      </c>
      <c r="BG169" s="50" t="s">
        <v>61</v>
      </c>
      <c r="BH169" s="50" t="s">
        <v>62</v>
      </c>
      <c r="BI169" s="50" t="s">
        <v>63</v>
      </c>
      <c r="BJ169" s="50" t="s">
        <v>64</v>
      </c>
      <c r="BK169" s="50" t="s">
        <v>65</v>
      </c>
      <c r="BL169" s="50" t="s">
        <v>66</v>
      </c>
      <c r="BM169" s="50" t="s">
        <v>67</v>
      </c>
      <c r="BN169" s="50" t="s">
        <v>68</v>
      </c>
      <c r="BO169" s="50" t="s">
        <v>69</v>
      </c>
      <c r="BP169" s="202"/>
      <c r="BQ169" s="203"/>
      <c r="BR169" s="203" t="str">
        <f t="shared" si="197"/>
        <v/>
      </c>
      <c r="BS169" s="203" t="str">
        <f t="shared" si="198"/>
        <v/>
      </c>
      <c r="BT169" s="203" t="str">
        <f t="shared" si="199"/>
        <v/>
      </c>
      <c r="BU169" s="203" t="str">
        <f t="shared" si="200"/>
        <v/>
      </c>
      <c r="BV169" s="203" t="str">
        <f t="shared" si="201"/>
        <v/>
      </c>
      <c r="BW169" s="203" t="str">
        <f t="shared" si="202"/>
        <v/>
      </c>
      <c r="BX169" s="203" t="str">
        <f t="shared" si="203"/>
        <v/>
      </c>
      <c r="BY169" s="203" t="str">
        <f t="shared" si="204"/>
        <v/>
      </c>
      <c r="BZ169" s="203" t="str">
        <f t="shared" si="205"/>
        <v/>
      </c>
      <c r="CA169" s="203" t="str">
        <f t="shared" si="206"/>
        <v/>
      </c>
      <c r="CB169" s="203" t="str">
        <f t="shared" si="207"/>
        <v/>
      </c>
      <c r="CC169" s="203" t="str">
        <f t="shared" si="208"/>
        <v/>
      </c>
      <c r="CD169" s="203" t="str">
        <f t="shared" si="209"/>
        <v/>
      </c>
      <c r="CE169" s="203" t="str">
        <f t="shared" si="210"/>
        <v/>
      </c>
      <c r="CF169" s="204" t="str">
        <f t="shared" si="211"/>
        <v/>
      </c>
      <c r="CG169" s="204" t="str">
        <f t="shared" si="212"/>
        <v/>
      </c>
      <c r="CH169" s="204" t="str">
        <f t="shared" si="213"/>
        <v/>
      </c>
      <c r="CI169" s="204" t="str">
        <f t="shared" si="214"/>
        <v/>
      </c>
      <c r="CJ169" s="204" t="str">
        <f t="shared" si="215"/>
        <v/>
      </c>
      <c r="CK169" s="204" t="str">
        <f t="shared" si="216"/>
        <v/>
      </c>
      <c r="CL169" s="205" t="str">
        <f t="shared" si="217"/>
        <v/>
      </c>
      <c r="CM169" s="204" t="str">
        <f t="shared" si="218"/>
        <v/>
      </c>
      <c r="CN169" s="204">
        <f t="shared" si="219"/>
        <v>0</v>
      </c>
      <c r="CO169" s="204" t="str">
        <f t="shared" si="220"/>
        <v>Okay</v>
      </c>
      <c r="CP169" s="204" t="str">
        <f t="shared" si="221"/>
        <v>Urkunde und Button</v>
      </c>
      <c r="CQ169" s="204" t="str">
        <f t="shared" si="222"/>
        <v>nur Urkunde</v>
      </c>
      <c r="CR169" s="204">
        <f t="shared" si="223"/>
        <v>0</v>
      </c>
      <c r="CS169" s="204">
        <f t="shared" si="224"/>
        <v>0</v>
      </c>
      <c r="CT169" s="204">
        <f t="shared" si="225"/>
        <v>0</v>
      </c>
      <c r="CU169" s="204">
        <f t="shared" si="226"/>
        <v>0</v>
      </c>
      <c r="CV169" s="204">
        <f t="shared" si="227"/>
        <v>0</v>
      </c>
      <c r="CW169" s="204">
        <f t="shared" si="228"/>
        <v>0</v>
      </c>
      <c r="CX169" s="204" t="str">
        <f t="shared" si="229"/>
        <v>u</v>
      </c>
      <c r="CY169" s="204"/>
      <c r="CZ169" s="204"/>
      <c r="DA169" s="204"/>
      <c r="DB169" s="204"/>
      <c r="DC169" s="204"/>
      <c r="DD169" s="204"/>
      <c r="DE169" s="204"/>
      <c r="DF169" s="204"/>
      <c r="DG169" s="204"/>
      <c r="DH169" s="204"/>
      <c r="DI169" s="204"/>
      <c r="DJ169" s="204"/>
      <c r="DK169" s="204"/>
      <c r="DL169" s="204"/>
      <c r="DM169" s="204"/>
      <c r="DN169" s="204"/>
      <c r="DO169" s="204"/>
      <c r="DP169" s="204"/>
      <c r="DQ169" s="204"/>
      <c r="DR169" s="204"/>
      <c r="DS169" s="204"/>
      <c r="DT169" s="204"/>
      <c r="DU169" s="204"/>
    </row>
    <row r="170" spans="1:125" s="16" customFormat="1" x14ac:dyDescent="0.2">
      <c r="A170" s="191" t="str">
        <f>IF(LEN(E170)&lt;2,"",Meldedaten!A$4)</f>
        <v/>
      </c>
      <c r="B170" s="192" t="str">
        <f t="shared" si="185"/>
        <v/>
      </c>
      <c r="C170" s="96" t="s">
        <v>21</v>
      </c>
      <c r="D170" s="242" t="s">
        <v>21</v>
      </c>
      <c r="E170" s="242" t="s">
        <v>21</v>
      </c>
      <c r="F170" s="242" t="s">
        <v>21</v>
      </c>
      <c r="G170" s="242" t="s">
        <v>21</v>
      </c>
      <c r="H170" s="210" t="s">
        <v>21</v>
      </c>
      <c r="I170" s="5" t="str">
        <f>IF(LEN(E170)&lt;2,"",Meldedaten!B$4)</f>
        <v/>
      </c>
      <c r="J170" s="193"/>
      <c r="K170" s="5"/>
      <c r="L170" s="101"/>
      <c r="M170" s="100"/>
      <c r="N170" s="5"/>
      <c r="O170" s="5"/>
      <c r="P170" s="100"/>
      <c r="Q170" s="194" t="str">
        <f t="shared" si="186"/>
        <v>Okay</v>
      </c>
      <c r="R170" s="195">
        <f t="shared" si="187"/>
        <v>0</v>
      </c>
      <c r="S170" s="196" t="str">
        <f t="shared" si="188"/>
        <v/>
      </c>
      <c r="T170" s="197" t="str">
        <f t="shared" si="189"/>
        <v>Bitte ankreuzen</v>
      </c>
      <c r="U170" s="5"/>
      <c r="V170" s="5"/>
      <c r="W170" s="194">
        <f t="shared" si="190"/>
        <v>0</v>
      </c>
      <c r="X170" s="195">
        <f t="shared" si="191"/>
        <v>0</v>
      </c>
      <c r="Y170" s="195">
        <f t="shared" si="192"/>
        <v>1</v>
      </c>
      <c r="Z170" s="195" t="e">
        <f>IF(W170&gt;Y170,"Fehler",okay)</f>
        <v>#NAME?</v>
      </c>
      <c r="AA170" s="195" t="str">
        <f t="shared" si="193"/>
        <v/>
      </c>
      <c r="AB170" s="195" t="str">
        <f t="shared" si="194"/>
        <v/>
      </c>
      <c r="AC170" s="198"/>
      <c r="AD170" s="96" t="s">
        <v>21</v>
      </c>
      <c r="AE170" s="199" t="str">
        <f t="shared" si="195"/>
        <v/>
      </c>
      <c r="AF170" s="95"/>
      <c r="AG170" s="200"/>
      <c r="AH170" s="201" t="str">
        <f t="shared" si="196"/>
        <v/>
      </c>
      <c r="AI170" s="200"/>
      <c r="AJ170" s="5" t="s">
        <v>21</v>
      </c>
      <c r="AK170" s="5" t="s">
        <v>21</v>
      </c>
      <c r="AL170" s="5" t="s">
        <v>21</v>
      </c>
      <c r="AM170" s="5" t="s">
        <v>21</v>
      </c>
      <c r="AN170" s="5" t="s">
        <v>21</v>
      </c>
      <c r="AO170" s="5" t="s">
        <v>21</v>
      </c>
      <c r="AP170" s="5" t="s">
        <v>21</v>
      </c>
      <c r="AQ170" s="5" t="s">
        <v>21</v>
      </c>
      <c r="AR170" s="5" t="s">
        <v>21</v>
      </c>
      <c r="AS170" s="5" t="s">
        <v>21</v>
      </c>
      <c r="AT170" s="5" t="s">
        <v>21</v>
      </c>
      <c r="AU170" s="5" t="s">
        <v>21</v>
      </c>
      <c r="AV170" s="5" t="s">
        <v>21</v>
      </c>
      <c r="AW170" s="5" t="s">
        <v>21</v>
      </c>
      <c r="AX170" s="5" t="s">
        <v>21</v>
      </c>
      <c r="AY170" s="5" t="s">
        <v>21</v>
      </c>
      <c r="AZ170" s="5" t="s">
        <v>21</v>
      </c>
      <c r="BA170" s="5" t="s">
        <v>21</v>
      </c>
      <c r="BB170" s="5" t="s">
        <v>21</v>
      </c>
      <c r="BC170" s="5" t="s">
        <v>21</v>
      </c>
      <c r="BD170" s="200"/>
      <c r="BE170" s="50" t="s">
        <v>59</v>
      </c>
      <c r="BF170" s="50" t="s">
        <v>60</v>
      </c>
      <c r="BG170" s="50" t="s">
        <v>61</v>
      </c>
      <c r="BH170" s="50" t="s">
        <v>62</v>
      </c>
      <c r="BI170" s="50" t="s">
        <v>63</v>
      </c>
      <c r="BJ170" s="50" t="s">
        <v>64</v>
      </c>
      <c r="BK170" s="50" t="s">
        <v>65</v>
      </c>
      <c r="BL170" s="50" t="s">
        <v>66</v>
      </c>
      <c r="BM170" s="50" t="s">
        <v>67</v>
      </c>
      <c r="BN170" s="50" t="s">
        <v>68</v>
      </c>
      <c r="BO170" s="50" t="s">
        <v>69</v>
      </c>
      <c r="BP170" s="202"/>
      <c r="BQ170" s="203"/>
      <c r="BR170" s="203" t="str">
        <f t="shared" si="197"/>
        <v/>
      </c>
      <c r="BS170" s="203" t="str">
        <f t="shared" si="198"/>
        <v/>
      </c>
      <c r="BT170" s="203" t="str">
        <f t="shared" si="199"/>
        <v/>
      </c>
      <c r="BU170" s="203" t="str">
        <f t="shared" si="200"/>
        <v/>
      </c>
      <c r="BV170" s="203" t="str">
        <f t="shared" si="201"/>
        <v/>
      </c>
      <c r="BW170" s="203" t="str">
        <f t="shared" si="202"/>
        <v/>
      </c>
      <c r="BX170" s="203" t="str">
        <f t="shared" si="203"/>
        <v/>
      </c>
      <c r="BY170" s="203" t="str">
        <f t="shared" si="204"/>
        <v/>
      </c>
      <c r="BZ170" s="203" t="str">
        <f t="shared" si="205"/>
        <v/>
      </c>
      <c r="CA170" s="203" t="str">
        <f t="shared" si="206"/>
        <v/>
      </c>
      <c r="CB170" s="203" t="str">
        <f t="shared" si="207"/>
        <v/>
      </c>
      <c r="CC170" s="203" t="str">
        <f t="shared" si="208"/>
        <v/>
      </c>
      <c r="CD170" s="203" t="str">
        <f t="shared" si="209"/>
        <v/>
      </c>
      <c r="CE170" s="203" t="str">
        <f t="shared" si="210"/>
        <v/>
      </c>
      <c r="CF170" s="204" t="str">
        <f t="shared" si="211"/>
        <v/>
      </c>
      <c r="CG170" s="204" t="str">
        <f t="shared" si="212"/>
        <v/>
      </c>
      <c r="CH170" s="204" t="str">
        <f t="shared" si="213"/>
        <v/>
      </c>
      <c r="CI170" s="204" t="str">
        <f t="shared" si="214"/>
        <v/>
      </c>
      <c r="CJ170" s="204" t="str">
        <f t="shared" si="215"/>
        <v/>
      </c>
      <c r="CK170" s="204" t="str">
        <f t="shared" si="216"/>
        <v/>
      </c>
      <c r="CL170" s="205" t="str">
        <f t="shared" si="217"/>
        <v/>
      </c>
      <c r="CM170" s="204" t="str">
        <f t="shared" si="218"/>
        <v/>
      </c>
      <c r="CN170" s="204">
        <f t="shared" si="219"/>
        <v>0</v>
      </c>
      <c r="CO170" s="204" t="str">
        <f t="shared" si="220"/>
        <v>Okay</v>
      </c>
      <c r="CP170" s="204" t="str">
        <f t="shared" si="221"/>
        <v>Urkunde und Button</v>
      </c>
      <c r="CQ170" s="204" t="str">
        <f t="shared" si="222"/>
        <v>nur Urkunde</v>
      </c>
      <c r="CR170" s="204">
        <f t="shared" si="223"/>
        <v>0</v>
      </c>
      <c r="CS170" s="204">
        <f t="shared" si="224"/>
        <v>0</v>
      </c>
      <c r="CT170" s="204">
        <f t="shared" si="225"/>
        <v>0</v>
      </c>
      <c r="CU170" s="204">
        <f t="shared" si="226"/>
        <v>0</v>
      </c>
      <c r="CV170" s="204">
        <f t="shared" si="227"/>
        <v>0</v>
      </c>
      <c r="CW170" s="204">
        <f t="shared" si="228"/>
        <v>0</v>
      </c>
      <c r="CX170" s="204" t="str">
        <f t="shared" si="229"/>
        <v>u</v>
      </c>
      <c r="CY170" s="204"/>
      <c r="CZ170" s="204"/>
      <c r="DA170" s="204"/>
      <c r="DB170" s="204"/>
      <c r="DC170" s="204"/>
      <c r="DD170" s="204"/>
      <c r="DE170" s="204"/>
      <c r="DF170" s="204"/>
      <c r="DG170" s="204"/>
      <c r="DH170" s="204"/>
      <c r="DI170" s="204"/>
      <c r="DJ170" s="204"/>
      <c r="DK170" s="204"/>
      <c r="DL170" s="204"/>
      <c r="DM170" s="204"/>
      <c r="DN170" s="204"/>
      <c r="DO170" s="204"/>
      <c r="DP170" s="204"/>
      <c r="DQ170" s="204"/>
      <c r="DR170" s="204"/>
      <c r="DS170" s="204"/>
      <c r="DT170" s="204"/>
      <c r="DU170" s="204"/>
    </row>
    <row r="171" spans="1:125" s="16" customFormat="1" x14ac:dyDescent="0.2">
      <c r="A171" s="191" t="str">
        <f>IF(LEN(E171)&lt;2,"",Meldedaten!A$4)</f>
        <v/>
      </c>
      <c r="B171" s="192" t="str">
        <f t="shared" si="185"/>
        <v/>
      </c>
      <c r="C171" s="96" t="s">
        <v>21</v>
      </c>
      <c r="D171" s="242" t="s">
        <v>21</v>
      </c>
      <c r="E171" s="242" t="s">
        <v>21</v>
      </c>
      <c r="F171" s="242" t="s">
        <v>21</v>
      </c>
      <c r="G171" s="242" t="s">
        <v>21</v>
      </c>
      <c r="H171" s="210" t="s">
        <v>21</v>
      </c>
      <c r="I171" s="5" t="str">
        <f>IF(LEN(E171)&lt;2,"",Meldedaten!B$4)</f>
        <v/>
      </c>
      <c r="J171" s="193"/>
      <c r="K171" s="5"/>
      <c r="L171" s="101"/>
      <c r="M171" s="100"/>
      <c r="N171" s="5"/>
      <c r="O171" s="5"/>
      <c r="P171" s="100"/>
      <c r="Q171" s="194" t="str">
        <f t="shared" si="186"/>
        <v>Okay</v>
      </c>
      <c r="R171" s="195">
        <f t="shared" si="187"/>
        <v>0</v>
      </c>
      <c r="S171" s="196" t="str">
        <f t="shared" si="188"/>
        <v/>
      </c>
      <c r="T171" s="197" t="str">
        <f t="shared" si="189"/>
        <v>Bitte ankreuzen</v>
      </c>
      <c r="U171" s="5"/>
      <c r="V171" s="5"/>
      <c r="W171" s="194">
        <f t="shared" si="190"/>
        <v>0</v>
      </c>
      <c r="X171" s="195">
        <f t="shared" si="191"/>
        <v>0</v>
      </c>
      <c r="Y171" s="195">
        <f t="shared" si="192"/>
        <v>1</v>
      </c>
      <c r="Z171" s="195" t="e">
        <f>IF(W171&gt;Y171,"Fehler",okay)</f>
        <v>#NAME?</v>
      </c>
      <c r="AA171" s="195" t="str">
        <f t="shared" si="193"/>
        <v/>
      </c>
      <c r="AB171" s="195" t="str">
        <f t="shared" si="194"/>
        <v/>
      </c>
      <c r="AC171" s="198"/>
      <c r="AD171" s="96" t="s">
        <v>21</v>
      </c>
      <c r="AE171" s="199" t="str">
        <f t="shared" si="195"/>
        <v/>
      </c>
      <c r="AF171" s="95"/>
      <c r="AG171" s="200"/>
      <c r="AH171" s="201" t="str">
        <f t="shared" si="196"/>
        <v/>
      </c>
      <c r="AI171" s="200"/>
      <c r="AJ171" s="5" t="s">
        <v>21</v>
      </c>
      <c r="AK171" s="5" t="s">
        <v>21</v>
      </c>
      <c r="AL171" s="5" t="s">
        <v>21</v>
      </c>
      <c r="AM171" s="5" t="s">
        <v>21</v>
      </c>
      <c r="AN171" s="5" t="s">
        <v>21</v>
      </c>
      <c r="AO171" s="5" t="s">
        <v>21</v>
      </c>
      <c r="AP171" s="5" t="s">
        <v>21</v>
      </c>
      <c r="AQ171" s="5" t="s">
        <v>21</v>
      </c>
      <c r="AR171" s="5" t="s">
        <v>21</v>
      </c>
      <c r="AS171" s="5" t="s">
        <v>21</v>
      </c>
      <c r="AT171" s="5" t="s">
        <v>21</v>
      </c>
      <c r="AU171" s="5" t="s">
        <v>21</v>
      </c>
      <c r="AV171" s="5" t="s">
        <v>21</v>
      </c>
      <c r="AW171" s="5" t="s">
        <v>21</v>
      </c>
      <c r="AX171" s="5" t="s">
        <v>21</v>
      </c>
      <c r="AY171" s="5" t="s">
        <v>21</v>
      </c>
      <c r="AZ171" s="5" t="s">
        <v>21</v>
      </c>
      <c r="BA171" s="5" t="s">
        <v>21</v>
      </c>
      <c r="BB171" s="5" t="s">
        <v>21</v>
      </c>
      <c r="BC171" s="5" t="s">
        <v>21</v>
      </c>
      <c r="BD171" s="200"/>
      <c r="BE171" s="50" t="s">
        <v>59</v>
      </c>
      <c r="BF171" s="50" t="s">
        <v>60</v>
      </c>
      <c r="BG171" s="50" t="s">
        <v>61</v>
      </c>
      <c r="BH171" s="50" t="s">
        <v>62</v>
      </c>
      <c r="BI171" s="50" t="s">
        <v>63</v>
      </c>
      <c r="BJ171" s="50" t="s">
        <v>64</v>
      </c>
      <c r="BK171" s="50" t="s">
        <v>65</v>
      </c>
      <c r="BL171" s="50" t="s">
        <v>66</v>
      </c>
      <c r="BM171" s="50" t="s">
        <v>67</v>
      </c>
      <c r="BN171" s="50" t="s">
        <v>68</v>
      </c>
      <c r="BO171" s="50" t="s">
        <v>69</v>
      </c>
      <c r="BP171" s="202"/>
      <c r="BQ171" s="203"/>
      <c r="BR171" s="203" t="str">
        <f t="shared" si="197"/>
        <v/>
      </c>
      <c r="BS171" s="203" t="str">
        <f t="shared" si="198"/>
        <v/>
      </c>
      <c r="BT171" s="203" t="str">
        <f t="shared" si="199"/>
        <v/>
      </c>
      <c r="BU171" s="203" t="str">
        <f t="shared" si="200"/>
        <v/>
      </c>
      <c r="BV171" s="203" t="str">
        <f t="shared" si="201"/>
        <v/>
      </c>
      <c r="BW171" s="203" t="str">
        <f t="shared" si="202"/>
        <v/>
      </c>
      <c r="BX171" s="203" t="str">
        <f t="shared" si="203"/>
        <v/>
      </c>
      <c r="BY171" s="203" t="str">
        <f t="shared" si="204"/>
        <v/>
      </c>
      <c r="BZ171" s="203" t="str">
        <f t="shared" si="205"/>
        <v/>
      </c>
      <c r="CA171" s="203" t="str">
        <f t="shared" si="206"/>
        <v/>
      </c>
      <c r="CB171" s="203" t="str">
        <f t="shared" si="207"/>
        <v/>
      </c>
      <c r="CC171" s="203" t="str">
        <f t="shared" si="208"/>
        <v/>
      </c>
      <c r="CD171" s="203" t="str">
        <f t="shared" si="209"/>
        <v/>
      </c>
      <c r="CE171" s="203" t="str">
        <f t="shared" si="210"/>
        <v/>
      </c>
      <c r="CF171" s="204" t="str">
        <f t="shared" si="211"/>
        <v/>
      </c>
      <c r="CG171" s="204" t="str">
        <f t="shared" si="212"/>
        <v/>
      </c>
      <c r="CH171" s="204" t="str">
        <f t="shared" si="213"/>
        <v/>
      </c>
      <c r="CI171" s="204" t="str">
        <f t="shared" si="214"/>
        <v/>
      </c>
      <c r="CJ171" s="204" t="str">
        <f t="shared" si="215"/>
        <v/>
      </c>
      <c r="CK171" s="204" t="str">
        <f t="shared" si="216"/>
        <v/>
      </c>
      <c r="CL171" s="205" t="str">
        <f t="shared" si="217"/>
        <v/>
      </c>
      <c r="CM171" s="204" t="str">
        <f t="shared" si="218"/>
        <v/>
      </c>
      <c r="CN171" s="204">
        <f t="shared" si="219"/>
        <v>0</v>
      </c>
      <c r="CO171" s="204" t="str">
        <f t="shared" si="220"/>
        <v>Okay</v>
      </c>
      <c r="CP171" s="204" t="str">
        <f t="shared" si="221"/>
        <v>Urkunde und Button</v>
      </c>
      <c r="CQ171" s="204" t="str">
        <f t="shared" si="222"/>
        <v>nur Urkunde</v>
      </c>
      <c r="CR171" s="204">
        <f t="shared" si="223"/>
        <v>0</v>
      </c>
      <c r="CS171" s="204">
        <f t="shared" si="224"/>
        <v>0</v>
      </c>
      <c r="CT171" s="204">
        <f t="shared" si="225"/>
        <v>0</v>
      </c>
      <c r="CU171" s="204">
        <f t="shared" si="226"/>
        <v>0</v>
      </c>
      <c r="CV171" s="204">
        <f t="shared" si="227"/>
        <v>0</v>
      </c>
      <c r="CW171" s="204">
        <f t="shared" si="228"/>
        <v>0</v>
      </c>
      <c r="CX171" s="204" t="str">
        <f t="shared" si="229"/>
        <v>u</v>
      </c>
      <c r="CY171" s="204"/>
      <c r="CZ171" s="204"/>
      <c r="DA171" s="204"/>
      <c r="DB171" s="204"/>
      <c r="DC171" s="204"/>
      <c r="DD171" s="204"/>
      <c r="DE171" s="204"/>
      <c r="DF171" s="204"/>
      <c r="DG171" s="204"/>
      <c r="DH171" s="204"/>
      <c r="DI171" s="204"/>
      <c r="DJ171" s="204"/>
      <c r="DK171" s="204"/>
      <c r="DL171" s="204"/>
      <c r="DM171" s="204"/>
      <c r="DN171" s="204"/>
      <c r="DO171" s="204"/>
      <c r="DP171" s="204"/>
      <c r="DQ171" s="204"/>
      <c r="DR171" s="204"/>
      <c r="DS171" s="204"/>
      <c r="DT171" s="204"/>
      <c r="DU171" s="204"/>
    </row>
    <row r="172" spans="1:125" s="16" customFormat="1" x14ac:dyDescent="0.2">
      <c r="A172" s="191" t="str">
        <f>IF(LEN(E172)&lt;2,"",Meldedaten!A$4)</f>
        <v/>
      </c>
      <c r="B172" s="192" t="str">
        <f t="shared" si="185"/>
        <v/>
      </c>
      <c r="C172" s="96" t="s">
        <v>21</v>
      </c>
      <c r="D172" s="242" t="s">
        <v>21</v>
      </c>
      <c r="E172" s="242" t="s">
        <v>21</v>
      </c>
      <c r="F172" s="242" t="s">
        <v>21</v>
      </c>
      <c r="G172" s="242" t="s">
        <v>21</v>
      </c>
      <c r="H172" s="210" t="s">
        <v>21</v>
      </c>
      <c r="I172" s="5" t="str">
        <f>IF(LEN(E172)&lt;2,"",Meldedaten!B$4)</f>
        <v/>
      </c>
      <c r="J172" s="193"/>
      <c r="K172" s="5"/>
      <c r="L172" s="101"/>
      <c r="M172" s="100"/>
      <c r="N172" s="5"/>
      <c r="O172" s="5"/>
      <c r="P172" s="100"/>
      <c r="Q172" s="194" t="str">
        <f t="shared" si="186"/>
        <v>Okay</v>
      </c>
      <c r="R172" s="195">
        <f t="shared" si="187"/>
        <v>0</v>
      </c>
      <c r="S172" s="196" t="str">
        <f t="shared" si="188"/>
        <v/>
      </c>
      <c r="T172" s="197" t="str">
        <f t="shared" si="189"/>
        <v>Bitte ankreuzen</v>
      </c>
      <c r="U172" s="5"/>
      <c r="V172" s="5"/>
      <c r="W172" s="194">
        <f t="shared" si="190"/>
        <v>0</v>
      </c>
      <c r="X172" s="195">
        <f t="shared" si="191"/>
        <v>0</v>
      </c>
      <c r="Y172" s="195">
        <f t="shared" si="192"/>
        <v>1</v>
      </c>
      <c r="Z172" s="195" t="e">
        <f>IF(W172&gt;Y172,"Fehler",okay)</f>
        <v>#NAME?</v>
      </c>
      <c r="AA172" s="195" t="str">
        <f t="shared" si="193"/>
        <v/>
      </c>
      <c r="AB172" s="195" t="str">
        <f t="shared" si="194"/>
        <v/>
      </c>
      <c r="AC172" s="198"/>
      <c r="AD172" s="96" t="s">
        <v>21</v>
      </c>
      <c r="AE172" s="199" t="str">
        <f t="shared" si="195"/>
        <v/>
      </c>
      <c r="AF172" s="95"/>
      <c r="AG172" s="200"/>
      <c r="AH172" s="201" t="str">
        <f t="shared" si="196"/>
        <v/>
      </c>
      <c r="AI172" s="200"/>
      <c r="AJ172" s="5" t="s">
        <v>21</v>
      </c>
      <c r="AK172" s="5" t="s">
        <v>21</v>
      </c>
      <c r="AL172" s="5" t="s">
        <v>21</v>
      </c>
      <c r="AM172" s="5" t="s">
        <v>21</v>
      </c>
      <c r="AN172" s="5" t="s">
        <v>21</v>
      </c>
      <c r="AO172" s="5" t="s">
        <v>21</v>
      </c>
      <c r="AP172" s="5" t="s">
        <v>21</v>
      </c>
      <c r="AQ172" s="5" t="s">
        <v>21</v>
      </c>
      <c r="AR172" s="5" t="s">
        <v>21</v>
      </c>
      <c r="AS172" s="5" t="s">
        <v>21</v>
      </c>
      <c r="AT172" s="5" t="s">
        <v>21</v>
      </c>
      <c r="AU172" s="5" t="s">
        <v>21</v>
      </c>
      <c r="AV172" s="5" t="s">
        <v>21</v>
      </c>
      <c r="AW172" s="5" t="s">
        <v>21</v>
      </c>
      <c r="AX172" s="5" t="s">
        <v>21</v>
      </c>
      <c r="AY172" s="5" t="s">
        <v>21</v>
      </c>
      <c r="AZ172" s="5" t="s">
        <v>21</v>
      </c>
      <c r="BA172" s="5" t="s">
        <v>21</v>
      </c>
      <c r="BB172" s="5" t="s">
        <v>21</v>
      </c>
      <c r="BC172" s="5" t="s">
        <v>21</v>
      </c>
      <c r="BD172" s="200"/>
      <c r="BE172" s="50" t="s">
        <v>59</v>
      </c>
      <c r="BF172" s="50" t="s">
        <v>60</v>
      </c>
      <c r="BG172" s="50" t="s">
        <v>61</v>
      </c>
      <c r="BH172" s="50" t="s">
        <v>62</v>
      </c>
      <c r="BI172" s="50" t="s">
        <v>63</v>
      </c>
      <c r="BJ172" s="50" t="s">
        <v>64</v>
      </c>
      <c r="BK172" s="50" t="s">
        <v>65</v>
      </c>
      <c r="BL172" s="50" t="s">
        <v>66</v>
      </c>
      <c r="BM172" s="50" t="s">
        <v>67</v>
      </c>
      <c r="BN172" s="50" t="s">
        <v>68</v>
      </c>
      <c r="BO172" s="50" t="s">
        <v>69</v>
      </c>
      <c r="BP172" s="202"/>
      <c r="BQ172" s="203"/>
      <c r="BR172" s="203" t="str">
        <f t="shared" si="197"/>
        <v/>
      </c>
      <c r="BS172" s="203" t="str">
        <f t="shared" si="198"/>
        <v/>
      </c>
      <c r="BT172" s="203" t="str">
        <f t="shared" si="199"/>
        <v/>
      </c>
      <c r="BU172" s="203" t="str">
        <f t="shared" si="200"/>
        <v/>
      </c>
      <c r="BV172" s="203" t="str">
        <f t="shared" si="201"/>
        <v/>
      </c>
      <c r="BW172" s="203" t="str">
        <f t="shared" si="202"/>
        <v/>
      </c>
      <c r="BX172" s="203" t="str">
        <f t="shared" si="203"/>
        <v/>
      </c>
      <c r="BY172" s="203" t="str">
        <f t="shared" si="204"/>
        <v/>
      </c>
      <c r="BZ172" s="203" t="str">
        <f t="shared" si="205"/>
        <v/>
      </c>
      <c r="CA172" s="203" t="str">
        <f t="shared" si="206"/>
        <v/>
      </c>
      <c r="CB172" s="203" t="str">
        <f t="shared" si="207"/>
        <v/>
      </c>
      <c r="CC172" s="203" t="str">
        <f t="shared" si="208"/>
        <v/>
      </c>
      <c r="CD172" s="203" t="str">
        <f t="shared" si="209"/>
        <v/>
      </c>
      <c r="CE172" s="203" t="str">
        <f t="shared" si="210"/>
        <v/>
      </c>
      <c r="CF172" s="204" t="str">
        <f t="shared" si="211"/>
        <v/>
      </c>
      <c r="CG172" s="204" t="str">
        <f t="shared" si="212"/>
        <v/>
      </c>
      <c r="CH172" s="204" t="str">
        <f t="shared" si="213"/>
        <v/>
      </c>
      <c r="CI172" s="204" t="str">
        <f t="shared" si="214"/>
        <v/>
      </c>
      <c r="CJ172" s="204" t="str">
        <f t="shared" si="215"/>
        <v/>
      </c>
      <c r="CK172" s="204" t="str">
        <f t="shared" si="216"/>
        <v/>
      </c>
      <c r="CL172" s="205" t="str">
        <f t="shared" si="217"/>
        <v/>
      </c>
      <c r="CM172" s="204" t="str">
        <f t="shared" si="218"/>
        <v/>
      </c>
      <c r="CN172" s="204">
        <f t="shared" si="219"/>
        <v>0</v>
      </c>
      <c r="CO172" s="204" t="str">
        <f t="shared" si="220"/>
        <v>Okay</v>
      </c>
      <c r="CP172" s="204" t="str">
        <f t="shared" si="221"/>
        <v>Urkunde und Button</v>
      </c>
      <c r="CQ172" s="204" t="str">
        <f t="shared" si="222"/>
        <v>nur Urkunde</v>
      </c>
      <c r="CR172" s="204">
        <f t="shared" si="223"/>
        <v>0</v>
      </c>
      <c r="CS172" s="204">
        <f t="shared" si="224"/>
        <v>0</v>
      </c>
      <c r="CT172" s="204">
        <f t="shared" si="225"/>
        <v>0</v>
      </c>
      <c r="CU172" s="204">
        <f t="shared" si="226"/>
        <v>0</v>
      </c>
      <c r="CV172" s="204">
        <f t="shared" si="227"/>
        <v>0</v>
      </c>
      <c r="CW172" s="204">
        <f t="shared" si="228"/>
        <v>0</v>
      </c>
      <c r="CX172" s="204" t="str">
        <f t="shared" si="229"/>
        <v>u</v>
      </c>
      <c r="CY172" s="204"/>
      <c r="CZ172" s="204"/>
      <c r="DA172" s="204"/>
      <c r="DB172" s="204"/>
      <c r="DC172" s="204"/>
      <c r="DD172" s="204"/>
      <c r="DE172" s="204"/>
      <c r="DF172" s="204"/>
      <c r="DG172" s="204"/>
      <c r="DH172" s="204"/>
      <c r="DI172" s="204"/>
      <c r="DJ172" s="204"/>
      <c r="DK172" s="204"/>
      <c r="DL172" s="204"/>
      <c r="DM172" s="204"/>
      <c r="DN172" s="204"/>
      <c r="DO172" s="204"/>
      <c r="DP172" s="204"/>
      <c r="DQ172" s="204"/>
      <c r="DR172" s="204"/>
      <c r="DS172" s="204"/>
      <c r="DT172" s="204"/>
      <c r="DU172" s="204"/>
    </row>
    <row r="173" spans="1:125" s="16" customFormat="1" x14ac:dyDescent="0.2">
      <c r="A173" s="191" t="str">
        <f>IF(LEN(E173)&lt;2,"",Meldedaten!A$4)</f>
        <v/>
      </c>
      <c r="B173" s="192" t="str">
        <f t="shared" si="185"/>
        <v/>
      </c>
      <c r="C173" s="96" t="s">
        <v>21</v>
      </c>
      <c r="D173" s="242" t="s">
        <v>21</v>
      </c>
      <c r="E173" s="242" t="s">
        <v>21</v>
      </c>
      <c r="F173" s="242" t="s">
        <v>21</v>
      </c>
      <c r="G173" s="242" t="s">
        <v>21</v>
      </c>
      <c r="H173" s="210" t="s">
        <v>21</v>
      </c>
      <c r="I173" s="5" t="str">
        <f>IF(LEN(E173)&lt;2,"",Meldedaten!B$4)</f>
        <v/>
      </c>
      <c r="J173" s="193"/>
      <c r="K173" s="5"/>
      <c r="L173" s="101"/>
      <c r="M173" s="100"/>
      <c r="N173" s="5"/>
      <c r="O173" s="5"/>
      <c r="P173" s="100"/>
      <c r="Q173" s="194" t="str">
        <f t="shared" si="186"/>
        <v>Okay</v>
      </c>
      <c r="R173" s="195">
        <f t="shared" si="187"/>
        <v>0</v>
      </c>
      <c r="S173" s="196" t="str">
        <f t="shared" si="188"/>
        <v/>
      </c>
      <c r="T173" s="197" t="str">
        <f t="shared" si="189"/>
        <v>Bitte ankreuzen</v>
      </c>
      <c r="U173" s="5"/>
      <c r="V173" s="5"/>
      <c r="W173" s="194">
        <f t="shared" si="190"/>
        <v>0</v>
      </c>
      <c r="X173" s="195">
        <f t="shared" si="191"/>
        <v>0</v>
      </c>
      <c r="Y173" s="195">
        <f t="shared" si="192"/>
        <v>1</v>
      </c>
      <c r="Z173" s="195" t="e">
        <f>IF(W173&gt;Y173,"Fehler",okay)</f>
        <v>#NAME?</v>
      </c>
      <c r="AA173" s="195" t="str">
        <f t="shared" si="193"/>
        <v/>
      </c>
      <c r="AB173" s="195" t="str">
        <f t="shared" si="194"/>
        <v/>
      </c>
      <c r="AC173" s="198"/>
      <c r="AD173" s="96" t="s">
        <v>21</v>
      </c>
      <c r="AE173" s="199" t="str">
        <f t="shared" si="195"/>
        <v/>
      </c>
      <c r="AF173" s="95"/>
      <c r="AG173" s="200"/>
      <c r="AH173" s="201" t="str">
        <f t="shared" si="196"/>
        <v/>
      </c>
      <c r="AI173" s="200"/>
      <c r="AJ173" s="5" t="s">
        <v>21</v>
      </c>
      <c r="AK173" s="5" t="s">
        <v>21</v>
      </c>
      <c r="AL173" s="5" t="s">
        <v>21</v>
      </c>
      <c r="AM173" s="5" t="s">
        <v>21</v>
      </c>
      <c r="AN173" s="5" t="s">
        <v>21</v>
      </c>
      <c r="AO173" s="5" t="s">
        <v>21</v>
      </c>
      <c r="AP173" s="5" t="s">
        <v>21</v>
      </c>
      <c r="AQ173" s="5" t="s">
        <v>21</v>
      </c>
      <c r="AR173" s="5" t="s">
        <v>21</v>
      </c>
      <c r="AS173" s="5" t="s">
        <v>21</v>
      </c>
      <c r="AT173" s="5" t="s">
        <v>21</v>
      </c>
      <c r="AU173" s="5" t="s">
        <v>21</v>
      </c>
      <c r="AV173" s="5" t="s">
        <v>21</v>
      </c>
      <c r="AW173" s="5" t="s">
        <v>21</v>
      </c>
      <c r="AX173" s="5" t="s">
        <v>21</v>
      </c>
      <c r="AY173" s="5" t="s">
        <v>21</v>
      </c>
      <c r="AZ173" s="5" t="s">
        <v>21</v>
      </c>
      <c r="BA173" s="5" t="s">
        <v>21</v>
      </c>
      <c r="BB173" s="5" t="s">
        <v>21</v>
      </c>
      <c r="BC173" s="5" t="s">
        <v>21</v>
      </c>
      <c r="BD173" s="200"/>
      <c r="BE173" s="50" t="s">
        <v>59</v>
      </c>
      <c r="BF173" s="50" t="s">
        <v>60</v>
      </c>
      <c r="BG173" s="50" t="s">
        <v>61</v>
      </c>
      <c r="BH173" s="50" t="s">
        <v>62</v>
      </c>
      <c r="BI173" s="50" t="s">
        <v>63</v>
      </c>
      <c r="BJ173" s="50" t="s">
        <v>64</v>
      </c>
      <c r="BK173" s="50" t="s">
        <v>65</v>
      </c>
      <c r="BL173" s="50" t="s">
        <v>66</v>
      </c>
      <c r="BM173" s="50" t="s">
        <v>67</v>
      </c>
      <c r="BN173" s="50" t="s">
        <v>68</v>
      </c>
      <c r="BO173" s="50" t="s">
        <v>69</v>
      </c>
      <c r="BP173" s="202"/>
      <c r="BQ173" s="203"/>
      <c r="BR173" s="203" t="str">
        <f t="shared" si="197"/>
        <v/>
      </c>
      <c r="BS173" s="203" t="str">
        <f t="shared" si="198"/>
        <v/>
      </c>
      <c r="BT173" s="203" t="str">
        <f t="shared" si="199"/>
        <v/>
      </c>
      <c r="BU173" s="203" t="str">
        <f t="shared" si="200"/>
        <v/>
      </c>
      <c r="BV173" s="203" t="str">
        <f t="shared" si="201"/>
        <v/>
      </c>
      <c r="BW173" s="203" t="str">
        <f t="shared" si="202"/>
        <v/>
      </c>
      <c r="BX173" s="203" t="str">
        <f t="shared" si="203"/>
        <v/>
      </c>
      <c r="BY173" s="203" t="str">
        <f t="shared" si="204"/>
        <v/>
      </c>
      <c r="BZ173" s="203" t="str">
        <f t="shared" si="205"/>
        <v/>
      </c>
      <c r="CA173" s="203" t="str">
        <f t="shared" si="206"/>
        <v/>
      </c>
      <c r="CB173" s="203" t="str">
        <f t="shared" si="207"/>
        <v/>
      </c>
      <c r="CC173" s="203" t="str">
        <f t="shared" si="208"/>
        <v/>
      </c>
      <c r="CD173" s="203" t="str">
        <f t="shared" si="209"/>
        <v/>
      </c>
      <c r="CE173" s="203" t="str">
        <f t="shared" si="210"/>
        <v/>
      </c>
      <c r="CF173" s="204" t="str">
        <f t="shared" si="211"/>
        <v/>
      </c>
      <c r="CG173" s="204" t="str">
        <f t="shared" si="212"/>
        <v/>
      </c>
      <c r="CH173" s="204" t="str">
        <f t="shared" si="213"/>
        <v/>
      </c>
      <c r="CI173" s="204" t="str">
        <f t="shared" si="214"/>
        <v/>
      </c>
      <c r="CJ173" s="204" t="str">
        <f t="shared" si="215"/>
        <v/>
      </c>
      <c r="CK173" s="204" t="str">
        <f t="shared" si="216"/>
        <v/>
      </c>
      <c r="CL173" s="205" t="str">
        <f t="shared" si="217"/>
        <v/>
      </c>
      <c r="CM173" s="204" t="str">
        <f t="shared" si="218"/>
        <v/>
      </c>
      <c r="CN173" s="204">
        <f t="shared" si="219"/>
        <v>0</v>
      </c>
      <c r="CO173" s="204" t="str">
        <f t="shared" si="220"/>
        <v>Okay</v>
      </c>
      <c r="CP173" s="204" t="str">
        <f t="shared" si="221"/>
        <v>Urkunde und Button</v>
      </c>
      <c r="CQ173" s="204" t="str">
        <f t="shared" si="222"/>
        <v>nur Urkunde</v>
      </c>
      <c r="CR173" s="204">
        <f t="shared" si="223"/>
        <v>0</v>
      </c>
      <c r="CS173" s="204">
        <f t="shared" si="224"/>
        <v>0</v>
      </c>
      <c r="CT173" s="204">
        <f t="shared" si="225"/>
        <v>0</v>
      </c>
      <c r="CU173" s="204">
        <f t="shared" si="226"/>
        <v>0</v>
      </c>
      <c r="CV173" s="204">
        <f t="shared" si="227"/>
        <v>0</v>
      </c>
      <c r="CW173" s="204">
        <f t="shared" si="228"/>
        <v>0</v>
      </c>
      <c r="CX173" s="204" t="str">
        <f t="shared" si="229"/>
        <v>u</v>
      </c>
      <c r="CY173" s="204"/>
      <c r="CZ173" s="204"/>
      <c r="DA173" s="204"/>
      <c r="DB173" s="204"/>
      <c r="DC173" s="204"/>
      <c r="DD173" s="204"/>
      <c r="DE173" s="204"/>
      <c r="DF173" s="204"/>
      <c r="DG173" s="204"/>
      <c r="DH173" s="204"/>
      <c r="DI173" s="204"/>
      <c r="DJ173" s="204"/>
      <c r="DK173" s="204"/>
      <c r="DL173" s="204"/>
      <c r="DM173" s="204"/>
      <c r="DN173" s="204"/>
      <c r="DO173" s="204"/>
      <c r="DP173" s="204"/>
      <c r="DQ173" s="204"/>
      <c r="DR173" s="204"/>
      <c r="DS173" s="204"/>
      <c r="DT173" s="204"/>
      <c r="DU173" s="204"/>
    </row>
    <row r="174" spans="1:125" s="16" customFormat="1" x14ac:dyDescent="0.2">
      <c r="A174" s="191" t="str">
        <f>IF(LEN(E174)&lt;2,"",Meldedaten!A$4)</f>
        <v/>
      </c>
      <c r="B174" s="192" t="str">
        <f t="shared" ref="B174:B188" si="230">IF(OR(K174&gt;0,L174&gt;0,M174&gt;0,N174&gt;0),AE174,IF(AND(O174&gt;0,O174&lt;5),"Gold",IF(O174&gt;4,CONCATENATE("Gold mit Zahl ",ROUNDDOWN(O174/5,0)*5),IF(AND(P174&gt;0,P174&lt;5),"Brillant",IF(P174&gt;4,CONCATENATE("Brillant mit Zahl ",ROUNDDOWN(P174/5,0)*5),"")))))</f>
        <v/>
      </c>
      <c r="C174" s="96" t="s">
        <v>21</v>
      </c>
      <c r="D174" s="242" t="s">
        <v>21</v>
      </c>
      <c r="E174" s="242" t="s">
        <v>21</v>
      </c>
      <c r="F174" s="242" t="s">
        <v>21</v>
      </c>
      <c r="G174" s="242" t="s">
        <v>21</v>
      </c>
      <c r="H174" s="210" t="s">
        <v>21</v>
      </c>
      <c r="I174" s="5" t="str">
        <f>IF(LEN(E174)&lt;2,"",Meldedaten!B$4)</f>
        <v/>
      </c>
      <c r="J174" s="193"/>
      <c r="K174" s="5"/>
      <c r="L174" s="101"/>
      <c r="M174" s="100"/>
      <c r="N174" s="5"/>
      <c r="O174" s="5"/>
      <c r="P174" s="5"/>
      <c r="Q174" s="194" t="str">
        <f t="shared" ref="Q174:Q188" si="231">CO174</f>
        <v>Okay</v>
      </c>
      <c r="R174" s="195">
        <f t="shared" ref="R174:R188" si="232">SUM(M174:P174)</f>
        <v>0</v>
      </c>
      <c r="S174" s="196" t="str">
        <f t="shared" ref="S174:S188" si="233">IF(R174=0,"",T174)</f>
        <v/>
      </c>
      <c r="T174" s="197" t="str">
        <f t="shared" ref="T174:T188" si="234">IF(W174=1,"","Bitte ankreuzen")</f>
        <v>Bitte ankreuzen</v>
      </c>
      <c r="U174" s="5"/>
      <c r="V174" s="5"/>
      <c r="W174" s="194">
        <f t="shared" ref="W174:W188" si="235">COUNTIF(U174:V174,"x")</f>
        <v>0</v>
      </c>
      <c r="X174" s="195">
        <f t="shared" ref="X174:X188" si="236">SUM(K174:L174)</f>
        <v>0</v>
      </c>
      <c r="Y174" s="195">
        <f t="shared" ref="Y174:Y188" si="237">IF(X174&gt;0,0,1)</f>
        <v>1</v>
      </c>
      <c r="Z174" s="195" t="e">
        <f>IF(W174&gt;Y174,"Fehler",okay)</f>
        <v>#NAME?</v>
      </c>
      <c r="AA174" s="195" t="str">
        <f t="shared" ref="AA174:AA188" si="238">IF(OR(K174&gt;0,L174&gt;0,M174&gt;0,N174&gt;0),AE174,IF(AND(O174&gt;0,O174&lt;5),"Gold",IF(O174&gt;4,CONCATENATE("Gold mit Zahl ",ROUNDDOWN(O174/5,0)*5),IF(AND(P174&gt;0,P174&lt;5),"Brillant",IF(P174&gt;4,CONCATENATE("Brillant mit Zahl ",ROUNDDOWN(P174/5,0)*5),"")))))</f>
        <v/>
      </c>
      <c r="AB174" s="195" t="str">
        <f t="shared" ref="AB174:AB188" si="239">IF(U174="x",AA174&amp;"*",AA174)</f>
        <v/>
      </c>
      <c r="AC174" s="198"/>
      <c r="AD174" s="96" t="s">
        <v>21</v>
      </c>
      <c r="AE174" s="199" t="str">
        <f t="shared" ref="AE174:AE188" si="240">IF(K174&gt;0,B$222,IF(L174&gt;0,B$223,IF(M174&gt;0,B$224,IF(N174&gt;0,B$225,""))))</f>
        <v/>
      </c>
      <c r="AF174" s="95"/>
      <c r="AG174" s="200"/>
      <c r="AH174" s="201" t="str">
        <f t="shared" ref="AH174:AH188" si="241">IF(COUNTIF(AJ174:BC174,"x"),COUNTIF(AJ174:BC174,"x"),"")</f>
        <v/>
      </c>
      <c r="AI174" s="200"/>
      <c r="AJ174" s="5" t="s">
        <v>21</v>
      </c>
      <c r="AK174" s="5" t="s">
        <v>21</v>
      </c>
      <c r="AL174" s="5" t="s">
        <v>21</v>
      </c>
      <c r="AM174" s="5" t="s">
        <v>21</v>
      </c>
      <c r="AN174" s="5" t="s">
        <v>21</v>
      </c>
      <c r="AO174" s="5" t="s">
        <v>21</v>
      </c>
      <c r="AP174" s="5" t="s">
        <v>21</v>
      </c>
      <c r="AQ174" s="5" t="s">
        <v>21</v>
      </c>
      <c r="AR174" s="5" t="s">
        <v>21</v>
      </c>
      <c r="AS174" s="5" t="s">
        <v>21</v>
      </c>
      <c r="AT174" s="5" t="s">
        <v>21</v>
      </c>
      <c r="AU174" s="5" t="s">
        <v>21</v>
      </c>
      <c r="AV174" s="5" t="s">
        <v>21</v>
      </c>
      <c r="AW174" s="5" t="s">
        <v>21</v>
      </c>
      <c r="AX174" s="5" t="s">
        <v>21</v>
      </c>
      <c r="AY174" s="5" t="s">
        <v>21</v>
      </c>
      <c r="AZ174" s="5" t="s">
        <v>21</v>
      </c>
      <c r="BA174" s="5" t="s">
        <v>21</v>
      </c>
      <c r="BB174" s="5" t="s">
        <v>21</v>
      </c>
      <c r="BC174" s="5" t="s">
        <v>21</v>
      </c>
      <c r="BD174" s="200"/>
      <c r="BE174" s="50" t="s">
        <v>59</v>
      </c>
      <c r="BF174" s="50" t="s">
        <v>60</v>
      </c>
      <c r="BG174" s="50" t="s">
        <v>61</v>
      </c>
      <c r="BH174" s="50" t="s">
        <v>62</v>
      </c>
      <c r="BI174" s="50" t="s">
        <v>63</v>
      </c>
      <c r="BJ174" s="50" t="s">
        <v>64</v>
      </c>
      <c r="BK174" s="50" t="s">
        <v>65</v>
      </c>
      <c r="BL174" s="50" t="s">
        <v>66</v>
      </c>
      <c r="BM174" s="50" t="s">
        <v>67</v>
      </c>
      <c r="BN174" s="50" t="s">
        <v>68</v>
      </c>
      <c r="BO174" s="50" t="s">
        <v>69</v>
      </c>
      <c r="BP174" s="202"/>
      <c r="BQ174" s="203"/>
      <c r="BR174" s="203" t="str">
        <f t="shared" ref="BR174:BR188" si="242">IF(AJ174="x","01","")</f>
        <v/>
      </c>
      <c r="BS174" s="203" t="str">
        <f t="shared" ref="BS174:BS188" si="243">IF(AK174="x","02","")</f>
        <v/>
      </c>
      <c r="BT174" s="203" t="str">
        <f t="shared" ref="BT174:BT188" si="244">IF(AL174="x","03","")</f>
        <v/>
      </c>
      <c r="BU174" s="203" t="str">
        <f t="shared" ref="BU174:BU188" si="245">IF(AM174="x","04","")</f>
        <v/>
      </c>
      <c r="BV174" s="203" t="str">
        <f t="shared" ref="BV174:BV188" si="246">IF(AN174="x","05","")</f>
        <v/>
      </c>
      <c r="BW174" s="203" t="str">
        <f t="shared" ref="BW174:BW188" si="247">IF(AO174="x","06","")</f>
        <v/>
      </c>
      <c r="BX174" s="203" t="str">
        <f t="shared" ref="BX174:BX188" si="248">IF(AP174="x","07","")</f>
        <v/>
      </c>
      <c r="BY174" s="203" t="str">
        <f t="shared" ref="BY174:BY188" si="249">IF(AQ174="x","08","")</f>
        <v/>
      </c>
      <c r="BZ174" s="203" t="str">
        <f t="shared" ref="BZ174:BZ188" si="250">IF(AR174="x","09","")</f>
        <v/>
      </c>
      <c r="CA174" s="203" t="str">
        <f t="shared" ref="CA174:CA188" si="251">IF(AS174="x","10","")</f>
        <v/>
      </c>
      <c r="CB174" s="203" t="str">
        <f t="shared" ref="CB174:CB188" si="252">IF(AT174="x","11","")</f>
        <v/>
      </c>
      <c r="CC174" s="203" t="str">
        <f t="shared" ref="CC174:CC188" si="253">IF(AU174="x","12","")</f>
        <v/>
      </c>
      <c r="CD174" s="203" t="str">
        <f t="shared" ref="CD174:CD188" si="254">IF(AV174="x","13","")</f>
        <v/>
      </c>
      <c r="CE174" s="203" t="str">
        <f t="shared" ref="CE174:CE188" si="255">IF(AW174="x","14","")</f>
        <v/>
      </c>
      <c r="CF174" s="204" t="str">
        <f t="shared" ref="CF174:CF188" si="256">IF(AX174="x","15","")</f>
        <v/>
      </c>
      <c r="CG174" s="204" t="str">
        <f t="shared" ref="CG174:CG188" si="257">IF(AY174="x","16","")</f>
        <v/>
      </c>
      <c r="CH174" s="204" t="str">
        <f t="shared" ref="CH174:CH188" si="258">IF(AZ174="x","17","")</f>
        <v/>
      </c>
      <c r="CI174" s="204" t="str">
        <f t="shared" ref="CI174:CI188" si="259">IF(BA174="x","18","")</f>
        <v/>
      </c>
      <c r="CJ174" s="204" t="str">
        <f t="shared" ref="CJ174:CJ188" si="260">IF(BB174="x","19","")</f>
        <v/>
      </c>
      <c r="CK174" s="204" t="str">
        <f t="shared" ref="CK174:CK188" si="261">IF(BC174="x","20","")</f>
        <v/>
      </c>
      <c r="CL174" s="205" t="str">
        <f t="shared" ref="CL174:CL188" si="262">BR174&amp;BS174&amp;BT174&amp;BU174&amp;BV174&amp;BW174&amp;BX174&amp;BY174&amp;BZ174&amp;CA174&amp;CB174&amp;CC174&amp;CD174&amp;CE174&amp;CF174&amp;CG174&amp;CH174&amp;CI174&amp;CJ174&amp;CK174</f>
        <v/>
      </c>
      <c r="CM174" s="204" t="str">
        <f t="shared" ref="CM174:CM188" si="263">IF(SUM(K174:P174)=0,"",SUM(J174:P174))</f>
        <v/>
      </c>
      <c r="CN174" s="204">
        <f t="shared" ref="CN174:CN188" si="264">IF(CM174="",0,LARGE(K174:P174,1))</f>
        <v>0</v>
      </c>
      <c r="CO174" s="204" t="str">
        <f t="shared" ref="CO174:CO188" si="265">IF(OR(CM174="",CM174=CN174),"Okay","FEHLER")</f>
        <v>Okay</v>
      </c>
      <c r="CP174" s="204" t="str">
        <f t="shared" ref="CP174:CP188" si="266">IF(W174=0,"Urkunde und Button",CQ174)</f>
        <v>Urkunde und Button</v>
      </c>
      <c r="CQ174" s="204" t="str">
        <f t="shared" ref="CQ174:CQ188" si="267">IF(U174="x","Urkunde und Abzeichen","nur Urkunde")</f>
        <v>nur Urkunde</v>
      </c>
      <c r="CR174" s="204">
        <f t="shared" ref="CR174:CR188" si="268">IF(K174&gt;0,1,0)</f>
        <v>0</v>
      </c>
      <c r="CS174" s="204">
        <f t="shared" ref="CS174:CS188" si="269">IF(L174&gt;0,1,0)</f>
        <v>0</v>
      </c>
      <c r="CT174" s="204">
        <f t="shared" ref="CT174:CT188" si="270">IF(M174&gt;0,CX174,0)</f>
        <v>0</v>
      </c>
      <c r="CU174" s="204">
        <f t="shared" ref="CU174:CU188" si="271">IF(N174&gt;0,CX174,0)</f>
        <v>0</v>
      </c>
      <c r="CV174" s="204">
        <f t="shared" ref="CV174:CV188" si="272">IF(O174&gt;0,CX174,0)</f>
        <v>0</v>
      </c>
      <c r="CW174" s="204">
        <f t="shared" ref="CW174:CW188" si="273">IF(P174&gt;0,CX174,0)</f>
        <v>0</v>
      </c>
      <c r="CX174" s="204" t="str">
        <f t="shared" ref="CX174:CX188" si="274">IF($U174="x","a","u")</f>
        <v>u</v>
      </c>
      <c r="CY174" s="204"/>
      <c r="CZ174" s="204"/>
      <c r="DA174" s="204"/>
      <c r="DB174" s="204"/>
      <c r="DC174" s="204"/>
      <c r="DD174" s="204"/>
      <c r="DE174" s="204"/>
      <c r="DF174" s="204"/>
      <c r="DG174" s="204"/>
      <c r="DH174" s="204"/>
      <c r="DI174" s="204"/>
      <c r="DJ174" s="204"/>
      <c r="DK174" s="204"/>
      <c r="DL174" s="204"/>
      <c r="DM174" s="204"/>
      <c r="DN174" s="204"/>
      <c r="DO174" s="204"/>
      <c r="DP174" s="204"/>
      <c r="DQ174" s="204"/>
      <c r="DR174" s="204"/>
      <c r="DS174" s="204"/>
      <c r="DT174" s="204"/>
      <c r="DU174" s="204"/>
    </row>
    <row r="175" spans="1:125" s="16" customFormat="1" x14ac:dyDescent="0.2">
      <c r="A175" s="191" t="str">
        <f>IF(LEN(E175)&lt;2,"",Meldedaten!A$4)</f>
        <v/>
      </c>
      <c r="B175" s="192" t="str">
        <f t="shared" si="230"/>
        <v/>
      </c>
      <c r="C175" s="96" t="s">
        <v>21</v>
      </c>
      <c r="D175" s="242" t="s">
        <v>21</v>
      </c>
      <c r="E175" s="242" t="s">
        <v>21</v>
      </c>
      <c r="F175" s="242" t="s">
        <v>21</v>
      </c>
      <c r="G175" s="242" t="s">
        <v>21</v>
      </c>
      <c r="H175" s="210" t="s">
        <v>21</v>
      </c>
      <c r="I175" s="5" t="str">
        <f>IF(LEN(E175)&lt;2,"",Meldedaten!B$4)</f>
        <v/>
      </c>
      <c r="J175" s="193"/>
      <c r="K175" s="5"/>
      <c r="L175" s="101"/>
      <c r="M175" s="100"/>
      <c r="N175" s="5"/>
      <c r="O175" s="5"/>
      <c r="P175" s="5"/>
      <c r="Q175" s="194" t="str">
        <f t="shared" si="231"/>
        <v>Okay</v>
      </c>
      <c r="R175" s="195">
        <f t="shared" si="232"/>
        <v>0</v>
      </c>
      <c r="S175" s="196" t="str">
        <f t="shared" si="233"/>
        <v/>
      </c>
      <c r="T175" s="197" t="str">
        <f t="shared" si="234"/>
        <v>Bitte ankreuzen</v>
      </c>
      <c r="U175" s="5"/>
      <c r="V175" s="5"/>
      <c r="W175" s="194">
        <f t="shared" si="235"/>
        <v>0</v>
      </c>
      <c r="X175" s="195">
        <f t="shared" si="236"/>
        <v>0</v>
      </c>
      <c r="Y175" s="195">
        <f t="shared" si="237"/>
        <v>1</v>
      </c>
      <c r="Z175" s="195" t="e">
        <f>IF(W175&gt;Y175,"Fehler",okay)</f>
        <v>#NAME?</v>
      </c>
      <c r="AA175" s="195" t="str">
        <f t="shared" si="238"/>
        <v/>
      </c>
      <c r="AB175" s="195" t="str">
        <f t="shared" si="239"/>
        <v/>
      </c>
      <c r="AC175" s="198"/>
      <c r="AD175" s="96" t="s">
        <v>21</v>
      </c>
      <c r="AE175" s="199" t="str">
        <f t="shared" si="240"/>
        <v/>
      </c>
      <c r="AF175" s="95"/>
      <c r="AG175" s="200"/>
      <c r="AH175" s="201" t="str">
        <f t="shared" si="241"/>
        <v/>
      </c>
      <c r="AI175" s="200"/>
      <c r="AJ175" s="5" t="s">
        <v>21</v>
      </c>
      <c r="AK175" s="5" t="s">
        <v>21</v>
      </c>
      <c r="AL175" s="5" t="s">
        <v>21</v>
      </c>
      <c r="AM175" s="5" t="s">
        <v>21</v>
      </c>
      <c r="AN175" s="5" t="s">
        <v>21</v>
      </c>
      <c r="AO175" s="5" t="s">
        <v>21</v>
      </c>
      <c r="AP175" s="5" t="s">
        <v>21</v>
      </c>
      <c r="AQ175" s="5" t="s">
        <v>21</v>
      </c>
      <c r="AR175" s="5" t="s">
        <v>21</v>
      </c>
      <c r="AS175" s="5" t="s">
        <v>21</v>
      </c>
      <c r="AT175" s="5" t="s">
        <v>21</v>
      </c>
      <c r="AU175" s="5" t="s">
        <v>21</v>
      </c>
      <c r="AV175" s="5" t="s">
        <v>21</v>
      </c>
      <c r="AW175" s="5" t="s">
        <v>21</v>
      </c>
      <c r="AX175" s="5" t="s">
        <v>21</v>
      </c>
      <c r="AY175" s="5" t="s">
        <v>21</v>
      </c>
      <c r="AZ175" s="5" t="s">
        <v>21</v>
      </c>
      <c r="BA175" s="5" t="s">
        <v>21</v>
      </c>
      <c r="BB175" s="5" t="s">
        <v>21</v>
      </c>
      <c r="BC175" s="5" t="s">
        <v>21</v>
      </c>
      <c r="BD175" s="200"/>
      <c r="BE175" s="50" t="s">
        <v>59</v>
      </c>
      <c r="BF175" s="50" t="s">
        <v>60</v>
      </c>
      <c r="BG175" s="50" t="s">
        <v>61</v>
      </c>
      <c r="BH175" s="50" t="s">
        <v>62</v>
      </c>
      <c r="BI175" s="50" t="s">
        <v>63</v>
      </c>
      <c r="BJ175" s="50" t="s">
        <v>64</v>
      </c>
      <c r="BK175" s="50" t="s">
        <v>65</v>
      </c>
      <c r="BL175" s="50" t="s">
        <v>66</v>
      </c>
      <c r="BM175" s="50" t="s">
        <v>67</v>
      </c>
      <c r="BN175" s="50" t="s">
        <v>68</v>
      </c>
      <c r="BO175" s="50" t="s">
        <v>69</v>
      </c>
      <c r="BP175" s="202"/>
      <c r="BQ175" s="203"/>
      <c r="BR175" s="203" t="str">
        <f t="shared" si="242"/>
        <v/>
      </c>
      <c r="BS175" s="203" t="str">
        <f t="shared" si="243"/>
        <v/>
      </c>
      <c r="BT175" s="203" t="str">
        <f t="shared" si="244"/>
        <v/>
      </c>
      <c r="BU175" s="203" t="str">
        <f t="shared" si="245"/>
        <v/>
      </c>
      <c r="BV175" s="203" t="str">
        <f t="shared" si="246"/>
        <v/>
      </c>
      <c r="BW175" s="203" t="str">
        <f t="shared" si="247"/>
        <v/>
      </c>
      <c r="BX175" s="203" t="str">
        <f t="shared" si="248"/>
        <v/>
      </c>
      <c r="BY175" s="203" t="str">
        <f t="shared" si="249"/>
        <v/>
      </c>
      <c r="BZ175" s="203" t="str">
        <f t="shared" si="250"/>
        <v/>
      </c>
      <c r="CA175" s="203" t="str">
        <f t="shared" si="251"/>
        <v/>
      </c>
      <c r="CB175" s="203" t="str">
        <f t="shared" si="252"/>
        <v/>
      </c>
      <c r="CC175" s="203" t="str">
        <f t="shared" si="253"/>
        <v/>
      </c>
      <c r="CD175" s="203" t="str">
        <f t="shared" si="254"/>
        <v/>
      </c>
      <c r="CE175" s="203" t="str">
        <f t="shared" si="255"/>
        <v/>
      </c>
      <c r="CF175" s="204" t="str">
        <f t="shared" si="256"/>
        <v/>
      </c>
      <c r="CG175" s="204" t="str">
        <f t="shared" si="257"/>
        <v/>
      </c>
      <c r="CH175" s="204" t="str">
        <f t="shared" si="258"/>
        <v/>
      </c>
      <c r="CI175" s="204" t="str">
        <f t="shared" si="259"/>
        <v/>
      </c>
      <c r="CJ175" s="204" t="str">
        <f t="shared" si="260"/>
        <v/>
      </c>
      <c r="CK175" s="204" t="str">
        <f t="shared" si="261"/>
        <v/>
      </c>
      <c r="CL175" s="205" t="str">
        <f t="shared" si="262"/>
        <v/>
      </c>
      <c r="CM175" s="204" t="str">
        <f t="shared" si="263"/>
        <v/>
      </c>
      <c r="CN175" s="204">
        <f t="shared" si="264"/>
        <v>0</v>
      </c>
      <c r="CO175" s="204" t="str">
        <f t="shared" si="265"/>
        <v>Okay</v>
      </c>
      <c r="CP175" s="204" t="str">
        <f t="shared" si="266"/>
        <v>Urkunde und Button</v>
      </c>
      <c r="CQ175" s="204" t="str">
        <f t="shared" si="267"/>
        <v>nur Urkunde</v>
      </c>
      <c r="CR175" s="204">
        <f t="shared" si="268"/>
        <v>0</v>
      </c>
      <c r="CS175" s="204">
        <f t="shared" si="269"/>
        <v>0</v>
      </c>
      <c r="CT175" s="204">
        <f t="shared" si="270"/>
        <v>0</v>
      </c>
      <c r="CU175" s="204">
        <f t="shared" si="271"/>
        <v>0</v>
      </c>
      <c r="CV175" s="204">
        <f t="shared" si="272"/>
        <v>0</v>
      </c>
      <c r="CW175" s="204">
        <f t="shared" si="273"/>
        <v>0</v>
      </c>
      <c r="CX175" s="204" t="str">
        <f t="shared" si="274"/>
        <v>u</v>
      </c>
      <c r="CY175" s="204"/>
      <c r="CZ175" s="204"/>
      <c r="DA175" s="204"/>
      <c r="DB175" s="204"/>
      <c r="DC175" s="204"/>
      <c r="DD175" s="204"/>
      <c r="DE175" s="204"/>
      <c r="DF175" s="204"/>
      <c r="DG175" s="204"/>
      <c r="DH175" s="204"/>
      <c r="DI175" s="204"/>
      <c r="DJ175" s="204"/>
      <c r="DK175" s="204"/>
      <c r="DL175" s="204"/>
      <c r="DM175" s="204"/>
      <c r="DN175" s="204"/>
      <c r="DO175" s="204"/>
      <c r="DP175" s="204"/>
      <c r="DQ175" s="204"/>
      <c r="DR175" s="204"/>
      <c r="DS175" s="204"/>
      <c r="DT175" s="204"/>
      <c r="DU175" s="204"/>
    </row>
    <row r="176" spans="1:125" s="16" customFormat="1" x14ac:dyDescent="0.2">
      <c r="A176" s="191" t="str">
        <f>IF(LEN(E176)&lt;2,"",Meldedaten!A$4)</f>
        <v/>
      </c>
      <c r="B176" s="192" t="str">
        <f t="shared" si="230"/>
        <v/>
      </c>
      <c r="C176" s="96" t="s">
        <v>21</v>
      </c>
      <c r="D176" s="242" t="s">
        <v>21</v>
      </c>
      <c r="E176" s="242" t="s">
        <v>21</v>
      </c>
      <c r="F176" s="242" t="s">
        <v>21</v>
      </c>
      <c r="G176" s="242" t="s">
        <v>21</v>
      </c>
      <c r="H176" s="210" t="s">
        <v>21</v>
      </c>
      <c r="I176" s="5" t="str">
        <f>IF(LEN(E176)&lt;2,"",Meldedaten!B$4)</f>
        <v/>
      </c>
      <c r="J176" s="193"/>
      <c r="K176" s="5"/>
      <c r="L176" s="101"/>
      <c r="M176" s="100"/>
      <c r="N176" s="5"/>
      <c r="O176" s="5"/>
      <c r="P176" s="5"/>
      <c r="Q176" s="194" t="str">
        <f t="shared" si="231"/>
        <v>Okay</v>
      </c>
      <c r="R176" s="195">
        <f t="shared" si="232"/>
        <v>0</v>
      </c>
      <c r="S176" s="196" t="str">
        <f t="shared" si="233"/>
        <v/>
      </c>
      <c r="T176" s="197" t="str">
        <f t="shared" si="234"/>
        <v>Bitte ankreuzen</v>
      </c>
      <c r="U176" s="5"/>
      <c r="V176" s="5"/>
      <c r="W176" s="194">
        <f t="shared" si="235"/>
        <v>0</v>
      </c>
      <c r="X176" s="195">
        <f t="shared" si="236"/>
        <v>0</v>
      </c>
      <c r="Y176" s="195">
        <f t="shared" si="237"/>
        <v>1</v>
      </c>
      <c r="Z176" s="195" t="e">
        <f>IF(W176&gt;Y176,"Fehler",okay)</f>
        <v>#NAME?</v>
      </c>
      <c r="AA176" s="195" t="str">
        <f t="shared" si="238"/>
        <v/>
      </c>
      <c r="AB176" s="195" t="str">
        <f t="shared" si="239"/>
        <v/>
      </c>
      <c r="AC176" s="198"/>
      <c r="AD176" s="96" t="s">
        <v>21</v>
      </c>
      <c r="AE176" s="199" t="str">
        <f t="shared" si="240"/>
        <v/>
      </c>
      <c r="AF176" s="95"/>
      <c r="AG176" s="200"/>
      <c r="AH176" s="201" t="str">
        <f t="shared" si="241"/>
        <v/>
      </c>
      <c r="AI176" s="200"/>
      <c r="AJ176" s="5" t="s">
        <v>21</v>
      </c>
      <c r="AK176" s="5" t="s">
        <v>21</v>
      </c>
      <c r="AL176" s="5" t="s">
        <v>21</v>
      </c>
      <c r="AM176" s="5" t="s">
        <v>21</v>
      </c>
      <c r="AN176" s="5" t="s">
        <v>21</v>
      </c>
      <c r="AO176" s="5" t="s">
        <v>21</v>
      </c>
      <c r="AP176" s="5" t="s">
        <v>21</v>
      </c>
      <c r="AQ176" s="5" t="s">
        <v>21</v>
      </c>
      <c r="AR176" s="5" t="s">
        <v>21</v>
      </c>
      <c r="AS176" s="5" t="s">
        <v>21</v>
      </c>
      <c r="AT176" s="5" t="s">
        <v>21</v>
      </c>
      <c r="AU176" s="5" t="s">
        <v>21</v>
      </c>
      <c r="AV176" s="5" t="s">
        <v>21</v>
      </c>
      <c r="AW176" s="5" t="s">
        <v>21</v>
      </c>
      <c r="AX176" s="5" t="s">
        <v>21</v>
      </c>
      <c r="AY176" s="5" t="s">
        <v>21</v>
      </c>
      <c r="AZ176" s="5" t="s">
        <v>21</v>
      </c>
      <c r="BA176" s="5" t="s">
        <v>21</v>
      </c>
      <c r="BB176" s="5" t="s">
        <v>21</v>
      </c>
      <c r="BC176" s="5" t="s">
        <v>21</v>
      </c>
      <c r="BD176" s="200"/>
      <c r="BE176" s="50" t="s">
        <v>59</v>
      </c>
      <c r="BF176" s="50" t="s">
        <v>60</v>
      </c>
      <c r="BG176" s="50" t="s">
        <v>61</v>
      </c>
      <c r="BH176" s="50" t="s">
        <v>62</v>
      </c>
      <c r="BI176" s="50" t="s">
        <v>63</v>
      </c>
      <c r="BJ176" s="50" t="s">
        <v>64</v>
      </c>
      <c r="BK176" s="50" t="s">
        <v>65</v>
      </c>
      <c r="BL176" s="50" t="s">
        <v>66</v>
      </c>
      <c r="BM176" s="50" t="s">
        <v>67</v>
      </c>
      <c r="BN176" s="50" t="s">
        <v>68</v>
      </c>
      <c r="BO176" s="50" t="s">
        <v>69</v>
      </c>
      <c r="BP176" s="202"/>
      <c r="BQ176" s="203"/>
      <c r="BR176" s="203" t="str">
        <f t="shared" si="242"/>
        <v/>
      </c>
      <c r="BS176" s="203" t="str">
        <f t="shared" si="243"/>
        <v/>
      </c>
      <c r="BT176" s="203" t="str">
        <f t="shared" si="244"/>
        <v/>
      </c>
      <c r="BU176" s="203" t="str">
        <f t="shared" si="245"/>
        <v/>
      </c>
      <c r="BV176" s="203" t="str">
        <f t="shared" si="246"/>
        <v/>
      </c>
      <c r="BW176" s="203" t="str">
        <f t="shared" si="247"/>
        <v/>
      </c>
      <c r="BX176" s="203" t="str">
        <f t="shared" si="248"/>
        <v/>
      </c>
      <c r="BY176" s="203" t="str">
        <f t="shared" si="249"/>
        <v/>
      </c>
      <c r="BZ176" s="203" t="str">
        <f t="shared" si="250"/>
        <v/>
      </c>
      <c r="CA176" s="203" t="str">
        <f t="shared" si="251"/>
        <v/>
      </c>
      <c r="CB176" s="203" t="str">
        <f t="shared" si="252"/>
        <v/>
      </c>
      <c r="CC176" s="203" t="str">
        <f t="shared" si="253"/>
        <v/>
      </c>
      <c r="CD176" s="203" t="str">
        <f t="shared" si="254"/>
        <v/>
      </c>
      <c r="CE176" s="203" t="str">
        <f t="shared" si="255"/>
        <v/>
      </c>
      <c r="CF176" s="204" t="str">
        <f t="shared" si="256"/>
        <v/>
      </c>
      <c r="CG176" s="204" t="str">
        <f t="shared" si="257"/>
        <v/>
      </c>
      <c r="CH176" s="204" t="str">
        <f t="shared" si="258"/>
        <v/>
      </c>
      <c r="CI176" s="204" t="str">
        <f t="shared" si="259"/>
        <v/>
      </c>
      <c r="CJ176" s="204" t="str">
        <f t="shared" si="260"/>
        <v/>
      </c>
      <c r="CK176" s="204" t="str">
        <f t="shared" si="261"/>
        <v/>
      </c>
      <c r="CL176" s="205" t="str">
        <f t="shared" si="262"/>
        <v/>
      </c>
      <c r="CM176" s="204" t="str">
        <f t="shared" si="263"/>
        <v/>
      </c>
      <c r="CN176" s="204">
        <f t="shared" si="264"/>
        <v>0</v>
      </c>
      <c r="CO176" s="204" t="str">
        <f t="shared" si="265"/>
        <v>Okay</v>
      </c>
      <c r="CP176" s="204" t="str">
        <f t="shared" si="266"/>
        <v>Urkunde und Button</v>
      </c>
      <c r="CQ176" s="204" t="str">
        <f t="shared" si="267"/>
        <v>nur Urkunde</v>
      </c>
      <c r="CR176" s="204">
        <f t="shared" si="268"/>
        <v>0</v>
      </c>
      <c r="CS176" s="204">
        <f t="shared" si="269"/>
        <v>0</v>
      </c>
      <c r="CT176" s="204">
        <f t="shared" si="270"/>
        <v>0</v>
      </c>
      <c r="CU176" s="204">
        <f t="shared" si="271"/>
        <v>0</v>
      </c>
      <c r="CV176" s="204">
        <f t="shared" si="272"/>
        <v>0</v>
      </c>
      <c r="CW176" s="204">
        <f t="shared" si="273"/>
        <v>0</v>
      </c>
      <c r="CX176" s="204" t="str">
        <f t="shared" si="274"/>
        <v>u</v>
      </c>
      <c r="CY176" s="204"/>
      <c r="CZ176" s="204"/>
      <c r="DA176" s="204"/>
      <c r="DB176" s="204"/>
      <c r="DC176" s="204"/>
      <c r="DD176" s="204"/>
      <c r="DE176" s="204"/>
      <c r="DF176" s="204"/>
      <c r="DG176" s="204"/>
      <c r="DH176" s="204"/>
      <c r="DI176" s="204"/>
      <c r="DJ176" s="204"/>
      <c r="DK176" s="204"/>
      <c r="DL176" s="204"/>
      <c r="DM176" s="204"/>
      <c r="DN176" s="204"/>
      <c r="DO176" s="204"/>
      <c r="DP176" s="204"/>
      <c r="DQ176" s="204"/>
      <c r="DR176" s="204"/>
      <c r="DS176" s="204"/>
      <c r="DT176" s="204"/>
      <c r="DU176" s="204"/>
    </row>
    <row r="177" spans="1:125" s="16" customFormat="1" x14ac:dyDescent="0.2">
      <c r="A177" s="191" t="str">
        <f>IF(LEN(E177)&lt;2,"",Meldedaten!A$4)</f>
        <v/>
      </c>
      <c r="B177" s="192" t="str">
        <f t="shared" si="230"/>
        <v/>
      </c>
      <c r="C177" s="96" t="s">
        <v>21</v>
      </c>
      <c r="D177" s="242" t="s">
        <v>21</v>
      </c>
      <c r="E177" s="242" t="s">
        <v>21</v>
      </c>
      <c r="F177" s="242" t="s">
        <v>21</v>
      </c>
      <c r="G177" s="242" t="s">
        <v>21</v>
      </c>
      <c r="H177" s="210" t="s">
        <v>21</v>
      </c>
      <c r="I177" s="5" t="str">
        <f>IF(LEN(E177)&lt;2,"",Meldedaten!B$4)</f>
        <v/>
      </c>
      <c r="J177" s="193"/>
      <c r="K177" s="5"/>
      <c r="L177" s="101"/>
      <c r="M177" s="100"/>
      <c r="N177" s="5"/>
      <c r="O177" s="5"/>
      <c r="P177" s="5"/>
      <c r="Q177" s="194" t="str">
        <f t="shared" si="231"/>
        <v>Okay</v>
      </c>
      <c r="R177" s="195">
        <f t="shared" si="232"/>
        <v>0</v>
      </c>
      <c r="S177" s="196" t="str">
        <f t="shared" si="233"/>
        <v/>
      </c>
      <c r="T177" s="197" t="str">
        <f t="shared" si="234"/>
        <v>Bitte ankreuzen</v>
      </c>
      <c r="U177" s="5"/>
      <c r="V177" s="5"/>
      <c r="W177" s="194">
        <f t="shared" si="235"/>
        <v>0</v>
      </c>
      <c r="X177" s="195">
        <f t="shared" si="236"/>
        <v>0</v>
      </c>
      <c r="Y177" s="195">
        <f t="shared" si="237"/>
        <v>1</v>
      </c>
      <c r="Z177" s="195" t="e">
        <f>IF(W177&gt;Y177,"Fehler",okay)</f>
        <v>#NAME?</v>
      </c>
      <c r="AA177" s="195" t="str">
        <f t="shared" si="238"/>
        <v/>
      </c>
      <c r="AB177" s="195" t="str">
        <f t="shared" si="239"/>
        <v/>
      </c>
      <c r="AC177" s="198"/>
      <c r="AD177" s="96" t="s">
        <v>21</v>
      </c>
      <c r="AE177" s="199" t="str">
        <f t="shared" si="240"/>
        <v/>
      </c>
      <c r="AF177" s="95"/>
      <c r="AG177" s="200"/>
      <c r="AH177" s="201" t="str">
        <f t="shared" si="241"/>
        <v/>
      </c>
      <c r="AI177" s="200"/>
      <c r="AJ177" s="5" t="s">
        <v>21</v>
      </c>
      <c r="AK177" s="5" t="s">
        <v>21</v>
      </c>
      <c r="AL177" s="5" t="s">
        <v>21</v>
      </c>
      <c r="AM177" s="5" t="s">
        <v>21</v>
      </c>
      <c r="AN177" s="5" t="s">
        <v>21</v>
      </c>
      <c r="AO177" s="5" t="s">
        <v>21</v>
      </c>
      <c r="AP177" s="5" t="s">
        <v>21</v>
      </c>
      <c r="AQ177" s="5" t="s">
        <v>21</v>
      </c>
      <c r="AR177" s="5" t="s">
        <v>21</v>
      </c>
      <c r="AS177" s="5" t="s">
        <v>21</v>
      </c>
      <c r="AT177" s="5" t="s">
        <v>21</v>
      </c>
      <c r="AU177" s="5" t="s">
        <v>21</v>
      </c>
      <c r="AV177" s="5" t="s">
        <v>21</v>
      </c>
      <c r="AW177" s="5" t="s">
        <v>21</v>
      </c>
      <c r="AX177" s="5" t="s">
        <v>21</v>
      </c>
      <c r="AY177" s="5" t="s">
        <v>21</v>
      </c>
      <c r="AZ177" s="5" t="s">
        <v>21</v>
      </c>
      <c r="BA177" s="5" t="s">
        <v>21</v>
      </c>
      <c r="BB177" s="5" t="s">
        <v>21</v>
      </c>
      <c r="BC177" s="5" t="s">
        <v>21</v>
      </c>
      <c r="BD177" s="200"/>
      <c r="BE177" s="50" t="s">
        <v>59</v>
      </c>
      <c r="BF177" s="50" t="s">
        <v>60</v>
      </c>
      <c r="BG177" s="50" t="s">
        <v>61</v>
      </c>
      <c r="BH177" s="50" t="s">
        <v>62</v>
      </c>
      <c r="BI177" s="50" t="s">
        <v>63</v>
      </c>
      <c r="BJ177" s="50" t="s">
        <v>64</v>
      </c>
      <c r="BK177" s="50" t="s">
        <v>65</v>
      </c>
      <c r="BL177" s="50" t="s">
        <v>66</v>
      </c>
      <c r="BM177" s="50" t="s">
        <v>67</v>
      </c>
      <c r="BN177" s="50" t="s">
        <v>68</v>
      </c>
      <c r="BO177" s="50" t="s">
        <v>69</v>
      </c>
      <c r="BP177" s="202"/>
      <c r="BQ177" s="203"/>
      <c r="BR177" s="203" t="str">
        <f t="shared" si="242"/>
        <v/>
      </c>
      <c r="BS177" s="203" t="str">
        <f t="shared" si="243"/>
        <v/>
      </c>
      <c r="BT177" s="203" t="str">
        <f t="shared" si="244"/>
        <v/>
      </c>
      <c r="BU177" s="203" t="str">
        <f t="shared" si="245"/>
        <v/>
      </c>
      <c r="BV177" s="203" t="str">
        <f t="shared" si="246"/>
        <v/>
      </c>
      <c r="BW177" s="203" t="str">
        <f t="shared" si="247"/>
        <v/>
      </c>
      <c r="BX177" s="203" t="str">
        <f t="shared" si="248"/>
        <v/>
      </c>
      <c r="BY177" s="203" t="str">
        <f t="shared" si="249"/>
        <v/>
      </c>
      <c r="BZ177" s="203" t="str">
        <f t="shared" si="250"/>
        <v/>
      </c>
      <c r="CA177" s="203" t="str">
        <f t="shared" si="251"/>
        <v/>
      </c>
      <c r="CB177" s="203" t="str">
        <f t="shared" si="252"/>
        <v/>
      </c>
      <c r="CC177" s="203" t="str">
        <f t="shared" si="253"/>
        <v/>
      </c>
      <c r="CD177" s="203" t="str">
        <f t="shared" si="254"/>
        <v/>
      </c>
      <c r="CE177" s="203" t="str">
        <f t="shared" si="255"/>
        <v/>
      </c>
      <c r="CF177" s="204" t="str">
        <f t="shared" si="256"/>
        <v/>
      </c>
      <c r="CG177" s="204" t="str">
        <f t="shared" si="257"/>
        <v/>
      </c>
      <c r="CH177" s="204" t="str">
        <f t="shared" si="258"/>
        <v/>
      </c>
      <c r="CI177" s="204" t="str">
        <f t="shared" si="259"/>
        <v/>
      </c>
      <c r="CJ177" s="204" t="str">
        <f t="shared" si="260"/>
        <v/>
      </c>
      <c r="CK177" s="204" t="str">
        <f t="shared" si="261"/>
        <v/>
      </c>
      <c r="CL177" s="205" t="str">
        <f t="shared" si="262"/>
        <v/>
      </c>
      <c r="CM177" s="204" t="str">
        <f t="shared" si="263"/>
        <v/>
      </c>
      <c r="CN177" s="204">
        <f t="shared" si="264"/>
        <v>0</v>
      </c>
      <c r="CO177" s="204" t="str">
        <f t="shared" si="265"/>
        <v>Okay</v>
      </c>
      <c r="CP177" s="204" t="str">
        <f t="shared" si="266"/>
        <v>Urkunde und Button</v>
      </c>
      <c r="CQ177" s="204" t="str">
        <f t="shared" si="267"/>
        <v>nur Urkunde</v>
      </c>
      <c r="CR177" s="204">
        <f t="shared" si="268"/>
        <v>0</v>
      </c>
      <c r="CS177" s="204">
        <f t="shared" si="269"/>
        <v>0</v>
      </c>
      <c r="CT177" s="204">
        <f t="shared" si="270"/>
        <v>0</v>
      </c>
      <c r="CU177" s="204">
        <f t="shared" si="271"/>
        <v>0</v>
      </c>
      <c r="CV177" s="204">
        <f t="shared" si="272"/>
        <v>0</v>
      </c>
      <c r="CW177" s="204">
        <f t="shared" si="273"/>
        <v>0</v>
      </c>
      <c r="CX177" s="204" t="str">
        <f t="shared" si="274"/>
        <v>u</v>
      </c>
      <c r="CY177" s="204"/>
      <c r="CZ177" s="204"/>
      <c r="DA177" s="204"/>
      <c r="DB177" s="204"/>
      <c r="DC177" s="204"/>
      <c r="DD177" s="204"/>
      <c r="DE177" s="204"/>
      <c r="DF177" s="204"/>
      <c r="DG177" s="204"/>
      <c r="DH177" s="204"/>
      <c r="DI177" s="204"/>
      <c r="DJ177" s="204"/>
      <c r="DK177" s="204"/>
      <c r="DL177" s="204"/>
      <c r="DM177" s="204"/>
      <c r="DN177" s="204"/>
      <c r="DO177" s="204"/>
      <c r="DP177" s="204"/>
      <c r="DQ177" s="204"/>
      <c r="DR177" s="204"/>
      <c r="DS177" s="204"/>
      <c r="DT177" s="204"/>
      <c r="DU177" s="204"/>
    </row>
    <row r="178" spans="1:125" s="16" customFormat="1" x14ac:dyDescent="0.2">
      <c r="A178" s="191" t="str">
        <f>IF(LEN(E178)&lt;2,"",Meldedaten!A$4)</f>
        <v/>
      </c>
      <c r="B178" s="192" t="str">
        <f t="shared" si="230"/>
        <v/>
      </c>
      <c r="C178" s="96" t="s">
        <v>21</v>
      </c>
      <c r="D178" s="242" t="s">
        <v>21</v>
      </c>
      <c r="E178" s="242" t="s">
        <v>21</v>
      </c>
      <c r="F178" s="242" t="s">
        <v>21</v>
      </c>
      <c r="G178" s="242" t="s">
        <v>21</v>
      </c>
      <c r="H178" s="210" t="s">
        <v>21</v>
      </c>
      <c r="I178" s="5" t="str">
        <f>IF(LEN(E178)&lt;2,"",Meldedaten!B$4)</f>
        <v/>
      </c>
      <c r="J178" s="193"/>
      <c r="K178" s="5"/>
      <c r="L178" s="101"/>
      <c r="M178" s="100"/>
      <c r="N178" s="5"/>
      <c r="O178" s="5"/>
      <c r="P178" s="5"/>
      <c r="Q178" s="194" t="str">
        <f t="shared" si="231"/>
        <v>Okay</v>
      </c>
      <c r="R178" s="195">
        <f t="shared" si="232"/>
        <v>0</v>
      </c>
      <c r="S178" s="196" t="str">
        <f t="shared" si="233"/>
        <v/>
      </c>
      <c r="T178" s="197" t="str">
        <f t="shared" si="234"/>
        <v>Bitte ankreuzen</v>
      </c>
      <c r="U178" s="5"/>
      <c r="V178" s="5"/>
      <c r="W178" s="194">
        <f t="shared" si="235"/>
        <v>0</v>
      </c>
      <c r="X178" s="195">
        <f t="shared" si="236"/>
        <v>0</v>
      </c>
      <c r="Y178" s="195">
        <f t="shared" si="237"/>
        <v>1</v>
      </c>
      <c r="Z178" s="195" t="e">
        <f>IF(W178&gt;Y178,"Fehler",okay)</f>
        <v>#NAME?</v>
      </c>
      <c r="AA178" s="195" t="str">
        <f t="shared" si="238"/>
        <v/>
      </c>
      <c r="AB178" s="195" t="str">
        <f t="shared" si="239"/>
        <v/>
      </c>
      <c r="AC178" s="198"/>
      <c r="AD178" s="96" t="s">
        <v>21</v>
      </c>
      <c r="AE178" s="199" t="str">
        <f t="shared" si="240"/>
        <v/>
      </c>
      <c r="AF178" s="95"/>
      <c r="AG178" s="200"/>
      <c r="AH178" s="201" t="str">
        <f t="shared" si="241"/>
        <v/>
      </c>
      <c r="AI178" s="200"/>
      <c r="AJ178" s="5" t="s">
        <v>21</v>
      </c>
      <c r="AK178" s="5" t="s">
        <v>21</v>
      </c>
      <c r="AL178" s="5" t="s">
        <v>21</v>
      </c>
      <c r="AM178" s="5" t="s">
        <v>21</v>
      </c>
      <c r="AN178" s="5" t="s">
        <v>21</v>
      </c>
      <c r="AO178" s="5" t="s">
        <v>21</v>
      </c>
      <c r="AP178" s="5" t="s">
        <v>21</v>
      </c>
      <c r="AQ178" s="5" t="s">
        <v>21</v>
      </c>
      <c r="AR178" s="5" t="s">
        <v>21</v>
      </c>
      <c r="AS178" s="5" t="s">
        <v>21</v>
      </c>
      <c r="AT178" s="5" t="s">
        <v>21</v>
      </c>
      <c r="AU178" s="5" t="s">
        <v>21</v>
      </c>
      <c r="AV178" s="5" t="s">
        <v>21</v>
      </c>
      <c r="AW178" s="5" t="s">
        <v>21</v>
      </c>
      <c r="AX178" s="5" t="s">
        <v>21</v>
      </c>
      <c r="AY178" s="5" t="s">
        <v>21</v>
      </c>
      <c r="AZ178" s="5" t="s">
        <v>21</v>
      </c>
      <c r="BA178" s="5" t="s">
        <v>21</v>
      </c>
      <c r="BB178" s="5" t="s">
        <v>21</v>
      </c>
      <c r="BC178" s="5" t="s">
        <v>21</v>
      </c>
      <c r="BD178" s="200"/>
      <c r="BE178" s="50" t="s">
        <v>59</v>
      </c>
      <c r="BF178" s="50" t="s">
        <v>60</v>
      </c>
      <c r="BG178" s="50" t="s">
        <v>61</v>
      </c>
      <c r="BH178" s="50" t="s">
        <v>62</v>
      </c>
      <c r="BI178" s="50" t="s">
        <v>63</v>
      </c>
      <c r="BJ178" s="50" t="s">
        <v>64</v>
      </c>
      <c r="BK178" s="50" t="s">
        <v>65</v>
      </c>
      <c r="BL178" s="50" t="s">
        <v>66</v>
      </c>
      <c r="BM178" s="50" t="s">
        <v>67</v>
      </c>
      <c r="BN178" s="50" t="s">
        <v>68</v>
      </c>
      <c r="BO178" s="50" t="s">
        <v>69</v>
      </c>
      <c r="BP178" s="202"/>
      <c r="BQ178" s="203"/>
      <c r="BR178" s="203" t="str">
        <f t="shared" si="242"/>
        <v/>
      </c>
      <c r="BS178" s="203" t="str">
        <f t="shared" si="243"/>
        <v/>
      </c>
      <c r="BT178" s="203" t="str">
        <f t="shared" si="244"/>
        <v/>
      </c>
      <c r="BU178" s="203" t="str">
        <f t="shared" si="245"/>
        <v/>
      </c>
      <c r="BV178" s="203" t="str">
        <f t="shared" si="246"/>
        <v/>
      </c>
      <c r="BW178" s="203" t="str">
        <f t="shared" si="247"/>
        <v/>
      </c>
      <c r="BX178" s="203" t="str">
        <f t="shared" si="248"/>
        <v/>
      </c>
      <c r="BY178" s="203" t="str">
        <f t="shared" si="249"/>
        <v/>
      </c>
      <c r="BZ178" s="203" t="str">
        <f t="shared" si="250"/>
        <v/>
      </c>
      <c r="CA178" s="203" t="str">
        <f t="shared" si="251"/>
        <v/>
      </c>
      <c r="CB178" s="203" t="str">
        <f t="shared" si="252"/>
        <v/>
      </c>
      <c r="CC178" s="203" t="str">
        <f t="shared" si="253"/>
        <v/>
      </c>
      <c r="CD178" s="203" t="str">
        <f t="shared" si="254"/>
        <v/>
      </c>
      <c r="CE178" s="203" t="str">
        <f t="shared" si="255"/>
        <v/>
      </c>
      <c r="CF178" s="204" t="str">
        <f t="shared" si="256"/>
        <v/>
      </c>
      <c r="CG178" s="204" t="str">
        <f t="shared" si="257"/>
        <v/>
      </c>
      <c r="CH178" s="204" t="str">
        <f t="shared" si="258"/>
        <v/>
      </c>
      <c r="CI178" s="204" t="str">
        <f t="shared" si="259"/>
        <v/>
      </c>
      <c r="CJ178" s="204" t="str">
        <f t="shared" si="260"/>
        <v/>
      </c>
      <c r="CK178" s="204" t="str">
        <f t="shared" si="261"/>
        <v/>
      </c>
      <c r="CL178" s="205" t="str">
        <f t="shared" si="262"/>
        <v/>
      </c>
      <c r="CM178" s="204" t="str">
        <f t="shared" si="263"/>
        <v/>
      </c>
      <c r="CN178" s="204">
        <f t="shared" si="264"/>
        <v>0</v>
      </c>
      <c r="CO178" s="204" t="str">
        <f t="shared" si="265"/>
        <v>Okay</v>
      </c>
      <c r="CP178" s="204" t="str">
        <f t="shared" si="266"/>
        <v>Urkunde und Button</v>
      </c>
      <c r="CQ178" s="204" t="str">
        <f t="shared" si="267"/>
        <v>nur Urkunde</v>
      </c>
      <c r="CR178" s="204">
        <f t="shared" si="268"/>
        <v>0</v>
      </c>
      <c r="CS178" s="204">
        <f t="shared" si="269"/>
        <v>0</v>
      </c>
      <c r="CT178" s="204">
        <f t="shared" si="270"/>
        <v>0</v>
      </c>
      <c r="CU178" s="204">
        <f t="shared" si="271"/>
        <v>0</v>
      </c>
      <c r="CV178" s="204">
        <f t="shared" si="272"/>
        <v>0</v>
      </c>
      <c r="CW178" s="204">
        <f t="shared" si="273"/>
        <v>0</v>
      </c>
      <c r="CX178" s="204" t="str">
        <f t="shared" si="274"/>
        <v>u</v>
      </c>
      <c r="CY178" s="204"/>
      <c r="CZ178" s="204">
        <f>IF(CV178="a",(ROUNDDOWN(O178/5,0)*5),0)</f>
        <v>0</v>
      </c>
      <c r="DA178" s="204"/>
      <c r="DB178" s="204"/>
      <c r="DC178" s="204">
        <f>IF(CW178="a",(ROUNDDOWN(P178/5,0)*5),0)</f>
        <v>0</v>
      </c>
      <c r="DD178" s="204"/>
      <c r="DE178" s="204"/>
      <c r="DF178" s="204"/>
      <c r="DG178" s="204"/>
      <c r="DH178" s="204"/>
      <c r="DI178" s="204"/>
      <c r="DJ178" s="204"/>
      <c r="DK178" s="204"/>
      <c r="DL178" s="204"/>
      <c r="DM178" s="204"/>
      <c r="DN178" s="204"/>
      <c r="DO178" s="204"/>
      <c r="DP178" s="204"/>
      <c r="DQ178" s="204"/>
      <c r="DR178" s="204"/>
      <c r="DS178" s="204"/>
      <c r="DT178" s="204"/>
      <c r="DU178" s="204"/>
    </row>
    <row r="179" spans="1:125" s="16" customFormat="1" x14ac:dyDescent="0.2">
      <c r="A179" s="191" t="str">
        <f>IF(LEN(E179)&lt;2,"",Meldedaten!A$4)</f>
        <v/>
      </c>
      <c r="B179" s="192" t="str">
        <f t="shared" si="230"/>
        <v/>
      </c>
      <c r="C179" s="96" t="s">
        <v>21</v>
      </c>
      <c r="D179" s="242" t="s">
        <v>21</v>
      </c>
      <c r="E179" s="242" t="s">
        <v>21</v>
      </c>
      <c r="F179" s="242" t="s">
        <v>21</v>
      </c>
      <c r="G179" s="242" t="s">
        <v>21</v>
      </c>
      <c r="H179" s="210" t="s">
        <v>21</v>
      </c>
      <c r="I179" s="5" t="str">
        <f>IF(LEN(E179)&lt;2,"",Meldedaten!B$4)</f>
        <v/>
      </c>
      <c r="J179" s="193"/>
      <c r="K179" s="5"/>
      <c r="L179" s="101"/>
      <c r="M179" s="100"/>
      <c r="N179" s="5"/>
      <c r="O179" s="5"/>
      <c r="P179" s="5"/>
      <c r="Q179" s="194" t="str">
        <f t="shared" si="231"/>
        <v>Okay</v>
      </c>
      <c r="R179" s="195">
        <f t="shared" si="232"/>
        <v>0</v>
      </c>
      <c r="S179" s="196" t="str">
        <f t="shared" si="233"/>
        <v/>
      </c>
      <c r="T179" s="197" t="str">
        <f t="shared" si="234"/>
        <v>Bitte ankreuzen</v>
      </c>
      <c r="U179" s="5"/>
      <c r="V179" s="5"/>
      <c r="W179" s="194">
        <f t="shared" si="235"/>
        <v>0</v>
      </c>
      <c r="X179" s="195">
        <f t="shared" si="236"/>
        <v>0</v>
      </c>
      <c r="Y179" s="195">
        <f t="shared" si="237"/>
        <v>1</v>
      </c>
      <c r="Z179" s="195" t="e">
        <f>IF(W179&gt;Y179,"Fehler",okay)</f>
        <v>#NAME?</v>
      </c>
      <c r="AA179" s="195" t="str">
        <f t="shared" si="238"/>
        <v/>
      </c>
      <c r="AB179" s="195" t="str">
        <f t="shared" si="239"/>
        <v/>
      </c>
      <c r="AC179" s="198"/>
      <c r="AD179" s="96" t="s">
        <v>21</v>
      </c>
      <c r="AE179" s="199" t="str">
        <f t="shared" si="240"/>
        <v/>
      </c>
      <c r="AF179" s="95"/>
      <c r="AG179" s="200"/>
      <c r="AH179" s="201" t="str">
        <f t="shared" si="241"/>
        <v/>
      </c>
      <c r="AI179" s="200"/>
      <c r="AJ179" s="5" t="s">
        <v>21</v>
      </c>
      <c r="AK179" s="5" t="s">
        <v>21</v>
      </c>
      <c r="AL179" s="5" t="s">
        <v>21</v>
      </c>
      <c r="AM179" s="5" t="s">
        <v>21</v>
      </c>
      <c r="AN179" s="5" t="s">
        <v>21</v>
      </c>
      <c r="AO179" s="5" t="s">
        <v>21</v>
      </c>
      <c r="AP179" s="5" t="s">
        <v>21</v>
      </c>
      <c r="AQ179" s="5" t="s">
        <v>21</v>
      </c>
      <c r="AR179" s="5" t="s">
        <v>21</v>
      </c>
      <c r="AS179" s="5" t="s">
        <v>21</v>
      </c>
      <c r="AT179" s="5" t="s">
        <v>21</v>
      </c>
      <c r="AU179" s="5" t="s">
        <v>21</v>
      </c>
      <c r="AV179" s="5" t="s">
        <v>21</v>
      </c>
      <c r="AW179" s="5" t="s">
        <v>21</v>
      </c>
      <c r="AX179" s="5" t="s">
        <v>21</v>
      </c>
      <c r="AY179" s="5" t="s">
        <v>21</v>
      </c>
      <c r="AZ179" s="5" t="s">
        <v>21</v>
      </c>
      <c r="BA179" s="5" t="s">
        <v>21</v>
      </c>
      <c r="BB179" s="5" t="s">
        <v>21</v>
      </c>
      <c r="BC179" s="5" t="s">
        <v>21</v>
      </c>
      <c r="BD179" s="200"/>
      <c r="BE179" s="50" t="s">
        <v>59</v>
      </c>
      <c r="BF179" s="50" t="s">
        <v>60</v>
      </c>
      <c r="BG179" s="50" t="s">
        <v>61</v>
      </c>
      <c r="BH179" s="50" t="s">
        <v>62</v>
      </c>
      <c r="BI179" s="50" t="s">
        <v>63</v>
      </c>
      <c r="BJ179" s="50" t="s">
        <v>64</v>
      </c>
      <c r="BK179" s="50" t="s">
        <v>65</v>
      </c>
      <c r="BL179" s="50" t="s">
        <v>66</v>
      </c>
      <c r="BM179" s="50" t="s">
        <v>67</v>
      </c>
      <c r="BN179" s="50" t="s">
        <v>68</v>
      </c>
      <c r="BO179" s="50" t="s">
        <v>69</v>
      </c>
      <c r="BP179" s="202"/>
      <c r="BQ179" s="203"/>
      <c r="BR179" s="203" t="str">
        <f t="shared" si="242"/>
        <v/>
      </c>
      <c r="BS179" s="203" t="str">
        <f t="shared" si="243"/>
        <v/>
      </c>
      <c r="BT179" s="203" t="str">
        <f t="shared" si="244"/>
        <v/>
      </c>
      <c r="BU179" s="203" t="str">
        <f t="shared" si="245"/>
        <v/>
      </c>
      <c r="BV179" s="203" t="str">
        <f t="shared" si="246"/>
        <v/>
      </c>
      <c r="BW179" s="203" t="str">
        <f t="shared" si="247"/>
        <v/>
      </c>
      <c r="BX179" s="203" t="str">
        <f t="shared" si="248"/>
        <v/>
      </c>
      <c r="BY179" s="203" t="str">
        <f t="shared" si="249"/>
        <v/>
      </c>
      <c r="BZ179" s="203" t="str">
        <f t="shared" si="250"/>
        <v/>
      </c>
      <c r="CA179" s="203" t="str">
        <f t="shared" si="251"/>
        <v/>
      </c>
      <c r="CB179" s="203" t="str">
        <f t="shared" si="252"/>
        <v/>
      </c>
      <c r="CC179" s="203" t="str">
        <f t="shared" si="253"/>
        <v/>
      </c>
      <c r="CD179" s="203" t="str">
        <f t="shared" si="254"/>
        <v/>
      </c>
      <c r="CE179" s="203" t="str">
        <f t="shared" si="255"/>
        <v/>
      </c>
      <c r="CF179" s="204" t="str">
        <f t="shared" si="256"/>
        <v/>
      </c>
      <c r="CG179" s="204" t="str">
        <f t="shared" si="257"/>
        <v/>
      </c>
      <c r="CH179" s="204" t="str">
        <f t="shared" si="258"/>
        <v/>
      </c>
      <c r="CI179" s="204" t="str">
        <f t="shared" si="259"/>
        <v/>
      </c>
      <c r="CJ179" s="204" t="str">
        <f t="shared" si="260"/>
        <v/>
      </c>
      <c r="CK179" s="204" t="str">
        <f t="shared" si="261"/>
        <v/>
      </c>
      <c r="CL179" s="205" t="str">
        <f t="shared" si="262"/>
        <v/>
      </c>
      <c r="CM179" s="204" t="str">
        <f t="shared" si="263"/>
        <v/>
      </c>
      <c r="CN179" s="204">
        <f t="shared" si="264"/>
        <v>0</v>
      </c>
      <c r="CO179" s="204" t="str">
        <f t="shared" si="265"/>
        <v>Okay</v>
      </c>
      <c r="CP179" s="204" t="str">
        <f t="shared" si="266"/>
        <v>Urkunde und Button</v>
      </c>
      <c r="CQ179" s="204" t="str">
        <f t="shared" si="267"/>
        <v>nur Urkunde</v>
      </c>
      <c r="CR179" s="204">
        <f t="shared" si="268"/>
        <v>0</v>
      </c>
      <c r="CS179" s="204">
        <f t="shared" si="269"/>
        <v>0</v>
      </c>
      <c r="CT179" s="204">
        <f t="shared" si="270"/>
        <v>0</v>
      </c>
      <c r="CU179" s="204">
        <f t="shared" si="271"/>
        <v>0</v>
      </c>
      <c r="CV179" s="204">
        <f t="shared" si="272"/>
        <v>0</v>
      </c>
      <c r="CW179" s="204">
        <f t="shared" si="273"/>
        <v>0</v>
      </c>
      <c r="CX179" s="204" t="str">
        <f t="shared" si="274"/>
        <v>u</v>
      </c>
      <c r="CY179" s="204"/>
      <c r="CZ179" s="204"/>
      <c r="DA179" s="204"/>
      <c r="DB179" s="204"/>
      <c r="DC179" s="204"/>
      <c r="DD179" s="204"/>
      <c r="DE179" s="204"/>
      <c r="DF179" s="204"/>
      <c r="DG179" s="204"/>
      <c r="DH179" s="204"/>
      <c r="DI179" s="204"/>
      <c r="DJ179" s="204"/>
      <c r="DK179" s="204"/>
      <c r="DL179" s="204"/>
      <c r="DM179" s="204"/>
      <c r="DN179" s="204"/>
      <c r="DO179" s="204"/>
      <c r="DP179" s="204"/>
      <c r="DQ179" s="204"/>
      <c r="DR179" s="204"/>
      <c r="DS179" s="204"/>
      <c r="DT179" s="204"/>
      <c r="DU179" s="204"/>
    </row>
    <row r="180" spans="1:125" s="16" customFormat="1" x14ac:dyDescent="0.2">
      <c r="A180" s="191" t="str">
        <f>IF(LEN(E180)&lt;2,"",Meldedaten!A$4)</f>
        <v/>
      </c>
      <c r="B180" s="192" t="str">
        <f t="shared" si="230"/>
        <v/>
      </c>
      <c r="C180" s="96" t="s">
        <v>21</v>
      </c>
      <c r="D180" s="242" t="s">
        <v>21</v>
      </c>
      <c r="E180" s="242" t="s">
        <v>21</v>
      </c>
      <c r="F180" s="242" t="s">
        <v>21</v>
      </c>
      <c r="G180" s="242" t="s">
        <v>21</v>
      </c>
      <c r="H180" s="210" t="s">
        <v>21</v>
      </c>
      <c r="I180" s="5" t="str">
        <f>IF(LEN(E180)&lt;2,"",Meldedaten!B$4)</f>
        <v/>
      </c>
      <c r="J180" s="193"/>
      <c r="K180" s="5"/>
      <c r="L180" s="101"/>
      <c r="M180" s="100"/>
      <c r="N180" s="5"/>
      <c r="O180" s="5"/>
      <c r="P180" s="5"/>
      <c r="Q180" s="194" t="str">
        <f t="shared" si="231"/>
        <v>Okay</v>
      </c>
      <c r="R180" s="195">
        <f t="shared" si="232"/>
        <v>0</v>
      </c>
      <c r="S180" s="196" t="str">
        <f t="shared" si="233"/>
        <v/>
      </c>
      <c r="T180" s="197" t="str">
        <f t="shared" si="234"/>
        <v>Bitte ankreuzen</v>
      </c>
      <c r="U180" s="5"/>
      <c r="V180" s="5"/>
      <c r="W180" s="194">
        <f t="shared" si="235"/>
        <v>0</v>
      </c>
      <c r="X180" s="195">
        <f t="shared" si="236"/>
        <v>0</v>
      </c>
      <c r="Y180" s="195">
        <f t="shared" si="237"/>
        <v>1</v>
      </c>
      <c r="Z180" s="195" t="e">
        <f>IF(W180&gt;Y180,"Fehler",okay)</f>
        <v>#NAME?</v>
      </c>
      <c r="AA180" s="195" t="str">
        <f t="shared" si="238"/>
        <v/>
      </c>
      <c r="AB180" s="195" t="str">
        <f t="shared" si="239"/>
        <v/>
      </c>
      <c r="AC180" s="198"/>
      <c r="AD180" s="96" t="s">
        <v>21</v>
      </c>
      <c r="AE180" s="199" t="str">
        <f t="shared" si="240"/>
        <v/>
      </c>
      <c r="AF180" s="95"/>
      <c r="AG180" s="200"/>
      <c r="AH180" s="201" t="str">
        <f t="shared" si="241"/>
        <v/>
      </c>
      <c r="AI180" s="200"/>
      <c r="AJ180" s="5" t="s">
        <v>21</v>
      </c>
      <c r="AK180" s="5" t="s">
        <v>21</v>
      </c>
      <c r="AL180" s="5" t="s">
        <v>21</v>
      </c>
      <c r="AM180" s="5" t="s">
        <v>21</v>
      </c>
      <c r="AN180" s="5" t="s">
        <v>21</v>
      </c>
      <c r="AO180" s="5" t="s">
        <v>21</v>
      </c>
      <c r="AP180" s="5" t="s">
        <v>21</v>
      </c>
      <c r="AQ180" s="5" t="s">
        <v>21</v>
      </c>
      <c r="AR180" s="5" t="s">
        <v>21</v>
      </c>
      <c r="AS180" s="5" t="s">
        <v>21</v>
      </c>
      <c r="AT180" s="5" t="s">
        <v>21</v>
      </c>
      <c r="AU180" s="5" t="s">
        <v>21</v>
      </c>
      <c r="AV180" s="5" t="s">
        <v>21</v>
      </c>
      <c r="AW180" s="5" t="s">
        <v>21</v>
      </c>
      <c r="AX180" s="5" t="s">
        <v>21</v>
      </c>
      <c r="AY180" s="5" t="s">
        <v>21</v>
      </c>
      <c r="AZ180" s="5" t="s">
        <v>21</v>
      </c>
      <c r="BA180" s="5" t="s">
        <v>21</v>
      </c>
      <c r="BB180" s="5" t="s">
        <v>21</v>
      </c>
      <c r="BC180" s="5" t="s">
        <v>21</v>
      </c>
      <c r="BD180" s="200"/>
      <c r="BE180" s="50" t="s">
        <v>59</v>
      </c>
      <c r="BF180" s="50" t="s">
        <v>60</v>
      </c>
      <c r="BG180" s="50" t="s">
        <v>61</v>
      </c>
      <c r="BH180" s="50" t="s">
        <v>62</v>
      </c>
      <c r="BI180" s="50" t="s">
        <v>63</v>
      </c>
      <c r="BJ180" s="50" t="s">
        <v>64</v>
      </c>
      <c r="BK180" s="50" t="s">
        <v>65</v>
      </c>
      <c r="BL180" s="50" t="s">
        <v>66</v>
      </c>
      <c r="BM180" s="50" t="s">
        <v>67</v>
      </c>
      <c r="BN180" s="50" t="s">
        <v>68</v>
      </c>
      <c r="BO180" s="50" t="s">
        <v>69</v>
      </c>
      <c r="BP180" s="202"/>
      <c r="BQ180" s="203"/>
      <c r="BR180" s="203" t="str">
        <f t="shared" si="242"/>
        <v/>
      </c>
      <c r="BS180" s="203" t="str">
        <f t="shared" si="243"/>
        <v/>
      </c>
      <c r="BT180" s="203" t="str">
        <f t="shared" si="244"/>
        <v/>
      </c>
      <c r="BU180" s="203" t="str">
        <f t="shared" si="245"/>
        <v/>
      </c>
      <c r="BV180" s="203" t="str">
        <f t="shared" si="246"/>
        <v/>
      </c>
      <c r="BW180" s="203" t="str">
        <f t="shared" si="247"/>
        <v/>
      </c>
      <c r="BX180" s="203" t="str">
        <f t="shared" si="248"/>
        <v/>
      </c>
      <c r="BY180" s="203" t="str">
        <f t="shared" si="249"/>
        <v/>
      </c>
      <c r="BZ180" s="203" t="str">
        <f t="shared" si="250"/>
        <v/>
      </c>
      <c r="CA180" s="203" t="str">
        <f t="shared" si="251"/>
        <v/>
      </c>
      <c r="CB180" s="203" t="str">
        <f t="shared" si="252"/>
        <v/>
      </c>
      <c r="CC180" s="203" t="str">
        <f t="shared" si="253"/>
        <v/>
      </c>
      <c r="CD180" s="203" t="str">
        <f t="shared" si="254"/>
        <v/>
      </c>
      <c r="CE180" s="203" t="str">
        <f t="shared" si="255"/>
        <v/>
      </c>
      <c r="CF180" s="204" t="str">
        <f t="shared" si="256"/>
        <v/>
      </c>
      <c r="CG180" s="204" t="str">
        <f t="shared" si="257"/>
        <v/>
      </c>
      <c r="CH180" s="204" t="str">
        <f t="shared" si="258"/>
        <v/>
      </c>
      <c r="CI180" s="204" t="str">
        <f t="shared" si="259"/>
        <v/>
      </c>
      <c r="CJ180" s="204" t="str">
        <f t="shared" si="260"/>
        <v/>
      </c>
      <c r="CK180" s="204" t="str">
        <f t="shared" si="261"/>
        <v/>
      </c>
      <c r="CL180" s="205" t="str">
        <f t="shared" si="262"/>
        <v/>
      </c>
      <c r="CM180" s="204" t="str">
        <f t="shared" si="263"/>
        <v/>
      </c>
      <c r="CN180" s="204">
        <f t="shared" si="264"/>
        <v>0</v>
      </c>
      <c r="CO180" s="204" t="str">
        <f t="shared" si="265"/>
        <v>Okay</v>
      </c>
      <c r="CP180" s="204" t="str">
        <f t="shared" si="266"/>
        <v>Urkunde und Button</v>
      </c>
      <c r="CQ180" s="204" t="str">
        <f t="shared" si="267"/>
        <v>nur Urkunde</v>
      </c>
      <c r="CR180" s="204">
        <f t="shared" si="268"/>
        <v>0</v>
      </c>
      <c r="CS180" s="204">
        <f t="shared" si="269"/>
        <v>0</v>
      </c>
      <c r="CT180" s="204">
        <f t="shared" si="270"/>
        <v>0</v>
      </c>
      <c r="CU180" s="204">
        <f t="shared" si="271"/>
        <v>0</v>
      </c>
      <c r="CV180" s="204">
        <f t="shared" si="272"/>
        <v>0</v>
      </c>
      <c r="CW180" s="204">
        <f t="shared" si="273"/>
        <v>0</v>
      </c>
      <c r="CX180" s="204" t="str">
        <f t="shared" si="274"/>
        <v>u</v>
      </c>
      <c r="CY180" s="204"/>
      <c r="CZ180" s="204"/>
      <c r="DA180" s="204"/>
      <c r="DB180" s="204"/>
      <c r="DC180" s="204"/>
      <c r="DD180" s="204"/>
      <c r="DE180" s="204"/>
      <c r="DF180" s="204"/>
      <c r="DG180" s="204"/>
      <c r="DH180" s="204"/>
      <c r="DI180" s="204"/>
      <c r="DJ180" s="204"/>
      <c r="DK180" s="204"/>
      <c r="DL180" s="204"/>
      <c r="DM180" s="204"/>
      <c r="DN180" s="204"/>
      <c r="DO180" s="204"/>
      <c r="DP180" s="204"/>
      <c r="DQ180" s="204"/>
      <c r="DR180" s="204"/>
      <c r="DS180" s="204"/>
      <c r="DT180" s="204"/>
      <c r="DU180" s="204"/>
    </row>
    <row r="181" spans="1:125" s="16" customFormat="1" x14ac:dyDescent="0.2">
      <c r="A181" s="191" t="str">
        <f>IF(LEN(E181)&lt;2,"",Meldedaten!A$4)</f>
        <v/>
      </c>
      <c r="B181" s="192" t="str">
        <f t="shared" si="230"/>
        <v/>
      </c>
      <c r="C181" s="96" t="s">
        <v>21</v>
      </c>
      <c r="D181" s="242" t="s">
        <v>21</v>
      </c>
      <c r="E181" s="242" t="s">
        <v>21</v>
      </c>
      <c r="F181" s="242" t="s">
        <v>21</v>
      </c>
      <c r="G181" s="242" t="s">
        <v>21</v>
      </c>
      <c r="H181" s="210" t="s">
        <v>21</v>
      </c>
      <c r="I181" s="5" t="str">
        <f>IF(LEN(E181)&lt;2,"",Meldedaten!B$4)</f>
        <v/>
      </c>
      <c r="J181" s="193"/>
      <c r="K181" s="5"/>
      <c r="L181" s="101"/>
      <c r="M181" s="100"/>
      <c r="N181" s="5"/>
      <c r="O181" s="5"/>
      <c r="P181" s="5"/>
      <c r="Q181" s="194" t="str">
        <f t="shared" si="231"/>
        <v>Okay</v>
      </c>
      <c r="R181" s="195">
        <f t="shared" si="232"/>
        <v>0</v>
      </c>
      <c r="S181" s="196" t="str">
        <f t="shared" si="233"/>
        <v/>
      </c>
      <c r="T181" s="197" t="str">
        <f t="shared" si="234"/>
        <v>Bitte ankreuzen</v>
      </c>
      <c r="U181" s="5"/>
      <c r="V181" s="5"/>
      <c r="W181" s="194">
        <f t="shared" si="235"/>
        <v>0</v>
      </c>
      <c r="X181" s="195">
        <f t="shared" si="236"/>
        <v>0</v>
      </c>
      <c r="Y181" s="195">
        <f t="shared" si="237"/>
        <v>1</v>
      </c>
      <c r="Z181" s="195" t="e">
        <f>IF(W181&gt;Y181,"Fehler",okay)</f>
        <v>#NAME?</v>
      </c>
      <c r="AA181" s="195" t="str">
        <f t="shared" si="238"/>
        <v/>
      </c>
      <c r="AB181" s="195" t="str">
        <f t="shared" si="239"/>
        <v/>
      </c>
      <c r="AC181" s="198"/>
      <c r="AD181" s="96" t="s">
        <v>21</v>
      </c>
      <c r="AE181" s="199" t="str">
        <f t="shared" si="240"/>
        <v/>
      </c>
      <c r="AF181" s="95"/>
      <c r="AG181" s="200"/>
      <c r="AH181" s="201" t="str">
        <f t="shared" si="241"/>
        <v/>
      </c>
      <c r="AI181" s="200"/>
      <c r="AJ181" s="5" t="s">
        <v>21</v>
      </c>
      <c r="AK181" s="5" t="s">
        <v>21</v>
      </c>
      <c r="AL181" s="5" t="s">
        <v>21</v>
      </c>
      <c r="AM181" s="5" t="s">
        <v>21</v>
      </c>
      <c r="AN181" s="5" t="s">
        <v>21</v>
      </c>
      <c r="AO181" s="5" t="s">
        <v>21</v>
      </c>
      <c r="AP181" s="5" t="s">
        <v>21</v>
      </c>
      <c r="AQ181" s="5" t="s">
        <v>21</v>
      </c>
      <c r="AR181" s="5" t="s">
        <v>21</v>
      </c>
      <c r="AS181" s="5" t="s">
        <v>21</v>
      </c>
      <c r="AT181" s="5" t="s">
        <v>21</v>
      </c>
      <c r="AU181" s="5" t="s">
        <v>21</v>
      </c>
      <c r="AV181" s="5" t="s">
        <v>21</v>
      </c>
      <c r="AW181" s="5" t="s">
        <v>21</v>
      </c>
      <c r="AX181" s="5" t="s">
        <v>21</v>
      </c>
      <c r="AY181" s="5" t="s">
        <v>21</v>
      </c>
      <c r="AZ181" s="5" t="s">
        <v>21</v>
      </c>
      <c r="BA181" s="5" t="s">
        <v>21</v>
      </c>
      <c r="BB181" s="5" t="s">
        <v>21</v>
      </c>
      <c r="BC181" s="5" t="s">
        <v>21</v>
      </c>
      <c r="BD181" s="200"/>
      <c r="BE181" s="50" t="s">
        <v>59</v>
      </c>
      <c r="BF181" s="50" t="s">
        <v>60</v>
      </c>
      <c r="BG181" s="50" t="s">
        <v>61</v>
      </c>
      <c r="BH181" s="50" t="s">
        <v>62</v>
      </c>
      <c r="BI181" s="50" t="s">
        <v>63</v>
      </c>
      <c r="BJ181" s="50" t="s">
        <v>64</v>
      </c>
      <c r="BK181" s="50" t="s">
        <v>65</v>
      </c>
      <c r="BL181" s="50" t="s">
        <v>66</v>
      </c>
      <c r="BM181" s="50" t="s">
        <v>67</v>
      </c>
      <c r="BN181" s="50" t="s">
        <v>68</v>
      </c>
      <c r="BO181" s="50" t="s">
        <v>69</v>
      </c>
      <c r="BP181" s="202"/>
      <c r="BQ181" s="203"/>
      <c r="BR181" s="203" t="str">
        <f t="shared" si="242"/>
        <v/>
      </c>
      <c r="BS181" s="203" t="str">
        <f t="shared" si="243"/>
        <v/>
      </c>
      <c r="BT181" s="203" t="str">
        <f t="shared" si="244"/>
        <v/>
      </c>
      <c r="BU181" s="203" t="str">
        <f t="shared" si="245"/>
        <v/>
      </c>
      <c r="BV181" s="203" t="str">
        <f t="shared" si="246"/>
        <v/>
      </c>
      <c r="BW181" s="203" t="str">
        <f t="shared" si="247"/>
        <v/>
      </c>
      <c r="BX181" s="203" t="str">
        <f t="shared" si="248"/>
        <v/>
      </c>
      <c r="BY181" s="203" t="str">
        <f t="shared" si="249"/>
        <v/>
      </c>
      <c r="BZ181" s="203" t="str">
        <f t="shared" si="250"/>
        <v/>
      </c>
      <c r="CA181" s="203" t="str">
        <f t="shared" si="251"/>
        <v/>
      </c>
      <c r="CB181" s="203" t="str">
        <f t="shared" si="252"/>
        <v/>
      </c>
      <c r="CC181" s="203" t="str">
        <f t="shared" si="253"/>
        <v/>
      </c>
      <c r="CD181" s="203" t="str">
        <f t="shared" si="254"/>
        <v/>
      </c>
      <c r="CE181" s="203" t="str">
        <f t="shared" si="255"/>
        <v/>
      </c>
      <c r="CF181" s="204" t="str">
        <f t="shared" si="256"/>
        <v/>
      </c>
      <c r="CG181" s="204" t="str">
        <f t="shared" si="257"/>
        <v/>
      </c>
      <c r="CH181" s="204" t="str">
        <f t="shared" si="258"/>
        <v/>
      </c>
      <c r="CI181" s="204" t="str">
        <f t="shared" si="259"/>
        <v/>
      </c>
      <c r="CJ181" s="204" t="str">
        <f t="shared" si="260"/>
        <v/>
      </c>
      <c r="CK181" s="204" t="str">
        <f t="shared" si="261"/>
        <v/>
      </c>
      <c r="CL181" s="205" t="str">
        <f t="shared" si="262"/>
        <v/>
      </c>
      <c r="CM181" s="204" t="str">
        <f t="shared" si="263"/>
        <v/>
      </c>
      <c r="CN181" s="204">
        <f t="shared" si="264"/>
        <v>0</v>
      </c>
      <c r="CO181" s="204" t="str">
        <f t="shared" si="265"/>
        <v>Okay</v>
      </c>
      <c r="CP181" s="204" t="str">
        <f t="shared" si="266"/>
        <v>Urkunde und Button</v>
      </c>
      <c r="CQ181" s="204" t="str">
        <f t="shared" si="267"/>
        <v>nur Urkunde</v>
      </c>
      <c r="CR181" s="204">
        <f t="shared" si="268"/>
        <v>0</v>
      </c>
      <c r="CS181" s="204">
        <f t="shared" si="269"/>
        <v>0</v>
      </c>
      <c r="CT181" s="204">
        <f t="shared" si="270"/>
        <v>0</v>
      </c>
      <c r="CU181" s="204">
        <f t="shared" si="271"/>
        <v>0</v>
      </c>
      <c r="CV181" s="204">
        <f t="shared" si="272"/>
        <v>0</v>
      </c>
      <c r="CW181" s="204">
        <f t="shared" si="273"/>
        <v>0</v>
      </c>
      <c r="CX181" s="204" t="str">
        <f t="shared" si="274"/>
        <v>u</v>
      </c>
      <c r="CY181" s="204"/>
      <c r="CZ181" s="204"/>
      <c r="DA181" s="204"/>
      <c r="DB181" s="204"/>
      <c r="DC181" s="204"/>
      <c r="DD181" s="204"/>
      <c r="DE181" s="204"/>
      <c r="DF181" s="204"/>
      <c r="DG181" s="204"/>
      <c r="DH181" s="204"/>
      <c r="DI181" s="204"/>
      <c r="DJ181" s="204"/>
      <c r="DK181" s="204"/>
      <c r="DL181" s="204"/>
      <c r="DM181" s="204"/>
      <c r="DN181" s="204"/>
      <c r="DO181" s="204"/>
      <c r="DP181" s="204"/>
      <c r="DQ181" s="204"/>
      <c r="DR181" s="204"/>
      <c r="DS181" s="204"/>
      <c r="DT181" s="204"/>
      <c r="DU181" s="204"/>
    </row>
    <row r="182" spans="1:125" s="16" customFormat="1" x14ac:dyDescent="0.2">
      <c r="A182" s="191" t="str">
        <f>IF(LEN(E182)&lt;2,"",Meldedaten!A$4)</f>
        <v/>
      </c>
      <c r="B182" s="192" t="str">
        <f t="shared" si="230"/>
        <v/>
      </c>
      <c r="C182" s="96" t="s">
        <v>21</v>
      </c>
      <c r="D182" s="242" t="s">
        <v>21</v>
      </c>
      <c r="E182" s="242" t="s">
        <v>21</v>
      </c>
      <c r="F182" s="242" t="s">
        <v>21</v>
      </c>
      <c r="G182" s="242" t="s">
        <v>21</v>
      </c>
      <c r="H182" s="210" t="s">
        <v>21</v>
      </c>
      <c r="I182" s="5" t="str">
        <f>IF(LEN(E182)&lt;2,"",Meldedaten!B$4)</f>
        <v/>
      </c>
      <c r="J182" s="193"/>
      <c r="K182" s="5"/>
      <c r="L182" s="101"/>
      <c r="M182" s="100"/>
      <c r="N182" s="5"/>
      <c r="O182" s="5"/>
      <c r="P182" s="5"/>
      <c r="Q182" s="194" t="str">
        <f t="shared" si="231"/>
        <v>Okay</v>
      </c>
      <c r="R182" s="195">
        <f t="shared" si="232"/>
        <v>0</v>
      </c>
      <c r="S182" s="196" t="str">
        <f t="shared" si="233"/>
        <v/>
      </c>
      <c r="T182" s="197" t="str">
        <f t="shared" si="234"/>
        <v>Bitte ankreuzen</v>
      </c>
      <c r="U182" s="5"/>
      <c r="V182" s="5"/>
      <c r="W182" s="194">
        <f t="shared" si="235"/>
        <v>0</v>
      </c>
      <c r="X182" s="195">
        <f t="shared" si="236"/>
        <v>0</v>
      </c>
      <c r="Y182" s="195">
        <f t="shared" si="237"/>
        <v>1</v>
      </c>
      <c r="Z182" s="195" t="e">
        <f>IF(W182&gt;Y182,"Fehler",okay)</f>
        <v>#NAME?</v>
      </c>
      <c r="AA182" s="195" t="str">
        <f t="shared" si="238"/>
        <v/>
      </c>
      <c r="AB182" s="195" t="str">
        <f t="shared" si="239"/>
        <v/>
      </c>
      <c r="AC182" s="198"/>
      <c r="AD182" s="96" t="s">
        <v>21</v>
      </c>
      <c r="AE182" s="199" t="str">
        <f t="shared" si="240"/>
        <v/>
      </c>
      <c r="AF182" s="95"/>
      <c r="AG182" s="200"/>
      <c r="AH182" s="201" t="str">
        <f t="shared" si="241"/>
        <v/>
      </c>
      <c r="AI182" s="200"/>
      <c r="AJ182" s="5" t="s">
        <v>21</v>
      </c>
      <c r="AK182" s="5" t="s">
        <v>21</v>
      </c>
      <c r="AL182" s="5" t="s">
        <v>21</v>
      </c>
      <c r="AM182" s="5" t="s">
        <v>21</v>
      </c>
      <c r="AN182" s="5" t="s">
        <v>21</v>
      </c>
      <c r="AO182" s="5" t="s">
        <v>21</v>
      </c>
      <c r="AP182" s="5" t="s">
        <v>21</v>
      </c>
      <c r="AQ182" s="5" t="s">
        <v>21</v>
      </c>
      <c r="AR182" s="5" t="s">
        <v>21</v>
      </c>
      <c r="AS182" s="5" t="s">
        <v>21</v>
      </c>
      <c r="AT182" s="5" t="s">
        <v>21</v>
      </c>
      <c r="AU182" s="5" t="s">
        <v>21</v>
      </c>
      <c r="AV182" s="5" t="s">
        <v>21</v>
      </c>
      <c r="AW182" s="5" t="s">
        <v>21</v>
      </c>
      <c r="AX182" s="5" t="s">
        <v>21</v>
      </c>
      <c r="AY182" s="5" t="s">
        <v>21</v>
      </c>
      <c r="AZ182" s="5" t="s">
        <v>21</v>
      </c>
      <c r="BA182" s="5" t="s">
        <v>21</v>
      </c>
      <c r="BB182" s="5" t="s">
        <v>21</v>
      </c>
      <c r="BC182" s="5" t="s">
        <v>21</v>
      </c>
      <c r="BD182" s="200"/>
      <c r="BE182" s="50" t="s">
        <v>59</v>
      </c>
      <c r="BF182" s="50" t="s">
        <v>60</v>
      </c>
      <c r="BG182" s="50" t="s">
        <v>61</v>
      </c>
      <c r="BH182" s="50" t="s">
        <v>62</v>
      </c>
      <c r="BI182" s="50" t="s">
        <v>63</v>
      </c>
      <c r="BJ182" s="50" t="s">
        <v>64</v>
      </c>
      <c r="BK182" s="50" t="s">
        <v>65</v>
      </c>
      <c r="BL182" s="50" t="s">
        <v>66</v>
      </c>
      <c r="BM182" s="50" t="s">
        <v>67</v>
      </c>
      <c r="BN182" s="50" t="s">
        <v>68</v>
      </c>
      <c r="BO182" s="50" t="s">
        <v>69</v>
      </c>
      <c r="BP182" s="202"/>
      <c r="BQ182" s="203"/>
      <c r="BR182" s="203" t="str">
        <f t="shared" si="242"/>
        <v/>
      </c>
      <c r="BS182" s="203" t="str">
        <f t="shared" si="243"/>
        <v/>
      </c>
      <c r="BT182" s="203" t="str">
        <f t="shared" si="244"/>
        <v/>
      </c>
      <c r="BU182" s="203" t="str">
        <f t="shared" si="245"/>
        <v/>
      </c>
      <c r="BV182" s="203" t="str">
        <f t="shared" si="246"/>
        <v/>
      </c>
      <c r="BW182" s="203" t="str">
        <f t="shared" si="247"/>
        <v/>
      </c>
      <c r="BX182" s="203" t="str">
        <f t="shared" si="248"/>
        <v/>
      </c>
      <c r="BY182" s="203" t="str">
        <f t="shared" si="249"/>
        <v/>
      </c>
      <c r="BZ182" s="203" t="str">
        <f t="shared" si="250"/>
        <v/>
      </c>
      <c r="CA182" s="203" t="str">
        <f t="shared" si="251"/>
        <v/>
      </c>
      <c r="CB182" s="203" t="str">
        <f t="shared" si="252"/>
        <v/>
      </c>
      <c r="CC182" s="203" t="str">
        <f t="shared" si="253"/>
        <v/>
      </c>
      <c r="CD182" s="203" t="str">
        <f t="shared" si="254"/>
        <v/>
      </c>
      <c r="CE182" s="203" t="str">
        <f t="shared" si="255"/>
        <v/>
      </c>
      <c r="CF182" s="204" t="str">
        <f t="shared" si="256"/>
        <v/>
      </c>
      <c r="CG182" s="204" t="str">
        <f t="shared" si="257"/>
        <v/>
      </c>
      <c r="CH182" s="204" t="str">
        <f t="shared" si="258"/>
        <v/>
      </c>
      <c r="CI182" s="204" t="str">
        <f t="shared" si="259"/>
        <v/>
      </c>
      <c r="CJ182" s="204" t="str">
        <f t="shared" si="260"/>
        <v/>
      </c>
      <c r="CK182" s="204" t="str">
        <f t="shared" si="261"/>
        <v/>
      </c>
      <c r="CL182" s="205" t="str">
        <f t="shared" si="262"/>
        <v/>
      </c>
      <c r="CM182" s="204" t="str">
        <f t="shared" si="263"/>
        <v/>
      </c>
      <c r="CN182" s="204">
        <f t="shared" si="264"/>
        <v>0</v>
      </c>
      <c r="CO182" s="204" t="str">
        <f t="shared" si="265"/>
        <v>Okay</v>
      </c>
      <c r="CP182" s="204" t="str">
        <f t="shared" si="266"/>
        <v>Urkunde und Button</v>
      </c>
      <c r="CQ182" s="204" t="str">
        <f t="shared" si="267"/>
        <v>nur Urkunde</v>
      </c>
      <c r="CR182" s="204">
        <f t="shared" si="268"/>
        <v>0</v>
      </c>
      <c r="CS182" s="204">
        <f t="shared" si="269"/>
        <v>0</v>
      </c>
      <c r="CT182" s="204">
        <f t="shared" si="270"/>
        <v>0</v>
      </c>
      <c r="CU182" s="204">
        <f t="shared" si="271"/>
        <v>0</v>
      </c>
      <c r="CV182" s="204">
        <f t="shared" si="272"/>
        <v>0</v>
      </c>
      <c r="CW182" s="204">
        <f t="shared" si="273"/>
        <v>0</v>
      </c>
      <c r="CX182" s="204" t="str">
        <f t="shared" si="274"/>
        <v>u</v>
      </c>
      <c r="CY182" s="204"/>
      <c r="CZ182" s="204"/>
      <c r="DA182" s="204"/>
      <c r="DB182" s="204"/>
      <c r="DC182" s="204"/>
      <c r="DD182" s="204"/>
      <c r="DE182" s="204"/>
      <c r="DF182" s="204"/>
      <c r="DG182" s="204"/>
      <c r="DH182" s="204"/>
      <c r="DI182" s="204"/>
      <c r="DJ182" s="204"/>
      <c r="DK182" s="204"/>
      <c r="DL182" s="204"/>
      <c r="DM182" s="204"/>
      <c r="DN182" s="204"/>
      <c r="DO182" s="204"/>
      <c r="DP182" s="204"/>
      <c r="DQ182" s="204"/>
      <c r="DR182" s="204"/>
      <c r="DS182" s="204"/>
      <c r="DT182" s="204"/>
      <c r="DU182" s="204"/>
    </row>
    <row r="183" spans="1:125" s="16" customFormat="1" x14ac:dyDescent="0.2">
      <c r="A183" s="191" t="str">
        <f>IF(LEN(E183)&lt;2,"",Meldedaten!A$4)</f>
        <v/>
      </c>
      <c r="B183" s="192" t="str">
        <f t="shared" si="230"/>
        <v/>
      </c>
      <c r="C183" s="96" t="s">
        <v>21</v>
      </c>
      <c r="D183" s="242" t="s">
        <v>21</v>
      </c>
      <c r="E183" s="242" t="s">
        <v>21</v>
      </c>
      <c r="F183" s="242" t="s">
        <v>21</v>
      </c>
      <c r="G183" s="242" t="s">
        <v>21</v>
      </c>
      <c r="H183" s="210" t="s">
        <v>21</v>
      </c>
      <c r="I183" s="5" t="str">
        <f>IF(LEN(E183)&lt;2,"",Meldedaten!B$4)</f>
        <v/>
      </c>
      <c r="J183" s="193"/>
      <c r="K183" s="5"/>
      <c r="L183" s="101"/>
      <c r="M183" s="100"/>
      <c r="N183" s="5"/>
      <c r="O183" s="5"/>
      <c r="P183" s="5"/>
      <c r="Q183" s="194" t="str">
        <f t="shared" si="231"/>
        <v>Okay</v>
      </c>
      <c r="R183" s="195">
        <f t="shared" si="232"/>
        <v>0</v>
      </c>
      <c r="S183" s="196" t="str">
        <f t="shared" si="233"/>
        <v/>
      </c>
      <c r="T183" s="197" t="str">
        <f t="shared" si="234"/>
        <v>Bitte ankreuzen</v>
      </c>
      <c r="U183" s="5"/>
      <c r="V183" s="5"/>
      <c r="W183" s="194">
        <f t="shared" si="235"/>
        <v>0</v>
      </c>
      <c r="X183" s="195">
        <f t="shared" si="236"/>
        <v>0</v>
      </c>
      <c r="Y183" s="195">
        <f t="shared" si="237"/>
        <v>1</v>
      </c>
      <c r="Z183" s="195" t="e">
        <f>IF(W183&gt;Y183,"Fehler",okay)</f>
        <v>#NAME?</v>
      </c>
      <c r="AA183" s="195" t="str">
        <f t="shared" si="238"/>
        <v/>
      </c>
      <c r="AB183" s="195" t="str">
        <f t="shared" si="239"/>
        <v/>
      </c>
      <c r="AC183" s="198"/>
      <c r="AD183" s="96" t="s">
        <v>21</v>
      </c>
      <c r="AE183" s="199" t="str">
        <f t="shared" si="240"/>
        <v/>
      </c>
      <c r="AF183" s="95"/>
      <c r="AG183" s="200"/>
      <c r="AH183" s="201" t="str">
        <f t="shared" si="241"/>
        <v/>
      </c>
      <c r="AI183" s="200"/>
      <c r="AJ183" s="5" t="s">
        <v>21</v>
      </c>
      <c r="AK183" s="5" t="s">
        <v>21</v>
      </c>
      <c r="AL183" s="5" t="s">
        <v>21</v>
      </c>
      <c r="AM183" s="5" t="s">
        <v>21</v>
      </c>
      <c r="AN183" s="5" t="s">
        <v>21</v>
      </c>
      <c r="AO183" s="5" t="s">
        <v>21</v>
      </c>
      <c r="AP183" s="5" t="s">
        <v>21</v>
      </c>
      <c r="AQ183" s="5" t="s">
        <v>21</v>
      </c>
      <c r="AR183" s="5" t="s">
        <v>21</v>
      </c>
      <c r="AS183" s="5" t="s">
        <v>21</v>
      </c>
      <c r="AT183" s="5" t="s">
        <v>21</v>
      </c>
      <c r="AU183" s="5" t="s">
        <v>21</v>
      </c>
      <c r="AV183" s="5" t="s">
        <v>21</v>
      </c>
      <c r="AW183" s="5" t="s">
        <v>21</v>
      </c>
      <c r="AX183" s="5" t="s">
        <v>21</v>
      </c>
      <c r="AY183" s="5" t="s">
        <v>21</v>
      </c>
      <c r="AZ183" s="5" t="s">
        <v>21</v>
      </c>
      <c r="BA183" s="5" t="s">
        <v>21</v>
      </c>
      <c r="BB183" s="5" t="s">
        <v>21</v>
      </c>
      <c r="BC183" s="5" t="s">
        <v>21</v>
      </c>
      <c r="BD183" s="200"/>
      <c r="BE183" s="50" t="s">
        <v>59</v>
      </c>
      <c r="BF183" s="50" t="s">
        <v>60</v>
      </c>
      <c r="BG183" s="50" t="s">
        <v>61</v>
      </c>
      <c r="BH183" s="50" t="s">
        <v>62</v>
      </c>
      <c r="BI183" s="50" t="s">
        <v>63</v>
      </c>
      <c r="BJ183" s="50" t="s">
        <v>64</v>
      </c>
      <c r="BK183" s="50" t="s">
        <v>65</v>
      </c>
      <c r="BL183" s="50" t="s">
        <v>66</v>
      </c>
      <c r="BM183" s="50" t="s">
        <v>67</v>
      </c>
      <c r="BN183" s="50" t="s">
        <v>68</v>
      </c>
      <c r="BO183" s="50" t="s">
        <v>69</v>
      </c>
      <c r="BP183" s="202"/>
      <c r="BQ183" s="203"/>
      <c r="BR183" s="203" t="str">
        <f t="shared" si="242"/>
        <v/>
      </c>
      <c r="BS183" s="203" t="str">
        <f t="shared" si="243"/>
        <v/>
      </c>
      <c r="BT183" s="203" t="str">
        <f t="shared" si="244"/>
        <v/>
      </c>
      <c r="BU183" s="203" t="str">
        <f t="shared" si="245"/>
        <v/>
      </c>
      <c r="BV183" s="203" t="str">
        <f t="shared" si="246"/>
        <v/>
      </c>
      <c r="BW183" s="203" t="str">
        <f t="shared" si="247"/>
        <v/>
      </c>
      <c r="BX183" s="203" t="str">
        <f t="shared" si="248"/>
        <v/>
      </c>
      <c r="BY183" s="203" t="str">
        <f t="shared" si="249"/>
        <v/>
      </c>
      <c r="BZ183" s="203" t="str">
        <f t="shared" si="250"/>
        <v/>
      </c>
      <c r="CA183" s="203" t="str">
        <f t="shared" si="251"/>
        <v/>
      </c>
      <c r="CB183" s="203" t="str">
        <f t="shared" si="252"/>
        <v/>
      </c>
      <c r="CC183" s="203" t="str">
        <f t="shared" si="253"/>
        <v/>
      </c>
      <c r="CD183" s="203" t="str">
        <f t="shared" si="254"/>
        <v/>
      </c>
      <c r="CE183" s="203" t="str">
        <f t="shared" si="255"/>
        <v/>
      </c>
      <c r="CF183" s="204" t="str">
        <f t="shared" si="256"/>
        <v/>
      </c>
      <c r="CG183" s="204" t="str">
        <f t="shared" si="257"/>
        <v/>
      </c>
      <c r="CH183" s="204" t="str">
        <f t="shared" si="258"/>
        <v/>
      </c>
      <c r="CI183" s="204" t="str">
        <f t="shared" si="259"/>
        <v/>
      </c>
      <c r="CJ183" s="204" t="str">
        <f t="shared" si="260"/>
        <v/>
      </c>
      <c r="CK183" s="204" t="str">
        <f t="shared" si="261"/>
        <v/>
      </c>
      <c r="CL183" s="205" t="str">
        <f t="shared" si="262"/>
        <v/>
      </c>
      <c r="CM183" s="204" t="str">
        <f t="shared" si="263"/>
        <v/>
      </c>
      <c r="CN183" s="204">
        <f t="shared" si="264"/>
        <v>0</v>
      </c>
      <c r="CO183" s="204" t="str">
        <f t="shared" si="265"/>
        <v>Okay</v>
      </c>
      <c r="CP183" s="204" t="str">
        <f t="shared" si="266"/>
        <v>Urkunde und Button</v>
      </c>
      <c r="CQ183" s="204" t="str">
        <f t="shared" si="267"/>
        <v>nur Urkunde</v>
      </c>
      <c r="CR183" s="204">
        <f t="shared" si="268"/>
        <v>0</v>
      </c>
      <c r="CS183" s="204">
        <f t="shared" si="269"/>
        <v>0</v>
      </c>
      <c r="CT183" s="204">
        <f t="shared" si="270"/>
        <v>0</v>
      </c>
      <c r="CU183" s="204">
        <f t="shared" si="271"/>
        <v>0</v>
      </c>
      <c r="CV183" s="204">
        <f t="shared" si="272"/>
        <v>0</v>
      </c>
      <c r="CW183" s="204">
        <f t="shared" si="273"/>
        <v>0</v>
      </c>
      <c r="CX183" s="204" t="str">
        <f t="shared" si="274"/>
        <v>u</v>
      </c>
      <c r="CY183" s="204"/>
      <c r="CZ183" s="204"/>
      <c r="DA183" s="204"/>
      <c r="DB183" s="204"/>
      <c r="DC183" s="204"/>
      <c r="DD183" s="204"/>
      <c r="DE183" s="204"/>
      <c r="DF183" s="204"/>
      <c r="DG183" s="204"/>
      <c r="DH183" s="204"/>
      <c r="DI183" s="204"/>
      <c r="DJ183" s="204"/>
      <c r="DK183" s="204"/>
      <c r="DL183" s="204"/>
      <c r="DM183" s="204"/>
      <c r="DN183" s="204"/>
      <c r="DO183" s="204"/>
      <c r="DP183" s="204"/>
      <c r="DQ183" s="204"/>
      <c r="DR183" s="204"/>
      <c r="DS183" s="204"/>
      <c r="DT183" s="204"/>
      <c r="DU183" s="204"/>
    </row>
    <row r="184" spans="1:125" s="16" customFormat="1" x14ac:dyDescent="0.2">
      <c r="A184" s="191" t="str">
        <f>IF(LEN(E184)&lt;2,"",Meldedaten!A$4)</f>
        <v/>
      </c>
      <c r="B184" s="192" t="str">
        <f t="shared" si="230"/>
        <v/>
      </c>
      <c r="C184" s="96" t="s">
        <v>21</v>
      </c>
      <c r="D184" s="242" t="s">
        <v>21</v>
      </c>
      <c r="E184" s="242" t="s">
        <v>21</v>
      </c>
      <c r="F184" s="242" t="s">
        <v>21</v>
      </c>
      <c r="G184" s="242" t="s">
        <v>21</v>
      </c>
      <c r="H184" s="210" t="s">
        <v>21</v>
      </c>
      <c r="I184" s="5" t="str">
        <f>IF(LEN(E184)&lt;2,"",Meldedaten!B$4)</f>
        <v/>
      </c>
      <c r="J184" s="193"/>
      <c r="K184" s="5"/>
      <c r="L184" s="101"/>
      <c r="M184" s="100"/>
      <c r="N184" s="5"/>
      <c r="O184" s="5"/>
      <c r="P184" s="5"/>
      <c r="Q184" s="194" t="str">
        <f t="shared" si="231"/>
        <v>Okay</v>
      </c>
      <c r="R184" s="195">
        <f t="shared" si="232"/>
        <v>0</v>
      </c>
      <c r="S184" s="196" t="str">
        <f t="shared" si="233"/>
        <v/>
      </c>
      <c r="T184" s="197" t="str">
        <f t="shared" si="234"/>
        <v>Bitte ankreuzen</v>
      </c>
      <c r="U184" s="5"/>
      <c r="V184" s="5"/>
      <c r="W184" s="194">
        <f t="shared" si="235"/>
        <v>0</v>
      </c>
      <c r="X184" s="195">
        <f t="shared" si="236"/>
        <v>0</v>
      </c>
      <c r="Y184" s="195">
        <f t="shared" si="237"/>
        <v>1</v>
      </c>
      <c r="Z184" s="195" t="e">
        <f>IF(W184&gt;Y184,"Fehler",okay)</f>
        <v>#NAME?</v>
      </c>
      <c r="AA184" s="195" t="str">
        <f t="shared" si="238"/>
        <v/>
      </c>
      <c r="AB184" s="195" t="str">
        <f t="shared" si="239"/>
        <v/>
      </c>
      <c r="AC184" s="198"/>
      <c r="AD184" s="96" t="s">
        <v>21</v>
      </c>
      <c r="AE184" s="199" t="str">
        <f t="shared" si="240"/>
        <v/>
      </c>
      <c r="AF184" s="95"/>
      <c r="AG184" s="200"/>
      <c r="AH184" s="201" t="str">
        <f t="shared" si="241"/>
        <v/>
      </c>
      <c r="AI184" s="200"/>
      <c r="AJ184" s="5" t="s">
        <v>21</v>
      </c>
      <c r="AK184" s="5" t="s">
        <v>21</v>
      </c>
      <c r="AL184" s="5" t="s">
        <v>21</v>
      </c>
      <c r="AM184" s="5" t="s">
        <v>21</v>
      </c>
      <c r="AN184" s="5" t="s">
        <v>21</v>
      </c>
      <c r="AO184" s="5" t="s">
        <v>21</v>
      </c>
      <c r="AP184" s="5" t="s">
        <v>21</v>
      </c>
      <c r="AQ184" s="5" t="s">
        <v>21</v>
      </c>
      <c r="AR184" s="5" t="s">
        <v>21</v>
      </c>
      <c r="AS184" s="5" t="s">
        <v>21</v>
      </c>
      <c r="AT184" s="5" t="s">
        <v>21</v>
      </c>
      <c r="AU184" s="5" t="s">
        <v>21</v>
      </c>
      <c r="AV184" s="5" t="s">
        <v>21</v>
      </c>
      <c r="AW184" s="5" t="s">
        <v>21</v>
      </c>
      <c r="AX184" s="5" t="s">
        <v>21</v>
      </c>
      <c r="AY184" s="5" t="s">
        <v>21</v>
      </c>
      <c r="AZ184" s="5" t="s">
        <v>21</v>
      </c>
      <c r="BA184" s="5" t="s">
        <v>21</v>
      </c>
      <c r="BB184" s="5" t="s">
        <v>21</v>
      </c>
      <c r="BC184" s="5" t="s">
        <v>21</v>
      </c>
      <c r="BD184" s="200"/>
      <c r="BE184" s="50" t="s">
        <v>59</v>
      </c>
      <c r="BF184" s="50" t="s">
        <v>60</v>
      </c>
      <c r="BG184" s="50" t="s">
        <v>61</v>
      </c>
      <c r="BH184" s="50" t="s">
        <v>62</v>
      </c>
      <c r="BI184" s="50" t="s">
        <v>63</v>
      </c>
      <c r="BJ184" s="50" t="s">
        <v>64</v>
      </c>
      <c r="BK184" s="50" t="s">
        <v>65</v>
      </c>
      <c r="BL184" s="50" t="s">
        <v>66</v>
      </c>
      <c r="BM184" s="50" t="s">
        <v>67</v>
      </c>
      <c r="BN184" s="50" t="s">
        <v>68</v>
      </c>
      <c r="BO184" s="50" t="s">
        <v>69</v>
      </c>
      <c r="BP184" s="202"/>
      <c r="BQ184" s="203"/>
      <c r="BR184" s="203" t="str">
        <f t="shared" si="242"/>
        <v/>
      </c>
      <c r="BS184" s="203" t="str">
        <f t="shared" si="243"/>
        <v/>
      </c>
      <c r="BT184" s="203" t="str">
        <f t="shared" si="244"/>
        <v/>
      </c>
      <c r="BU184" s="203" t="str">
        <f t="shared" si="245"/>
        <v/>
      </c>
      <c r="BV184" s="203" t="str">
        <f t="shared" si="246"/>
        <v/>
      </c>
      <c r="BW184" s="203" t="str">
        <f t="shared" si="247"/>
        <v/>
      </c>
      <c r="BX184" s="203" t="str">
        <f t="shared" si="248"/>
        <v/>
      </c>
      <c r="BY184" s="203" t="str">
        <f t="shared" si="249"/>
        <v/>
      </c>
      <c r="BZ184" s="203" t="str">
        <f t="shared" si="250"/>
        <v/>
      </c>
      <c r="CA184" s="203" t="str">
        <f t="shared" si="251"/>
        <v/>
      </c>
      <c r="CB184" s="203" t="str">
        <f t="shared" si="252"/>
        <v/>
      </c>
      <c r="CC184" s="203" t="str">
        <f t="shared" si="253"/>
        <v/>
      </c>
      <c r="CD184" s="203" t="str">
        <f t="shared" si="254"/>
        <v/>
      </c>
      <c r="CE184" s="203" t="str">
        <f t="shared" si="255"/>
        <v/>
      </c>
      <c r="CF184" s="204" t="str">
        <f t="shared" si="256"/>
        <v/>
      </c>
      <c r="CG184" s="204" t="str">
        <f t="shared" si="257"/>
        <v/>
      </c>
      <c r="CH184" s="204" t="str">
        <f t="shared" si="258"/>
        <v/>
      </c>
      <c r="CI184" s="204" t="str">
        <f t="shared" si="259"/>
        <v/>
      </c>
      <c r="CJ184" s="204" t="str">
        <f t="shared" si="260"/>
        <v/>
      </c>
      <c r="CK184" s="204" t="str">
        <f t="shared" si="261"/>
        <v/>
      </c>
      <c r="CL184" s="205" t="str">
        <f t="shared" si="262"/>
        <v/>
      </c>
      <c r="CM184" s="204" t="str">
        <f t="shared" si="263"/>
        <v/>
      </c>
      <c r="CN184" s="204">
        <f t="shared" si="264"/>
        <v>0</v>
      </c>
      <c r="CO184" s="204" t="str">
        <f t="shared" si="265"/>
        <v>Okay</v>
      </c>
      <c r="CP184" s="204" t="str">
        <f t="shared" si="266"/>
        <v>Urkunde und Button</v>
      </c>
      <c r="CQ184" s="204" t="str">
        <f t="shared" si="267"/>
        <v>nur Urkunde</v>
      </c>
      <c r="CR184" s="204">
        <f t="shared" si="268"/>
        <v>0</v>
      </c>
      <c r="CS184" s="204">
        <f t="shared" si="269"/>
        <v>0</v>
      </c>
      <c r="CT184" s="204">
        <f t="shared" si="270"/>
        <v>0</v>
      </c>
      <c r="CU184" s="204">
        <f t="shared" si="271"/>
        <v>0</v>
      </c>
      <c r="CV184" s="204">
        <f t="shared" si="272"/>
        <v>0</v>
      </c>
      <c r="CW184" s="204">
        <f t="shared" si="273"/>
        <v>0</v>
      </c>
      <c r="CX184" s="204" t="str">
        <f t="shared" si="274"/>
        <v>u</v>
      </c>
      <c r="CY184" s="204"/>
      <c r="CZ184" s="204"/>
      <c r="DA184" s="204"/>
      <c r="DB184" s="204"/>
      <c r="DC184" s="204"/>
      <c r="DD184" s="204"/>
      <c r="DE184" s="204"/>
      <c r="DF184" s="204"/>
      <c r="DG184" s="204"/>
      <c r="DH184" s="204"/>
      <c r="DI184" s="204"/>
      <c r="DJ184" s="204"/>
      <c r="DK184" s="204"/>
      <c r="DL184" s="204"/>
      <c r="DM184" s="204"/>
      <c r="DN184" s="204"/>
      <c r="DO184" s="204"/>
      <c r="DP184" s="204"/>
      <c r="DQ184" s="204"/>
      <c r="DR184" s="204"/>
      <c r="DS184" s="204"/>
      <c r="DT184" s="204"/>
      <c r="DU184" s="204"/>
    </row>
    <row r="185" spans="1:125" s="16" customFormat="1" x14ac:dyDescent="0.2">
      <c r="A185" s="191" t="str">
        <f>IF(LEN(E185)&lt;2,"",Meldedaten!A$4)</f>
        <v/>
      </c>
      <c r="B185" s="192" t="str">
        <f t="shared" si="230"/>
        <v/>
      </c>
      <c r="C185" s="96" t="s">
        <v>21</v>
      </c>
      <c r="D185" s="242" t="s">
        <v>21</v>
      </c>
      <c r="E185" s="242" t="s">
        <v>21</v>
      </c>
      <c r="F185" s="242" t="s">
        <v>21</v>
      </c>
      <c r="G185" s="242" t="s">
        <v>21</v>
      </c>
      <c r="H185" s="210" t="s">
        <v>21</v>
      </c>
      <c r="I185" s="5" t="str">
        <f>IF(LEN(E185)&lt;2,"",Meldedaten!B$4)</f>
        <v/>
      </c>
      <c r="J185" s="193"/>
      <c r="K185" s="5"/>
      <c r="L185" s="101"/>
      <c r="M185" s="100"/>
      <c r="N185" s="5"/>
      <c r="O185" s="5"/>
      <c r="P185" s="5"/>
      <c r="Q185" s="194" t="str">
        <f t="shared" si="231"/>
        <v>Okay</v>
      </c>
      <c r="R185" s="195">
        <f t="shared" si="232"/>
        <v>0</v>
      </c>
      <c r="S185" s="196" t="str">
        <f t="shared" si="233"/>
        <v/>
      </c>
      <c r="T185" s="197" t="str">
        <f t="shared" si="234"/>
        <v>Bitte ankreuzen</v>
      </c>
      <c r="U185" s="5"/>
      <c r="V185" s="5"/>
      <c r="W185" s="194">
        <f t="shared" si="235"/>
        <v>0</v>
      </c>
      <c r="X185" s="195">
        <f t="shared" si="236"/>
        <v>0</v>
      </c>
      <c r="Y185" s="195">
        <f t="shared" si="237"/>
        <v>1</v>
      </c>
      <c r="Z185" s="195" t="e">
        <f>IF(W185&gt;Y185,"Fehler",okay)</f>
        <v>#NAME?</v>
      </c>
      <c r="AA185" s="195" t="str">
        <f t="shared" si="238"/>
        <v/>
      </c>
      <c r="AB185" s="195" t="str">
        <f t="shared" si="239"/>
        <v/>
      </c>
      <c r="AC185" s="198"/>
      <c r="AD185" s="96" t="s">
        <v>21</v>
      </c>
      <c r="AE185" s="199" t="str">
        <f t="shared" si="240"/>
        <v/>
      </c>
      <c r="AF185" s="95"/>
      <c r="AG185" s="200"/>
      <c r="AH185" s="201" t="str">
        <f t="shared" si="241"/>
        <v/>
      </c>
      <c r="AI185" s="200"/>
      <c r="AJ185" s="5" t="s">
        <v>21</v>
      </c>
      <c r="AK185" s="5" t="s">
        <v>21</v>
      </c>
      <c r="AL185" s="5" t="s">
        <v>21</v>
      </c>
      <c r="AM185" s="5" t="s">
        <v>21</v>
      </c>
      <c r="AN185" s="5" t="s">
        <v>21</v>
      </c>
      <c r="AO185" s="5" t="s">
        <v>21</v>
      </c>
      <c r="AP185" s="5" t="s">
        <v>21</v>
      </c>
      <c r="AQ185" s="5" t="s">
        <v>21</v>
      </c>
      <c r="AR185" s="5" t="s">
        <v>21</v>
      </c>
      <c r="AS185" s="5" t="s">
        <v>21</v>
      </c>
      <c r="AT185" s="5" t="s">
        <v>21</v>
      </c>
      <c r="AU185" s="5" t="s">
        <v>21</v>
      </c>
      <c r="AV185" s="5" t="s">
        <v>21</v>
      </c>
      <c r="AW185" s="5" t="s">
        <v>21</v>
      </c>
      <c r="AX185" s="5" t="s">
        <v>21</v>
      </c>
      <c r="AY185" s="5" t="s">
        <v>21</v>
      </c>
      <c r="AZ185" s="5" t="s">
        <v>21</v>
      </c>
      <c r="BA185" s="5" t="s">
        <v>21</v>
      </c>
      <c r="BB185" s="5" t="s">
        <v>21</v>
      </c>
      <c r="BC185" s="5" t="s">
        <v>21</v>
      </c>
      <c r="BD185" s="200"/>
      <c r="BE185" s="50" t="s">
        <v>59</v>
      </c>
      <c r="BF185" s="50" t="s">
        <v>60</v>
      </c>
      <c r="BG185" s="50" t="s">
        <v>61</v>
      </c>
      <c r="BH185" s="50" t="s">
        <v>62</v>
      </c>
      <c r="BI185" s="50" t="s">
        <v>63</v>
      </c>
      <c r="BJ185" s="50" t="s">
        <v>64</v>
      </c>
      <c r="BK185" s="50" t="s">
        <v>65</v>
      </c>
      <c r="BL185" s="50" t="s">
        <v>66</v>
      </c>
      <c r="BM185" s="50" t="s">
        <v>67</v>
      </c>
      <c r="BN185" s="50" t="s">
        <v>68</v>
      </c>
      <c r="BO185" s="50" t="s">
        <v>69</v>
      </c>
      <c r="BP185" s="202"/>
      <c r="BQ185" s="203"/>
      <c r="BR185" s="203" t="str">
        <f t="shared" si="242"/>
        <v/>
      </c>
      <c r="BS185" s="203" t="str">
        <f t="shared" si="243"/>
        <v/>
      </c>
      <c r="BT185" s="203" t="str">
        <f t="shared" si="244"/>
        <v/>
      </c>
      <c r="BU185" s="203" t="str">
        <f t="shared" si="245"/>
        <v/>
      </c>
      <c r="BV185" s="203" t="str">
        <f t="shared" si="246"/>
        <v/>
      </c>
      <c r="BW185" s="203" t="str">
        <f t="shared" si="247"/>
        <v/>
      </c>
      <c r="BX185" s="203" t="str">
        <f t="shared" si="248"/>
        <v/>
      </c>
      <c r="BY185" s="203" t="str">
        <f t="shared" si="249"/>
        <v/>
      </c>
      <c r="BZ185" s="203" t="str">
        <f t="shared" si="250"/>
        <v/>
      </c>
      <c r="CA185" s="203" t="str">
        <f t="shared" si="251"/>
        <v/>
      </c>
      <c r="CB185" s="203" t="str">
        <f t="shared" si="252"/>
        <v/>
      </c>
      <c r="CC185" s="203" t="str">
        <f t="shared" si="253"/>
        <v/>
      </c>
      <c r="CD185" s="203" t="str">
        <f t="shared" si="254"/>
        <v/>
      </c>
      <c r="CE185" s="203" t="str">
        <f t="shared" si="255"/>
        <v/>
      </c>
      <c r="CF185" s="204" t="str">
        <f t="shared" si="256"/>
        <v/>
      </c>
      <c r="CG185" s="204" t="str">
        <f t="shared" si="257"/>
        <v/>
      </c>
      <c r="CH185" s="204" t="str">
        <f t="shared" si="258"/>
        <v/>
      </c>
      <c r="CI185" s="204" t="str">
        <f t="shared" si="259"/>
        <v/>
      </c>
      <c r="CJ185" s="204" t="str">
        <f t="shared" si="260"/>
        <v/>
      </c>
      <c r="CK185" s="204" t="str">
        <f t="shared" si="261"/>
        <v/>
      </c>
      <c r="CL185" s="205" t="str">
        <f t="shared" si="262"/>
        <v/>
      </c>
      <c r="CM185" s="204" t="str">
        <f t="shared" si="263"/>
        <v/>
      </c>
      <c r="CN185" s="204">
        <f t="shared" si="264"/>
        <v>0</v>
      </c>
      <c r="CO185" s="204" t="str">
        <f t="shared" si="265"/>
        <v>Okay</v>
      </c>
      <c r="CP185" s="204" t="str">
        <f t="shared" si="266"/>
        <v>Urkunde und Button</v>
      </c>
      <c r="CQ185" s="204" t="str">
        <f t="shared" si="267"/>
        <v>nur Urkunde</v>
      </c>
      <c r="CR185" s="204">
        <f t="shared" si="268"/>
        <v>0</v>
      </c>
      <c r="CS185" s="204">
        <f t="shared" si="269"/>
        <v>0</v>
      </c>
      <c r="CT185" s="204">
        <f t="shared" si="270"/>
        <v>0</v>
      </c>
      <c r="CU185" s="204">
        <f t="shared" si="271"/>
        <v>0</v>
      </c>
      <c r="CV185" s="204">
        <f t="shared" si="272"/>
        <v>0</v>
      </c>
      <c r="CW185" s="204">
        <f t="shared" si="273"/>
        <v>0</v>
      </c>
      <c r="CX185" s="204" t="str">
        <f t="shared" si="274"/>
        <v>u</v>
      </c>
      <c r="CY185" s="204"/>
      <c r="CZ185" s="204"/>
      <c r="DA185" s="204"/>
      <c r="DB185" s="204"/>
      <c r="DC185" s="204"/>
      <c r="DD185" s="204"/>
      <c r="DE185" s="204"/>
      <c r="DF185" s="204"/>
      <c r="DG185" s="204"/>
      <c r="DH185" s="204"/>
      <c r="DI185" s="204"/>
      <c r="DJ185" s="204"/>
      <c r="DK185" s="204"/>
      <c r="DL185" s="204"/>
      <c r="DM185" s="204"/>
      <c r="DN185" s="204"/>
      <c r="DO185" s="204"/>
      <c r="DP185" s="204"/>
      <c r="DQ185" s="204"/>
      <c r="DR185" s="204"/>
      <c r="DS185" s="204"/>
      <c r="DT185" s="204"/>
      <c r="DU185" s="204"/>
    </row>
    <row r="186" spans="1:125" s="16" customFormat="1" x14ac:dyDescent="0.2">
      <c r="A186" s="191" t="str">
        <f>IF(LEN(E186)&lt;2,"",Meldedaten!A$4)</f>
        <v/>
      </c>
      <c r="B186" s="192" t="str">
        <f t="shared" si="230"/>
        <v/>
      </c>
      <c r="C186" s="96" t="s">
        <v>21</v>
      </c>
      <c r="D186" s="242" t="s">
        <v>21</v>
      </c>
      <c r="E186" s="242" t="s">
        <v>21</v>
      </c>
      <c r="F186" s="242" t="s">
        <v>21</v>
      </c>
      <c r="G186" s="242" t="s">
        <v>21</v>
      </c>
      <c r="H186" s="210" t="s">
        <v>21</v>
      </c>
      <c r="I186" s="5" t="str">
        <f>IF(LEN(E186)&lt;2,"",Meldedaten!B$4)</f>
        <v/>
      </c>
      <c r="J186" s="193"/>
      <c r="K186" s="5"/>
      <c r="L186" s="101"/>
      <c r="M186" s="100"/>
      <c r="N186" s="5"/>
      <c r="O186" s="5"/>
      <c r="P186" s="5"/>
      <c r="Q186" s="194" t="str">
        <f t="shared" si="231"/>
        <v>Okay</v>
      </c>
      <c r="R186" s="195">
        <f t="shared" si="232"/>
        <v>0</v>
      </c>
      <c r="S186" s="196" t="str">
        <f t="shared" si="233"/>
        <v/>
      </c>
      <c r="T186" s="197" t="str">
        <f t="shared" si="234"/>
        <v>Bitte ankreuzen</v>
      </c>
      <c r="U186" s="5"/>
      <c r="V186" s="5"/>
      <c r="W186" s="194">
        <f t="shared" si="235"/>
        <v>0</v>
      </c>
      <c r="X186" s="195">
        <f t="shared" si="236"/>
        <v>0</v>
      </c>
      <c r="Y186" s="195">
        <f t="shared" si="237"/>
        <v>1</v>
      </c>
      <c r="Z186" s="195" t="e">
        <f>IF(W186&gt;Y186,"Fehler",okay)</f>
        <v>#NAME?</v>
      </c>
      <c r="AA186" s="195" t="str">
        <f t="shared" si="238"/>
        <v/>
      </c>
      <c r="AB186" s="195" t="str">
        <f t="shared" si="239"/>
        <v/>
      </c>
      <c r="AC186" s="198"/>
      <c r="AD186" s="96" t="s">
        <v>21</v>
      </c>
      <c r="AE186" s="199" t="str">
        <f t="shared" si="240"/>
        <v/>
      </c>
      <c r="AF186" s="95"/>
      <c r="AG186" s="200"/>
      <c r="AH186" s="201" t="str">
        <f t="shared" si="241"/>
        <v/>
      </c>
      <c r="AI186" s="200"/>
      <c r="AJ186" s="5" t="s">
        <v>21</v>
      </c>
      <c r="AK186" s="5" t="s">
        <v>21</v>
      </c>
      <c r="AL186" s="5" t="s">
        <v>21</v>
      </c>
      <c r="AM186" s="5" t="s">
        <v>21</v>
      </c>
      <c r="AN186" s="5" t="s">
        <v>21</v>
      </c>
      <c r="AO186" s="5" t="s">
        <v>21</v>
      </c>
      <c r="AP186" s="5" t="s">
        <v>21</v>
      </c>
      <c r="AQ186" s="5" t="s">
        <v>21</v>
      </c>
      <c r="AR186" s="5" t="s">
        <v>21</v>
      </c>
      <c r="AS186" s="5" t="s">
        <v>21</v>
      </c>
      <c r="AT186" s="5" t="s">
        <v>21</v>
      </c>
      <c r="AU186" s="5" t="s">
        <v>21</v>
      </c>
      <c r="AV186" s="5" t="s">
        <v>21</v>
      </c>
      <c r="AW186" s="5" t="s">
        <v>21</v>
      </c>
      <c r="AX186" s="5" t="s">
        <v>21</v>
      </c>
      <c r="AY186" s="5" t="s">
        <v>21</v>
      </c>
      <c r="AZ186" s="5" t="s">
        <v>21</v>
      </c>
      <c r="BA186" s="5" t="s">
        <v>21</v>
      </c>
      <c r="BB186" s="5" t="s">
        <v>21</v>
      </c>
      <c r="BC186" s="5" t="s">
        <v>21</v>
      </c>
      <c r="BD186" s="200"/>
      <c r="BE186" s="50" t="s">
        <v>59</v>
      </c>
      <c r="BF186" s="50" t="s">
        <v>60</v>
      </c>
      <c r="BG186" s="50" t="s">
        <v>61</v>
      </c>
      <c r="BH186" s="50" t="s">
        <v>62</v>
      </c>
      <c r="BI186" s="50" t="s">
        <v>63</v>
      </c>
      <c r="BJ186" s="50" t="s">
        <v>64</v>
      </c>
      <c r="BK186" s="50" t="s">
        <v>65</v>
      </c>
      <c r="BL186" s="50" t="s">
        <v>66</v>
      </c>
      <c r="BM186" s="50" t="s">
        <v>67</v>
      </c>
      <c r="BN186" s="50" t="s">
        <v>68</v>
      </c>
      <c r="BO186" s="50" t="s">
        <v>69</v>
      </c>
      <c r="BP186" s="202"/>
      <c r="BQ186" s="203"/>
      <c r="BR186" s="203" t="str">
        <f t="shared" si="242"/>
        <v/>
      </c>
      <c r="BS186" s="203" t="str">
        <f t="shared" si="243"/>
        <v/>
      </c>
      <c r="BT186" s="203" t="str">
        <f t="shared" si="244"/>
        <v/>
      </c>
      <c r="BU186" s="203" t="str">
        <f t="shared" si="245"/>
        <v/>
      </c>
      <c r="BV186" s="203" t="str">
        <f t="shared" si="246"/>
        <v/>
      </c>
      <c r="BW186" s="203" t="str">
        <f t="shared" si="247"/>
        <v/>
      </c>
      <c r="BX186" s="203" t="str">
        <f t="shared" si="248"/>
        <v/>
      </c>
      <c r="BY186" s="203" t="str">
        <f t="shared" si="249"/>
        <v/>
      </c>
      <c r="BZ186" s="203" t="str">
        <f t="shared" si="250"/>
        <v/>
      </c>
      <c r="CA186" s="203" t="str">
        <f t="shared" si="251"/>
        <v/>
      </c>
      <c r="CB186" s="203" t="str">
        <f t="shared" si="252"/>
        <v/>
      </c>
      <c r="CC186" s="203" t="str">
        <f t="shared" si="253"/>
        <v/>
      </c>
      <c r="CD186" s="203" t="str">
        <f t="shared" si="254"/>
        <v/>
      </c>
      <c r="CE186" s="203" t="str">
        <f t="shared" si="255"/>
        <v/>
      </c>
      <c r="CF186" s="204" t="str">
        <f t="shared" si="256"/>
        <v/>
      </c>
      <c r="CG186" s="204" t="str">
        <f t="shared" si="257"/>
        <v/>
      </c>
      <c r="CH186" s="204" t="str">
        <f t="shared" si="258"/>
        <v/>
      </c>
      <c r="CI186" s="204" t="str">
        <f t="shared" si="259"/>
        <v/>
      </c>
      <c r="CJ186" s="204" t="str">
        <f t="shared" si="260"/>
        <v/>
      </c>
      <c r="CK186" s="204" t="str">
        <f t="shared" si="261"/>
        <v/>
      </c>
      <c r="CL186" s="205" t="str">
        <f t="shared" si="262"/>
        <v/>
      </c>
      <c r="CM186" s="204" t="str">
        <f t="shared" si="263"/>
        <v/>
      </c>
      <c r="CN186" s="204">
        <f t="shared" si="264"/>
        <v>0</v>
      </c>
      <c r="CO186" s="204" t="str">
        <f t="shared" si="265"/>
        <v>Okay</v>
      </c>
      <c r="CP186" s="204" t="str">
        <f t="shared" si="266"/>
        <v>Urkunde und Button</v>
      </c>
      <c r="CQ186" s="204" t="str">
        <f t="shared" si="267"/>
        <v>nur Urkunde</v>
      </c>
      <c r="CR186" s="204">
        <f t="shared" si="268"/>
        <v>0</v>
      </c>
      <c r="CS186" s="204">
        <f t="shared" si="269"/>
        <v>0</v>
      </c>
      <c r="CT186" s="204">
        <f t="shared" si="270"/>
        <v>0</v>
      </c>
      <c r="CU186" s="204">
        <f t="shared" si="271"/>
        <v>0</v>
      </c>
      <c r="CV186" s="204">
        <f t="shared" si="272"/>
        <v>0</v>
      </c>
      <c r="CW186" s="204">
        <f t="shared" si="273"/>
        <v>0</v>
      </c>
      <c r="CX186" s="204" t="str">
        <f t="shared" si="274"/>
        <v>u</v>
      </c>
      <c r="CY186" s="204"/>
      <c r="CZ186" s="204"/>
      <c r="DA186" s="204"/>
      <c r="DB186" s="204"/>
      <c r="DC186" s="204"/>
      <c r="DD186" s="204"/>
      <c r="DE186" s="204"/>
      <c r="DF186" s="204"/>
      <c r="DG186" s="204"/>
      <c r="DH186" s="204"/>
      <c r="DI186" s="204"/>
      <c r="DJ186" s="204"/>
      <c r="DK186" s="204"/>
      <c r="DL186" s="204"/>
      <c r="DM186" s="204"/>
      <c r="DN186" s="204"/>
      <c r="DO186" s="204"/>
      <c r="DP186" s="204"/>
      <c r="DQ186" s="204"/>
      <c r="DR186" s="204"/>
      <c r="DS186" s="204"/>
      <c r="DT186" s="204"/>
      <c r="DU186" s="204"/>
    </row>
    <row r="187" spans="1:125" s="16" customFormat="1" x14ac:dyDescent="0.2">
      <c r="A187" s="191" t="str">
        <f>IF(LEN(E187)&lt;2,"",Meldedaten!A$4)</f>
        <v/>
      </c>
      <c r="B187" s="192" t="str">
        <f t="shared" si="230"/>
        <v/>
      </c>
      <c r="C187" s="96" t="s">
        <v>21</v>
      </c>
      <c r="D187" s="242" t="s">
        <v>21</v>
      </c>
      <c r="E187" s="242" t="s">
        <v>21</v>
      </c>
      <c r="F187" s="242" t="s">
        <v>21</v>
      </c>
      <c r="G187" s="242" t="s">
        <v>21</v>
      </c>
      <c r="H187" s="210" t="s">
        <v>21</v>
      </c>
      <c r="I187" s="5" t="str">
        <f>IF(LEN(E187)&lt;2,"",Meldedaten!B$4)</f>
        <v/>
      </c>
      <c r="J187" s="193"/>
      <c r="K187" s="5"/>
      <c r="L187" s="101"/>
      <c r="M187" s="100"/>
      <c r="N187" s="5"/>
      <c r="O187" s="5"/>
      <c r="P187" s="5"/>
      <c r="Q187" s="194" t="str">
        <f t="shared" si="231"/>
        <v>Okay</v>
      </c>
      <c r="R187" s="195">
        <f t="shared" si="232"/>
        <v>0</v>
      </c>
      <c r="S187" s="196" t="str">
        <f t="shared" si="233"/>
        <v/>
      </c>
      <c r="T187" s="197" t="str">
        <f t="shared" si="234"/>
        <v>Bitte ankreuzen</v>
      </c>
      <c r="U187" s="5"/>
      <c r="V187" s="5"/>
      <c r="W187" s="194">
        <f t="shared" si="235"/>
        <v>0</v>
      </c>
      <c r="X187" s="195">
        <f t="shared" si="236"/>
        <v>0</v>
      </c>
      <c r="Y187" s="195">
        <f t="shared" si="237"/>
        <v>1</v>
      </c>
      <c r="Z187" s="195" t="e">
        <f>IF(W187&gt;Y187,"Fehler",okay)</f>
        <v>#NAME?</v>
      </c>
      <c r="AA187" s="195" t="str">
        <f t="shared" si="238"/>
        <v/>
      </c>
      <c r="AB187" s="195" t="str">
        <f t="shared" si="239"/>
        <v/>
      </c>
      <c r="AC187" s="198"/>
      <c r="AD187" s="96" t="s">
        <v>21</v>
      </c>
      <c r="AE187" s="199" t="str">
        <f t="shared" si="240"/>
        <v/>
      </c>
      <c r="AF187" s="95"/>
      <c r="AG187" s="200"/>
      <c r="AH187" s="201" t="str">
        <f t="shared" si="241"/>
        <v/>
      </c>
      <c r="AI187" s="200"/>
      <c r="AJ187" s="5" t="s">
        <v>21</v>
      </c>
      <c r="AK187" s="5" t="s">
        <v>21</v>
      </c>
      <c r="AL187" s="5" t="s">
        <v>21</v>
      </c>
      <c r="AM187" s="5" t="s">
        <v>21</v>
      </c>
      <c r="AN187" s="5" t="s">
        <v>21</v>
      </c>
      <c r="AO187" s="5" t="s">
        <v>21</v>
      </c>
      <c r="AP187" s="5" t="s">
        <v>21</v>
      </c>
      <c r="AQ187" s="5" t="s">
        <v>21</v>
      </c>
      <c r="AR187" s="5" t="s">
        <v>21</v>
      </c>
      <c r="AS187" s="5" t="s">
        <v>21</v>
      </c>
      <c r="AT187" s="5" t="s">
        <v>21</v>
      </c>
      <c r="AU187" s="5" t="s">
        <v>21</v>
      </c>
      <c r="AV187" s="5" t="s">
        <v>21</v>
      </c>
      <c r="AW187" s="5" t="s">
        <v>21</v>
      </c>
      <c r="AX187" s="5" t="s">
        <v>21</v>
      </c>
      <c r="AY187" s="5" t="s">
        <v>21</v>
      </c>
      <c r="AZ187" s="5" t="s">
        <v>21</v>
      </c>
      <c r="BA187" s="5" t="s">
        <v>21</v>
      </c>
      <c r="BB187" s="5" t="s">
        <v>21</v>
      </c>
      <c r="BC187" s="5" t="s">
        <v>21</v>
      </c>
      <c r="BD187" s="200"/>
      <c r="BE187" s="50" t="s">
        <v>59</v>
      </c>
      <c r="BF187" s="50" t="s">
        <v>60</v>
      </c>
      <c r="BG187" s="50" t="s">
        <v>61</v>
      </c>
      <c r="BH187" s="50" t="s">
        <v>62</v>
      </c>
      <c r="BI187" s="50" t="s">
        <v>63</v>
      </c>
      <c r="BJ187" s="50" t="s">
        <v>64</v>
      </c>
      <c r="BK187" s="50" t="s">
        <v>65</v>
      </c>
      <c r="BL187" s="50" t="s">
        <v>66</v>
      </c>
      <c r="BM187" s="50" t="s">
        <v>67</v>
      </c>
      <c r="BN187" s="50" t="s">
        <v>68</v>
      </c>
      <c r="BO187" s="50" t="s">
        <v>69</v>
      </c>
      <c r="BP187" s="202"/>
      <c r="BQ187" s="203"/>
      <c r="BR187" s="203" t="str">
        <f t="shared" si="242"/>
        <v/>
      </c>
      <c r="BS187" s="203" t="str">
        <f t="shared" si="243"/>
        <v/>
      </c>
      <c r="BT187" s="203" t="str">
        <f t="shared" si="244"/>
        <v/>
      </c>
      <c r="BU187" s="203" t="str">
        <f t="shared" si="245"/>
        <v/>
      </c>
      <c r="BV187" s="203" t="str">
        <f t="shared" si="246"/>
        <v/>
      </c>
      <c r="BW187" s="203" t="str">
        <f t="shared" si="247"/>
        <v/>
      </c>
      <c r="BX187" s="203" t="str">
        <f t="shared" si="248"/>
        <v/>
      </c>
      <c r="BY187" s="203" t="str">
        <f t="shared" si="249"/>
        <v/>
      </c>
      <c r="BZ187" s="203" t="str">
        <f t="shared" si="250"/>
        <v/>
      </c>
      <c r="CA187" s="203" t="str">
        <f t="shared" si="251"/>
        <v/>
      </c>
      <c r="CB187" s="203" t="str">
        <f t="shared" si="252"/>
        <v/>
      </c>
      <c r="CC187" s="203" t="str">
        <f t="shared" si="253"/>
        <v/>
      </c>
      <c r="CD187" s="203" t="str">
        <f t="shared" si="254"/>
        <v/>
      </c>
      <c r="CE187" s="203" t="str">
        <f t="shared" si="255"/>
        <v/>
      </c>
      <c r="CF187" s="204" t="str">
        <f t="shared" si="256"/>
        <v/>
      </c>
      <c r="CG187" s="204" t="str">
        <f t="shared" si="257"/>
        <v/>
      </c>
      <c r="CH187" s="204" t="str">
        <f t="shared" si="258"/>
        <v/>
      </c>
      <c r="CI187" s="204" t="str">
        <f t="shared" si="259"/>
        <v/>
      </c>
      <c r="CJ187" s="204" t="str">
        <f t="shared" si="260"/>
        <v/>
      </c>
      <c r="CK187" s="204" t="str">
        <f t="shared" si="261"/>
        <v/>
      </c>
      <c r="CL187" s="205" t="str">
        <f t="shared" si="262"/>
        <v/>
      </c>
      <c r="CM187" s="204" t="str">
        <f t="shared" si="263"/>
        <v/>
      </c>
      <c r="CN187" s="204">
        <f t="shared" si="264"/>
        <v>0</v>
      </c>
      <c r="CO187" s="204" t="str">
        <f t="shared" si="265"/>
        <v>Okay</v>
      </c>
      <c r="CP187" s="204" t="str">
        <f t="shared" si="266"/>
        <v>Urkunde und Button</v>
      </c>
      <c r="CQ187" s="204" t="str">
        <f t="shared" si="267"/>
        <v>nur Urkunde</v>
      </c>
      <c r="CR187" s="204">
        <f t="shared" si="268"/>
        <v>0</v>
      </c>
      <c r="CS187" s="204">
        <f t="shared" si="269"/>
        <v>0</v>
      </c>
      <c r="CT187" s="204">
        <f t="shared" si="270"/>
        <v>0</v>
      </c>
      <c r="CU187" s="204">
        <f t="shared" si="271"/>
        <v>0</v>
      </c>
      <c r="CV187" s="204">
        <f t="shared" si="272"/>
        <v>0</v>
      </c>
      <c r="CW187" s="204">
        <f t="shared" si="273"/>
        <v>0</v>
      </c>
      <c r="CX187" s="204" t="str">
        <f t="shared" si="274"/>
        <v>u</v>
      </c>
      <c r="CY187" s="204"/>
      <c r="CZ187" s="204"/>
      <c r="DA187" s="204"/>
      <c r="DB187" s="204"/>
      <c r="DC187" s="204"/>
      <c r="DD187" s="204"/>
      <c r="DE187" s="204"/>
      <c r="DF187" s="204"/>
      <c r="DG187" s="204"/>
      <c r="DH187" s="204"/>
      <c r="DI187" s="204"/>
      <c r="DJ187" s="204"/>
      <c r="DK187" s="204"/>
      <c r="DL187" s="204"/>
      <c r="DM187" s="204"/>
      <c r="DN187" s="204"/>
      <c r="DO187" s="204"/>
      <c r="DP187" s="204"/>
      <c r="DQ187" s="204"/>
      <c r="DR187" s="204"/>
      <c r="DS187" s="204"/>
      <c r="DT187" s="204"/>
      <c r="DU187" s="204"/>
    </row>
    <row r="188" spans="1:125" s="16" customFormat="1" x14ac:dyDescent="0.2">
      <c r="A188" s="191" t="str">
        <f>IF(LEN(E188)&lt;2,"",Meldedaten!A$4)</f>
        <v/>
      </c>
      <c r="B188" s="192" t="str">
        <f t="shared" si="230"/>
        <v/>
      </c>
      <c r="C188" s="96" t="s">
        <v>21</v>
      </c>
      <c r="D188" s="242" t="s">
        <v>21</v>
      </c>
      <c r="E188" s="242" t="s">
        <v>21</v>
      </c>
      <c r="F188" s="242" t="s">
        <v>21</v>
      </c>
      <c r="G188" s="242" t="s">
        <v>21</v>
      </c>
      <c r="H188" s="210" t="s">
        <v>21</v>
      </c>
      <c r="I188" s="5" t="str">
        <f>IF(LEN(E188)&lt;2,"",Meldedaten!B$4)</f>
        <v/>
      </c>
      <c r="J188" s="193"/>
      <c r="K188" s="5"/>
      <c r="L188" s="101"/>
      <c r="M188" s="100"/>
      <c r="N188" s="5"/>
      <c r="O188" s="5"/>
      <c r="P188" s="5"/>
      <c r="Q188" s="194" t="str">
        <f t="shared" si="231"/>
        <v>Okay</v>
      </c>
      <c r="R188" s="195">
        <f t="shared" si="232"/>
        <v>0</v>
      </c>
      <c r="S188" s="196" t="str">
        <f t="shared" si="233"/>
        <v/>
      </c>
      <c r="T188" s="197" t="str">
        <f t="shared" si="234"/>
        <v>Bitte ankreuzen</v>
      </c>
      <c r="U188" s="5"/>
      <c r="V188" s="5"/>
      <c r="W188" s="194">
        <f t="shared" si="235"/>
        <v>0</v>
      </c>
      <c r="X188" s="195">
        <f t="shared" si="236"/>
        <v>0</v>
      </c>
      <c r="Y188" s="195">
        <f t="shared" si="237"/>
        <v>1</v>
      </c>
      <c r="Z188" s="195" t="e">
        <f>IF(W188&gt;Y188,"Fehler",okay)</f>
        <v>#NAME?</v>
      </c>
      <c r="AA188" s="195" t="str">
        <f t="shared" si="238"/>
        <v/>
      </c>
      <c r="AB188" s="195" t="str">
        <f t="shared" si="239"/>
        <v/>
      </c>
      <c r="AC188" s="198"/>
      <c r="AD188" s="96" t="s">
        <v>21</v>
      </c>
      <c r="AE188" s="199" t="str">
        <f t="shared" si="240"/>
        <v/>
      </c>
      <c r="AF188" s="95"/>
      <c r="AG188" s="200"/>
      <c r="AH188" s="201" t="str">
        <f t="shared" si="241"/>
        <v/>
      </c>
      <c r="AI188" s="200"/>
      <c r="AJ188" s="5" t="s">
        <v>21</v>
      </c>
      <c r="AK188" s="5" t="s">
        <v>21</v>
      </c>
      <c r="AL188" s="5" t="s">
        <v>21</v>
      </c>
      <c r="AM188" s="5" t="s">
        <v>21</v>
      </c>
      <c r="AN188" s="5" t="s">
        <v>21</v>
      </c>
      <c r="AO188" s="5" t="s">
        <v>21</v>
      </c>
      <c r="AP188" s="5" t="s">
        <v>21</v>
      </c>
      <c r="AQ188" s="5" t="s">
        <v>21</v>
      </c>
      <c r="AR188" s="5" t="s">
        <v>21</v>
      </c>
      <c r="AS188" s="5" t="s">
        <v>21</v>
      </c>
      <c r="AT188" s="5" t="s">
        <v>21</v>
      </c>
      <c r="AU188" s="5" t="s">
        <v>21</v>
      </c>
      <c r="AV188" s="5" t="s">
        <v>21</v>
      </c>
      <c r="AW188" s="5" t="s">
        <v>21</v>
      </c>
      <c r="AX188" s="5" t="s">
        <v>21</v>
      </c>
      <c r="AY188" s="5" t="s">
        <v>21</v>
      </c>
      <c r="AZ188" s="5" t="s">
        <v>21</v>
      </c>
      <c r="BA188" s="5" t="s">
        <v>21</v>
      </c>
      <c r="BB188" s="5" t="s">
        <v>21</v>
      </c>
      <c r="BC188" s="5" t="s">
        <v>21</v>
      </c>
      <c r="BD188" s="200"/>
      <c r="BE188" s="50" t="s">
        <v>59</v>
      </c>
      <c r="BF188" s="50" t="s">
        <v>60</v>
      </c>
      <c r="BG188" s="50" t="s">
        <v>61</v>
      </c>
      <c r="BH188" s="50" t="s">
        <v>62</v>
      </c>
      <c r="BI188" s="50" t="s">
        <v>63</v>
      </c>
      <c r="BJ188" s="50" t="s">
        <v>64</v>
      </c>
      <c r="BK188" s="50" t="s">
        <v>65</v>
      </c>
      <c r="BL188" s="50" t="s">
        <v>66</v>
      </c>
      <c r="BM188" s="50" t="s">
        <v>67</v>
      </c>
      <c r="BN188" s="50" t="s">
        <v>68</v>
      </c>
      <c r="BO188" s="50" t="s">
        <v>69</v>
      </c>
      <c r="BP188" s="202"/>
      <c r="BQ188" s="203"/>
      <c r="BR188" s="203" t="str">
        <f t="shared" si="242"/>
        <v/>
      </c>
      <c r="BS188" s="203" t="str">
        <f t="shared" si="243"/>
        <v/>
      </c>
      <c r="BT188" s="203" t="str">
        <f t="shared" si="244"/>
        <v/>
      </c>
      <c r="BU188" s="203" t="str">
        <f t="shared" si="245"/>
        <v/>
      </c>
      <c r="BV188" s="203" t="str">
        <f t="shared" si="246"/>
        <v/>
      </c>
      <c r="BW188" s="203" t="str">
        <f t="shared" si="247"/>
        <v/>
      </c>
      <c r="BX188" s="203" t="str">
        <f t="shared" si="248"/>
        <v/>
      </c>
      <c r="BY188" s="203" t="str">
        <f t="shared" si="249"/>
        <v/>
      </c>
      <c r="BZ188" s="203" t="str">
        <f t="shared" si="250"/>
        <v/>
      </c>
      <c r="CA188" s="203" t="str">
        <f t="shared" si="251"/>
        <v/>
      </c>
      <c r="CB188" s="203" t="str">
        <f t="shared" si="252"/>
        <v/>
      </c>
      <c r="CC188" s="203" t="str">
        <f t="shared" si="253"/>
        <v/>
      </c>
      <c r="CD188" s="203" t="str">
        <f t="shared" si="254"/>
        <v/>
      </c>
      <c r="CE188" s="203" t="str">
        <f t="shared" si="255"/>
        <v/>
      </c>
      <c r="CF188" s="204" t="str">
        <f t="shared" si="256"/>
        <v/>
      </c>
      <c r="CG188" s="204" t="str">
        <f t="shared" si="257"/>
        <v/>
      </c>
      <c r="CH188" s="204" t="str">
        <f t="shared" si="258"/>
        <v/>
      </c>
      <c r="CI188" s="204" t="str">
        <f t="shared" si="259"/>
        <v/>
      </c>
      <c r="CJ188" s="204" t="str">
        <f t="shared" si="260"/>
        <v/>
      </c>
      <c r="CK188" s="204" t="str">
        <f t="shared" si="261"/>
        <v/>
      </c>
      <c r="CL188" s="205" t="str">
        <f t="shared" si="262"/>
        <v/>
      </c>
      <c r="CM188" s="204" t="str">
        <f t="shared" si="263"/>
        <v/>
      </c>
      <c r="CN188" s="204">
        <f t="shared" si="264"/>
        <v>0</v>
      </c>
      <c r="CO188" s="204" t="str">
        <f t="shared" si="265"/>
        <v>Okay</v>
      </c>
      <c r="CP188" s="204" t="str">
        <f t="shared" si="266"/>
        <v>Urkunde und Button</v>
      </c>
      <c r="CQ188" s="204" t="str">
        <f t="shared" si="267"/>
        <v>nur Urkunde</v>
      </c>
      <c r="CR188" s="204">
        <f t="shared" si="268"/>
        <v>0</v>
      </c>
      <c r="CS188" s="204">
        <f t="shared" si="269"/>
        <v>0</v>
      </c>
      <c r="CT188" s="204">
        <f t="shared" si="270"/>
        <v>0</v>
      </c>
      <c r="CU188" s="204">
        <f t="shared" si="271"/>
        <v>0</v>
      </c>
      <c r="CV188" s="204">
        <f t="shared" si="272"/>
        <v>0</v>
      </c>
      <c r="CW188" s="204">
        <f t="shared" si="273"/>
        <v>0</v>
      </c>
      <c r="CX188" s="204" t="str">
        <f t="shared" si="274"/>
        <v>u</v>
      </c>
      <c r="CY188" s="204"/>
      <c r="CZ188" s="204"/>
      <c r="DA188" s="204"/>
      <c r="DB188" s="204"/>
      <c r="DC188" s="204"/>
      <c r="DD188" s="204"/>
      <c r="DE188" s="204"/>
      <c r="DF188" s="204"/>
      <c r="DG188" s="204"/>
      <c r="DH188" s="204"/>
      <c r="DI188" s="204"/>
      <c r="DJ188" s="204"/>
      <c r="DK188" s="204"/>
      <c r="DL188" s="204"/>
      <c r="DM188" s="204"/>
      <c r="DN188" s="204"/>
      <c r="DO188" s="204"/>
      <c r="DP188" s="204"/>
      <c r="DQ188" s="204"/>
      <c r="DR188" s="204"/>
      <c r="DS188" s="204"/>
      <c r="DT188" s="204"/>
      <c r="DU188" s="204"/>
    </row>
    <row r="189" spans="1:125" s="16" customFormat="1" x14ac:dyDescent="0.2">
      <c r="A189" s="191" t="str">
        <f>IF(LEN(E189)&lt;2,"",Meldedaten!A$4)</f>
        <v/>
      </c>
      <c r="B189" s="192" t="str">
        <f t="shared" ref="B189:B213" si="275">IF(OR(K189&gt;0,L189&gt;0,M189&gt;0,N189&gt;0),AE189,IF(AND(O189&gt;0,O189&lt;5),"Gold",IF(O189&gt;4,CONCATENATE("Gold mit Zahl ",ROUNDDOWN(O189/5,0)*5),IF(AND(P189&gt;0,P189&lt;5),"Brillant",IF(P189&gt;4,CONCATENATE("Brillant mit Zahl ",ROUNDDOWN(P189/5,0)*5),"")))))</f>
        <v/>
      </c>
      <c r="C189" s="96" t="s">
        <v>21</v>
      </c>
      <c r="D189" s="242" t="s">
        <v>21</v>
      </c>
      <c r="E189" s="242" t="s">
        <v>21</v>
      </c>
      <c r="F189" s="242" t="s">
        <v>21</v>
      </c>
      <c r="G189" s="242" t="s">
        <v>21</v>
      </c>
      <c r="H189" s="210" t="s">
        <v>21</v>
      </c>
      <c r="I189" s="5" t="str">
        <f>IF(LEN(E189)&lt;2,"",Meldedaten!B$4)</f>
        <v/>
      </c>
      <c r="J189" s="193"/>
      <c r="K189" s="5"/>
      <c r="L189" s="101"/>
      <c r="M189" s="100"/>
      <c r="N189" s="5"/>
      <c r="O189" s="5"/>
      <c r="P189" s="5"/>
      <c r="Q189" s="194" t="str">
        <f t="shared" ref="Q189:Q213" si="276">CO189</f>
        <v>Okay</v>
      </c>
      <c r="R189" s="195">
        <f t="shared" ref="R189:R213" si="277">SUM(M189:P189)</f>
        <v>0</v>
      </c>
      <c r="S189" s="196" t="str">
        <f t="shared" ref="S189:S213" si="278">IF(R189=0,"",T189)</f>
        <v/>
      </c>
      <c r="T189" s="197" t="str">
        <f t="shared" ref="T189:T213" si="279">IF(W189=1,"","Bitte ankreuzen")</f>
        <v>Bitte ankreuzen</v>
      </c>
      <c r="U189" s="5"/>
      <c r="V189" s="5"/>
      <c r="W189" s="194">
        <f t="shared" ref="W189:W213" si="280">COUNTIF(U189:V189,"x")</f>
        <v>0</v>
      </c>
      <c r="X189" s="195">
        <f t="shared" ref="X189:X213" si="281">SUM(K189:L189)</f>
        <v>0</v>
      </c>
      <c r="Y189" s="195">
        <f t="shared" ref="Y189:Y213" si="282">IF(X189&gt;0,0,1)</f>
        <v>1</v>
      </c>
      <c r="Z189" s="195" t="e">
        <f>IF(W189&gt;Y189,"Fehler",okay)</f>
        <v>#NAME?</v>
      </c>
      <c r="AA189" s="195" t="str">
        <f t="shared" ref="AA189:AA213" si="283">IF(OR(K189&gt;0,L189&gt;0,M189&gt;0,N189&gt;0),AE189,IF(AND(O189&gt;0,O189&lt;5),"Gold",IF(O189&gt;4,CONCATENATE("Gold mit Zahl ",ROUNDDOWN(O189/5,0)*5),IF(AND(P189&gt;0,P189&lt;5),"Brillant",IF(P189&gt;4,CONCATENATE("Brillant mit Zahl ",ROUNDDOWN(P189/5,0)*5),"")))))</f>
        <v/>
      </c>
      <c r="AB189" s="195" t="str">
        <f t="shared" ref="AB189:AB213" si="284">IF(U189="x",AA189&amp;"*",AA189)</f>
        <v/>
      </c>
      <c r="AC189" s="198"/>
      <c r="AD189" s="96" t="s">
        <v>21</v>
      </c>
      <c r="AE189" s="199" t="str">
        <f t="shared" ref="AE189:AE213" si="285">IF(K189&gt;0,B$222,IF(L189&gt;0,B$223,IF(M189&gt;0,B$224,IF(N189&gt;0,B$225,""))))</f>
        <v/>
      </c>
      <c r="AF189" s="95"/>
      <c r="AG189" s="200"/>
      <c r="AH189" s="201" t="str">
        <f t="shared" ref="AH189:AH206" si="286">IF(COUNTIF(AJ189:BC189,"x"),COUNTIF(AJ189:BC189,"x"),"")</f>
        <v/>
      </c>
      <c r="AI189" s="200"/>
      <c r="AJ189" s="5" t="s">
        <v>21</v>
      </c>
      <c r="AK189" s="5" t="s">
        <v>21</v>
      </c>
      <c r="AL189" s="5" t="s">
        <v>21</v>
      </c>
      <c r="AM189" s="5" t="s">
        <v>21</v>
      </c>
      <c r="AN189" s="5" t="s">
        <v>21</v>
      </c>
      <c r="AO189" s="5" t="s">
        <v>21</v>
      </c>
      <c r="AP189" s="5" t="s">
        <v>21</v>
      </c>
      <c r="AQ189" s="5" t="s">
        <v>21</v>
      </c>
      <c r="AR189" s="5" t="s">
        <v>21</v>
      </c>
      <c r="AS189" s="5" t="s">
        <v>21</v>
      </c>
      <c r="AT189" s="5" t="s">
        <v>21</v>
      </c>
      <c r="AU189" s="5" t="s">
        <v>21</v>
      </c>
      <c r="AV189" s="5" t="s">
        <v>21</v>
      </c>
      <c r="AW189" s="5" t="s">
        <v>21</v>
      </c>
      <c r="AX189" s="5" t="s">
        <v>21</v>
      </c>
      <c r="AY189" s="5" t="s">
        <v>21</v>
      </c>
      <c r="AZ189" s="5" t="s">
        <v>21</v>
      </c>
      <c r="BA189" s="5" t="s">
        <v>21</v>
      </c>
      <c r="BB189" s="5" t="s">
        <v>21</v>
      </c>
      <c r="BC189" s="5" t="s">
        <v>21</v>
      </c>
      <c r="BD189" s="200"/>
      <c r="BE189" s="50" t="s">
        <v>59</v>
      </c>
      <c r="BF189" s="50" t="s">
        <v>60</v>
      </c>
      <c r="BG189" s="50" t="s">
        <v>61</v>
      </c>
      <c r="BH189" s="50" t="s">
        <v>62</v>
      </c>
      <c r="BI189" s="50" t="s">
        <v>63</v>
      </c>
      <c r="BJ189" s="50" t="s">
        <v>64</v>
      </c>
      <c r="BK189" s="50" t="s">
        <v>65</v>
      </c>
      <c r="BL189" s="50" t="s">
        <v>66</v>
      </c>
      <c r="BM189" s="50" t="s">
        <v>67</v>
      </c>
      <c r="BN189" s="50" t="s">
        <v>68</v>
      </c>
      <c r="BO189" s="50" t="s">
        <v>69</v>
      </c>
      <c r="BP189" s="202"/>
      <c r="BQ189" s="203"/>
      <c r="BR189" s="203" t="str">
        <f t="shared" ref="BR189:BR213" si="287">IF(AJ189="x","01","")</f>
        <v/>
      </c>
      <c r="BS189" s="203" t="str">
        <f t="shared" ref="BS189:BS213" si="288">IF(AK189="x","02","")</f>
        <v/>
      </c>
      <c r="BT189" s="203" t="str">
        <f t="shared" ref="BT189:BT213" si="289">IF(AL189="x","03","")</f>
        <v/>
      </c>
      <c r="BU189" s="203" t="str">
        <f t="shared" ref="BU189:BU213" si="290">IF(AM189="x","04","")</f>
        <v/>
      </c>
      <c r="BV189" s="203" t="str">
        <f t="shared" ref="BV189:BV213" si="291">IF(AN189="x","05","")</f>
        <v/>
      </c>
      <c r="BW189" s="203" t="str">
        <f t="shared" ref="BW189:BW213" si="292">IF(AO189="x","06","")</f>
        <v/>
      </c>
      <c r="BX189" s="203" t="str">
        <f t="shared" ref="BX189:BX213" si="293">IF(AP189="x","07","")</f>
        <v/>
      </c>
      <c r="BY189" s="203" t="str">
        <f t="shared" ref="BY189:BY213" si="294">IF(AQ189="x","08","")</f>
        <v/>
      </c>
      <c r="BZ189" s="203" t="str">
        <f t="shared" ref="BZ189:BZ213" si="295">IF(AR189="x","09","")</f>
        <v/>
      </c>
      <c r="CA189" s="203" t="str">
        <f t="shared" ref="CA189:CA213" si="296">IF(AS189="x","10","")</f>
        <v/>
      </c>
      <c r="CB189" s="203" t="str">
        <f t="shared" ref="CB189:CB213" si="297">IF(AT189="x","11","")</f>
        <v/>
      </c>
      <c r="CC189" s="203" t="str">
        <f t="shared" ref="CC189:CC213" si="298">IF(AU189="x","12","")</f>
        <v/>
      </c>
      <c r="CD189" s="203" t="str">
        <f t="shared" ref="CD189:CD213" si="299">IF(AV189="x","13","")</f>
        <v/>
      </c>
      <c r="CE189" s="203" t="str">
        <f t="shared" ref="CE189:CE213" si="300">IF(AW189="x","14","")</f>
        <v/>
      </c>
      <c r="CF189" s="204" t="str">
        <f t="shared" ref="CF189:CF213" si="301">IF(AX189="x","15","")</f>
        <v/>
      </c>
      <c r="CG189" s="204" t="str">
        <f t="shared" ref="CG189:CG213" si="302">IF(AY189="x","16","")</f>
        <v/>
      </c>
      <c r="CH189" s="204" t="str">
        <f t="shared" ref="CH189:CH213" si="303">IF(AZ189="x","17","")</f>
        <v/>
      </c>
      <c r="CI189" s="204" t="str">
        <f t="shared" ref="CI189:CI213" si="304">IF(BA189="x","18","")</f>
        <v/>
      </c>
      <c r="CJ189" s="204" t="str">
        <f t="shared" ref="CJ189:CJ213" si="305">IF(BB189="x","19","")</f>
        <v/>
      </c>
      <c r="CK189" s="204" t="str">
        <f t="shared" ref="CK189:CK213" si="306">IF(BC189="x","20","")</f>
        <v/>
      </c>
      <c r="CL189" s="205" t="str">
        <f t="shared" ref="CL189:CL213" si="307">BR189&amp;BS189&amp;BT189&amp;BU189&amp;BV189&amp;BW189&amp;BX189&amp;BY189&amp;BZ189&amp;CA189&amp;CB189&amp;CC189&amp;CD189&amp;CE189&amp;CF189&amp;CG189&amp;CH189&amp;CI189&amp;CJ189&amp;CK189</f>
        <v/>
      </c>
      <c r="CM189" s="204" t="str">
        <f t="shared" ref="CM189:CM213" si="308">IF(SUM(K189:P189)=0,"",SUM(J189:P189))</f>
        <v/>
      </c>
      <c r="CN189" s="204">
        <f t="shared" ref="CN189:CN213" si="309">IF(CM189="",0,LARGE(K189:P189,1))</f>
        <v>0</v>
      </c>
      <c r="CO189" s="204" t="str">
        <f t="shared" ref="CO189:CO213" si="310">IF(OR(CM189="",CM189=CN189),"Okay","FEHLER")</f>
        <v>Okay</v>
      </c>
      <c r="CP189" s="204" t="str">
        <f t="shared" ref="CP189:CP213" si="311">IF(W189=0,"Urkunde und Button",CQ189)</f>
        <v>Urkunde und Button</v>
      </c>
      <c r="CQ189" s="204" t="str">
        <f t="shared" ref="CQ189:CQ213" si="312">IF(U189="x","Urkunde und Abzeichen","nur Urkunde")</f>
        <v>nur Urkunde</v>
      </c>
      <c r="CR189" s="204">
        <f t="shared" ref="CR189:CS213" si="313">IF(K189&gt;0,1,0)</f>
        <v>0</v>
      </c>
      <c r="CS189" s="204">
        <f t="shared" si="313"/>
        <v>0</v>
      </c>
      <c r="CT189" s="204">
        <f t="shared" ref="CT189:CT213" si="314">IF(M189&gt;0,CX189,0)</f>
        <v>0</v>
      </c>
      <c r="CU189" s="204">
        <f t="shared" ref="CU189:CU213" si="315">IF(N189&gt;0,CX189,0)</f>
        <v>0</v>
      </c>
      <c r="CV189" s="204">
        <f t="shared" ref="CV189:CV213" si="316">IF(O189&gt;0,CX189,0)</f>
        <v>0</v>
      </c>
      <c r="CW189" s="204">
        <f t="shared" ref="CW189:CW213" si="317">IF(P189&gt;0,CX189,0)</f>
        <v>0</v>
      </c>
      <c r="CX189" s="204" t="str">
        <f t="shared" ref="CX189:CX213" si="318">IF($U189="x","a","u")</f>
        <v>u</v>
      </c>
      <c r="CY189" s="204"/>
      <c r="CZ189" s="204"/>
      <c r="DA189" s="204"/>
      <c r="DB189" s="204"/>
      <c r="DC189" s="204"/>
      <c r="DD189" s="204"/>
      <c r="DE189" s="204"/>
      <c r="DF189" s="204"/>
      <c r="DG189" s="204"/>
      <c r="DH189" s="204"/>
      <c r="DI189" s="204"/>
      <c r="DJ189" s="204"/>
      <c r="DK189" s="204"/>
      <c r="DL189" s="204"/>
      <c r="DM189" s="204"/>
      <c r="DN189" s="204"/>
      <c r="DO189" s="204"/>
      <c r="DP189" s="204"/>
      <c r="DQ189" s="204"/>
      <c r="DR189" s="204"/>
      <c r="DS189" s="204"/>
      <c r="DT189" s="204"/>
      <c r="DU189" s="204"/>
    </row>
    <row r="190" spans="1:125" s="16" customFormat="1" x14ac:dyDescent="0.2">
      <c r="A190" s="191" t="str">
        <f>IF(LEN(E190)&lt;2,"",Meldedaten!A$4)</f>
        <v/>
      </c>
      <c r="B190" s="192" t="str">
        <f t="shared" si="275"/>
        <v/>
      </c>
      <c r="C190" s="96" t="s">
        <v>21</v>
      </c>
      <c r="D190" s="242" t="s">
        <v>21</v>
      </c>
      <c r="E190" s="242" t="s">
        <v>21</v>
      </c>
      <c r="F190" s="242" t="s">
        <v>21</v>
      </c>
      <c r="G190" s="242" t="s">
        <v>21</v>
      </c>
      <c r="H190" s="210" t="s">
        <v>21</v>
      </c>
      <c r="I190" s="5" t="str">
        <f>IF(LEN(E190)&lt;2,"",Meldedaten!B$4)</f>
        <v/>
      </c>
      <c r="J190" s="193"/>
      <c r="K190" s="5"/>
      <c r="L190" s="101"/>
      <c r="M190" s="100"/>
      <c r="N190" s="5"/>
      <c r="O190" s="5"/>
      <c r="P190" s="5"/>
      <c r="Q190" s="194" t="str">
        <f t="shared" si="276"/>
        <v>Okay</v>
      </c>
      <c r="R190" s="195">
        <f t="shared" si="277"/>
        <v>0</v>
      </c>
      <c r="S190" s="196" t="str">
        <f t="shared" si="278"/>
        <v/>
      </c>
      <c r="T190" s="197" t="str">
        <f t="shared" si="279"/>
        <v>Bitte ankreuzen</v>
      </c>
      <c r="U190" s="5"/>
      <c r="V190" s="5"/>
      <c r="W190" s="194">
        <f t="shared" si="280"/>
        <v>0</v>
      </c>
      <c r="X190" s="195">
        <f t="shared" si="281"/>
        <v>0</v>
      </c>
      <c r="Y190" s="195">
        <f t="shared" si="282"/>
        <v>1</v>
      </c>
      <c r="Z190" s="195" t="e">
        <f>IF(W190&gt;Y190,"Fehler",okay)</f>
        <v>#NAME?</v>
      </c>
      <c r="AA190" s="195" t="str">
        <f t="shared" si="283"/>
        <v/>
      </c>
      <c r="AB190" s="195" t="str">
        <f t="shared" si="284"/>
        <v/>
      </c>
      <c r="AC190" s="198"/>
      <c r="AD190" s="96" t="s">
        <v>21</v>
      </c>
      <c r="AE190" s="199" t="str">
        <f t="shared" si="285"/>
        <v/>
      </c>
      <c r="AF190" s="95"/>
      <c r="AG190" s="200"/>
      <c r="AH190" s="201" t="str">
        <f t="shared" si="286"/>
        <v/>
      </c>
      <c r="AI190" s="200"/>
      <c r="AJ190" s="5" t="s">
        <v>21</v>
      </c>
      <c r="AK190" s="5" t="s">
        <v>21</v>
      </c>
      <c r="AL190" s="5" t="s">
        <v>21</v>
      </c>
      <c r="AM190" s="5" t="s">
        <v>21</v>
      </c>
      <c r="AN190" s="5" t="s">
        <v>21</v>
      </c>
      <c r="AO190" s="5" t="s">
        <v>21</v>
      </c>
      <c r="AP190" s="5" t="s">
        <v>21</v>
      </c>
      <c r="AQ190" s="5" t="s">
        <v>21</v>
      </c>
      <c r="AR190" s="5" t="s">
        <v>21</v>
      </c>
      <c r="AS190" s="5" t="s">
        <v>21</v>
      </c>
      <c r="AT190" s="5" t="s">
        <v>21</v>
      </c>
      <c r="AU190" s="5" t="s">
        <v>21</v>
      </c>
      <c r="AV190" s="5" t="s">
        <v>21</v>
      </c>
      <c r="AW190" s="5" t="s">
        <v>21</v>
      </c>
      <c r="AX190" s="5" t="s">
        <v>21</v>
      </c>
      <c r="AY190" s="5" t="s">
        <v>21</v>
      </c>
      <c r="AZ190" s="5" t="s">
        <v>21</v>
      </c>
      <c r="BA190" s="5" t="s">
        <v>21</v>
      </c>
      <c r="BB190" s="5" t="s">
        <v>21</v>
      </c>
      <c r="BC190" s="5" t="s">
        <v>21</v>
      </c>
      <c r="BD190" s="200"/>
      <c r="BE190" s="50" t="s">
        <v>59</v>
      </c>
      <c r="BF190" s="50" t="s">
        <v>60</v>
      </c>
      <c r="BG190" s="50" t="s">
        <v>61</v>
      </c>
      <c r="BH190" s="50" t="s">
        <v>62</v>
      </c>
      <c r="BI190" s="50" t="s">
        <v>63</v>
      </c>
      <c r="BJ190" s="50" t="s">
        <v>64</v>
      </c>
      <c r="BK190" s="50" t="s">
        <v>65</v>
      </c>
      <c r="BL190" s="50" t="s">
        <v>66</v>
      </c>
      <c r="BM190" s="50" t="s">
        <v>67</v>
      </c>
      <c r="BN190" s="50" t="s">
        <v>68</v>
      </c>
      <c r="BO190" s="50" t="s">
        <v>69</v>
      </c>
      <c r="BP190" s="202"/>
      <c r="BQ190" s="203"/>
      <c r="BR190" s="203" t="str">
        <f t="shared" si="287"/>
        <v/>
      </c>
      <c r="BS190" s="203" t="str">
        <f t="shared" si="288"/>
        <v/>
      </c>
      <c r="BT190" s="203" t="str">
        <f t="shared" si="289"/>
        <v/>
      </c>
      <c r="BU190" s="203" t="str">
        <f t="shared" si="290"/>
        <v/>
      </c>
      <c r="BV190" s="203" t="str">
        <f t="shared" si="291"/>
        <v/>
      </c>
      <c r="BW190" s="203" t="str">
        <f t="shared" si="292"/>
        <v/>
      </c>
      <c r="BX190" s="203" t="str">
        <f t="shared" si="293"/>
        <v/>
      </c>
      <c r="BY190" s="203" t="str">
        <f t="shared" si="294"/>
        <v/>
      </c>
      <c r="BZ190" s="203" t="str">
        <f t="shared" si="295"/>
        <v/>
      </c>
      <c r="CA190" s="203" t="str">
        <f t="shared" si="296"/>
        <v/>
      </c>
      <c r="CB190" s="203" t="str">
        <f t="shared" si="297"/>
        <v/>
      </c>
      <c r="CC190" s="203" t="str">
        <f t="shared" si="298"/>
        <v/>
      </c>
      <c r="CD190" s="203" t="str">
        <f t="shared" si="299"/>
        <v/>
      </c>
      <c r="CE190" s="203" t="str">
        <f t="shared" si="300"/>
        <v/>
      </c>
      <c r="CF190" s="204" t="str">
        <f t="shared" si="301"/>
        <v/>
      </c>
      <c r="CG190" s="204" t="str">
        <f t="shared" si="302"/>
        <v/>
      </c>
      <c r="CH190" s="204" t="str">
        <f t="shared" si="303"/>
        <v/>
      </c>
      <c r="CI190" s="204" t="str">
        <f t="shared" si="304"/>
        <v/>
      </c>
      <c r="CJ190" s="204" t="str">
        <f t="shared" si="305"/>
        <v/>
      </c>
      <c r="CK190" s="204" t="str">
        <f t="shared" si="306"/>
        <v/>
      </c>
      <c r="CL190" s="205" t="str">
        <f t="shared" si="307"/>
        <v/>
      </c>
      <c r="CM190" s="204" t="str">
        <f t="shared" si="308"/>
        <v/>
      </c>
      <c r="CN190" s="204">
        <f t="shared" si="309"/>
        <v>0</v>
      </c>
      <c r="CO190" s="204" t="str">
        <f t="shared" si="310"/>
        <v>Okay</v>
      </c>
      <c r="CP190" s="204" t="str">
        <f t="shared" si="311"/>
        <v>Urkunde und Button</v>
      </c>
      <c r="CQ190" s="204" t="str">
        <f t="shared" si="312"/>
        <v>nur Urkunde</v>
      </c>
      <c r="CR190" s="204">
        <f t="shared" si="313"/>
        <v>0</v>
      </c>
      <c r="CS190" s="204">
        <f t="shared" si="313"/>
        <v>0</v>
      </c>
      <c r="CT190" s="204">
        <f t="shared" si="314"/>
        <v>0</v>
      </c>
      <c r="CU190" s="204">
        <f t="shared" si="315"/>
        <v>0</v>
      </c>
      <c r="CV190" s="204">
        <f t="shared" si="316"/>
        <v>0</v>
      </c>
      <c r="CW190" s="204">
        <f t="shared" si="317"/>
        <v>0</v>
      </c>
      <c r="CX190" s="204" t="str">
        <f t="shared" si="318"/>
        <v>u</v>
      </c>
      <c r="CY190" s="204"/>
      <c r="CZ190" s="204"/>
      <c r="DA190" s="204"/>
      <c r="DB190" s="204"/>
      <c r="DC190" s="204"/>
      <c r="DD190" s="204"/>
      <c r="DE190" s="204"/>
      <c r="DF190" s="204"/>
      <c r="DG190" s="204"/>
      <c r="DH190" s="204"/>
      <c r="DI190" s="204"/>
      <c r="DJ190" s="204"/>
      <c r="DK190" s="204"/>
      <c r="DL190" s="204"/>
      <c r="DM190" s="204"/>
      <c r="DN190" s="204"/>
      <c r="DO190" s="204"/>
      <c r="DP190" s="204"/>
      <c r="DQ190" s="204"/>
      <c r="DR190" s="204"/>
      <c r="DS190" s="204"/>
      <c r="DT190" s="204"/>
      <c r="DU190" s="204"/>
    </row>
    <row r="191" spans="1:125" s="16" customFormat="1" x14ac:dyDescent="0.2">
      <c r="A191" s="191" t="str">
        <f>IF(LEN(E191)&lt;2,"",Meldedaten!A$4)</f>
        <v/>
      </c>
      <c r="B191" s="192" t="str">
        <f t="shared" si="275"/>
        <v/>
      </c>
      <c r="C191" s="96" t="s">
        <v>21</v>
      </c>
      <c r="D191" s="242" t="s">
        <v>21</v>
      </c>
      <c r="E191" s="242" t="s">
        <v>21</v>
      </c>
      <c r="F191" s="242" t="s">
        <v>21</v>
      </c>
      <c r="G191" s="242" t="s">
        <v>21</v>
      </c>
      <c r="H191" s="210" t="s">
        <v>21</v>
      </c>
      <c r="I191" s="5" t="str">
        <f>IF(LEN(E191)&lt;2,"",Meldedaten!B$4)</f>
        <v/>
      </c>
      <c r="J191" s="193"/>
      <c r="K191" s="5"/>
      <c r="L191" s="101"/>
      <c r="M191" s="100"/>
      <c r="N191" s="5"/>
      <c r="O191" s="5"/>
      <c r="P191" s="5"/>
      <c r="Q191" s="194" t="str">
        <f t="shared" si="276"/>
        <v>Okay</v>
      </c>
      <c r="R191" s="195">
        <f t="shared" si="277"/>
        <v>0</v>
      </c>
      <c r="S191" s="196" t="str">
        <f t="shared" si="278"/>
        <v/>
      </c>
      <c r="T191" s="197" t="str">
        <f t="shared" si="279"/>
        <v>Bitte ankreuzen</v>
      </c>
      <c r="U191" s="5"/>
      <c r="V191" s="5"/>
      <c r="W191" s="194">
        <f t="shared" si="280"/>
        <v>0</v>
      </c>
      <c r="X191" s="195">
        <f t="shared" si="281"/>
        <v>0</v>
      </c>
      <c r="Y191" s="195">
        <f t="shared" si="282"/>
        <v>1</v>
      </c>
      <c r="Z191" s="195" t="e">
        <f>IF(W191&gt;Y191,"Fehler",okay)</f>
        <v>#NAME?</v>
      </c>
      <c r="AA191" s="195" t="str">
        <f t="shared" si="283"/>
        <v/>
      </c>
      <c r="AB191" s="195" t="str">
        <f t="shared" si="284"/>
        <v/>
      </c>
      <c r="AC191" s="198"/>
      <c r="AD191" s="96" t="s">
        <v>21</v>
      </c>
      <c r="AE191" s="199" t="str">
        <f t="shared" si="285"/>
        <v/>
      </c>
      <c r="AF191" s="95"/>
      <c r="AG191" s="200"/>
      <c r="AH191" s="201" t="str">
        <f t="shared" si="286"/>
        <v/>
      </c>
      <c r="AI191" s="200"/>
      <c r="AJ191" s="5" t="s">
        <v>21</v>
      </c>
      <c r="AK191" s="5" t="s">
        <v>21</v>
      </c>
      <c r="AL191" s="5" t="s">
        <v>21</v>
      </c>
      <c r="AM191" s="5" t="s">
        <v>21</v>
      </c>
      <c r="AN191" s="5" t="s">
        <v>21</v>
      </c>
      <c r="AO191" s="5" t="s">
        <v>21</v>
      </c>
      <c r="AP191" s="5" t="s">
        <v>21</v>
      </c>
      <c r="AQ191" s="5" t="s">
        <v>21</v>
      </c>
      <c r="AR191" s="5" t="s">
        <v>21</v>
      </c>
      <c r="AS191" s="5" t="s">
        <v>21</v>
      </c>
      <c r="AT191" s="5" t="s">
        <v>21</v>
      </c>
      <c r="AU191" s="5" t="s">
        <v>21</v>
      </c>
      <c r="AV191" s="5" t="s">
        <v>21</v>
      </c>
      <c r="AW191" s="5" t="s">
        <v>21</v>
      </c>
      <c r="AX191" s="5" t="s">
        <v>21</v>
      </c>
      <c r="AY191" s="5" t="s">
        <v>21</v>
      </c>
      <c r="AZ191" s="5" t="s">
        <v>21</v>
      </c>
      <c r="BA191" s="5" t="s">
        <v>21</v>
      </c>
      <c r="BB191" s="5" t="s">
        <v>21</v>
      </c>
      <c r="BC191" s="5" t="s">
        <v>21</v>
      </c>
      <c r="BD191" s="200"/>
      <c r="BE191" s="50" t="s">
        <v>59</v>
      </c>
      <c r="BF191" s="50" t="s">
        <v>60</v>
      </c>
      <c r="BG191" s="50" t="s">
        <v>61</v>
      </c>
      <c r="BH191" s="50" t="s">
        <v>62</v>
      </c>
      <c r="BI191" s="50" t="s">
        <v>63</v>
      </c>
      <c r="BJ191" s="50" t="s">
        <v>64</v>
      </c>
      <c r="BK191" s="50" t="s">
        <v>65</v>
      </c>
      <c r="BL191" s="50" t="s">
        <v>66</v>
      </c>
      <c r="BM191" s="50" t="s">
        <v>67</v>
      </c>
      <c r="BN191" s="50" t="s">
        <v>68</v>
      </c>
      <c r="BO191" s="50" t="s">
        <v>69</v>
      </c>
      <c r="BP191" s="202"/>
      <c r="BQ191" s="203"/>
      <c r="BR191" s="203" t="str">
        <f t="shared" si="287"/>
        <v/>
      </c>
      <c r="BS191" s="203" t="str">
        <f t="shared" si="288"/>
        <v/>
      </c>
      <c r="BT191" s="203" t="str">
        <f t="shared" si="289"/>
        <v/>
      </c>
      <c r="BU191" s="203" t="str">
        <f t="shared" si="290"/>
        <v/>
      </c>
      <c r="BV191" s="203" t="str">
        <f t="shared" si="291"/>
        <v/>
      </c>
      <c r="BW191" s="203" t="str">
        <f t="shared" si="292"/>
        <v/>
      </c>
      <c r="BX191" s="203" t="str">
        <f t="shared" si="293"/>
        <v/>
      </c>
      <c r="BY191" s="203" t="str">
        <f t="shared" si="294"/>
        <v/>
      </c>
      <c r="BZ191" s="203" t="str">
        <f t="shared" si="295"/>
        <v/>
      </c>
      <c r="CA191" s="203" t="str">
        <f t="shared" si="296"/>
        <v/>
      </c>
      <c r="CB191" s="203" t="str">
        <f t="shared" si="297"/>
        <v/>
      </c>
      <c r="CC191" s="203" t="str">
        <f t="shared" si="298"/>
        <v/>
      </c>
      <c r="CD191" s="203" t="str">
        <f t="shared" si="299"/>
        <v/>
      </c>
      <c r="CE191" s="203" t="str">
        <f t="shared" si="300"/>
        <v/>
      </c>
      <c r="CF191" s="204" t="str">
        <f t="shared" si="301"/>
        <v/>
      </c>
      <c r="CG191" s="204" t="str">
        <f t="shared" si="302"/>
        <v/>
      </c>
      <c r="CH191" s="204" t="str">
        <f t="shared" si="303"/>
        <v/>
      </c>
      <c r="CI191" s="204" t="str">
        <f t="shared" si="304"/>
        <v/>
      </c>
      <c r="CJ191" s="204" t="str">
        <f t="shared" si="305"/>
        <v/>
      </c>
      <c r="CK191" s="204" t="str">
        <f t="shared" si="306"/>
        <v/>
      </c>
      <c r="CL191" s="205" t="str">
        <f t="shared" si="307"/>
        <v/>
      </c>
      <c r="CM191" s="204" t="str">
        <f t="shared" si="308"/>
        <v/>
      </c>
      <c r="CN191" s="204">
        <f t="shared" si="309"/>
        <v>0</v>
      </c>
      <c r="CO191" s="204" t="str">
        <f t="shared" si="310"/>
        <v>Okay</v>
      </c>
      <c r="CP191" s="204" t="str">
        <f t="shared" si="311"/>
        <v>Urkunde und Button</v>
      </c>
      <c r="CQ191" s="204" t="str">
        <f t="shared" si="312"/>
        <v>nur Urkunde</v>
      </c>
      <c r="CR191" s="204">
        <f t="shared" si="313"/>
        <v>0</v>
      </c>
      <c r="CS191" s="204">
        <f t="shared" si="313"/>
        <v>0</v>
      </c>
      <c r="CT191" s="204">
        <f t="shared" si="314"/>
        <v>0</v>
      </c>
      <c r="CU191" s="204">
        <f t="shared" si="315"/>
        <v>0</v>
      </c>
      <c r="CV191" s="204">
        <f t="shared" si="316"/>
        <v>0</v>
      </c>
      <c r="CW191" s="204">
        <f t="shared" si="317"/>
        <v>0</v>
      </c>
      <c r="CX191" s="204" t="str">
        <f t="shared" si="318"/>
        <v>u</v>
      </c>
      <c r="CY191" s="204"/>
      <c r="CZ191" s="204"/>
      <c r="DA191" s="204"/>
      <c r="DB191" s="204"/>
      <c r="DC191" s="204"/>
      <c r="DD191" s="204"/>
      <c r="DE191" s="204"/>
      <c r="DF191" s="204"/>
      <c r="DG191" s="204"/>
      <c r="DH191" s="204"/>
      <c r="DI191" s="204"/>
      <c r="DJ191" s="204"/>
      <c r="DK191" s="204"/>
      <c r="DL191" s="204"/>
      <c r="DM191" s="204"/>
      <c r="DN191" s="204"/>
      <c r="DO191" s="204"/>
      <c r="DP191" s="204"/>
      <c r="DQ191" s="204"/>
      <c r="DR191" s="204"/>
      <c r="DS191" s="204"/>
      <c r="DT191" s="204"/>
      <c r="DU191" s="204"/>
    </row>
    <row r="192" spans="1:125" s="16" customFormat="1" x14ac:dyDescent="0.2">
      <c r="A192" s="191" t="str">
        <f>IF(LEN(E192)&lt;2,"",Meldedaten!A$4)</f>
        <v/>
      </c>
      <c r="B192" s="192" t="str">
        <f t="shared" si="275"/>
        <v/>
      </c>
      <c r="C192" s="96" t="s">
        <v>21</v>
      </c>
      <c r="D192" s="242" t="s">
        <v>21</v>
      </c>
      <c r="E192" s="242" t="s">
        <v>21</v>
      </c>
      <c r="F192" s="242" t="s">
        <v>21</v>
      </c>
      <c r="G192" s="242" t="s">
        <v>21</v>
      </c>
      <c r="H192" s="210" t="s">
        <v>21</v>
      </c>
      <c r="I192" s="5" t="str">
        <f>IF(LEN(E192)&lt;2,"",Meldedaten!B$4)</f>
        <v/>
      </c>
      <c r="J192" s="193"/>
      <c r="K192" s="5"/>
      <c r="L192" s="101"/>
      <c r="M192" s="100"/>
      <c r="N192" s="5"/>
      <c r="O192" s="5"/>
      <c r="P192" s="5"/>
      <c r="Q192" s="194" t="str">
        <f t="shared" si="276"/>
        <v>Okay</v>
      </c>
      <c r="R192" s="195">
        <f t="shared" si="277"/>
        <v>0</v>
      </c>
      <c r="S192" s="196" t="str">
        <f t="shared" si="278"/>
        <v/>
      </c>
      <c r="T192" s="197" t="str">
        <f t="shared" si="279"/>
        <v>Bitte ankreuzen</v>
      </c>
      <c r="U192" s="5"/>
      <c r="V192" s="5"/>
      <c r="W192" s="194">
        <f t="shared" si="280"/>
        <v>0</v>
      </c>
      <c r="X192" s="195">
        <f t="shared" si="281"/>
        <v>0</v>
      </c>
      <c r="Y192" s="195">
        <f t="shared" si="282"/>
        <v>1</v>
      </c>
      <c r="Z192" s="195" t="e">
        <f>IF(W192&gt;Y192,"Fehler",okay)</f>
        <v>#NAME?</v>
      </c>
      <c r="AA192" s="195" t="str">
        <f t="shared" si="283"/>
        <v/>
      </c>
      <c r="AB192" s="195" t="str">
        <f t="shared" si="284"/>
        <v/>
      </c>
      <c r="AC192" s="198"/>
      <c r="AD192" s="96" t="s">
        <v>21</v>
      </c>
      <c r="AE192" s="199" t="str">
        <f t="shared" si="285"/>
        <v/>
      </c>
      <c r="AF192" s="95"/>
      <c r="AG192" s="200"/>
      <c r="AH192" s="201" t="str">
        <f t="shared" si="286"/>
        <v/>
      </c>
      <c r="AI192" s="200"/>
      <c r="AJ192" s="5" t="s">
        <v>21</v>
      </c>
      <c r="AK192" s="5" t="s">
        <v>21</v>
      </c>
      <c r="AL192" s="5" t="s">
        <v>21</v>
      </c>
      <c r="AM192" s="5" t="s">
        <v>21</v>
      </c>
      <c r="AN192" s="5" t="s">
        <v>21</v>
      </c>
      <c r="AO192" s="5" t="s">
        <v>21</v>
      </c>
      <c r="AP192" s="5" t="s">
        <v>21</v>
      </c>
      <c r="AQ192" s="5" t="s">
        <v>21</v>
      </c>
      <c r="AR192" s="5" t="s">
        <v>21</v>
      </c>
      <c r="AS192" s="5" t="s">
        <v>21</v>
      </c>
      <c r="AT192" s="5" t="s">
        <v>21</v>
      </c>
      <c r="AU192" s="5" t="s">
        <v>21</v>
      </c>
      <c r="AV192" s="5" t="s">
        <v>21</v>
      </c>
      <c r="AW192" s="5" t="s">
        <v>21</v>
      </c>
      <c r="AX192" s="5" t="s">
        <v>21</v>
      </c>
      <c r="AY192" s="5" t="s">
        <v>21</v>
      </c>
      <c r="AZ192" s="5" t="s">
        <v>21</v>
      </c>
      <c r="BA192" s="5" t="s">
        <v>21</v>
      </c>
      <c r="BB192" s="5" t="s">
        <v>21</v>
      </c>
      <c r="BC192" s="5" t="s">
        <v>21</v>
      </c>
      <c r="BD192" s="200"/>
      <c r="BE192" s="50" t="s">
        <v>59</v>
      </c>
      <c r="BF192" s="50" t="s">
        <v>60</v>
      </c>
      <c r="BG192" s="50" t="s">
        <v>61</v>
      </c>
      <c r="BH192" s="50" t="s">
        <v>62</v>
      </c>
      <c r="BI192" s="50" t="s">
        <v>63</v>
      </c>
      <c r="BJ192" s="50" t="s">
        <v>64</v>
      </c>
      <c r="BK192" s="50" t="s">
        <v>65</v>
      </c>
      <c r="BL192" s="50" t="s">
        <v>66</v>
      </c>
      <c r="BM192" s="50" t="s">
        <v>67</v>
      </c>
      <c r="BN192" s="50" t="s">
        <v>68</v>
      </c>
      <c r="BO192" s="50" t="s">
        <v>69</v>
      </c>
      <c r="BP192" s="202"/>
      <c r="BQ192" s="203"/>
      <c r="BR192" s="203" t="str">
        <f t="shared" si="287"/>
        <v/>
      </c>
      <c r="BS192" s="203" t="str">
        <f t="shared" si="288"/>
        <v/>
      </c>
      <c r="BT192" s="203" t="str">
        <f t="shared" si="289"/>
        <v/>
      </c>
      <c r="BU192" s="203" t="str">
        <f t="shared" si="290"/>
        <v/>
      </c>
      <c r="BV192" s="203" t="str">
        <f t="shared" si="291"/>
        <v/>
      </c>
      <c r="BW192" s="203" t="str">
        <f t="shared" si="292"/>
        <v/>
      </c>
      <c r="BX192" s="203" t="str">
        <f t="shared" si="293"/>
        <v/>
      </c>
      <c r="BY192" s="203" t="str">
        <f t="shared" si="294"/>
        <v/>
      </c>
      <c r="BZ192" s="203" t="str">
        <f t="shared" si="295"/>
        <v/>
      </c>
      <c r="CA192" s="203" t="str">
        <f t="shared" si="296"/>
        <v/>
      </c>
      <c r="CB192" s="203" t="str">
        <f t="shared" si="297"/>
        <v/>
      </c>
      <c r="CC192" s="203" t="str">
        <f t="shared" si="298"/>
        <v/>
      </c>
      <c r="CD192" s="203" t="str">
        <f t="shared" si="299"/>
        <v/>
      </c>
      <c r="CE192" s="203" t="str">
        <f t="shared" si="300"/>
        <v/>
      </c>
      <c r="CF192" s="204" t="str">
        <f t="shared" si="301"/>
        <v/>
      </c>
      <c r="CG192" s="204" t="str">
        <f t="shared" si="302"/>
        <v/>
      </c>
      <c r="CH192" s="204" t="str">
        <f t="shared" si="303"/>
        <v/>
      </c>
      <c r="CI192" s="204" t="str">
        <f t="shared" si="304"/>
        <v/>
      </c>
      <c r="CJ192" s="204" t="str">
        <f t="shared" si="305"/>
        <v/>
      </c>
      <c r="CK192" s="204" t="str">
        <f t="shared" si="306"/>
        <v/>
      </c>
      <c r="CL192" s="205" t="str">
        <f t="shared" si="307"/>
        <v/>
      </c>
      <c r="CM192" s="204" t="str">
        <f t="shared" si="308"/>
        <v/>
      </c>
      <c r="CN192" s="204">
        <f t="shared" si="309"/>
        <v>0</v>
      </c>
      <c r="CO192" s="204" t="str">
        <f t="shared" si="310"/>
        <v>Okay</v>
      </c>
      <c r="CP192" s="204" t="str">
        <f t="shared" si="311"/>
        <v>Urkunde und Button</v>
      </c>
      <c r="CQ192" s="204" t="str">
        <f t="shared" si="312"/>
        <v>nur Urkunde</v>
      </c>
      <c r="CR192" s="204">
        <f t="shared" si="313"/>
        <v>0</v>
      </c>
      <c r="CS192" s="204">
        <f t="shared" si="313"/>
        <v>0</v>
      </c>
      <c r="CT192" s="204">
        <f t="shared" si="314"/>
        <v>0</v>
      </c>
      <c r="CU192" s="204">
        <f t="shared" si="315"/>
        <v>0</v>
      </c>
      <c r="CV192" s="204">
        <f t="shared" si="316"/>
        <v>0</v>
      </c>
      <c r="CW192" s="204">
        <f t="shared" si="317"/>
        <v>0</v>
      </c>
      <c r="CX192" s="204" t="str">
        <f t="shared" si="318"/>
        <v>u</v>
      </c>
      <c r="CY192" s="204"/>
      <c r="CZ192" s="204"/>
      <c r="DA192" s="204"/>
      <c r="DB192" s="204"/>
      <c r="DC192" s="204"/>
      <c r="DD192" s="204"/>
      <c r="DE192" s="204"/>
      <c r="DF192" s="204"/>
      <c r="DG192" s="204"/>
      <c r="DH192" s="204"/>
      <c r="DI192" s="204"/>
      <c r="DJ192" s="204"/>
      <c r="DK192" s="204"/>
      <c r="DL192" s="204"/>
      <c r="DM192" s="204"/>
      <c r="DN192" s="204"/>
      <c r="DO192" s="204"/>
      <c r="DP192" s="204"/>
      <c r="DQ192" s="204"/>
      <c r="DR192" s="204"/>
      <c r="DS192" s="204"/>
      <c r="DT192" s="204"/>
      <c r="DU192" s="204"/>
    </row>
    <row r="193" spans="1:125" s="16" customFormat="1" x14ac:dyDescent="0.2">
      <c r="A193" s="191" t="str">
        <f>IF(LEN(E193)&lt;2,"",Meldedaten!A$4)</f>
        <v/>
      </c>
      <c r="B193" s="192" t="str">
        <f t="shared" si="275"/>
        <v/>
      </c>
      <c r="C193" s="96" t="s">
        <v>21</v>
      </c>
      <c r="D193" s="242" t="s">
        <v>21</v>
      </c>
      <c r="E193" s="242" t="s">
        <v>21</v>
      </c>
      <c r="F193" s="242" t="s">
        <v>21</v>
      </c>
      <c r="G193" s="242" t="s">
        <v>21</v>
      </c>
      <c r="H193" s="210" t="s">
        <v>21</v>
      </c>
      <c r="I193" s="5" t="str">
        <f>IF(LEN(E193)&lt;2,"",Meldedaten!B$4)</f>
        <v/>
      </c>
      <c r="J193" s="193"/>
      <c r="K193" s="5"/>
      <c r="L193" s="101"/>
      <c r="M193" s="100"/>
      <c r="N193" s="5"/>
      <c r="O193" s="5"/>
      <c r="P193" s="5"/>
      <c r="Q193" s="194" t="str">
        <f t="shared" si="276"/>
        <v>Okay</v>
      </c>
      <c r="R193" s="195">
        <f t="shared" si="277"/>
        <v>0</v>
      </c>
      <c r="S193" s="196" t="str">
        <f t="shared" si="278"/>
        <v/>
      </c>
      <c r="T193" s="197" t="str">
        <f t="shared" si="279"/>
        <v>Bitte ankreuzen</v>
      </c>
      <c r="U193" s="5"/>
      <c r="V193" s="5"/>
      <c r="W193" s="194">
        <f t="shared" si="280"/>
        <v>0</v>
      </c>
      <c r="X193" s="195">
        <f t="shared" si="281"/>
        <v>0</v>
      </c>
      <c r="Y193" s="195">
        <f t="shared" si="282"/>
        <v>1</v>
      </c>
      <c r="Z193" s="195" t="e">
        <f>IF(W193&gt;Y193,"Fehler",okay)</f>
        <v>#NAME?</v>
      </c>
      <c r="AA193" s="195" t="str">
        <f t="shared" si="283"/>
        <v/>
      </c>
      <c r="AB193" s="195" t="str">
        <f t="shared" si="284"/>
        <v/>
      </c>
      <c r="AC193" s="198"/>
      <c r="AD193" s="96" t="s">
        <v>21</v>
      </c>
      <c r="AE193" s="199" t="str">
        <f t="shared" si="285"/>
        <v/>
      </c>
      <c r="AF193" s="95"/>
      <c r="AG193" s="200"/>
      <c r="AH193" s="201" t="str">
        <f t="shared" si="286"/>
        <v/>
      </c>
      <c r="AI193" s="200"/>
      <c r="AJ193" s="5" t="s">
        <v>21</v>
      </c>
      <c r="AK193" s="5" t="s">
        <v>21</v>
      </c>
      <c r="AL193" s="5" t="s">
        <v>21</v>
      </c>
      <c r="AM193" s="5" t="s">
        <v>21</v>
      </c>
      <c r="AN193" s="5" t="s">
        <v>21</v>
      </c>
      <c r="AO193" s="5" t="s">
        <v>21</v>
      </c>
      <c r="AP193" s="5" t="s">
        <v>21</v>
      </c>
      <c r="AQ193" s="5" t="s">
        <v>21</v>
      </c>
      <c r="AR193" s="5" t="s">
        <v>21</v>
      </c>
      <c r="AS193" s="5" t="s">
        <v>21</v>
      </c>
      <c r="AT193" s="5" t="s">
        <v>21</v>
      </c>
      <c r="AU193" s="5" t="s">
        <v>21</v>
      </c>
      <c r="AV193" s="5" t="s">
        <v>21</v>
      </c>
      <c r="AW193" s="5" t="s">
        <v>21</v>
      </c>
      <c r="AX193" s="5" t="s">
        <v>21</v>
      </c>
      <c r="AY193" s="5" t="s">
        <v>21</v>
      </c>
      <c r="AZ193" s="5" t="s">
        <v>21</v>
      </c>
      <c r="BA193" s="5" t="s">
        <v>21</v>
      </c>
      <c r="BB193" s="5" t="s">
        <v>21</v>
      </c>
      <c r="BC193" s="5" t="s">
        <v>21</v>
      </c>
      <c r="BD193" s="200"/>
      <c r="BE193" s="50" t="s">
        <v>59</v>
      </c>
      <c r="BF193" s="50" t="s">
        <v>60</v>
      </c>
      <c r="BG193" s="50" t="s">
        <v>61</v>
      </c>
      <c r="BH193" s="50" t="s">
        <v>62</v>
      </c>
      <c r="BI193" s="50" t="s">
        <v>63</v>
      </c>
      <c r="BJ193" s="50" t="s">
        <v>64</v>
      </c>
      <c r="BK193" s="50" t="s">
        <v>65</v>
      </c>
      <c r="BL193" s="50" t="s">
        <v>66</v>
      </c>
      <c r="BM193" s="50" t="s">
        <v>67</v>
      </c>
      <c r="BN193" s="50" t="s">
        <v>68</v>
      </c>
      <c r="BO193" s="50" t="s">
        <v>69</v>
      </c>
      <c r="BP193" s="202"/>
      <c r="BQ193" s="203"/>
      <c r="BR193" s="203" t="str">
        <f t="shared" si="287"/>
        <v/>
      </c>
      <c r="BS193" s="203" t="str">
        <f t="shared" si="288"/>
        <v/>
      </c>
      <c r="BT193" s="203" t="str">
        <f t="shared" si="289"/>
        <v/>
      </c>
      <c r="BU193" s="203" t="str">
        <f t="shared" si="290"/>
        <v/>
      </c>
      <c r="BV193" s="203" t="str">
        <f t="shared" si="291"/>
        <v/>
      </c>
      <c r="BW193" s="203" t="str">
        <f t="shared" si="292"/>
        <v/>
      </c>
      <c r="BX193" s="203" t="str">
        <f t="shared" si="293"/>
        <v/>
      </c>
      <c r="BY193" s="203" t="str">
        <f t="shared" si="294"/>
        <v/>
      </c>
      <c r="BZ193" s="203" t="str">
        <f t="shared" si="295"/>
        <v/>
      </c>
      <c r="CA193" s="203" t="str">
        <f t="shared" si="296"/>
        <v/>
      </c>
      <c r="CB193" s="203" t="str">
        <f t="shared" si="297"/>
        <v/>
      </c>
      <c r="CC193" s="203" t="str">
        <f t="shared" si="298"/>
        <v/>
      </c>
      <c r="CD193" s="203" t="str">
        <f t="shared" si="299"/>
        <v/>
      </c>
      <c r="CE193" s="203" t="str">
        <f t="shared" si="300"/>
        <v/>
      </c>
      <c r="CF193" s="204" t="str">
        <f t="shared" si="301"/>
        <v/>
      </c>
      <c r="CG193" s="204" t="str">
        <f t="shared" si="302"/>
        <v/>
      </c>
      <c r="CH193" s="204" t="str">
        <f t="shared" si="303"/>
        <v/>
      </c>
      <c r="CI193" s="204" t="str">
        <f t="shared" si="304"/>
        <v/>
      </c>
      <c r="CJ193" s="204" t="str">
        <f t="shared" si="305"/>
        <v/>
      </c>
      <c r="CK193" s="204" t="str">
        <f t="shared" si="306"/>
        <v/>
      </c>
      <c r="CL193" s="205" t="str">
        <f t="shared" si="307"/>
        <v/>
      </c>
      <c r="CM193" s="204" t="str">
        <f t="shared" si="308"/>
        <v/>
      </c>
      <c r="CN193" s="204">
        <f t="shared" si="309"/>
        <v>0</v>
      </c>
      <c r="CO193" s="204" t="str">
        <f t="shared" si="310"/>
        <v>Okay</v>
      </c>
      <c r="CP193" s="204" t="str">
        <f t="shared" si="311"/>
        <v>Urkunde und Button</v>
      </c>
      <c r="CQ193" s="204" t="str">
        <f t="shared" si="312"/>
        <v>nur Urkunde</v>
      </c>
      <c r="CR193" s="204">
        <f t="shared" si="313"/>
        <v>0</v>
      </c>
      <c r="CS193" s="204">
        <f t="shared" si="313"/>
        <v>0</v>
      </c>
      <c r="CT193" s="204">
        <f t="shared" si="314"/>
        <v>0</v>
      </c>
      <c r="CU193" s="204">
        <f t="shared" si="315"/>
        <v>0</v>
      </c>
      <c r="CV193" s="204">
        <f t="shared" si="316"/>
        <v>0</v>
      </c>
      <c r="CW193" s="204">
        <f t="shared" si="317"/>
        <v>0</v>
      </c>
      <c r="CX193" s="204" t="str">
        <f t="shared" si="318"/>
        <v>u</v>
      </c>
      <c r="CY193" s="204"/>
      <c r="CZ193" s="204"/>
      <c r="DA193" s="204"/>
      <c r="DB193" s="204"/>
      <c r="DC193" s="204"/>
      <c r="DD193" s="204"/>
      <c r="DE193" s="204"/>
      <c r="DF193" s="204"/>
      <c r="DG193" s="204"/>
      <c r="DH193" s="204"/>
      <c r="DI193" s="204"/>
      <c r="DJ193" s="204"/>
      <c r="DK193" s="204"/>
      <c r="DL193" s="204"/>
      <c r="DM193" s="204"/>
      <c r="DN193" s="204"/>
      <c r="DO193" s="204"/>
      <c r="DP193" s="204"/>
      <c r="DQ193" s="204"/>
      <c r="DR193" s="204"/>
      <c r="DS193" s="204"/>
      <c r="DT193" s="204"/>
      <c r="DU193" s="204"/>
    </row>
    <row r="194" spans="1:125" s="16" customFormat="1" x14ac:dyDescent="0.2">
      <c r="A194" s="191" t="str">
        <f>IF(LEN(E194)&lt;2,"",Meldedaten!A$4)</f>
        <v/>
      </c>
      <c r="B194" s="192" t="str">
        <f t="shared" si="275"/>
        <v/>
      </c>
      <c r="C194" s="96" t="s">
        <v>21</v>
      </c>
      <c r="D194" s="242" t="s">
        <v>21</v>
      </c>
      <c r="E194" s="242" t="s">
        <v>21</v>
      </c>
      <c r="F194" s="242" t="s">
        <v>21</v>
      </c>
      <c r="G194" s="242" t="s">
        <v>21</v>
      </c>
      <c r="H194" s="210" t="s">
        <v>21</v>
      </c>
      <c r="I194" s="5" t="str">
        <f>IF(LEN(E194)&lt;2,"",Meldedaten!B$4)</f>
        <v/>
      </c>
      <c r="J194" s="193"/>
      <c r="K194" s="5"/>
      <c r="L194" s="101"/>
      <c r="M194" s="100"/>
      <c r="N194" s="100"/>
      <c r="O194" s="5"/>
      <c r="P194" s="5"/>
      <c r="Q194" s="194" t="str">
        <f t="shared" si="276"/>
        <v>Okay</v>
      </c>
      <c r="R194" s="195">
        <f t="shared" si="277"/>
        <v>0</v>
      </c>
      <c r="S194" s="196" t="str">
        <f t="shared" si="278"/>
        <v/>
      </c>
      <c r="T194" s="197" t="str">
        <f t="shared" si="279"/>
        <v>Bitte ankreuzen</v>
      </c>
      <c r="U194" s="5"/>
      <c r="V194" s="5"/>
      <c r="W194" s="194">
        <f t="shared" si="280"/>
        <v>0</v>
      </c>
      <c r="X194" s="195">
        <f t="shared" si="281"/>
        <v>0</v>
      </c>
      <c r="Y194" s="195">
        <f t="shared" si="282"/>
        <v>1</v>
      </c>
      <c r="Z194" s="195" t="e">
        <f>IF(W194&gt;Y194,"Fehler",okay)</f>
        <v>#NAME?</v>
      </c>
      <c r="AA194" s="195" t="str">
        <f t="shared" si="283"/>
        <v/>
      </c>
      <c r="AB194" s="195" t="str">
        <f t="shared" si="284"/>
        <v/>
      </c>
      <c r="AC194" s="198"/>
      <c r="AD194" s="96" t="s">
        <v>21</v>
      </c>
      <c r="AE194" s="199" t="str">
        <f t="shared" si="285"/>
        <v/>
      </c>
      <c r="AF194" s="95"/>
      <c r="AG194" s="200"/>
      <c r="AH194" s="201" t="str">
        <f t="shared" si="286"/>
        <v/>
      </c>
      <c r="AI194" s="200"/>
      <c r="AJ194" s="5" t="s">
        <v>21</v>
      </c>
      <c r="AK194" s="5" t="s">
        <v>21</v>
      </c>
      <c r="AL194" s="5" t="s">
        <v>21</v>
      </c>
      <c r="AM194" s="5" t="s">
        <v>21</v>
      </c>
      <c r="AN194" s="5" t="s">
        <v>21</v>
      </c>
      <c r="AO194" s="5" t="s">
        <v>21</v>
      </c>
      <c r="AP194" s="5" t="s">
        <v>21</v>
      </c>
      <c r="AQ194" s="5" t="s">
        <v>21</v>
      </c>
      <c r="AR194" s="5" t="s">
        <v>21</v>
      </c>
      <c r="AS194" s="5" t="s">
        <v>21</v>
      </c>
      <c r="AT194" s="5" t="s">
        <v>21</v>
      </c>
      <c r="AU194" s="5" t="s">
        <v>21</v>
      </c>
      <c r="AV194" s="5" t="s">
        <v>21</v>
      </c>
      <c r="AW194" s="5" t="s">
        <v>21</v>
      </c>
      <c r="AX194" s="5" t="s">
        <v>21</v>
      </c>
      <c r="AY194" s="5" t="s">
        <v>21</v>
      </c>
      <c r="AZ194" s="5" t="s">
        <v>21</v>
      </c>
      <c r="BA194" s="5" t="s">
        <v>21</v>
      </c>
      <c r="BB194" s="5" t="s">
        <v>21</v>
      </c>
      <c r="BC194" s="5" t="s">
        <v>21</v>
      </c>
      <c r="BD194" s="200"/>
      <c r="BE194" s="50" t="s">
        <v>59</v>
      </c>
      <c r="BF194" s="50" t="s">
        <v>60</v>
      </c>
      <c r="BG194" s="50" t="s">
        <v>61</v>
      </c>
      <c r="BH194" s="50" t="s">
        <v>62</v>
      </c>
      <c r="BI194" s="50" t="s">
        <v>63</v>
      </c>
      <c r="BJ194" s="50" t="s">
        <v>64</v>
      </c>
      <c r="BK194" s="50" t="s">
        <v>65</v>
      </c>
      <c r="BL194" s="50" t="s">
        <v>66</v>
      </c>
      <c r="BM194" s="50" t="s">
        <v>67</v>
      </c>
      <c r="BN194" s="50" t="s">
        <v>68</v>
      </c>
      <c r="BO194" s="50" t="s">
        <v>69</v>
      </c>
      <c r="BP194" s="202"/>
      <c r="BQ194" s="203"/>
      <c r="BR194" s="203" t="str">
        <f t="shared" si="287"/>
        <v/>
      </c>
      <c r="BS194" s="203" t="str">
        <f t="shared" si="288"/>
        <v/>
      </c>
      <c r="BT194" s="203" t="str">
        <f t="shared" si="289"/>
        <v/>
      </c>
      <c r="BU194" s="203" t="str">
        <f t="shared" si="290"/>
        <v/>
      </c>
      <c r="BV194" s="203" t="str">
        <f t="shared" si="291"/>
        <v/>
      </c>
      <c r="BW194" s="203" t="str">
        <f t="shared" si="292"/>
        <v/>
      </c>
      <c r="BX194" s="203" t="str">
        <f t="shared" si="293"/>
        <v/>
      </c>
      <c r="BY194" s="203" t="str">
        <f t="shared" si="294"/>
        <v/>
      </c>
      <c r="BZ194" s="203" t="str">
        <f t="shared" si="295"/>
        <v/>
      </c>
      <c r="CA194" s="203" t="str">
        <f t="shared" si="296"/>
        <v/>
      </c>
      <c r="CB194" s="203" t="str">
        <f t="shared" si="297"/>
        <v/>
      </c>
      <c r="CC194" s="203" t="str">
        <f t="shared" si="298"/>
        <v/>
      </c>
      <c r="CD194" s="203" t="str">
        <f t="shared" si="299"/>
        <v/>
      </c>
      <c r="CE194" s="203" t="str">
        <f t="shared" si="300"/>
        <v/>
      </c>
      <c r="CF194" s="204" t="str">
        <f t="shared" si="301"/>
        <v/>
      </c>
      <c r="CG194" s="204" t="str">
        <f t="shared" si="302"/>
        <v/>
      </c>
      <c r="CH194" s="204" t="str">
        <f t="shared" si="303"/>
        <v/>
      </c>
      <c r="CI194" s="204" t="str">
        <f t="shared" si="304"/>
        <v/>
      </c>
      <c r="CJ194" s="204" t="str">
        <f t="shared" si="305"/>
        <v/>
      </c>
      <c r="CK194" s="204" t="str">
        <f t="shared" si="306"/>
        <v/>
      </c>
      <c r="CL194" s="205" t="str">
        <f t="shared" si="307"/>
        <v/>
      </c>
      <c r="CM194" s="204" t="str">
        <f t="shared" si="308"/>
        <v/>
      </c>
      <c r="CN194" s="204">
        <f t="shared" si="309"/>
        <v>0</v>
      </c>
      <c r="CO194" s="204" t="str">
        <f t="shared" si="310"/>
        <v>Okay</v>
      </c>
      <c r="CP194" s="204" t="str">
        <f t="shared" si="311"/>
        <v>Urkunde und Button</v>
      </c>
      <c r="CQ194" s="204" t="str">
        <f t="shared" si="312"/>
        <v>nur Urkunde</v>
      </c>
      <c r="CR194" s="204">
        <f t="shared" si="313"/>
        <v>0</v>
      </c>
      <c r="CS194" s="204">
        <f t="shared" si="313"/>
        <v>0</v>
      </c>
      <c r="CT194" s="204">
        <f t="shared" si="314"/>
        <v>0</v>
      </c>
      <c r="CU194" s="204">
        <f t="shared" si="315"/>
        <v>0</v>
      </c>
      <c r="CV194" s="204">
        <f t="shared" si="316"/>
        <v>0</v>
      </c>
      <c r="CW194" s="204">
        <f t="shared" si="317"/>
        <v>0</v>
      </c>
      <c r="CX194" s="204" t="str">
        <f t="shared" si="318"/>
        <v>u</v>
      </c>
      <c r="CY194" s="204"/>
      <c r="CZ194" s="204"/>
      <c r="DA194" s="204"/>
      <c r="DB194" s="204"/>
      <c r="DC194" s="204"/>
      <c r="DD194" s="204"/>
      <c r="DE194" s="204"/>
      <c r="DF194" s="204"/>
      <c r="DG194" s="204"/>
      <c r="DH194" s="204"/>
      <c r="DI194" s="204"/>
      <c r="DJ194" s="204"/>
      <c r="DK194" s="204"/>
      <c r="DL194" s="204"/>
      <c r="DM194" s="204"/>
      <c r="DN194" s="204"/>
      <c r="DO194" s="204"/>
      <c r="DP194" s="204"/>
      <c r="DQ194" s="204"/>
      <c r="DR194" s="204"/>
      <c r="DS194" s="204"/>
      <c r="DT194" s="204"/>
      <c r="DU194" s="204"/>
    </row>
    <row r="195" spans="1:125" s="16" customFormat="1" x14ac:dyDescent="0.2">
      <c r="A195" s="191" t="str">
        <f>IF(LEN(E195)&lt;2,"",Meldedaten!A$4)</f>
        <v/>
      </c>
      <c r="B195" s="192" t="str">
        <f t="shared" si="275"/>
        <v/>
      </c>
      <c r="C195" s="96" t="s">
        <v>21</v>
      </c>
      <c r="D195" s="242" t="s">
        <v>21</v>
      </c>
      <c r="E195" s="242" t="s">
        <v>21</v>
      </c>
      <c r="F195" s="242" t="s">
        <v>21</v>
      </c>
      <c r="G195" s="242" t="s">
        <v>21</v>
      </c>
      <c r="H195" s="210" t="s">
        <v>21</v>
      </c>
      <c r="I195" s="5" t="str">
        <f>IF(LEN(E195)&lt;2,"",Meldedaten!B$4)</f>
        <v/>
      </c>
      <c r="J195" s="193"/>
      <c r="K195" s="5"/>
      <c r="L195" s="101"/>
      <c r="M195" s="100"/>
      <c r="N195" s="100"/>
      <c r="O195" s="5"/>
      <c r="P195" s="5"/>
      <c r="Q195" s="194" t="str">
        <f t="shared" si="276"/>
        <v>Okay</v>
      </c>
      <c r="R195" s="195">
        <f t="shared" si="277"/>
        <v>0</v>
      </c>
      <c r="S195" s="196" t="str">
        <f t="shared" si="278"/>
        <v/>
      </c>
      <c r="T195" s="197" t="str">
        <f t="shared" si="279"/>
        <v>Bitte ankreuzen</v>
      </c>
      <c r="U195" s="5"/>
      <c r="V195" s="5"/>
      <c r="W195" s="194">
        <f t="shared" si="280"/>
        <v>0</v>
      </c>
      <c r="X195" s="195">
        <f t="shared" si="281"/>
        <v>0</v>
      </c>
      <c r="Y195" s="195">
        <f t="shared" si="282"/>
        <v>1</v>
      </c>
      <c r="Z195" s="195" t="e">
        <f>IF(W195&gt;Y195,"Fehler",okay)</f>
        <v>#NAME?</v>
      </c>
      <c r="AA195" s="195" t="str">
        <f t="shared" si="283"/>
        <v/>
      </c>
      <c r="AB195" s="195" t="str">
        <f t="shared" si="284"/>
        <v/>
      </c>
      <c r="AC195" s="198"/>
      <c r="AD195" s="96" t="s">
        <v>21</v>
      </c>
      <c r="AE195" s="199" t="str">
        <f t="shared" si="285"/>
        <v/>
      </c>
      <c r="AF195" s="95"/>
      <c r="AG195" s="200"/>
      <c r="AH195" s="201" t="str">
        <f t="shared" si="286"/>
        <v/>
      </c>
      <c r="AI195" s="200"/>
      <c r="AJ195" s="5" t="s">
        <v>21</v>
      </c>
      <c r="AK195" s="5" t="s">
        <v>21</v>
      </c>
      <c r="AL195" s="5" t="s">
        <v>21</v>
      </c>
      <c r="AM195" s="5" t="s">
        <v>21</v>
      </c>
      <c r="AN195" s="5" t="s">
        <v>21</v>
      </c>
      <c r="AO195" s="5" t="s">
        <v>21</v>
      </c>
      <c r="AP195" s="5" t="s">
        <v>21</v>
      </c>
      <c r="AQ195" s="5" t="s">
        <v>21</v>
      </c>
      <c r="AR195" s="5" t="s">
        <v>21</v>
      </c>
      <c r="AS195" s="5" t="s">
        <v>21</v>
      </c>
      <c r="AT195" s="5" t="s">
        <v>21</v>
      </c>
      <c r="AU195" s="5" t="s">
        <v>21</v>
      </c>
      <c r="AV195" s="5" t="s">
        <v>21</v>
      </c>
      <c r="AW195" s="5" t="s">
        <v>21</v>
      </c>
      <c r="AX195" s="5" t="s">
        <v>21</v>
      </c>
      <c r="AY195" s="5" t="s">
        <v>21</v>
      </c>
      <c r="AZ195" s="5" t="s">
        <v>21</v>
      </c>
      <c r="BA195" s="5" t="s">
        <v>21</v>
      </c>
      <c r="BB195" s="5" t="s">
        <v>21</v>
      </c>
      <c r="BC195" s="5" t="s">
        <v>21</v>
      </c>
      <c r="BD195" s="200"/>
      <c r="BE195" s="50" t="s">
        <v>59</v>
      </c>
      <c r="BF195" s="50" t="s">
        <v>60</v>
      </c>
      <c r="BG195" s="50" t="s">
        <v>61</v>
      </c>
      <c r="BH195" s="50" t="s">
        <v>62</v>
      </c>
      <c r="BI195" s="50" t="s">
        <v>63</v>
      </c>
      <c r="BJ195" s="50" t="s">
        <v>64</v>
      </c>
      <c r="BK195" s="50" t="s">
        <v>65</v>
      </c>
      <c r="BL195" s="50" t="s">
        <v>66</v>
      </c>
      <c r="BM195" s="50" t="s">
        <v>67</v>
      </c>
      <c r="BN195" s="50" t="s">
        <v>68</v>
      </c>
      <c r="BO195" s="50" t="s">
        <v>69</v>
      </c>
      <c r="BP195" s="202"/>
      <c r="BQ195" s="203"/>
      <c r="BR195" s="203" t="str">
        <f t="shared" si="287"/>
        <v/>
      </c>
      <c r="BS195" s="203" t="str">
        <f t="shared" si="288"/>
        <v/>
      </c>
      <c r="BT195" s="203" t="str">
        <f t="shared" si="289"/>
        <v/>
      </c>
      <c r="BU195" s="203" t="str">
        <f t="shared" si="290"/>
        <v/>
      </c>
      <c r="BV195" s="203" t="str">
        <f t="shared" si="291"/>
        <v/>
      </c>
      <c r="BW195" s="203" t="str">
        <f t="shared" si="292"/>
        <v/>
      </c>
      <c r="BX195" s="203" t="str">
        <f t="shared" si="293"/>
        <v/>
      </c>
      <c r="BY195" s="203" t="str">
        <f t="shared" si="294"/>
        <v/>
      </c>
      <c r="BZ195" s="203" t="str">
        <f t="shared" si="295"/>
        <v/>
      </c>
      <c r="CA195" s="203" t="str">
        <f t="shared" si="296"/>
        <v/>
      </c>
      <c r="CB195" s="203" t="str">
        <f t="shared" si="297"/>
        <v/>
      </c>
      <c r="CC195" s="203" t="str">
        <f t="shared" si="298"/>
        <v/>
      </c>
      <c r="CD195" s="203" t="str">
        <f t="shared" si="299"/>
        <v/>
      </c>
      <c r="CE195" s="203" t="str">
        <f t="shared" si="300"/>
        <v/>
      </c>
      <c r="CF195" s="204" t="str">
        <f t="shared" si="301"/>
        <v/>
      </c>
      <c r="CG195" s="204" t="str">
        <f t="shared" si="302"/>
        <v/>
      </c>
      <c r="CH195" s="204" t="str">
        <f t="shared" si="303"/>
        <v/>
      </c>
      <c r="CI195" s="204" t="str">
        <f t="shared" si="304"/>
        <v/>
      </c>
      <c r="CJ195" s="204" t="str">
        <f t="shared" si="305"/>
        <v/>
      </c>
      <c r="CK195" s="204" t="str">
        <f t="shared" si="306"/>
        <v/>
      </c>
      <c r="CL195" s="205" t="str">
        <f t="shared" si="307"/>
        <v/>
      </c>
      <c r="CM195" s="204" t="str">
        <f t="shared" si="308"/>
        <v/>
      </c>
      <c r="CN195" s="204">
        <f t="shared" si="309"/>
        <v>0</v>
      </c>
      <c r="CO195" s="204" t="str">
        <f t="shared" si="310"/>
        <v>Okay</v>
      </c>
      <c r="CP195" s="204" t="str">
        <f t="shared" si="311"/>
        <v>Urkunde und Button</v>
      </c>
      <c r="CQ195" s="204" t="str">
        <f t="shared" si="312"/>
        <v>nur Urkunde</v>
      </c>
      <c r="CR195" s="204">
        <f t="shared" si="313"/>
        <v>0</v>
      </c>
      <c r="CS195" s="204">
        <f t="shared" si="313"/>
        <v>0</v>
      </c>
      <c r="CT195" s="204">
        <f t="shared" si="314"/>
        <v>0</v>
      </c>
      <c r="CU195" s="204">
        <f t="shared" si="315"/>
        <v>0</v>
      </c>
      <c r="CV195" s="204">
        <f t="shared" si="316"/>
        <v>0</v>
      </c>
      <c r="CW195" s="204">
        <f t="shared" si="317"/>
        <v>0</v>
      </c>
      <c r="CX195" s="204" t="str">
        <f t="shared" si="318"/>
        <v>u</v>
      </c>
      <c r="CY195" s="204"/>
      <c r="CZ195" s="204"/>
      <c r="DA195" s="204"/>
      <c r="DB195" s="204"/>
      <c r="DC195" s="204"/>
      <c r="DD195" s="204"/>
      <c r="DE195" s="204"/>
      <c r="DF195" s="204"/>
      <c r="DG195" s="204"/>
      <c r="DH195" s="204"/>
      <c r="DI195" s="204"/>
      <c r="DJ195" s="204"/>
      <c r="DK195" s="204"/>
      <c r="DL195" s="204"/>
      <c r="DM195" s="204"/>
      <c r="DN195" s="204"/>
      <c r="DO195" s="204"/>
      <c r="DP195" s="204"/>
      <c r="DQ195" s="204"/>
      <c r="DR195" s="204"/>
      <c r="DS195" s="204"/>
      <c r="DT195" s="204"/>
      <c r="DU195" s="204"/>
    </row>
    <row r="196" spans="1:125" s="16" customFormat="1" x14ac:dyDescent="0.2">
      <c r="A196" s="191" t="str">
        <f>IF(LEN(E196)&lt;2,"",Meldedaten!A$4)</f>
        <v/>
      </c>
      <c r="B196" s="192" t="str">
        <f t="shared" si="275"/>
        <v/>
      </c>
      <c r="C196" s="96" t="s">
        <v>21</v>
      </c>
      <c r="D196" s="242" t="s">
        <v>21</v>
      </c>
      <c r="E196" s="242" t="s">
        <v>21</v>
      </c>
      <c r="F196" s="242" t="s">
        <v>21</v>
      </c>
      <c r="G196" s="242" t="s">
        <v>21</v>
      </c>
      <c r="H196" s="210" t="s">
        <v>21</v>
      </c>
      <c r="I196" s="5" t="str">
        <f>IF(LEN(E196)&lt;2,"",Meldedaten!B$4)</f>
        <v/>
      </c>
      <c r="J196" s="193"/>
      <c r="K196" s="5"/>
      <c r="L196" s="101"/>
      <c r="M196" s="100"/>
      <c r="N196" s="100"/>
      <c r="O196" s="5"/>
      <c r="P196" s="5"/>
      <c r="Q196" s="194" t="str">
        <f t="shared" si="276"/>
        <v>Okay</v>
      </c>
      <c r="R196" s="195">
        <f t="shared" si="277"/>
        <v>0</v>
      </c>
      <c r="S196" s="196" t="str">
        <f t="shared" si="278"/>
        <v/>
      </c>
      <c r="T196" s="197" t="str">
        <f t="shared" si="279"/>
        <v>Bitte ankreuzen</v>
      </c>
      <c r="U196" s="5"/>
      <c r="V196" s="5"/>
      <c r="W196" s="194">
        <f t="shared" si="280"/>
        <v>0</v>
      </c>
      <c r="X196" s="195">
        <f t="shared" si="281"/>
        <v>0</v>
      </c>
      <c r="Y196" s="195">
        <f t="shared" si="282"/>
        <v>1</v>
      </c>
      <c r="Z196" s="195" t="e">
        <f>IF(W196&gt;Y196,"Fehler",okay)</f>
        <v>#NAME?</v>
      </c>
      <c r="AA196" s="195" t="str">
        <f t="shared" si="283"/>
        <v/>
      </c>
      <c r="AB196" s="195" t="str">
        <f t="shared" si="284"/>
        <v/>
      </c>
      <c r="AC196" s="198"/>
      <c r="AD196" s="96" t="s">
        <v>21</v>
      </c>
      <c r="AE196" s="199" t="str">
        <f t="shared" si="285"/>
        <v/>
      </c>
      <c r="AF196" s="95"/>
      <c r="AG196" s="200"/>
      <c r="AH196" s="201" t="str">
        <f t="shared" si="286"/>
        <v/>
      </c>
      <c r="AI196" s="200"/>
      <c r="AJ196" s="5" t="s">
        <v>21</v>
      </c>
      <c r="AK196" s="5" t="s">
        <v>21</v>
      </c>
      <c r="AL196" s="5" t="s">
        <v>21</v>
      </c>
      <c r="AM196" s="5" t="s">
        <v>21</v>
      </c>
      <c r="AN196" s="5" t="s">
        <v>21</v>
      </c>
      <c r="AO196" s="5" t="s">
        <v>21</v>
      </c>
      <c r="AP196" s="5" t="s">
        <v>21</v>
      </c>
      <c r="AQ196" s="5" t="s">
        <v>21</v>
      </c>
      <c r="AR196" s="5" t="s">
        <v>21</v>
      </c>
      <c r="AS196" s="5" t="s">
        <v>21</v>
      </c>
      <c r="AT196" s="5" t="s">
        <v>21</v>
      </c>
      <c r="AU196" s="5" t="s">
        <v>21</v>
      </c>
      <c r="AV196" s="5" t="s">
        <v>21</v>
      </c>
      <c r="AW196" s="5" t="s">
        <v>21</v>
      </c>
      <c r="AX196" s="5" t="s">
        <v>21</v>
      </c>
      <c r="AY196" s="5" t="s">
        <v>21</v>
      </c>
      <c r="AZ196" s="5" t="s">
        <v>21</v>
      </c>
      <c r="BA196" s="5" t="s">
        <v>21</v>
      </c>
      <c r="BB196" s="5" t="s">
        <v>21</v>
      </c>
      <c r="BC196" s="5" t="s">
        <v>21</v>
      </c>
      <c r="BD196" s="200"/>
      <c r="BE196" s="50" t="s">
        <v>59</v>
      </c>
      <c r="BF196" s="50" t="s">
        <v>60</v>
      </c>
      <c r="BG196" s="50" t="s">
        <v>61</v>
      </c>
      <c r="BH196" s="50" t="s">
        <v>62</v>
      </c>
      <c r="BI196" s="50" t="s">
        <v>63</v>
      </c>
      <c r="BJ196" s="50" t="s">
        <v>64</v>
      </c>
      <c r="BK196" s="50" t="s">
        <v>65</v>
      </c>
      <c r="BL196" s="50" t="s">
        <v>66</v>
      </c>
      <c r="BM196" s="50" t="s">
        <v>67</v>
      </c>
      <c r="BN196" s="50" t="s">
        <v>68</v>
      </c>
      <c r="BO196" s="50" t="s">
        <v>69</v>
      </c>
      <c r="BP196" s="202"/>
      <c r="BQ196" s="203"/>
      <c r="BR196" s="203" t="str">
        <f t="shared" si="287"/>
        <v/>
      </c>
      <c r="BS196" s="203" t="str">
        <f t="shared" si="288"/>
        <v/>
      </c>
      <c r="BT196" s="203" t="str">
        <f t="shared" si="289"/>
        <v/>
      </c>
      <c r="BU196" s="203" t="str">
        <f t="shared" si="290"/>
        <v/>
      </c>
      <c r="BV196" s="203" t="str">
        <f t="shared" si="291"/>
        <v/>
      </c>
      <c r="BW196" s="203" t="str">
        <f t="shared" si="292"/>
        <v/>
      </c>
      <c r="BX196" s="203" t="str">
        <f t="shared" si="293"/>
        <v/>
      </c>
      <c r="BY196" s="203" t="str">
        <f t="shared" si="294"/>
        <v/>
      </c>
      <c r="BZ196" s="203" t="str">
        <f t="shared" si="295"/>
        <v/>
      </c>
      <c r="CA196" s="203" t="str">
        <f t="shared" si="296"/>
        <v/>
      </c>
      <c r="CB196" s="203" t="str">
        <f t="shared" si="297"/>
        <v/>
      </c>
      <c r="CC196" s="203" t="str">
        <f t="shared" si="298"/>
        <v/>
      </c>
      <c r="CD196" s="203" t="str">
        <f t="shared" si="299"/>
        <v/>
      </c>
      <c r="CE196" s="203" t="str">
        <f t="shared" si="300"/>
        <v/>
      </c>
      <c r="CF196" s="204" t="str">
        <f t="shared" si="301"/>
        <v/>
      </c>
      <c r="CG196" s="204" t="str">
        <f t="shared" si="302"/>
        <v/>
      </c>
      <c r="CH196" s="204" t="str">
        <f t="shared" si="303"/>
        <v/>
      </c>
      <c r="CI196" s="204" t="str">
        <f t="shared" si="304"/>
        <v/>
      </c>
      <c r="CJ196" s="204" t="str">
        <f t="shared" si="305"/>
        <v/>
      </c>
      <c r="CK196" s="204" t="str">
        <f t="shared" si="306"/>
        <v/>
      </c>
      <c r="CL196" s="205" t="str">
        <f t="shared" si="307"/>
        <v/>
      </c>
      <c r="CM196" s="204" t="str">
        <f t="shared" si="308"/>
        <v/>
      </c>
      <c r="CN196" s="204">
        <f t="shared" si="309"/>
        <v>0</v>
      </c>
      <c r="CO196" s="204" t="str">
        <f t="shared" si="310"/>
        <v>Okay</v>
      </c>
      <c r="CP196" s="204" t="str">
        <f t="shared" si="311"/>
        <v>Urkunde und Button</v>
      </c>
      <c r="CQ196" s="204" t="str">
        <f t="shared" si="312"/>
        <v>nur Urkunde</v>
      </c>
      <c r="CR196" s="204">
        <f t="shared" si="313"/>
        <v>0</v>
      </c>
      <c r="CS196" s="204">
        <f t="shared" si="313"/>
        <v>0</v>
      </c>
      <c r="CT196" s="204">
        <f t="shared" si="314"/>
        <v>0</v>
      </c>
      <c r="CU196" s="204">
        <f t="shared" si="315"/>
        <v>0</v>
      </c>
      <c r="CV196" s="204">
        <f t="shared" si="316"/>
        <v>0</v>
      </c>
      <c r="CW196" s="204">
        <f t="shared" si="317"/>
        <v>0</v>
      </c>
      <c r="CX196" s="204" t="str">
        <f t="shared" si="318"/>
        <v>u</v>
      </c>
      <c r="CY196" s="204"/>
      <c r="CZ196" s="204"/>
      <c r="DA196" s="204"/>
      <c r="DB196" s="204"/>
      <c r="DC196" s="204"/>
      <c r="DD196" s="204"/>
      <c r="DE196" s="204"/>
      <c r="DF196" s="204"/>
      <c r="DG196" s="204"/>
      <c r="DH196" s="204"/>
      <c r="DI196" s="204"/>
      <c r="DJ196" s="204"/>
      <c r="DK196" s="204"/>
      <c r="DL196" s="204"/>
      <c r="DM196" s="204"/>
      <c r="DN196" s="204"/>
      <c r="DO196" s="204"/>
      <c r="DP196" s="204"/>
      <c r="DQ196" s="204"/>
      <c r="DR196" s="204"/>
      <c r="DS196" s="204"/>
      <c r="DT196" s="204"/>
      <c r="DU196" s="204"/>
    </row>
    <row r="197" spans="1:125" s="16" customFormat="1" x14ac:dyDescent="0.2">
      <c r="A197" s="191" t="str">
        <f>IF(LEN(E197)&lt;2,"",Meldedaten!A$4)</f>
        <v/>
      </c>
      <c r="B197" s="192" t="str">
        <f t="shared" si="275"/>
        <v/>
      </c>
      <c r="C197" s="96" t="s">
        <v>21</v>
      </c>
      <c r="D197" s="242" t="s">
        <v>21</v>
      </c>
      <c r="E197" s="242" t="s">
        <v>21</v>
      </c>
      <c r="F197" s="242" t="s">
        <v>21</v>
      </c>
      <c r="G197" s="242" t="s">
        <v>21</v>
      </c>
      <c r="H197" s="210" t="s">
        <v>21</v>
      </c>
      <c r="I197" s="5" t="str">
        <f>IF(LEN(E197)&lt;2,"",Meldedaten!B$4)</f>
        <v/>
      </c>
      <c r="J197" s="193"/>
      <c r="K197" s="5"/>
      <c r="L197" s="101"/>
      <c r="M197" s="100"/>
      <c r="N197" s="100"/>
      <c r="O197" s="5"/>
      <c r="P197" s="5"/>
      <c r="Q197" s="194" t="str">
        <f t="shared" si="276"/>
        <v>Okay</v>
      </c>
      <c r="R197" s="195">
        <f t="shared" si="277"/>
        <v>0</v>
      </c>
      <c r="S197" s="196" t="str">
        <f t="shared" si="278"/>
        <v/>
      </c>
      <c r="T197" s="197" t="str">
        <f t="shared" si="279"/>
        <v>Bitte ankreuzen</v>
      </c>
      <c r="U197" s="5"/>
      <c r="V197" s="5"/>
      <c r="W197" s="194">
        <f t="shared" si="280"/>
        <v>0</v>
      </c>
      <c r="X197" s="195">
        <f t="shared" si="281"/>
        <v>0</v>
      </c>
      <c r="Y197" s="195">
        <f t="shared" si="282"/>
        <v>1</v>
      </c>
      <c r="Z197" s="195" t="e">
        <f>IF(W197&gt;Y197,"Fehler",okay)</f>
        <v>#NAME?</v>
      </c>
      <c r="AA197" s="195" t="str">
        <f t="shared" si="283"/>
        <v/>
      </c>
      <c r="AB197" s="195" t="str">
        <f t="shared" si="284"/>
        <v/>
      </c>
      <c r="AC197" s="198"/>
      <c r="AD197" s="96" t="s">
        <v>21</v>
      </c>
      <c r="AE197" s="199" t="str">
        <f t="shared" si="285"/>
        <v/>
      </c>
      <c r="AF197" s="95"/>
      <c r="AG197" s="200"/>
      <c r="AH197" s="201" t="str">
        <f t="shared" si="286"/>
        <v/>
      </c>
      <c r="AI197" s="200"/>
      <c r="AJ197" s="5" t="s">
        <v>21</v>
      </c>
      <c r="AK197" s="5" t="s">
        <v>21</v>
      </c>
      <c r="AL197" s="5" t="s">
        <v>21</v>
      </c>
      <c r="AM197" s="5" t="s">
        <v>21</v>
      </c>
      <c r="AN197" s="5" t="s">
        <v>21</v>
      </c>
      <c r="AO197" s="5" t="s">
        <v>21</v>
      </c>
      <c r="AP197" s="5" t="s">
        <v>21</v>
      </c>
      <c r="AQ197" s="5" t="s">
        <v>21</v>
      </c>
      <c r="AR197" s="5" t="s">
        <v>21</v>
      </c>
      <c r="AS197" s="5" t="s">
        <v>21</v>
      </c>
      <c r="AT197" s="5" t="s">
        <v>21</v>
      </c>
      <c r="AU197" s="5" t="s">
        <v>21</v>
      </c>
      <c r="AV197" s="5" t="s">
        <v>21</v>
      </c>
      <c r="AW197" s="5" t="s">
        <v>21</v>
      </c>
      <c r="AX197" s="5" t="s">
        <v>21</v>
      </c>
      <c r="AY197" s="5" t="s">
        <v>21</v>
      </c>
      <c r="AZ197" s="5" t="s">
        <v>21</v>
      </c>
      <c r="BA197" s="5" t="s">
        <v>21</v>
      </c>
      <c r="BB197" s="5" t="s">
        <v>21</v>
      </c>
      <c r="BC197" s="5" t="s">
        <v>21</v>
      </c>
      <c r="BD197" s="200"/>
      <c r="BE197" s="50" t="s">
        <v>59</v>
      </c>
      <c r="BF197" s="50" t="s">
        <v>60</v>
      </c>
      <c r="BG197" s="50" t="s">
        <v>61</v>
      </c>
      <c r="BH197" s="50" t="s">
        <v>62</v>
      </c>
      <c r="BI197" s="50" t="s">
        <v>63</v>
      </c>
      <c r="BJ197" s="50" t="s">
        <v>64</v>
      </c>
      <c r="BK197" s="50" t="s">
        <v>65</v>
      </c>
      <c r="BL197" s="50" t="s">
        <v>66</v>
      </c>
      <c r="BM197" s="50" t="s">
        <v>67</v>
      </c>
      <c r="BN197" s="50" t="s">
        <v>68</v>
      </c>
      <c r="BO197" s="50" t="s">
        <v>69</v>
      </c>
      <c r="BP197" s="202"/>
      <c r="BQ197" s="203"/>
      <c r="BR197" s="203" t="str">
        <f t="shared" si="287"/>
        <v/>
      </c>
      <c r="BS197" s="203" t="str">
        <f t="shared" si="288"/>
        <v/>
      </c>
      <c r="BT197" s="203" t="str">
        <f t="shared" si="289"/>
        <v/>
      </c>
      <c r="BU197" s="203" t="str">
        <f t="shared" si="290"/>
        <v/>
      </c>
      <c r="BV197" s="203" t="str">
        <f t="shared" si="291"/>
        <v/>
      </c>
      <c r="BW197" s="203" t="str">
        <f t="shared" si="292"/>
        <v/>
      </c>
      <c r="BX197" s="203" t="str">
        <f t="shared" si="293"/>
        <v/>
      </c>
      <c r="BY197" s="203" t="str">
        <f t="shared" si="294"/>
        <v/>
      </c>
      <c r="BZ197" s="203" t="str">
        <f t="shared" si="295"/>
        <v/>
      </c>
      <c r="CA197" s="203" t="str">
        <f t="shared" si="296"/>
        <v/>
      </c>
      <c r="CB197" s="203" t="str">
        <f t="shared" si="297"/>
        <v/>
      </c>
      <c r="CC197" s="203" t="str">
        <f t="shared" si="298"/>
        <v/>
      </c>
      <c r="CD197" s="203" t="str">
        <f t="shared" si="299"/>
        <v/>
      </c>
      <c r="CE197" s="203" t="str">
        <f t="shared" si="300"/>
        <v/>
      </c>
      <c r="CF197" s="204" t="str">
        <f t="shared" si="301"/>
        <v/>
      </c>
      <c r="CG197" s="204" t="str">
        <f t="shared" si="302"/>
        <v/>
      </c>
      <c r="CH197" s="204" t="str">
        <f t="shared" si="303"/>
        <v/>
      </c>
      <c r="CI197" s="204" t="str">
        <f t="shared" si="304"/>
        <v/>
      </c>
      <c r="CJ197" s="204" t="str">
        <f t="shared" si="305"/>
        <v/>
      </c>
      <c r="CK197" s="204" t="str">
        <f t="shared" si="306"/>
        <v/>
      </c>
      <c r="CL197" s="205" t="str">
        <f t="shared" si="307"/>
        <v/>
      </c>
      <c r="CM197" s="204" t="str">
        <f t="shared" si="308"/>
        <v/>
      </c>
      <c r="CN197" s="204">
        <f t="shared" si="309"/>
        <v>0</v>
      </c>
      <c r="CO197" s="204" t="str">
        <f t="shared" si="310"/>
        <v>Okay</v>
      </c>
      <c r="CP197" s="204" t="str">
        <f t="shared" si="311"/>
        <v>Urkunde und Button</v>
      </c>
      <c r="CQ197" s="204" t="str">
        <f t="shared" si="312"/>
        <v>nur Urkunde</v>
      </c>
      <c r="CR197" s="204">
        <f t="shared" si="313"/>
        <v>0</v>
      </c>
      <c r="CS197" s="204">
        <f t="shared" si="313"/>
        <v>0</v>
      </c>
      <c r="CT197" s="204">
        <f t="shared" si="314"/>
        <v>0</v>
      </c>
      <c r="CU197" s="204">
        <f t="shared" si="315"/>
        <v>0</v>
      </c>
      <c r="CV197" s="204">
        <f t="shared" si="316"/>
        <v>0</v>
      </c>
      <c r="CW197" s="204">
        <f t="shared" si="317"/>
        <v>0</v>
      </c>
      <c r="CX197" s="204" t="str">
        <f t="shared" si="318"/>
        <v>u</v>
      </c>
      <c r="CY197" s="204"/>
      <c r="CZ197" s="204"/>
      <c r="DA197" s="204"/>
      <c r="DB197" s="204"/>
      <c r="DC197" s="204"/>
      <c r="DD197" s="204"/>
      <c r="DE197" s="204"/>
      <c r="DF197" s="204"/>
      <c r="DG197" s="204"/>
      <c r="DH197" s="204"/>
      <c r="DI197" s="204"/>
      <c r="DJ197" s="204"/>
      <c r="DK197" s="204"/>
      <c r="DL197" s="204"/>
      <c r="DM197" s="204"/>
      <c r="DN197" s="204"/>
      <c r="DO197" s="204"/>
      <c r="DP197" s="204"/>
      <c r="DQ197" s="204"/>
      <c r="DR197" s="204"/>
      <c r="DS197" s="204"/>
      <c r="DT197" s="204"/>
      <c r="DU197" s="204"/>
    </row>
    <row r="198" spans="1:125" s="16" customFormat="1" x14ac:dyDescent="0.2">
      <c r="A198" s="191" t="str">
        <f>IF(LEN(E198)&lt;2,"",Meldedaten!A$4)</f>
        <v/>
      </c>
      <c r="B198" s="192" t="str">
        <f t="shared" si="275"/>
        <v/>
      </c>
      <c r="C198" s="96" t="s">
        <v>21</v>
      </c>
      <c r="D198" s="242" t="s">
        <v>21</v>
      </c>
      <c r="E198" s="242" t="s">
        <v>21</v>
      </c>
      <c r="F198" s="242" t="s">
        <v>21</v>
      </c>
      <c r="G198" s="242" t="s">
        <v>21</v>
      </c>
      <c r="H198" s="210" t="s">
        <v>21</v>
      </c>
      <c r="I198" s="5" t="str">
        <f>IF(LEN(E198)&lt;2,"",Meldedaten!B$4)</f>
        <v/>
      </c>
      <c r="J198" s="193"/>
      <c r="K198" s="5"/>
      <c r="L198" s="101"/>
      <c r="M198" s="100"/>
      <c r="N198" s="100"/>
      <c r="O198" s="5"/>
      <c r="P198" s="5"/>
      <c r="Q198" s="194" t="str">
        <f t="shared" si="276"/>
        <v>Okay</v>
      </c>
      <c r="R198" s="195">
        <f t="shared" si="277"/>
        <v>0</v>
      </c>
      <c r="S198" s="196" t="str">
        <f t="shared" si="278"/>
        <v/>
      </c>
      <c r="T198" s="197" t="str">
        <f t="shared" si="279"/>
        <v>Bitte ankreuzen</v>
      </c>
      <c r="U198" s="5"/>
      <c r="V198" s="5"/>
      <c r="W198" s="194">
        <f t="shared" si="280"/>
        <v>0</v>
      </c>
      <c r="X198" s="195">
        <f t="shared" si="281"/>
        <v>0</v>
      </c>
      <c r="Y198" s="195">
        <f t="shared" si="282"/>
        <v>1</v>
      </c>
      <c r="Z198" s="195" t="e">
        <f>IF(W198&gt;Y198,"Fehler",okay)</f>
        <v>#NAME?</v>
      </c>
      <c r="AA198" s="195" t="str">
        <f t="shared" si="283"/>
        <v/>
      </c>
      <c r="AB198" s="195" t="str">
        <f t="shared" si="284"/>
        <v/>
      </c>
      <c r="AC198" s="198"/>
      <c r="AD198" s="96" t="s">
        <v>21</v>
      </c>
      <c r="AE198" s="199" t="str">
        <f t="shared" si="285"/>
        <v/>
      </c>
      <c r="AF198" s="95"/>
      <c r="AG198" s="200"/>
      <c r="AH198" s="201" t="str">
        <f t="shared" si="286"/>
        <v/>
      </c>
      <c r="AI198" s="200"/>
      <c r="AJ198" s="5" t="s">
        <v>21</v>
      </c>
      <c r="AK198" s="5" t="s">
        <v>21</v>
      </c>
      <c r="AL198" s="5" t="s">
        <v>21</v>
      </c>
      <c r="AM198" s="5" t="s">
        <v>21</v>
      </c>
      <c r="AN198" s="5" t="s">
        <v>21</v>
      </c>
      <c r="AO198" s="5" t="s">
        <v>21</v>
      </c>
      <c r="AP198" s="5" t="s">
        <v>21</v>
      </c>
      <c r="AQ198" s="5" t="s">
        <v>21</v>
      </c>
      <c r="AR198" s="5" t="s">
        <v>21</v>
      </c>
      <c r="AS198" s="5" t="s">
        <v>21</v>
      </c>
      <c r="AT198" s="5" t="s">
        <v>21</v>
      </c>
      <c r="AU198" s="5" t="s">
        <v>21</v>
      </c>
      <c r="AV198" s="5" t="s">
        <v>21</v>
      </c>
      <c r="AW198" s="5" t="s">
        <v>21</v>
      </c>
      <c r="AX198" s="5" t="s">
        <v>21</v>
      </c>
      <c r="AY198" s="5" t="s">
        <v>21</v>
      </c>
      <c r="AZ198" s="5" t="s">
        <v>21</v>
      </c>
      <c r="BA198" s="5" t="s">
        <v>21</v>
      </c>
      <c r="BB198" s="5" t="s">
        <v>21</v>
      </c>
      <c r="BC198" s="5" t="s">
        <v>21</v>
      </c>
      <c r="BD198" s="200"/>
      <c r="BE198" s="50" t="s">
        <v>59</v>
      </c>
      <c r="BF198" s="50" t="s">
        <v>60</v>
      </c>
      <c r="BG198" s="50" t="s">
        <v>61</v>
      </c>
      <c r="BH198" s="50" t="s">
        <v>62</v>
      </c>
      <c r="BI198" s="50" t="s">
        <v>63</v>
      </c>
      <c r="BJ198" s="50" t="s">
        <v>64</v>
      </c>
      <c r="BK198" s="50" t="s">
        <v>65</v>
      </c>
      <c r="BL198" s="50" t="s">
        <v>66</v>
      </c>
      <c r="BM198" s="50" t="s">
        <v>67</v>
      </c>
      <c r="BN198" s="50" t="s">
        <v>68</v>
      </c>
      <c r="BO198" s="50" t="s">
        <v>69</v>
      </c>
      <c r="BP198" s="202"/>
      <c r="BQ198" s="203"/>
      <c r="BR198" s="203" t="str">
        <f t="shared" si="287"/>
        <v/>
      </c>
      <c r="BS198" s="203" t="str">
        <f t="shared" si="288"/>
        <v/>
      </c>
      <c r="BT198" s="203" t="str">
        <f t="shared" si="289"/>
        <v/>
      </c>
      <c r="BU198" s="203" t="str">
        <f t="shared" si="290"/>
        <v/>
      </c>
      <c r="BV198" s="203" t="str">
        <f t="shared" si="291"/>
        <v/>
      </c>
      <c r="BW198" s="203" t="str">
        <f t="shared" si="292"/>
        <v/>
      </c>
      <c r="BX198" s="203" t="str">
        <f t="shared" si="293"/>
        <v/>
      </c>
      <c r="BY198" s="203" t="str">
        <f t="shared" si="294"/>
        <v/>
      </c>
      <c r="BZ198" s="203" t="str">
        <f t="shared" si="295"/>
        <v/>
      </c>
      <c r="CA198" s="203" t="str">
        <f t="shared" si="296"/>
        <v/>
      </c>
      <c r="CB198" s="203" t="str">
        <f t="shared" si="297"/>
        <v/>
      </c>
      <c r="CC198" s="203" t="str">
        <f t="shared" si="298"/>
        <v/>
      </c>
      <c r="CD198" s="203" t="str">
        <f t="shared" si="299"/>
        <v/>
      </c>
      <c r="CE198" s="203" t="str">
        <f t="shared" si="300"/>
        <v/>
      </c>
      <c r="CF198" s="204" t="str">
        <f t="shared" si="301"/>
        <v/>
      </c>
      <c r="CG198" s="204" t="str">
        <f t="shared" si="302"/>
        <v/>
      </c>
      <c r="CH198" s="204" t="str">
        <f t="shared" si="303"/>
        <v/>
      </c>
      <c r="CI198" s="204" t="str">
        <f t="shared" si="304"/>
        <v/>
      </c>
      <c r="CJ198" s="204" t="str">
        <f t="shared" si="305"/>
        <v/>
      </c>
      <c r="CK198" s="204" t="str">
        <f t="shared" si="306"/>
        <v/>
      </c>
      <c r="CL198" s="205" t="str">
        <f t="shared" si="307"/>
        <v/>
      </c>
      <c r="CM198" s="204" t="str">
        <f t="shared" si="308"/>
        <v/>
      </c>
      <c r="CN198" s="204">
        <f t="shared" si="309"/>
        <v>0</v>
      </c>
      <c r="CO198" s="204" t="str">
        <f t="shared" si="310"/>
        <v>Okay</v>
      </c>
      <c r="CP198" s="204" t="str">
        <f t="shared" si="311"/>
        <v>Urkunde und Button</v>
      </c>
      <c r="CQ198" s="204" t="str">
        <f t="shared" si="312"/>
        <v>nur Urkunde</v>
      </c>
      <c r="CR198" s="204">
        <f t="shared" si="313"/>
        <v>0</v>
      </c>
      <c r="CS198" s="204">
        <f t="shared" si="313"/>
        <v>0</v>
      </c>
      <c r="CT198" s="204">
        <f t="shared" si="314"/>
        <v>0</v>
      </c>
      <c r="CU198" s="204">
        <f t="shared" si="315"/>
        <v>0</v>
      </c>
      <c r="CV198" s="204">
        <f t="shared" si="316"/>
        <v>0</v>
      </c>
      <c r="CW198" s="204">
        <f t="shared" si="317"/>
        <v>0</v>
      </c>
      <c r="CX198" s="204" t="str">
        <f t="shared" si="318"/>
        <v>u</v>
      </c>
      <c r="CY198" s="204"/>
      <c r="CZ198" s="204"/>
      <c r="DA198" s="204"/>
      <c r="DB198" s="204"/>
      <c r="DC198" s="204"/>
      <c r="DD198" s="204"/>
      <c r="DE198" s="204"/>
      <c r="DF198" s="204"/>
      <c r="DG198" s="204"/>
      <c r="DH198" s="204"/>
      <c r="DI198" s="204"/>
      <c r="DJ198" s="204"/>
      <c r="DK198" s="204"/>
      <c r="DL198" s="204"/>
      <c r="DM198" s="204"/>
      <c r="DN198" s="204"/>
      <c r="DO198" s="204"/>
      <c r="DP198" s="204"/>
      <c r="DQ198" s="204"/>
      <c r="DR198" s="204"/>
      <c r="DS198" s="204"/>
      <c r="DT198" s="204"/>
      <c r="DU198" s="204"/>
    </row>
    <row r="199" spans="1:125" s="16" customFormat="1" x14ac:dyDescent="0.2">
      <c r="A199" s="191" t="str">
        <f>IF(LEN(E199)&lt;2,"",Meldedaten!A$4)</f>
        <v/>
      </c>
      <c r="B199" s="192" t="str">
        <f t="shared" si="275"/>
        <v/>
      </c>
      <c r="C199" s="96" t="s">
        <v>21</v>
      </c>
      <c r="D199" s="242" t="s">
        <v>21</v>
      </c>
      <c r="E199" s="242" t="s">
        <v>21</v>
      </c>
      <c r="F199" s="242" t="s">
        <v>21</v>
      </c>
      <c r="G199" s="242" t="s">
        <v>21</v>
      </c>
      <c r="H199" s="210" t="s">
        <v>21</v>
      </c>
      <c r="I199" s="5" t="str">
        <f>IF(LEN(E199)&lt;2,"",Meldedaten!B$4)</f>
        <v/>
      </c>
      <c r="J199" s="193"/>
      <c r="K199" s="5"/>
      <c r="L199" s="101"/>
      <c r="M199" s="100"/>
      <c r="N199" s="100"/>
      <c r="O199" s="5"/>
      <c r="P199" s="5"/>
      <c r="Q199" s="194" t="str">
        <f t="shared" si="276"/>
        <v>Okay</v>
      </c>
      <c r="R199" s="195">
        <f t="shared" si="277"/>
        <v>0</v>
      </c>
      <c r="S199" s="196" t="str">
        <f t="shared" si="278"/>
        <v/>
      </c>
      <c r="T199" s="197" t="str">
        <f t="shared" si="279"/>
        <v>Bitte ankreuzen</v>
      </c>
      <c r="U199" s="5"/>
      <c r="V199" s="5"/>
      <c r="W199" s="194">
        <f t="shared" si="280"/>
        <v>0</v>
      </c>
      <c r="X199" s="195">
        <f t="shared" si="281"/>
        <v>0</v>
      </c>
      <c r="Y199" s="195">
        <f t="shared" si="282"/>
        <v>1</v>
      </c>
      <c r="Z199" s="195" t="e">
        <f>IF(W199&gt;Y199,"Fehler",okay)</f>
        <v>#NAME?</v>
      </c>
      <c r="AA199" s="195" t="str">
        <f t="shared" si="283"/>
        <v/>
      </c>
      <c r="AB199" s="195" t="str">
        <f t="shared" si="284"/>
        <v/>
      </c>
      <c r="AC199" s="198"/>
      <c r="AD199" s="96" t="s">
        <v>21</v>
      </c>
      <c r="AE199" s="199" t="str">
        <f t="shared" si="285"/>
        <v/>
      </c>
      <c r="AF199" s="95"/>
      <c r="AG199" s="200"/>
      <c r="AH199" s="201" t="str">
        <f t="shared" si="286"/>
        <v/>
      </c>
      <c r="AI199" s="200"/>
      <c r="AJ199" s="5" t="s">
        <v>21</v>
      </c>
      <c r="AK199" s="5" t="s">
        <v>21</v>
      </c>
      <c r="AL199" s="5" t="s">
        <v>21</v>
      </c>
      <c r="AM199" s="5" t="s">
        <v>21</v>
      </c>
      <c r="AN199" s="5" t="s">
        <v>21</v>
      </c>
      <c r="AO199" s="5" t="s">
        <v>21</v>
      </c>
      <c r="AP199" s="5" t="s">
        <v>21</v>
      </c>
      <c r="AQ199" s="5" t="s">
        <v>21</v>
      </c>
      <c r="AR199" s="5" t="s">
        <v>21</v>
      </c>
      <c r="AS199" s="5" t="s">
        <v>21</v>
      </c>
      <c r="AT199" s="5" t="s">
        <v>21</v>
      </c>
      <c r="AU199" s="5" t="s">
        <v>21</v>
      </c>
      <c r="AV199" s="5" t="s">
        <v>21</v>
      </c>
      <c r="AW199" s="5" t="s">
        <v>21</v>
      </c>
      <c r="AX199" s="5" t="s">
        <v>21</v>
      </c>
      <c r="AY199" s="5" t="s">
        <v>21</v>
      </c>
      <c r="AZ199" s="5" t="s">
        <v>21</v>
      </c>
      <c r="BA199" s="5" t="s">
        <v>21</v>
      </c>
      <c r="BB199" s="5" t="s">
        <v>21</v>
      </c>
      <c r="BC199" s="5" t="s">
        <v>21</v>
      </c>
      <c r="BD199" s="200"/>
      <c r="BE199" s="50" t="s">
        <v>59</v>
      </c>
      <c r="BF199" s="50" t="s">
        <v>60</v>
      </c>
      <c r="BG199" s="50" t="s">
        <v>61</v>
      </c>
      <c r="BH199" s="50" t="s">
        <v>62</v>
      </c>
      <c r="BI199" s="50" t="s">
        <v>63</v>
      </c>
      <c r="BJ199" s="50" t="s">
        <v>64</v>
      </c>
      <c r="BK199" s="50" t="s">
        <v>65</v>
      </c>
      <c r="BL199" s="50" t="s">
        <v>66</v>
      </c>
      <c r="BM199" s="50" t="s">
        <v>67</v>
      </c>
      <c r="BN199" s="50" t="s">
        <v>68</v>
      </c>
      <c r="BO199" s="50" t="s">
        <v>69</v>
      </c>
      <c r="BP199" s="202"/>
      <c r="BQ199" s="203"/>
      <c r="BR199" s="203" t="str">
        <f t="shared" si="287"/>
        <v/>
      </c>
      <c r="BS199" s="203" t="str">
        <f t="shared" si="288"/>
        <v/>
      </c>
      <c r="BT199" s="203" t="str">
        <f t="shared" si="289"/>
        <v/>
      </c>
      <c r="BU199" s="203" t="str">
        <f t="shared" si="290"/>
        <v/>
      </c>
      <c r="BV199" s="203" t="str">
        <f t="shared" si="291"/>
        <v/>
      </c>
      <c r="BW199" s="203" t="str">
        <f t="shared" si="292"/>
        <v/>
      </c>
      <c r="BX199" s="203" t="str">
        <f t="shared" si="293"/>
        <v/>
      </c>
      <c r="BY199" s="203" t="str">
        <f t="shared" si="294"/>
        <v/>
      </c>
      <c r="BZ199" s="203" t="str">
        <f t="shared" si="295"/>
        <v/>
      </c>
      <c r="CA199" s="203" t="str">
        <f t="shared" si="296"/>
        <v/>
      </c>
      <c r="CB199" s="203" t="str">
        <f t="shared" si="297"/>
        <v/>
      </c>
      <c r="CC199" s="203" t="str">
        <f t="shared" si="298"/>
        <v/>
      </c>
      <c r="CD199" s="203" t="str">
        <f t="shared" si="299"/>
        <v/>
      </c>
      <c r="CE199" s="203" t="str">
        <f t="shared" si="300"/>
        <v/>
      </c>
      <c r="CF199" s="204" t="str">
        <f t="shared" si="301"/>
        <v/>
      </c>
      <c r="CG199" s="204" t="str">
        <f t="shared" si="302"/>
        <v/>
      </c>
      <c r="CH199" s="204" t="str">
        <f t="shared" si="303"/>
        <v/>
      </c>
      <c r="CI199" s="204" t="str">
        <f t="shared" si="304"/>
        <v/>
      </c>
      <c r="CJ199" s="204" t="str">
        <f t="shared" si="305"/>
        <v/>
      </c>
      <c r="CK199" s="204" t="str">
        <f t="shared" si="306"/>
        <v/>
      </c>
      <c r="CL199" s="205" t="str">
        <f t="shared" si="307"/>
        <v/>
      </c>
      <c r="CM199" s="204" t="str">
        <f t="shared" si="308"/>
        <v/>
      </c>
      <c r="CN199" s="204">
        <f t="shared" si="309"/>
        <v>0</v>
      </c>
      <c r="CO199" s="204" t="str">
        <f t="shared" si="310"/>
        <v>Okay</v>
      </c>
      <c r="CP199" s="204" t="str">
        <f t="shared" si="311"/>
        <v>Urkunde und Button</v>
      </c>
      <c r="CQ199" s="204" t="str">
        <f t="shared" si="312"/>
        <v>nur Urkunde</v>
      </c>
      <c r="CR199" s="204">
        <f t="shared" si="313"/>
        <v>0</v>
      </c>
      <c r="CS199" s="204">
        <f t="shared" si="313"/>
        <v>0</v>
      </c>
      <c r="CT199" s="204">
        <f t="shared" si="314"/>
        <v>0</v>
      </c>
      <c r="CU199" s="204">
        <f t="shared" si="315"/>
        <v>0</v>
      </c>
      <c r="CV199" s="204">
        <f t="shared" si="316"/>
        <v>0</v>
      </c>
      <c r="CW199" s="204">
        <f t="shared" si="317"/>
        <v>0</v>
      </c>
      <c r="CX199" s="204" t="str">
        <f t="shared" si="318"/>
        <v>u</v>
      </c>
      <c r="CY199" s="204"/>
      <c r="CZ199" s="204"/>
      <c r="DA199" s="204"/>
      <c r="DB199" s="204"/>
      <c r="DC199" s="204"/>
      <c r="DD199" s="204"/>
      <c r="DE199" s="204"/>
      <c r="DF199" s="204"/>
      <c r="DG199" s="204"/>
      <c r="DH199" s="204"/>
      <c r="DI199" s="204"/>
      <c r="DJ199" s="204"/>
      <c r="DK199" s="204"/>
      <c r="DL199" s="204"/>
      <c r="DM199" s="204"/>
      <c r="DN199" s="204"/>
      <c r="DO199" s="204"/>
      <c r="DP199" s="204"/>
      <c r="DQ199" s="204"/>
      <c r="DR199" s="204"/>
      <c r="DS199" s="204"/>
      <c r="DT199" s="204"/>
      <c r="DU199" s="204"/>
    </row>
    <row r="200" spans="1:125" s="16" customFormat="1" x14ac:dyDescent="0.2">
      <c r="A200" s="191" t="str">
        <f>IF(LEN(E200)&lt;2,"",Meldedaten!A$4)</f>
        <v/>
      </c>
      <c r="B200" s="192" t="str">
        <f t="shared" si="275"/>
        <v/>
      </c>
      <c r="C200" s="96" t="s">
        <v>21</v>
      </c>
      <c r="D200" s="242" t="s">
        <v>21</v>
      </c>
      <c r="E200" s="242" t="s">
        <v>21</v>
      </c>
      <c r="F200" s="242" t="s">
        <v>21</v>
      </c>
      <c r="G200" s="242" t="s">
        <v>21</v>
      </c>
      <c r="H200" s="210" t="s">
        <v>21</v>
      </c>
      <c r="I200" s="5" t="str">
        <f>IF(LEN(E200)&lt;2,"",Meldedaten!B$4)</f>
        <v/>
      </c>
      <c r="J200" s="193"/>
      <c r="K200" s="5"/>
      <c r="L200" s="101"/>
      <c r="M200" s="100"/>
      <c r="N200" s="100"/>
      <c r="O200" s="5"/>
      <c r="P200" s="5"/>
      <c r="Q200" s="194" t="str">
        <f t="shared" si="276"/>
        <v>Okay</v>
      </c>
      <c r="R200" s="195">
        <f t="shared" si="277"/>
        <v>0</v>
      </c>
      <c r="S200" s="196" t="str">
        <f t="shared" si="278"/>
        <v/>
      </c>
      <c r="T200" s="197" t="str">
        <f t="shared" si="279"/>
        <v>Bitte ankreuzen</v>
      </c>
      <c r="U200" s="5"/>
      <c r="V200" s="5"/>
      <c r="W200" s="194">
        <f t="shared" si="280"/>
        <v>0</v>
      </c>
      <c r="X200" s="195">
        <f t="shared" si="281"/>
        <v>0</v>
      </c>
      <c r="Y200" s="195">
        <f t="shared" si="282"/>
        <v>1</v>
      </c>
      <c r="Z200" s="195" t="e">
        <f>IF(W200&gt;Y200,"Fehler",okay)</f>
        <v>#NAME?</v>
      </c>
      <c r="AA200" s="195" t="str">
        <f t="shared" si="283"/>
        <v/>
      </c>
      <c r="AB200" s="195" t="str">
        <f t="shared" si="284"/>
        <v/>
      </c>
      <c r="AC200" s="198"/>
      <c r="AD200" s="96" t="s">
        <v>21</v>
      </c>
      <c r="AE200" s="199" t="str">
        <f t="shared" si="285"/>
        <v/>
      </c>
      <c r="AF200" s="95"/>
      <c r="AG200" s="200"/>
      <c r="AH200" s="201" t="str">
        <f t="shared" si="286"/>
        <v/>
      </c>
      <c r="AI200" s="200"/>
      <c r="AJ200" s="5" t="s">
        <v>21</v>
      </c>
      <c r="AK200" s="5" t="s">
        <v>21</v>
      </c>
      <c r="AL200" s="5" t="s">
        <v>21</v>
      </c>
      <c r="AM200" s="5" t="s">
        <v>21</v>
      </c>
      <c r="AN200" s="5" t="s">
        <v>21</v>
      </c>
      <c r="AO200" s="5" t="s">
        <v>21</v>
      </c>
      <c r="AP200" s="5" t="s">
        <v>21</v>
      </c>
      <c r="AQ200" s="5" t="s">
        <v>21</v>
      </c>
      <c r="AR200" s="5" t="s">
        <v>21</v>
      </c>
      <c r="AS200" s="5" t="s">
        <v>21</v>
      </c>
      <c r="AT200" s="5" t="s">
        <v>21</v>
      </c>
      <c r="AU200" s="5" t="s">
        <v>21</v>
      </c>
      <c r="AV200" s="5" t="s">
        <v>21</v>
      </c>
      <c r="AW200" s="5" t="s">
        <v>21</v>
      </c>
      <c r="AX200" s="5" t="s">
        <v>21</v>
      </c>
      <c r="AY200" s="5" t="s">
        <v>21</v>
      </c>
      <c r="AZ200" s="5" t="s">
        <v>21</v>
      </c>
      <c r="BA200" s="5" t="s">
        <v>21</v>
      </c>
      <c r="BB200" s="5" t="s">
        <v>21</v>
      </c>
      <c r="BC200" s="5" t="s">
        <v>21</v>
      </c>
      <c r="BD200" s="200"/>
      <c r="BE200" s="50" t="s">
        <v>59</v>
      </c>
      <c r="BF200" s="50" t="s">
        <v>60</v>
      </c>
      <c r="BG200" s="50" t="s">
        <v>61</v>
      </c>
      <c r="BH200" s="50" t="s">
        <v>62</v>
      </c>
      <c r="BI200" s="50" t="s">
        <v>63</v>
      </c>
      <c r="BJ200" s="50" t="s">
        <v>64</v>
      </c>
      <c r="BK200" s="50" t="s">
        <v>65</v>
      </c>
      <c r="BL200" s="50" t="s">
        <v>66</v>
      </c>
      <c r="BM200" s="50" t="s">
        <v>67</v>
      </c>
      <c r="BN200" s="50" t="s">
        <v>68</v>
      </c>
      <c r="BO200" s="50" t="s">
        <v>69</v>
      </c>
      <c r="BP200" s="202"/>
      <c r="BQ200" s="203"/>
      <c r="BR200" s="203" t="str">
        <f t="shared" si="287"/>
        <v/>
      </c>
      <c r="BS200" s="203" t="str">
        <f t="shared" si="288"/>
        <v/>
      </c>
      <c r="BT200" s="203" t="str">
        <f t="shared" si="289"/>
        <v/>
      </c>
      <c r="BU200" s="203" t="str">
        <f t="shared" si="290"/>
        <v/>
      </c>
      <c r="BV200" s="203" t="str">
        <f t="shared" si="291"/>
        <v/>
      </c>
      <c r="BW200" s="203" t="str">
        <f t="shared" si="292"/>
        <v/>
      </c>
      <c r="BX200" s="203" t="str">
        <f t="shared" si="293"/>
        <v/>
      </c>
      <c r="BY200" s="203" t="str">
        <f t="shared" si="294"/>
        <v/>
      </c>
      <c r="BZ200" s="203" t="str">
        <f t="shared" si="295"/>
        <v/>
      </c>
      <c r="CA200" s="203" t="str">
        <f t="shared" si="296"/>
        <v/>
      </c>
      <c r="CB200" s="203" t="str">
        <f t="shared" si="297"/>
        <v/>
      </c>
      <c r="CC200" s="203" t="str">
        <f t="shared" si="298"/>
        <v/>
      </c>
      <c r="CD200" s="203" t="str">
        <f t="shared" si="299"/>
        <v/>
      </c>
      <c r="CE200" s="203" t="str">
        <f t="shared" si="300"/>
        <v/>
      </c>
      <c r="CF200" s="204" t="str">
        <f t="shared" si="301"/>
        <v/>
      </c>
      <c r="CG200" s="204" t="str">
        <f t="shared" si="302"/>
        <v/>
      </c>
      <c r="CH200" s="204" t="str">
        <f t="shared" si="303"/>
        <v/>
      </c>
      <c r="CI200" s="204" t="str">
        <f t="shared" si="304"/>
        <v/>
      </c>
      <c r="CJ200" s="204" t="str">
        <f t="shared" si="305"/>
        <v/>
      </c>
      <c r="CK200" s="204" t="str">
        <f t="shared" si="306"/>
        <v/>
      </c>
      <c r="CL200" s="205" t="str">
        <f t="shared" si="307"/>
        <v/>
      </c>
      <c r="CM200" s="204" t="str">
        <f t="shared" si="308"/>
        <v/>
      </c>
      <c r="CN200" s="204">
        <f t="shared" si="309"/>
        <v>0</v>
      </c>
      <c r="CO200" s="204" t="str">
        <f t="shared" si="310"/>
        <v>Okay</v>
      </c>
      <c r="CP200" s="204" t="str">
        <f t="shared" si="311"/>
        <v>Urkunde und Button</v>
      </c>
      <c r="CQ200" s="204" t="str">
        <f t="shared" si="312"/>
        <v>nur Urkunde</v>
      </c>
      <c r="CR200" s="204">
        <f t="shared" si="313"/>
        <v>0</v>
      </c>
      <c r="CS200" s="204">
        <f t="shared" si="313"/>
        <v>0</v>
      </c>
      <c r="CT200" s="204">
        <f t="shared" si="314"/>
        <v>0</v>
      </c>
      <c r="CU200" s="204">
        <f t="shared" si="315"/>
        <v>0</v>
      </c>
      <c r="CV200" s="204">
        <f t="shared" si="316"/>
        <v>0</v>
      </c>
      <c r="CW200" s="204">
        <f t="shared" si="317"/>
        <v>0</v>
      </c>
      <c r="CX200" s="204" t="str">
        <f t="shared" si="318"/>
        <v>u</v>
      </c>
      <c r="CY200" s="204"/>
      <c r="CZ200" s="204"/>
      <c r="DA200" s="204"/>
      <c r="DB200" s="204"/>
      <c r="DC200" s="204"/>
      <c r="DD200" s="204"/>
      <c r="DE200" s="204"/>
      <c r="DF200" s="204"/>
      <c r="DG200" s="204"/>
      <c r="DH200" s="204"/>
      <c r="DI200" s="204"/>
      <c r="DJ200" s="204"/>
      <c r="DK200" s="204"/>
      <c r="DL200" s="204"/>
      <c r="DM200" s="204"/>
      <c r="DN200" s="204"/>
      <c r="DO200" s="204"/>
      <c r="DP200" s="204"/>
      <c r="DQ200" s="204"/>
      <c r="DR200" s="204"/>
      <c r="DS200" s="204"/>
      <c r="DT200" s="204"/>
      <c r="DU200" s="204"/>
    </row>
    <row r="201" spans="1:125" s="16" customFormat="1" x14ac:dyDescent="0.2">
      <c r="A201" s="191" t="str">
        <f>IF(LEN(E201)&lt;2,"",Meldedaten!A$4)</f>
        <v/>
      </c>
      <c r="B201" s="192" t="str">
        <f t="shared" si="275"/>
        <v/>
      </c>
      <c r="C201" s="96" t="s">
        <v>21</v>
      </c>
      <c r="D201" s="242" t="s">
        <v>21</v>
      </c>
      <c r="E201" s="242" t="s">
        <v>21</v>
      </c>
      <c r="F201" s="242" t="s">
        <v>21</v>
      </c>
      <c r="G201" s="242" t="s">
        <v>21</v>
      </c>
      <c r="H201" s="210" t="s">
        <v>21</v>
      </c>
      <c r="I201" s="5" t="str">
        <f>IF(LEN(E201)&lt;2,"",Meldedaten!B$4)</f>
        <v/>
      </c>
      <c r="J201" s="193"/>
      <c r="K201" s="5"/>
      <c r="L201" s="101"/>
      <c r="M201" s="100"/>
      <c r="N201" s="100"/>
      <c r="O201" s="5"/>
      <c r="P201" s="5"/>
      <c r="Q201" s="194" t="str">
        <f t="shared" si="276"/>
        <v>Okay</v>
      </c>
      <c r="R201" s="195">
        <f t="shared" si="277"/>
        <v>0</v>
      </c>
      <c r="S201" s="196" t="str">
        <f t="shared" si="278"/>
        <v/>
      </c>
      <c r="T201" s="197" t="str">
        <f t="shared" si="279"/>
        <v>Bitte ankreuzen</v>
      </c>
      <c r="U201" s="5"/>
      <c r="V201" s="5"/>
      <c r="W201" s="194">
        <f t="shared" si="280"/>
        <v>0</v>
      </c>
      <c r="X201" s="195">
        <f t="shared" si="281"/>
        <v>0</v>
      </c>
      <c r="Y201" s="195">
        <f t="shared" si="282"/>
        <v>1</v>
      </c>
      <c r="Z201" s="195" t="e">
        <f>IF(W201&gt;Y201,"Fehler",okay)</f>
        <v>#NAME?</v>
      </c>
      <c r="AA201" s="195" t="str">
        <f t="shared" si="283"/>
        <v/>
      </c>
      <c r="AB201" s="195" t="str">
        <f t="shared" si="284"/>
        <v/>
      </c>
      <c r="AC201" s="198"/>
      <c r="AD201" s="96" t="s">
        <v>21</v>
      </c>
      <c r="AE201" s="199" t="str">
        <f t="shared" si="285"/>
        <v/>
      </c>
      <c r="AF201" s="95"/>
      <c r="AG201" s="200"/>
      <c r="AH201" s="201" t="str">
        <f t="shared" si="286"/>
        <v/>
      </c>
      <c r="AI201" s="200"/>
      <c r="AJ201" s="5" t="s">
        <v>21</v>
      </c>
      <c r="AK201" s="5" t="s">
        <v>21</v>
      </c>
      <c r="AL201" s="5" t="s">
        <v>21</v>
      </c>
      <c r="AM201" s="5" t="s">
        <v>21</v>
      </c>
      <c r="AN201" s="5" t="s">
        <v>21</v>
      </c>
      <c r="AO201" s="5" t="s">
        <v>21</v>
      </c>
      <c r="AP201" s="5" t="s">
        <v>21</v>
      </c>
      <c r="AQ201" s="5" t="s">
        <v>21</v>
      </c>
      <c r="AR201" s="5" t="s">
        <v>21</v>
      </c>
      <c r="AS201" s="5" t="s">
        <v>21</v>
      </c>
      <c r="AT201" s="5" t="s">
        <v>21</v>
      </c>
      <c r="AU201" s="5" t="s">
        <v>21</v>
      </c>
      <c r="AV201" s="5" t="s">
        <v>21</v>
      </c>
      <c r="AW201" s="5" t="s">
        <v>21</v>
      </c>
      <c r="AX201" s="5" t="s">
        <v>21</v>
      </c>
      <c r="AY201" s="5" t="s">
        <v>21</v>
      </c>
      <c r="AZ201" s="5" t="s">
        <v>21</v>
      </c>
      <c r="BA201" s="5" t="s">
        <v>21</v>
      </c>
      <c r="BB201" s="5" t="s">
        <v>21</v>
      </c>
      <c r="BC201" s="5" t="s">
        <v>21</v>
      </c>
      <c r="BD201" s="200"/>
      <c r="BE201" s="50" t="s">
        <v>59</v>
      </c>
      <c r="BF201" s="50" t="s">
        <v>60</v>
      </c>
      <c r="BG201" s="50" t="s">
        <v>61</v>
      </c>
      <c r="BH201" s="50" t="s">
        <v>62</v>
      </c>
      <c r="BI201" s="50" t="s">
        <v>63</v>
      </c>
      <c r="BJ201" s="50" t="s">
        <v>64</v>
      </c>
      <c r="BK201" s="50" t="s">
        <v>65</v>
      </c>
      <c r="BL201" s="50" t="s">
        <v>66</v>
      </c>
      <c r="BM201" s="50" t="s">
        <v>67</v>
      </c>
      <c r="BN201" s="50" t="s">
        <v>68</v>
      </c>
      <c r="BO201" s="50" t="s">
        <v>69</v>
      </c>
      <c r="BP201" s="202"/>
      <c r="BQ201" s="203"/>
      <c r="BR201" s="203" t="str">
        <f t="shared" si="287"/>
        <v/>
      </c>
      <c r="BS201" s="203" t="str">
        <f t="shared" si="288"/>
        <v/>
      </c>
      <c r="BT201" s="203" t="str">
        <f t="shared" si="289"/>
        <v/>
      </c>
      <c r="BU201" s="203" t="str">
        <f t="shared" si="290"/>
        <v/>
      </c>
      <c r="BV201" s="203" t="str">
        <f t="shared" si="291"/>
        <v/>
      </c>
      <c r="BW201" s="203" t="str">
        <f t="shared" si="292"/>
        <v/>
      </c>
      <c r="BX201" s="203" t="str">
        <f t="shared" si="293"/>
        <v/>
      </c>
      <c r="BY201" s="203" t="str">
        <f t="shared" si="294"/>
        <v/>
      </c>
      <c r="BZ201" s="203" t="str">
        <f t="shared" si="295"/>
        <v/>
      </c>
      <c r="CA201" s="203" t="str">
        <f t="shared" si="296"/>
        <v/>
      </c>
      <c r="CB201" s="203" t="str">
        <f t="shared" si="297"/>
        <v/>
      </c>
      <c r="CC201" s="203" t="str">
        <f t="shared" si="298"/>
        <v/>
      </c>
      <c r="CD201" s="203" t="str">
        <f t="shared" si="299"/>
        <v/>
      </c>
      <c r="CE201" s="203" t="str">
        <f t="shared" si="300"/>
        <v/>
      </c>
      <c r="CF201" s="204" t="str">
        <f t="shared" si="301"/>
        <v/>
      </c>
      <c r="CG201" s="204" t="str">
        <f t="shared" si="302"/>
        <v/>
      </c>
      <c r="CH201" s="204" t="str">
        <f t="shared" si="303"/>
        <v/>
      </c>
      <c r="CI201" s="204" t="str">
        <f t="shared" si="304"/>
        <v/>
      </c>
      <c r="CJ201" s="204" t="str">
        <f t="shared" si="305"/>
        <v/>
      </c>
      <c r="CK201" s="204" t="str">
        <f t="shared" si="306"/>
        <v/>
      </c>
      <c r="CL201" s="205" t="str">
        <f t="shared" si="307"/>
        <v/>
      </c>
      <c r="CM201" s="204" t="str">
        <f t="shared" si="308"/>
        <v/>
      </c>
      <c r="CN201" s="204">
        <f t="shared" si="309"/>
        <v>0</v>
      </c>
      <c r="CO201" s="204" t="str">
        <f t="shared" si="310"/>
        <v>Okay</v>
      </c>
      <c r="CP201" s="204" t="str">
        <f t="shared" si="311"/>
        <v>Urkunde und Button</v>
      </c>
      <c r="CQ201" s="204" t="str">
        <f t="shared" si="312"/>
        <v>nur Urkunde</v>
      </c>
      <c r="CR201" s="204">
        <f t="shared" si="313"/>
        <v>0</v>
      </c>
      <c r="CS201" s="204">
        <f t="shared" si="313"/>
        <v>0</v>
      </c>
      <c r="CT201" s="204">
        <f t="shared" si="314"/>
        <v>0</v>
      </c>
      <c r="CU201" s="204">
        <f t="shared" si="315"/>
        <v>0</v>
      </c>
      <c r="CV201" s="204">
        <f t="shared" si="316"/>
        <v>0</v>
      </c>
      <c r="CW201" s="204">
        <f t="shared" si="317"/>
        <v>0</v>
      </c>
      <c r="CX201" s="204" t="str">
        <f t="shared" si="318"/>
        <v>u</v>
      </c>
      <c r="CY201" s="204"/>
      <c r="CZ201" s="204"/>
      <c r="DA201" s="204"/>
      <c r="DB201" s="204"/>
      <c r="DC201" s="204"/>
      <c r="DD201" s="204"/>
      <c r="DE201" s="204"/>
      <c r="DF201" s="204"/>
      <c r="DG201" s="204"/>
      <c r="DH201" s="204"/>
      <c r="DI201" s="204"/>
      <c r="DJ201" s="204"/>
      <c r="DK201" s="204"/>
      <c r="DL201" s="204"/>
      <c r="DM201" s="204"/>
      <c r="DN201" s="204"/>
      <c r="DO201" s="204"/>
      <c r="DP201" s="204"/>
      <c r="DQ201" s="204"/>
      <c r="DR201" s="204"/>
      <c r="DS201" s="204"/>
      <c r="DT201" s="204"/>
      <c r="DU201" s="204"/>
    </row>
    <row r="202" spans="1:125" s="16" customFormat="1" x14ac:dyDescent="0.2">
      <c r="A202" s="191" t="str">
        <f>IF(LEN(E202)&lt;2,"",Meldedaten!A$4)</f>
        <v/>
      </c>
      <c r="B202" s="192" t="str">
        <f t="shared" si="275"/>
        <v/>
      </c>
      <c r="C202" s="96" t="s">
        <v>21</v>
      </c>
      <c r="D202" s="242" t="s">
        <v>21</v>
      </c>
      <c r="E202" s="242" t="s">
        <v>21</v>
      </c>
      <c r="F202" s="242" t="s">
        <v>21</v>
      </c>
      <c r="G202" s="242" t="s">
        <v>21</v>
      </c>
      <c r="H202" s="210" t="s">
        <v>21</v>
      </c>
      <c r="I202" s="5" t="str">
        <f>IF(LEN(E202)&lt;2,"",Meldedaten!B$4)</f>
        <v/>
      </c>
      <c r="J202" s="193"/>
      <c r="K202" s="5"/>
      <c r="L202" s="101"/>
      <c r="M202" s="100"/>
      <c r="N202" s="100"/>
      <c r="O202" s="5"/>
      <c r="P202" s="5"/>
      <c r="Q202" s="194" t="str">
        <f t="shared" si="276"/>
        <v>Okay</v>
      </c>
      <c r="R202" s="195">
        <f t="shared" si="277"/>
        <v>0</v>
      </c>
      <c r="S202" s="196" t="str">
        <f t="shared" si="278"/>
        <v/>
      </c>
      <c r="T202" s="197" t="str">
        <f t="shared" si="279"/>
        <v>Bitte ankreuzen</v>
      </c>
      <c r="U202" s="5"/>
      <c r="V202" s="5"/>
      <c r="W202" s="194">
        <f t="shared" si="280"/>
        <v>0</v>
      </c>
      <c r="X202" s="195">
        <f t="shared" si="281"/>
        <v>0</v>
      </c>
      <c r="Y202" s="195">
        <f t="shared" si="282"/>
        <v>1</v>
      </c>
      <c r="Z202" s="195" t="e">
        <f>IF(W202&gt;Y202,"Fehler",okay)</f>
        <v>#NAME?</v>
      </c>
      <c r="AA202" s="195" t="str">
        <f t="shared" si="283"/>
        <v/>
      </c>
      <c r="AB202" s="195" t="str">
        <f t="shared" si="284"/>
        <v/>
      </c>
      <c r="AC202" s="198"/>
      <c r="AD202" s="96" t="s">
        <v>21</v>
      </c>
      <c r="AE202" s="199" t="str">
        <f t="shared" si="285"/>
        <v/>
      </c>
      <c r="AF202" s="95"/>
      <c r="AG202" s="200"/>
      <c r="AH202" s="201" t="str">
        <f t="shared" si="286"/>
        <v/>
      </c>
      <c r="AI202" s="200"/>
      <c r="AJ202" s="5" t="s">
        <v>21</v>
      </c>
      <c r="AK202" s="5" t="s">
        <v>21</v>
      </c>
      <c r="AL202" s="5" t="s">
        <v>21</v>
      </c>
      <c r="AM202" s="5" t="s">
        <v>21</v>
      </c>
      <c r="AN202" s="5" t="s">
        <v>21</v>
      </c>
      <c r="AO202" s="5" t="s">
        <v>21</v>
      </c>
      <c r="AP202" s="5" t="s">
        <v>21</v>
      </c>
      <c r="AQ202" s="5" t="s">
        <v>21</v>
      </c>
      <c r="AR202" s="5" t="s">
        <v>21</v>
      </c>
      <c r="AS202" s="5" t="s">
        <v>21</v>
      </c>
      <c r="AT202" s="5" t="s">
        <v>21</v>
      </c>
      <c r="AU202" s="5" t="s">
        <v>21</v>
      </c>
      <c r="AV202" s="5" t="s">
        <v>21</v>
      </c>
      <c r="AW202" s="5" t="s">
        <v>21</v>
      </c>
      <c r="AX202" s="5" t="s">
        <v>21</v>
      </c>
      <c r="AY202" s="5" t="s">
        <v>21</v>
      </c>
      <c r="AZ202" s="5" t="s">
        <v>21</v>
      </c>
      <c r="BA202" s="5" t="s">
        <v>21</v>
      </c>
      <c r="BB202" s="5" t="s">
        <v>21</v>
      </c>
      <c r="BC202" s="5" t="s">
        <v>21</v>
      </c>
      <c r="BD202" s="200"/>
      <c r="BE202" s="50" t="s">
        <v>59</v>
      </c>
      <c r="BF202" s="50" t="s">
        <v>60</v>
      </c>
      <c r="BG202" s="50" t="s">
        <v>61</v>
      </c>
      <c r="BH202" s="50" t="s">
        <v>62</v>
      </c>
      <c r="BI202" s="50" t="s">
        <v>63</v>
      </c>
      <c r="BJ202" s="50" t="s">
        <v>64</v>
      </c>
      <c r="BK202" s="50" t="s">
        <v>65</v>
      </c>
      <c r="BL202" s="50" t="s">
        <v>66</v>
      </c>
      <c r="BM202" s="50" t="s">
        <v>67</v>
      </c>
      <c r="BN202" s="50" t="s">
        <v>68</v>
      </c>
      <c r="BO202" s="50" t="s">
        <v>69</v>
      </c>
      <c r="BP202" s="202"/>
      <c r="BQ202" s="203"/>
      <c r="BR202" s="203" t="str">
        <f t="shared" si="287"/>
        <v/>
      </c>
      <c r="BS202" s="203" t="str">
        <f t="shared" si="288"/>
        <v/>
      </c>
      <c r="BT202" s="203" t="str">
        <f t="shared" si="289"/>
        <v/>
      </c>
      <c r="BU202" s="203" t="str">
        <f t="shared" si="290"/>
        <v/>
      </c>
      <c r="BV202" s="203" t="str">
        <f t="shared" si="291"/>
        <v/>
      </c>
      <c r="BW202" s="203" t="str">
        <f t="shared" si="292"/>
        <v/>
      </c>
      <c r="BX202" s="203" t="str">
        <f t="shared" si="293"/>
        <v/>
      </c>
      <c r="BY202" s="203" t="str">
        <f t="shared" si="294"/>
        <v/>
      </c>
      <c r="BZ202" s="203" t="str">
        <f t="shared" si="295"/>
        <v/>
      </c>
      <c r="CA202" s="203" t="str">
        <f t="shared" si="296"/>
        <v/>
      </c>
      <c r="CB202" s="203" t="str">
        <f t="shared" si="297"/>
        <v/>
      </c>
      <c r="CC202" s="203" t="str">
        <f t="shared" si="298"/>
        <v/>
      </c>
      <c r="CD202" s="203" t="str">
        <f t="shared" si="299"/>
        <v/>
      </c>
      <c r="CE202" s="203" t="str">
        <f t="shared" si="300"/>
        <v/>
      </c>
      <c r="CF202" s="204" t="str">
        <f t="shared" si="301"/>
        <v/>
      </c>
      <c r="CG202" s="204" t="str">
        <f t="shared" si="302"/>
        <v/>
      </c>
      <c r="CH202" s="204" t="str">
        <f t="shared" si="303"/>
        <v/>
      </c>
      <c r="CI202" s="204" t="str">
        <f t="shared" si="304"/>
        <v/>
      </c>
      <c r="CJ202" s="204" t="str">
        <f t="shared" si="305"/>
        <v/>
      </c>
      <c r="CK202" s="204" t="str">
        <f t="shared" si="306"/>
        <v/>
      </c>
      <c r="CL202" s="205" t="str">
        <f t="shared" si="307"/>
        <v/>
      </c>
      <c r="CM202" s="204" t="str">
        <f t="shared" si="308"/>
        <v/>
      </c>
      <c r="CN202" s="204">
        <f t="shared" si="309"/>
        <v>0</v>
      </c>
      <c r="CO202" s="204" t="str">
        <f t="shared" si="310"/>
        <v>Okay</v>
      </c>
      <c r="CP202" s="204" t="str">
        <f t="shared" si="311"/>
        <v>Urkunde und Button</v>
      </c>
      <c r="CQ202" s="204" t="str">
        <f t="shared" si="312"/>
        <v>nur Urkunde</v>
      </c>
      <c r="CR202" s="204">
        <f t="shared" si="313"/>
        <v>0</v>
      </c>
      <c r="CS202" s="204">
        <f t="shared" si="313"/>
        <v>0</v>
      </c>
      <c r="CT202" s="204">
        <f t="shared" si="314"/>
        <v>0</v>
      </c>
      <c r="CU202" s="204">
        <f t="shared" si="315"/>
        <v>0</v>
      </c>
      <c r="CV202" s="204">
        <f t="shared" si="316"/>
        <v>0</v>
      </c>
      <c r="CW202" s="204">
        <f t="shared" si="317"/>
        <v>0</v>
      </c>
      <c r="CX202" s="204" t="str">
        <f t="shared" si="318"/>
        <v>u</v>
      </c>
      <c r="CY202" s="204"/>
      <c r="CZ202" s="204"/>
      <c r="DA202" s="204"/>
      <c r="DB202" s="204"/>
      <c r="DC202" s="204"/>
      <c r="DD202" s="204"/>
      <c r="DE202" s="204"/>
      <c r="DF202" s="204"/>
      <c r="DG202" s="204"/>
      <c r="DH202" s="204"/>
      <c r="DI202" s="204"/>
      <c r="DJ202" s="204"/>
      <c r="DK202" s="204"/>
      <c r="DL202" s="204"/>
      <c r="DM202" s="204"/>
      <c r="DN202" s="204"/>
      <c r="DO202" s="204"/>
      <c r="DP202" s="204"/>
      <c r="DQ202" s="204"/>
      <c r="DR202" s="204"/>
      <c r="DS202" s="204"/>
      <c r="DT202" s="204"/>
      <c r="DU202" s="204"/>
    </row>
    <row r="203" spans="1:125" s="16" customFormat="1" x14ac:dyDescent="0.2">
      <c r="A203" s="191" t="str">
        <f>IF(LEN(E203)&lt;2,"",Meldedaten!A$4)</f>
        <v/>
      </c>
      <c r="B203" s="192" t="str">
        <f t="shared" si="275"/>
        <v/>
      </c>
      <c r="C203" s="96" t="s">
        <v>21</v>
      </c>
      <c r="D203" s="242" t="s">
        <v>21</v>
      </c>
      <c r="E203" s="242" t="s">
        <v>21</v>
      </c>
      <c r="F203" s="242" t="s">
        <v>21</v>
      </c>
      <c r="G203" s="242" t="s">
        <v>21</v>
      </c>
      <c r="H203" s="210" t="s">
        <v>21</v>
      </c>
      <c r="I203" s="5" t="str">
        <f>IF(LEN(E203)&lt;2,"",Meldedaten!B$4)</f>
        <v/>
      </c>
      <c r="J203" s="193"/>
      <c r="K203" s="5"/>
      <c r="L203" s="101"/>
      <c r="M203" s="100"/>
      <c r="N203" s="100"/>
      <c r="O203" s="5"/>
      <c r="P203" s="5"/>
      <c r="Q203" s="194" t="str">
        <f t="shared" si="276"/>
        <v>Okay</v>
      </c>
      <c r="R203" s="195">
        <f t="shared" si="277"/>
        <v>0</v>
      </c>
      <c r="S203" s="196" t="str">
        <f t="shared" si="278"/>
        <v/>
      </c>
      <c r="T203" s="197" t="str">
        <f t="shared" si="279"/>
        <v>Bitte ankreuzen</v>
      </c>
      <c r="U203" s="5"/>
      <c r="V203" s="5"/>
      <c r="W203" s="194">
        <f t="shared" si="280"/>
        <v>0</v>
      </c>
      <c r="X203" s="195">
        <f t="shared" si="281"/>
        <v>0</v>
      </c>
      <c r="Y203" s="195">
        <f t="shared" si="282"/>
        <v>1</v>
      </c>
      <c r="Z203" s="195" t="e">
        <f>IF(W203&gt;Y203,"Fehler",okay)</f>
        <v>#NAME?</v>
      </c>
      <c r="AA203" s="195" t="str">
        <f t="shared" si="283"/>
        <v/>
      </c>
      <c r="AB203" s="195" t="str">
        <f t="shared" si="284"/>
        <v/>
      </c>
      <c r="AC203" s="198"/>
      <c r="AD203" s="96" t="s">
        <v>21</v>
      </c>
      <c r="AE203" s="199" t="str">
        <f t="shared" si="285"/>
        <v/>
      </c>
      <c r="AF203" s="95"/>
      <c r="AG203" s="200"/>
      <c r="AH203" s="201" t="str">
        <f t="shared" si="286"/>
        <v/>
      </c>
      <c r="AI203" s="200"/>
      <c r="AJ203" s="5" t="s">
        <v>21</v>
      </c>
      <c r="AK203" s="5" t="s">
        <v>21</v>
      </c>
      <c r="AL203" s="5" t="s">
        <v>21</v>
      </c>
      <c r="AM203" s="5" t="s">
        <v>21</v>
      </c>
      <c r="AN203" s="5" t="s">
        <v>21</v>
      </c>
      <c r="AO203" s="5" t="s">
        <v>21</v>
      </c>
      <c r="AP203" s="5" t="s">
        <v>21</v>
      </c>
      <c r="AQ203" s="5" t="s">
        <v>21</v>
      </c>
      <c r="AR203" s="5" t="s">
        <v>21</v>
      </c>
      <c r="AS203" s="5" t="s">
        <v>21</v>
      </c>
      <c r="AT203" s="5" t="s">
        <v>21</v>
      </c>
      <c r="AU203" s="5" t="s">
        <v>21</v>
      </c>
      <c r="AV203" s="5" t="s">
        <v>21</v>
      </c>
      <c r="AW203" s="5" t="s">
        <v>21</v>
      </c>
      <c r="AX203" s="5" t="s">
        <v>21</v>
      </c>
      <c r="AY203" s="5" t="s">
        <v>21</v>
      </c>
      <c r="AZ203" s="5" t="s">
        <v>21</v>
      </c>
      <c r="BA203" s="5" t="s">
        <v>21</v>
      </c>
      <c r="BB203" s="5" t="s">
        <v>21</v>
      </c>
      <c r="BC203" s="5" t="s">
        <v>21</v>
      </c>
      <c r="BD203" s="200"/>
      <c r="BE203" s="50" t="s">
        <v>59</v>
      </c>
      <c r="BF203" s="50" t="s">
        <v>60</v>
      </c>
      <c r="BG203" s="50" t="s">
        <v>61</v>
      </c>
      <c r="BH203" s="50" t="s">
        <v>62</v>
      </c>
      <c r="BI203" s="50" t="s">
        <v>63</v>
      </c>
      <c r="BJ203" s="50" t="s">
        <v>64</v>
      </c>
      <c r="BK203" s="50" t="s">
        <v>65</v>
      </c>
      <c r="BL203" s="50" t="s">
        <v>66</v>
      </c>
      <c r="BM203" s="50" t="s">
        <v>67</v>
      </c>
      <c r="BN203" s="50" t="s">
        <v>68</v>
      </c>
      <c r="BO203" s="50" t="s">
        <v>69</v>
      </c>
      <c r="BP203" s="202"/>
      <c r="BQ203" s="203"/>
      <c r="BR203" s="203" t="str">
        <f t="shared" si="287"/>
        <v/>
      </c>
      <c r="BS203" s="203" t="str">
        <f t="shared" si="288"/>
        <v/>
      </c>
      <c r="BT203" s="203" t="str">
        <f t="shared" si="289"/>
        <v/>
      </c>
      <c r="BU203" s="203" t="str">
        <f t="shared" si="290"/>
        <v/>
      </c>
      <c r="BV203" s="203" t="str">
        <f t="shared" si="291"/>
        <v/>
      </c>
      <c r="BW203" s="203" t="str">
        <f t="shared" si="292"/>
        <v/>
      </c>
      <c r="BX203" s="203" t="str">
        <f t="shared" si="293"/>
        <v/>
      </c>
      <c r="BY203" s="203" t="str">
        <f t="shared" si="294"/>
        <v/>
      </c>
      <c r="BZ203" s="203" t="str">
        <f t="shared" si="295"/>
        <v/>
      </c>
      <c r="CA203" s="203" t="str">
        <f t="shared" si="296"/>
        <v/>
      </c>
      <c r="CB203" s="203" t="str">
        <f t="shared" si="297"/>
        <v/>
      </c>
      <c r="CC203" s="203" t="str">
        <f t="shared" si="298"/>
        <v/>
      </c>
      <c r="CD203" s="203" t="str">
        <f t="shared" si="299"/>
        <v/>
      </c>
      <c r="CE203" s="203" t="str">
        <f t="shared" si="300"/>
        <v/>
      </c>
      <c r="CF203" s="204" t="str">
        <f t="shared" si="301"/>
        <v/>
      </c>
      <c r="CG203" s="204" t="str">
        <f t="shared" si="302"/>
        <v/>
      </c>
      <c r="CH203" s="204" t="str">
        <f t="shared" si="303"/>
        <v/>
      </c>
      <c r="CI203" s="204" t="str">
        <f t="shared" si="304"/>
        <v/>
      </c>
      <c r="CJ203" s="204" t="str">
        <f t="shared" si="305"/>
        <v/>
      </c>
      <c r="CK203" s="204" t="str">
        <f t="shared" si="306"/>
        <v/>
      </c>
      <c r="CL203" s="205" t="str">
        <f t="shared" si="307"/>
        <v/>
      </c>
      <c r="CM203" s="204" t="str">
        <f t="shared" si="308"/>
        <v/>
      </c>
      <c r="CN203" s="204">
        <f t="shared" si="309"/>
        <v>0</v>
      </c>
      <c r="CO203" s="204" t="str">
        <f t="shared" si="310"/>
        <v>Okay</v>
      </c>
      <c r="CP203" s="204" t="str">
        <f t="shared" si="311"/>
        <v>Urkunde und Button</v>
      </c>
      <c r="CQ203" s="204" t="str">
        <f t="shared" si="312"/>
        <v>nur Urkunde</v>
      </c>
      <c r="CR203" s="204">
        <f t="shared" si="313"/>
        <v>0</v>
      </c>
      <c r="CS203" s="204">
        <f t="shared" si="313"/>
        <v>0</v>
      </c>
      <c r="CT203" s="204">
        <f t="shared" si="314"/>
        <v>0</v>
      </c>
      <c r="CU203" s="204">
        <f t="shared" si="315"/>
        <v>0</v>
      </c>
      <c r="CV203" s="204">
        <f t="shared" si="316"/>
        <v>0</v>
      </c>
      <c r="CW203" s="204">
        <f t="shared" si="317"/>
        <v>0</v>
      </c>
      <c r="CX203" s="204" t="str">
        <f t="shared" si="318"/>
        <v>u</v>
      </c>
      <c r="CY203" s="204"/>
      <c r="CZ203" s="204"/>
      <c r="DA203" s="204"/>
      <c r="DB203" s="204"/>
      <c r="DC203" s="204"/>
      <c r="DD203" s="204"/>
      <c r="DE203" s="204"/>
      <c r="DF203" s="204"/>
      <c r="DG203" s="204"/>
      <c r="DH203" s="204"/>
      <c r="DI203" s="204"/>
      <c r="DJ203" s="204"/>
      <c r="DK203" s="204"/>
      <c r="DL203" s="204"/>
      <c r="DM203" s="204"/>
      <c r="DN203" s="204"/>
      <c r="DO203" s="204"/>
      <c r="DP203" s="204"/>
      <c r="DQ203" s="204"/>
      <c r="DR203" s="204"/>
      <c r="DS203" s="204"/>
      <c r="DT203" s="204"/>
      <c r="DU203" s="204"/>
    </row>
    <row r="204" spans="1:125" s="16" customFormat="1" x14ac:dyDescent="0.2">
      <c r="A204" s="191" t="str">
        <f>IF(LEN(E204)&lt;2,"",Meldedaten!A$4)</f>
        <v/>
      </c>
      <c r="B204" s="192" t="str">
        <f t="shared" si="275"/>
        <v/>
      </c>
      <c r="C204" s="96" t="s">
        <v>21</v>
      </c>
      <c r="D204" s="242" t="s">
        <v>21</v>
      </c>
      <c r="E204" s="242" t="s">
        <v>21</v>
      </c>
      <c r="F204" s="242" t="s">
        <v>21</v>
      </c>
      <c r="G204" s="242" t="s">
        <v>21</v>
      </c>
      <c r="H204" s="210" t="s">
        <v>21</v>
      </c>
      <c r="I204" s="5" t="str">
        <f>IF(LEN(E204)&lt;2,"",Meldedaten!B$4)</f>
        <v/>
      </c>
      <c r="J204" s="193"/>
      <c r="K204" s="5"/>
      <c r="L204" s="101"/>
      <c r="M204" s="100"/>
      <c r="N204" s="100"/>
      <c r="O204" s="5"/>
      <c r="P204" s="5"/>
      <c r="Q204" s="194" t="str">
        <f t="shared" si="276"/>
        <v>Okay</v>
      </c>
      <c r="R204" s="195">
        <f t="shared" si="277"/>
        <v>0</v>
      </c>
      <c r="S204" s="196" t="str">
        <f t="shared" si="278"/>
        <v/>
      </c>
      <c r="T204" s="197" t="str">
        <f t="shared" si="279"/>
        <v>Bitte ankreuzen</v>
      </c>
      <c r="U204" s="5"/>
      <c r="V204" s="5"/>
      <c r="W204" s="194">
        <f t="shared" si="280"/>
        <v>0</v>
      </c>
      <c r="X204" s="195">
        <f t="shared" si="281"/>
        <v>0</v>
      </c>
      <c r="Y204" s="195">
        <f t="shared" si="282"/>
        <v>1</v>
      </c>
      <c r="Z204" s="195" t="e">
        <f>IF(W204&gt;Y204,"Fehler",okay)</f>
        <v>#NAME?</v>
      </c>
      <c r="AA204" s="195" t="str">
        <f t="shared" si="283"/>
        <v/>
      </c>
      <c r="AB204" s="195" t="str">
        <f t="shared" si="284"/>
        <v/>
      </c>
      <c r="AC204" s="198"/>
      <c r="AD204" s="96" t="s">
        <v>21</v>
      </c>
      <c r="AE204" s="199" t="str">
        <f t="shared" si="285"/>
        <v/>
      </c>
      <c r="AF204" s="95"/>
      <c r="AG204" s="200"/>
      <c r="AH204" s="201" t="str">
        <f t="shared" si="286"/>
        <v/>
      </c>
      <c r="AI204" s="200"/>
      <c r="AJ204" s="5" t="s">
        <v>21</v>
      </c>
      <c r="AK204" s="5" t="s">
        <v>21</v>
      </c>
      <c r="AL204" s="5" t="s">
        <v>21</v>
      </c>
      <c r="AM204" s="5" t="s">
        <v>21</v>
      </c>
      <c r="AN204" s="5" t="s">
        <v>21</v>
      </c>
      <c r="AO204" s="5" t="s">
        <v>21</v>
      </c>
      <c r="AP204" s="5" t="s">
        <v>21</v>
      </c>
      <c r="AQ204" s="5" t="s">
        <v>21</v>
      </c>
      <c r="AR204" s="5" t="s">
        <v>21</v>
      </c>
      <c r="AS204" s="5" t="s">
        <v>21</v>
      </c>
      <c r="AT204" s="5" t="s">
        <v>21</v>
      </c>
      <c r="AU204" s="5" t="s">
        <v>21</v>
      </c>
      <c r="AV204" s="5" t="s">
        <v>21</v>
      </c>
      <c r="AW204" s="5" t="s">
        <v>21</v>
      </c>
      <c r="AX204" s="5" t="s">
        <v>21</v>
      </c>
      <c r="AY204" s="5" t="s">
        <v>21</v>
      </c>
      <c r="AZ204" s="5" t="s">
        <v>21</v>
      </c>
      <c r="BA204" s="5" t="s">
        <v>21</v>
      </c>
      <c r="BB204" s="5" t="s">
        <v>21</v>
      </c>
      <c r="BC204" s="5" t="s">
        <v>21</v>
      </c>
      <c r="BD204" s="200"/>
      <c r="BE204" s="50" t="s">
        <v>59</v>
      </c>
      <c r="BF204" s="50" t="s">
        <v>60</v>
      </c>
      <c r="BG204" s="50" t="s">
        <v>61</v>
      </c>
      <c r="BH204" s="50" t="s">
        <v>62</v>
      </c>
      <c r="BI204" s="50" t="s">
        <v>63</v>
      </c>
      <c r="BJ204" s="50" t="s">
        <v>64</v>
      </c>
      <c r="BK204" s="50" t="s">
        <v>65</v>
      </c>
      <c r="BL204" s="50" t="s">
        <v>66</v>
      </c>
      <c r="BM204" s="50" t="s">
        <v>67</v>
      </c>
      <c r="BN204" s="50" t="s">
        <v>68</v>
      </c>
      <c r="BO204" s="50" t="s">
        <v>69</v>
      </c>
      <c r="BP204" s="202"/>
      <c r="BQ204" s="203"/>
      <c r="BR204" s="203" t="str">
        <f t="shared" si="287"/>
        <v/>
      </c>
      <c r="BS204" s="203" t="str">
        <f t="shared" si="288"/>
        <v/>
      </c>
      <c r="BT204" s="203" t="str">
        <f t="shared" si="289"/>
        <v/>
      </c>
      <c r="BU204" s="203" t="str">
        <f t="shared" si="290"/>
        <v/>
      </c>
      <c r="BV204" s="203" t="str">
        <f t="shared" si="291"/>
        <v/>
      </c>
      <c r="BW204" s="203" t="str">
        <f t="shared" si="292"/>
        <v/>
      </c>
      <c r="BX204" s="203" t="str">
        <f t="shared" si="293"/>
        <v/>
      </c>
      <c r="BY204" s="203" t="str">
        <f t="shared" si="294"/>
        <v/>
      </c>
      <c r="BZ204" s="203" t="str">
        <f t="shared" si="295"/>
        <v/>
      </c>
      <c r="CA204" s="203" t="str">
        <f t="shared" si="296"/>
        <v/>
      </c>
      <c r="CB204" s="203" t="str">
        <f t="shared" si="297"/>
        <v/>
      </c>
      <c r="CC204" s="203" t="str">
        <f t="shared" si="298"/>
        <v/>
      </c>
      <c r="CD204" s="203" t="str">
        <f t="shared" si="299"/>
        <v/>
      </c>
      <c r="CE204" s="203" t="str">
        <f t="shared" si="300"/>
        <v/>
      </c>
      <c r="CF204" s="204" t="str">
        <f t="shared" si="301"/>
        <v/>
      </c>
      <c r="CG204" s="204" t="str">
        <f t="shared" si="302"/>
        <v/>
      </c>
      <c r="CH204" s="204" t="str">
        <f t="shared" si="303"/>
        <v/>
      </c>
      <c r="CI204" s="204" t="str">
        <f t="shared" si="304"/>
        <v/>
      </c>
      <c r="CJ204" s="204" t="str">
        <f t="shared" si="305"/>
        <v/>
      </c>
      <c r="CK204" s="204" t="str">
        <f t="shared" si="306"/>
        <v/>
      </c>
      <c r="CL204" s="205" t="str">
        <f t="shared" si="307"/>
        <v/>
      </c>
      <c r="CM204" s="204" t="str">
        <f t="shared" si="308"/>
        <v/>
      </c>
      <c r="CN204" s="204">
        <f t="shared" si="309"/>
        <v>0</v>
      </c>
      <c r="CO204" s="204" t="str">
        <f t="shared" si="310"/>
        <v>Okay</v>
      </c>
      <c r="CP204" s="204" t="str">
        <f t="shared" si="311"/>
        <v>Urkunde und Button</v>
      </c>
      <c r="CQ204" s="204" t="str">
        <f t="shared" si="312"/>
        <v>nur Urkunde</v>
      </c>
      <c r="CR204" s="204">
        <f t="shared" si="313"/>
        <v>0</v>
      </c>
      <c r="CS204" s="204">
        <f t="shared" si="313"/>
        <v>0</v>
      </c>
      <c r="CT204" s="204">
        <f t="shared" si="314"/>
        <v>0</v>
      </c>
      <c r="CU204" s="204">
        <f t="shared" si="315"/>
        <v>0</v>
      </c>
      <c r="CV204" s="204">
        <f t="shared" si="316"/>
        <v>0</v>
      </c>
      <c r="CW204" s="204">
        <f t="shared" si="317"/>
        <v>0</v>
      </c>
      <c r="CX204" s="204" t="str">
        <f t="shared" si="318"/>
        <v>u</v>
      </c>
      <c r="CY204" s="204"/>
      <c r="CZ204" s="204"/>
      <c r="DA204" s="204"/>
      <c r="DB204" s="204"/>
      <c r="DC204" s="204"/>
      <c r="DD204" s="204"/>
      <c r="DE204" s="204"/>
      <c r="DF204" s="204"/>
      <c r="DG204" s="204"/>
      <c r="DH204" s="204"/>
      <c r="DI204" s="204"/>
      <c r="DJ204" s="204"/>
      <c r="DK204" s="204"/>
      <c r="DL204" s="204"/>
      <c r="DM204" s="204"/>
      <c r="DN204" s="204"/>
      <c r="DO204" s="204"/>
      <c r="DP204" s="204"/>
      <c r="DQ204" s="204"/>
      <c r="DR204" s="204"/>
      <c r="DS204" s="204"/>
      <c r="DT204" s="204"/>
      <c r="DU204" s="204"/>
    </row>
    <row r="205" spans="1:125" s="16" customFormat="1" x14ac:dyDescent="0.2">
      <c r="A205" s="191" t="str">
        <f>IF(LEN(E205)&lt;2,"",Meldedaten!A$4)</f>
        <v/>
      </c>
      <c r="B205" s="192" t="str">
        <f t="shared" si="275"/>
        <v/>
      </c>
      <c r="C205" s="96" t="s">
        <v>21</v>
      </c>
      <c r="D205" s="242" t="s">
        <v>21</v>
      </c>
      <c r="E205" s="242" t="s">
        <v>21</v>
      </c>
      <c r="F205" s="242" t="s">
        <v>21</v>
      </c>
      <c r="G205" s="242" t="s">
        <v>21</v>
      </c>
      <c r="H205" s="210" t="s">
        <v>21</v>
      </c>
      <c r="I205" s="5" t="str">
        <f>IF(LEN(E205)&lt;2,"",Meldedaten!B$4)</f>
        <v/>
      </c>
      <c r="J205" s="193"/>
      <c r="K205" s="5"/>
      <c r="L205" s="101"/>
      <c r="M205" s="100"/>
      <c r="N205" s="100"/>
      <c r="O205" s="5"/>
      <c r="P205" s="5"/>
      <c r="Q205" s="194" t="str">
        <f t="shared" si="276"/>
        <v>Okay</v>
      </c>
      <c r="R205" s="195">
        <f t="shared" si="277"/>
        <v>0</v>
      </c>
      <c r="S205" s="196" t="str">
        <f t="shared" si="278"/>
        <v/>
      </c>
      <c r="T205" s="197" t="str">
        <f t="shared" si="279"/>
        <v>Bitte ankreuzen</v>
      </c>
      <c r="U205" s="5"/>
      <c r="V205" s="5"/>
      <c r="W205" s="194">
        <f t="shared" si="280"/>
        <v>0</v>
      </c>
      <c r="X205" s="195">
        <f t="shared" si="281"/>
        <v>0</v>
      </c>
      <c r="Y205" s="195">
        <f t="shared" si="282"/>
        <v>1</v>
      </c>
      <c r="Z205" s="195" t="e">
        <f>IF(W205&gt;Y205,"Fehler",okay)</f>
        <v>#NAME?</v>
      </c>
      <c r="AA205" s="195" t="str">
        <f t="shared" si="283"/>
        <v/>
      </c>
      <c r="AB205" s="195" t="str">
        <f t="shared" si="284"/>
        <v/>
      </c>
      <c r="AC205" s="198"/>
      <c r="AD205" s="96" t="s">
        <v>21</v>
      </c>
      <c r="AE205" s="199" t="str">
        <f t="shared" si="285"/>
        <v/>
      </c>
      <c r="AF205" s="95"/>
      <c r="AG205" s="200"/>
      <c r="AH205" s="201" t="str">
        <f t="shared" si="286"/>
        <v/>
      </c>
      <c r="AI205" s="200"/>
      <c r="AJ205" s="5" t="s">
        <v>21</v>
      </c>
      <c r="AK205" s="5" t="s">
        <v>21</v>
      </c>
      <c r="AL205" s="5" t="s">
        <v>21</v>
      </c>
      <c r="AM205" s="5" t="s">
        <v>21</v>
      </c>
      <c r="AN205" s="5" t="s">
        <v>21</v>
      </c>
      <c r="AO205" s="5" t="s">
        <v>21</v>
      </c>
      <c r="AP205" s="5" t="s">
        <v>21</v>
      </c>
      <c r="AQ205" s="5" t="s">
        <v>21</v>
      </c>
      <c r="AR205" s="5" t="s">
        <v>21</v>
      </c>
      <c r="AS205" s="5" t="s">
        <v>21</v>
      </c>
      <c r="AT205" s="5" t="s">
        <v>21</v>
      </c>
      <c r="AU205" s="5" t="s">
        <v>21</v>
      </c>
      <c r="AV205" s="5" t="s">
        <v>21</v>
      </c>
      <c r="AW205" s="5" t="s">
        <v>21</v>
      </c>
      <c r="AX205" s="5" t="s">
        <v>21</v>
      </c>
      <c r="AY205" s="5" t="s">
        <v>21</v>
      </c>
      <c r="AZ205" s="5" t="s">
        <v>21</v>
      </c>
      <c r="BA205" s="5" t="s">
        <v>21</v>
      </c>
      <c r="BB205" s="5" t="s">
        <v>21</v>
      </c>
      <c r="BC205" s="5" t="s">
        <v>21</v>
      </c>
      <c r="BD205" s="200"/>
      <c r="BE205" s="50" t="s">
        <v>59</v>
      </c>
      <c r="BF205" s="50" t="s">
        <v>60</v>
      </c>
      <c r="BG205" s="50" t="s">
        <v>61</v>
      </c>
      <c r="BH205" s="50" t="s">
        <v>62</v>
      </c>
      <c r="BI205" s="50" t="s">
        <v>63</v>
      </c>
      <c r="BJ205" s="50" t="s">
        <v>64</v>
      </c>
      <c r="BK205" s="50" t="s">
        <v>65</v>
      </c>
      <c r="BL205" s="50" t="s">
        <v>66</v>
      </c>
      <c r="BM205" s="50" t="s">
        <v>67</v>
      </c>
      <c r="BN205" s="50" t="s">
        <v>68</v>
      </c>
      <c r="BO205" s="50" t="s">
        <v>69</v>
      </c>
      <c r="BP205" s="202"/>
      <c r="BQ205" s="203"/>
      <c r="BR205" s="203" t="str">
        <f t="shared" si="287"/>
        <v/>
      </c>
      <c r="BS205" s="203" t="str">
        <f t="shared" si="288"/>
        <v/>
      </c>
      <c r="BT205" s="203" t="str">
        <f t="shared" si="289"/>
        <v/>
      </c>
      <c r="BU205" s="203" t="str">
        <f t="shared" si="290"/>
        <v/>
      </c>
      <c r="BV205" s="203" t="str">
        <f t="shared" si="291"/>
        <v/>
      </c>
      <c r="BW205" s="203" t="str">
        <f t="shared" si="292"/>
        <v/>
      </c>
      <c r="BX205" s="203" t="str">
        <f t="shared" si="293"/>
        <v/>
      </c>
      <c r="BY205" s="203" t="str">
        <f t="shared" si="294"/>
        <v/>
      </c>
      <c r="BZ205" s="203" t="str">
        <f t="shared" si="295"/>
        <v/>
      </c>
      <c r="CA205" s="203" t="str">
        <f t="shared" si="296"/>
        <v/>
      </c>
      <c r="CB205" s="203" t="str">
        <f t="shared" si="297"/>
        <v/>
      </c>
      <c r="CC205" s="203" t="str">
        <f t="shared" si="298"/>
        <v/>
      </c>
      <c r="CD205" s="203" t="str">
        <f t="shared" si="299"/>
        <v/>
      </c>
      <c r="CE205" s="203" t="str">
        <f t="shared" si="300"/>
        <v/>
      </c>
      <c r="CF205" s="204" t="str">
        <f t="shared" si="301"/>
        <v/>
      </c>
      <c r="CG205" s="204" t="str">
        <f t="shared" si="302"/>
        <v/>
      </c>
      <c r="CH205" s="204" t="str">
        <f t="shared" si="303"/>
        <v/>
      </c>
      <c r="CI205" s="204" t="str">
        <f t="shared" si="304"/>
        <v/>
      </c>
      <c r="CJ205" s="204" t="str">
        <f t="shared" si="305"/>
        <v/>
      </c>
      <c r="CK205" s="204" t="str">
        <f t="shared" si="306"/>
        <v/>
      </c>
      <c r="CL205" s="205" t="str">
        <f t="shared" si="307"/>
        <v/>
      </c>
      <c r="CM205" s="204" t="str">
        <f t="shared" si="308"/>
        <v/>
      </c>
      <c r="CN205" s="204">
        <f t="shared" si="309"/>
        <v>0</v>
      </c>
      <c r="CO205" s="204" t="str">
        <f t="shared" si="310"/>
        <v>Okay</v>
      </c>
      <c r="CP205" s="204" t="str">
        <f t="shared" si="311"/>
        <v>Urkunde und Button</v>
      </c>
      <c r="CQ205" s="204" t="str">
        <f t="shared" si="312"/>
        <v>nur Urkunde</v>
      </c>
      <c r="CR205" s="204">
        <f t="shared" si="313"/>
        <v>0</v>
      </c>
      <c r="CS205" s="204">
        <f t="shared" si="313"/>
        <v>0</v>
      </c>
      <c r="CT205" s="204">
        <f t="shared" si="314"/>
        <v>0</v>
      </c>
      <c r="CU205" s="204">
        <f t="shared" si="315"/>
        <v>0</v>
      </c>
      <c r="CV205" s="204">
        <f t="shared" si="316"/>
        <v>0</v>
      </c>
      <c r="CW205" s="204">
        <f t="shared" si="317"/>
        <v>0</v>
      </c>
      <c r="CX205" s="204" t="str">
        <f t="shared" si="318"/>
        <v>u</v>
      </c>
      <c r="CY205" s="204"/>
      <c r="CZ205" s="204"/>
      <c r="DA205" s="204"/>
      <c r="DB205" s="204"/>
      <c r="DC205" s="204"/>
      <c r="DD205" s="204"/>
      <c r="DE205" s="204"/>
      <c r="DF205" s="204"/>
      <c r="DG205" s="204"/>
      <c r="DH205" s="204"/>
      <c r="DI205" s="204"/>
      <c r="DJ205" s="204"/>
      <c r="DK205" s="204"/>
      <c r="DL205" s="204"/>
      <c r="DM205" s="204"/>
      <c r="DN205" s="204"/>
      <c r="DO205" s="204"/>
      <c r="DP205" s="204"/>
      <c r="DQ205" s="204"/>
      <c r="DR205" s="204"/>
      <c r="DS205" s="204"/>
      <c r="DT205" s="204"/>
      <c r="DU205" s="204"/>
    </row>
    <row r="206" spans="1:125" s="16" customFormat="1" x14ac:dyDescent="0.2">
      <c r="A206" s="191" t="str">
        <f>IF(LEN(E206)&lt;2,"",Meldedaten!A$4)</f>
        <v/>
      </c>
      <c r="B206" s="192" t="str">
        <f t="shared" si="275"/>
        <v/>
      </c>
      <c r="C206" s="96" t="s">
        <v>21</v>
      </c>
      <c r="D206" s="242" t="s">
        <v>21</v>
      </c>
      <c r="E206" s="242" t="s">
        <v>21</v>
      </c>
      <c r="F206" s="242" t="s">
        <v>21</v>
      </c>
      <c r="G206" s="242" t="s">
        <v>21</v>
      </c>
      <c r="H206" s="210" t="s">
        <v>21</v>
      </c>
      <c r="I206" s="5" t="str">
        <f>IF(LEN(E206)&lt;2,"",Meldedaten!B$4)</f>
        <v/>
      </c>
      <c r="J206" s="193"/>
      <c r="K206" s="5"/>
      <c r="L206" s="101"/>
      <c r="M206" s="100"/>
      <c r="N206" s="100"/>
      <c r="O206" s="5"/>
      <c r="P206" s="5"/>
      <c r="Q206" s="194" t="str">
        <f t="shared" si="276"/>
        <v>Okay</v>
      </c>
      <c r="R206" s="195">
        <f t="shared" si="277"/>
        <v>0</v>
      </c>
      <c r="S206" s="196" t="str">
        <f t="shared" si="278"/>
        <v/>
      </c>
      <c r="T206" s="197" t="str">
        <f t="shared" si="279"/>
        <v>Bitte ankreuzen</v>
      </c>
      <c r="U206" s="5"/>
      <c r="V206" s="5"/>
      <c r="W206" s="194">
        <f t="shared" si="280"/>
        <v>0</v>
      </c>
      <c r="X206" s="195">
        <f t="shared" si="281"/>
        <v>0</v>
      </c>
      <c r="Y206" s="195">
        <f t="shared" si="282"/>
        <v>1</v>
      </c>
      <c r="Z206" s="195" t="e">
        <f>IF(W206&gt;Y206,"Fehler",okay)</f>
        <v>#NAME?</v>
      </c>
      <c r="AA206" s="195" t="str">
        <f t="shared" si="283"/>
        <v/>
      </c>
      <c r="AB206" s="195" t="str">
        <f t="shared" si="284"/>
        <v/>
      </c>
      <c r="AC206" s="198"/>
      <c r="AD206" s="96" t="s">
        <v>21</v>
      </c>
      <c r="AE206" s="199" t="str">
        <f t="shared" si="285"/>
        <v/>
      </c>
      <c r="AF206" s="95"/>
      <c r="AG206" s="200"/>
      <c r="AH206" s="201" t="str">
        <f t="shared" si="286"/>
        <v/>
      </c>
      <c r="AI206" s="200"/>
      <c r="AJ206" s="5" t="s">
        <v>21</v>
      </c>
      <c r="AK206" s="5" t="s">
        <v>21</v>
      </c>
      <c r="AL206" s="5" t="s">
        <v>21</v>
      </c>
      <c r="AM206" s="5" t="s">
        <v>21</v>
      </c>
      <c r="AN206" s="5" t="s">
        <v>21</v>
      </c>
      <c r="AO206" s="5" t="s">
        <v>21</v>
      </c>
      <c r="AP206" s="5" t="s">
        <v>21</v>
      </c>
      <c r="AQ206" s="5" t="s">
        <v>21</v>
      </c>
      <c r="AR206" s="5" t="s">
        <v>21</v>
      </c>
      <c r="AS206" s="5" t="s">
        <v>21</v>
      </c>
      <c r="AT206" s="5" t="s">
        <v>21</v>
      </c>
      <c r="AU206" s="5" t="s">
        <v>21</v>
      </c>
      <c r="AV206" s="5" t="s">
        <v>21</v>
      </c>
      <c r="AW206" s="5" t="s">
        <v>21</v>
      </c>
      <c r="AX206" s="5" t="s">
        <v>21</v>
      </c>
      <c r="AY206" s="5" t="s">
        <v>21</v>
      </c>
      <c r="AZ206" s="5" t="s">
        <v>21</v>
      </c>
      <c r="BA206" s="5" t="s">
        <v>21</v>
      </c>
      <c r="BB206" s="5" t="s">
        <v>21</v>
      </c>
      <c r="BC206" s="5" t="s">
        <v>21</v>
      </c>
      <c r="BD206" s="200"/>
      <c r="BE206" s="50" t="s">
        <v>59</v>
      </c>
      <c r="BF206" s="50" t="s">
        <v>60</v>
      </c>
      <c r="BG206" s="50" t="s">
        <v>61</v>
      </c>
      <c r="BH206" s="50" t="s">
        <v>62</v>
      </c>
      <c r="BI206" s="50" t="s">
        <v>63</v>
      </c>
      <c r="BJ206" s="50" t="s">
        <v>64</v>
      </c>
      <c r="BK206" s="50" t="s">
        <v>65</v>
      </c>
      <c r="BL206" s="50" t="s">
        <v>66</v>
      </c>
      <c r="BM206" s="50" t="s">
        <v>67</v>
      </c>
      <c r="BN206" s="50" t="s">
        <v>68</v>
      </c>
      <c r="BO206" s="50" t="s">
        <v>69</v>
      </c>
      <c r="BP206" s="202"/>
      <c r="BQ206" s="203"/>
      <c r="BR206" s="203" t="str">
        <f t="shared" si="287"/>
        <v/>
      </c>
      <c r="BS206" s="203" t="str">
        <f t="shared" si="288"/>
        <v/>
      </c>
      <c r="BT206" s="203" t="str">
        <f t="shared" si="289"/>
        <v/>
      </c>
      <c r="BU206" s="203" t="str">
        <f t="shared" si="290"/>
        <v/>
      </c>
      <c r="BV206" s="203" t="str">
        <f t="shared" si="291"/>
        <v/>
      </c>
      <c r="BW206" s="203" t="str">
        <f t="shared" si="292"/>
        <v/>
      </c>
      <c r="BX206" s="203" t="str">
        <f t="shared" si="293"/>
        <v/>
      </c>
      <c r="BY206" s="203" t="str">
        <f t="shared" si="294"/>
        <v/>
      </c>
      <c r="BZ206" s="203" t="str">
        <f t="shared" si="295"/>
        <v/>
      </c>
      <c r="CA206" s="203" t="str">
        <f t="shared" si="296"/>
        <v/>
      </c>
      <c r="CB206" s="203" t="str">
        <f t="shared" si="297"/>
        <v/>
      </c>
      <c r="CC206" s="203" t="str">
        <f t="shared" si="298"/>
        <v/>
      </c>
      <c r="CD206" s="203" t="str">
        <f t="shared" si="299"/>
        <v/>
      </c>
      <c r="CE206" s="203" t="str">
        <f t="shared" si="300"/>
        <v/>
      </c>
      <c r="CF206" s="204" t="str">
        <f t="shared" si="301"/>
        <v/>
      </c>
      <c r="CG206" s="204" t="str">
        <f t="shared" si="302"/>
        <v/>
      </c>
      <c r="CH206" s="204" t="str">
        <f t="shared" si="303"/>
        <v/>
      </c>
      <c r="CI206" s="204" t="str">
        <f t="shared" si="304"/>
        <v/>
      </c>
      <c r="CJ206" s="204" t="str">
        <f t="shared" si="305"/>
        <v/>
      </c>
      <c r="CK206" s="204" t="str">
        <f t="shared" si="306"/>
        <v/>
      </c>
      <c r="CL206" s="205" t="str">
        <f t="shared" si="307"/>
        <v/>
      </c>
      <c r="CM206" s="204" t="str">
        <f t="shared" si="308"/>
        <v/>
      </c>
      <c r="CN206" s="204">
        <f t="shared" si="309"/>
        <v>0</v>
      </c>
      <c r="CO206" s="204" t="str">
        <f t="shared" si="310"/>
        <v>Okay</v>
      </c>
      <c r="CP206" s="204" t="str">
        <f t="shared" si="311"/>
        <v>Urkunde und Button</v>
      </c>
      <c r="CQ206" s="204" t="str">
        <f t="shared" si="312"/>
        <v>nur Urkunde</v>
      </c>
      <c r="CR206" s="204">
        <f t="shared" si="313"/>
        <v>0</v>
      </c>
      <c r="CS206" s="204">
        <f t="shared" si="313"/>
        <v>0</v>
      </c>
      <c r="CT206" s="204">
        <f t="shared" si="314"/>
        <v>0</v>
      </c>
      <c r="CU206" s="204">
        <f t="shared" si="315"/>
        <v>0</v>
      </c>
      <c r="CV206" s="204">
        <f t="shared" si="316"/>
        <v>0</v>
      </c>
      <c r="CW206" s="204">
        <f t="shared" si="317"/>
        <v>0</v>
      </c>
      <c r="CX206" s="204" t="str">
        <f t="shared" si="318"/>
        <v>u</v>
      </c>
      <c r="CY206" s="204"/>
      <c r="CZ206" s="204"/>
      <c r="DA206" s="204"/>
      <c r="DB206" s="204"/>
      <c r="DC206" s="204"/>
      <c r="DD206" s="204"/>
      <c r="DE206" s="204"/>
      <c r="DF206" s="204"/>
      <c r="DG206" s="204"/>
      <c r="DH206" s="204"/>
      <c r="DI206" s="204"/>
      <c r="DJ206" s="204"/>
      <c r="DK206" s="204"/>
      <c r="DL206" s="204"/>
      <c r="DM206" s="204"/>
      <c r="DN206" s="204"/>
      <c r="DO206" s="204"/>
      <c r="DP206" s="204"/>
      <c r="DQ206" s="204"/>
      <c r="DR206" s="204"/>
      <c r="DS206" s="204"/>
      <c r="DT206" s="204"/>
      <c r="DU206" s="204"/>
    </row>
    <row r="207" spans="1:125" s="16" customFormat="1" x14ac:dyDescent="0.2">
      <c r="A207" s="191" t="str">
        <f>IF(LEN(E207)&lt;2,"",Meldedaten!A$4)</f>
        <v/>
      </c>
      <c r="B207" s="192" t="str">
        <f t="shared" si="275"/>
        <v/>
      </c>
      <c r="C207" s="96" t="s">
        <v>21</v>
      </c>
      <c r="D207" s="242" t="s">
        <v>21</v>
      </c>
      <c r="E207" s="242" t="s">
        <v>21</v>
      </c>
      <c r="F207" s="242" t="s">
        <v>21</v>
      </c>
      <c r="G207" s="242" t="s">
        <v>21</v>
      </c>
      <c r="H207" s="210" t="s">
        <v>21</v>
      </c>
      <c r="I207" s="5" t="str">
        <f>IF(LEN(E207)&lt;2,"",Meldedaten!B$4)</f>
        <v/>
      </c>
      <c r="J207" s="193"/>
      <c r="K207" s="5"/>
      <c r="L207" s="101"/>
      <c r="M207" s="100"/>
      <c r="N207" s="100"/>
      <c r="O207" s="5"/>
      <c r="P207" s="5"/>
      <c r="Q207" s="194" t="str">
        <f t="shared" si="276"/>
        <v>Okay</v>
      </c>
      <c r="R207" s="195">
        <f t="shared" si="277"/>
        <v>0</v>
      </c>
      <c r="S207" s="196" t="str">
        <f t="shared" si="278"/>
        <v/>
      </c>
      <c r="T207" s="197" t="str">
        <f t="shared" si="279"/>
        <v>Bitte ankreuzen</v>
      </c>
      <c r="U207" s="5"/>
      <c r="V207" s="5"/>
      <c r="W207" s="194">
        <f t="shared" si="280"/>
        <v>0</v>
      </c>
      <c r="X207" s="195">
        <f t="shared" si="281"/>
        <v>0</v>
      </c>
      <c r="Y207" s="195">
        <f t="shared" si="282"/>
        <v>1</v>
      </c>
      <c r="Z207" s="195" t="e">
        <f>IF(W207&gt;Y207,"Fehler",okay)</f>
        <v>#NAME?</v>
      </c>
      <c r="AA207" s="195" t="str">
        <f t="shared" si="283"/>
        <v/>
      </c>
      <c r="AB207" s="195" t="str">
        <f t="shared" si="284"/>
        <v/>
      </c>
      <c r="AC207" s="198"/>
      <c r="AD207" s="96" t="s">
        <v>21</v>
      </c>
      <c r="AE207" s="199" t="str">
        <f t="shared" si="285"/>
        <v/>
      </c>
      <c r="AF207" s="95"/>
      <c r="AG207" s="200"/>
      <c r="AH207" s="201" t="str">
        <f>IF(COUNTIF(AJ207:BC207,"x"),COUNTIF(AJ207:BC207,"x"),"")</f>
        <v/>
      </c>
      <c r="AI207" s="200"/>
      <c r="AJ207" s="5" t="s">
        <v>21</v>
      </c>
      <c r="AK207" s="5" t="s">
        <v>21</v>
      </c>
      <c r="AL207" s="5" t="s">
        <v>21</v>
      </c>
      <c r="AM207" s="5" t="s">
        <v>21</v>
      </c>
      <c r="AN207" s="5" t="s">
        <v>21</v>
      </c>
      <c r="AO207" s="5" t="s">
        <v>21</v>
      </c>
      <c r="AP207" s="5" t="s">
        <v>21</v>
      </c>
      <c r="AQ207" s="5" t="s">
        <v>21</v>
      </c>
      <c r="AR207" s="5" t="s">
        <v>21</v>
      </c>
      <c r="AS207" s="5" t="s">
        <v>21</v>
      </c>
      <c r="AT207" s="5" t="s">
        <v>21</v>
      </c>
      <c r="AU207" s="5" t="s">
        <v>21</v>
      </c>
      <c r="AV207" s="5" t="s">
        <v>21</v>
      </c>
      <c r="AW207" s="5" t="s">
        <v>21</v>
      </c>
      <c r="AX207" s="5" t="s">
        <v>21</v>
      </c>
      <c r="AY207" s="5" t="s">
        <v>21</v>
      </c>
      <c r="AZ207" s="5" t="s">
        <v>21</v>
      </c>
      <c r="BA207" s="5" t="s">
        <v>21</v>
      </c>
      <c r="BB207" s="5" t="s">
        <v>21</v>
      </c>
      <c r="BC207" s="5" t="s">
        <v>21</v>
      </c>
      <c r="BD207" s="200"/>
      <c r="BE207" s="50" t="s">
        <v>59</v>
      </c>
      <c r="BF207" s="50" t="s">
        <v>60</v>
      </c>
      <c r="BG207" s="50" t="s">
        <v>61</v>
      </c>
      <c r="BH207" s="50" t="s">
        <v>62</v>
      </c>
      <c r="BI207" s="50" t="s">
        <v>63</v>
      </c>
      <c r="BJ207" s="50" t="s">
        <v>64</v>
      </c>
      <c r="BK207" s="50" t="s">
        <v>65</v>
      </c>
      <c r="BL207" s="50" t="s">
        <v>66</v>
      </c>
      <c r="BM207" s="50" t="s">
        <v>67</v>
      </c>
      <c r="BN207" s="50" t="s">
        <v>68</v>
      </c>
      <c r="BO207" s="50" t="s">
        <v>69</v>
      </c>
      <c r="BP207" s="202"/>
      <c r="BQ207" s="203"/>
      <c r="BR207" s="203" t="str">
        <f t="shared" si="287"/>
        <v/>
      </c>
      <c r="BS207" s="203" t="str">
        <f t="shared" si="288"/>
        <v/>
      </c>
      <c r="BT207" s="203" t="str">
        <f t="shared" si="289"/>
        <v/>
      </c>
      <c r="BU207" s="203" t="str">
        <f t="shared" si="290"/>
        <v/>
      </c>
      <c r="BV207" s="203" t="str">
        <f t="shared" si="291"/>
        <v/>
      </c>
      <c r="BW207" s="203" t="str">
        <f t="shared" si="292"/>
        <v/>
      </c>
      <c r="BX207" s="203" t="str">
        <f t="shared" si="293"/>
        <v/>
      </c>
      <c r="BY207" s="203" t="str">
        <f t="shared" si="294"/>
        <v/>
      </c>
      <c r="BZ207" s="203" t="str">
        <f t="shared" si="295"/>
        <v/>
      </c>
      <c r="CA207" s="203" t="str">
        <f t="shared" si="296"/>
        <v/>
      </c>
      <c r="CB207" s="203" t="str">
        <f t="shared" si="297"/>
        <v/>
      </c>
      <c r="CC207" s="203" t="str">
        <f t="shared" si="298"/>
        <v/>
      </c>
      <c r="CD207" s="203" t="str">
        <f t="shared" si="299"/>
        <v/>
      </c>
      <c r="CE207" s="203" t="str">
        <f t="shared" si="300"/>
        <v/>
      </c>
      <c r="CF207" s="204" t="str">
        <f t="shared" si="301"/>
        <v/>
      </c>
      <c r="CG207" s="204" t="str">
        <f t="shared" si="302"/>
        <v/>
      </c>
      <c r="CH207" s="204" t="str">
        <f t="shared" si="303"/>
        <v/>
      </c>
      <c r="CI207" s="204" t="str">
        <f t="shared" si="304"/>
        <v/>
      </c>
      <c r="CJ207" s="204" t="str">
        <f t="shared" si="305"/>
        <v/>
      </c>
      <c r="CK207" s="204" t="str">
        <f t="shared" si="306"/>
        <v/>
      </c>
      <c r="CL207" s="205" t="str">
        <f t="shared" si="307"/>
        <v/>
      </c>
      <c r="CM207" s="204" t="str">
        <f t="shared" si="308"/>
        <v/>
      </c>
      <c r="CN207" s="204">
        <f t="shared" si="309"/>
        <v>0</v>
      </c>
      <c r="CO207" s="204" t="str">
        <f t="shared" si="310"/>
        <v>Okay</v>
      </c>
      <c r="CP207" s="204" t="str">
        <f t="shared" si="311"/>
        <v>Urkunde und Button</v>
      </c>
      <c r="CQ207" s="204" t="str">
        <f t="shared" si="312"/>
        <v>nur Urkunde</v>
      </c>
      <c r="CR207" s="204">
        <f t="shared" si="313"/>
        <v>0</v>
      </c>
      <c r="CS207" s="204">
        <f t="shared" si="313"/>
        <v>0</v>
      </c>
      <c r="CT207" s="204">
        <f t="shared" si="314"/>
        <v>0</v>
      </c>
      <c r="CU207" s="204">
        <f t="shared" si="315"/>
        <v>0</v>
      </c>
      <c r="CV207" s="204">
        <f t="shared" si="316"/>
        <v>0</v>
      </c>
      <c r="CW207" s="204">
        <f t="shared" si="317"/>
        <v>0</v>
      </c>
      <c r="CX207" s="204" t="str">
        <f t="shared" si="318"/>
        <v>u</v>
      </c>
      <c r="CY207" s="204"/>
      <c r="CZ207" s="204"/>
      <c r="DA207" s="204"/>
      <c r="DB207" s="204"/>
      <c r="DC207" s="204"/>
      <c r="DD207" s="204"/>
      <c r="DE207" s="204"/>
      <c r="DF207" s="204"/>
      <c r="DG207" s="204"/>
      <c r="DH207" s="204"/>
      <c r="DI207" s="204"/>
      <c r="DJ207" s="204"/>
      <c r="DK207" s="204"/>
      <c r="DL207" s="204"/>
      <c r="DM207" s="204"/>
      <c r="DN207" s="204"/>
      <c r="DO207" s="204"/>
      <c r="DP207" s="204"/>
      <c r="DQ207" s="204"/>
      <c r="DR207" s="204"/>
      <c r="DS207" s="204"/>
      <c r="DT207" s="204"/>
      <c r="DU207" s="204"/>
    </row>
    <row r="208" spans="1:125" s="16" customFormat="1" x14ac:dyDescent="0.2">
      <c r="A208" s="191" t="str">
        <f>IF(LEN(E208)&lt;2,"",Meldedaten!A$4)</f>
        <v/>
      </c>
      <c r="B208" s="192" t="str">
        <f t="shared" si="275"/>
        <v/>
      </c>
      <c r="C208" s="96" t="s">
        <v>21</v>
      </c>
      <c r="D208" s="242" t="s">
        <v>21</v>
      </c>
      <c r="E208" s="242" t="s">
        <v>21</v>
      </c>
      <c r="F208" s="242" t="s">
        <v>21</v>
      </c>
      <c r="G208" s="242" t="s">
        <v>21</v>
      </c>
      <c r="H208" s="210" t="s">
        <v>21</v>
      </c>
      <c r="I208" s="5" t="str">
        <f>IF(LEN(E208)&lt;2,"",Meldedaten!B$4)</f>
        <v/>
      </c>
      <c r="J208" s="193"/>
      <c r="K208" s="5"/>
      <c r="L208" s="101"/>
      <c r="M208" s="100"/>
      <c r="N208" s="100"/>
      <c r="O208" s="5"/>
      <c r="P208" s="5"/>
      <c r="Q208" s="194" t="str">
        <f t="shared" si="276"/>
        <v>Okay</v>
      </c>
      <c r="R208" s="195">
        <f t="shared" si="277"/>
        <v>0</v>
      </c>
      <c r="S208" s="196" t="str">
        <f t="shared" si="278"/>
        <v/>
      </c>
      <c r="T208" s="197" t="str">
        <f t="shared" si="279"/>
        <v>Bitte ankreuzen</v>
      </c>
      <c r="U208" s="5"/>
      <c r="V208" s="5"/>
      <c r="W208" s="194">
        <f t="shared" si="280"/>
        <v>0</v>
      </c>
      <c r="X208" s="195">
        <f t="shared" si="281"/>
        <v>0</v>
      </c>
      <c r="Y208" s="195">
        <f t="shared" si="282"/>
        <v>1</v>
      </c>
      <c r="Z208" s="195" t="e">
        <f>IF(W208&gt;Y208,"Fehler",okay)</f>
        <v>#NAME?</v>
      </c>
      <c r="AA208" s="195" t="str">
        <f t="shared" si="283"/>
        <v/>
      </c>
      <c r="AB208" s="195" t="str">
        <f t="shared" si="284"/>
        <v/>
      </c>
      <c r="AC208" s="198"/>
      <c r="AD208" s="96" t="s">
        <v>21</v>
      </c>
      <c r="AE208" s="199" t="str">
        <f t="shared" si="285"/>
        <v/>
      </c>
      <c r="AF208" s="95"/>
      <c r="AG208" s="200"/>
      <c r="AH208" s="201" t="str">
        <f t="shared" ref="AH208:AH213" si="319">IF(COUNTIF(AJ208:BC208,"x"),COUNTIF(AJ208:BC208,"x"),"")</f>
        <v/>
      </c>
      <c r="AI208" s="200"/>
      <c r="AJ208" s="5" t="s">
        <v>21</v>
      </c>
      <c r="AK208" s="5" t="s">
        <v>21</v>
      </c>
      <c r="AL208" s="5" t="s">
        <v>21</v>
      </c>
      <c r="AM208" s="5" t="s">
        <v>21</v>
      </c>
      <c r="AN208" s="5" t="s">
        <v>21</v>
      </c>
      <c r="AO208" s="5" t="s">
        <v>21</v>
      </c>
      <c r="AP208" s="5" t="s">
        <v>21</v>
      </c>
      <c r="AQ208" s="5" t="s">
        <v>21</v>
      </c>
      <c r="AR208" s="5" t="s">
        <v>21</v>
      </c>
      <c r="AS208" s="5" t="s">
        <v>21</v>
      </c>
      <c r="AT208" s="5" t="s">
        <v>21</v>
      </c>
      <c r="AU208" s="5" t="s">
        <v>21</v>
      </c>
      <c r="AV208" s="5" t="s">
        <v>21</v>
      </c>
      <c r="AW208" s="5" t="s">
        <v>21</v>
      </c>
      <c r="AX208" s="5" t="s">
        <v>21</v>
      </c>
      <c r="AY208" s="5" t="s">
        <v>21</v>
      </c>
      <c r="AZ208" s="5" t="s">
        <v>21</v>
      </c>
      <c r="BA208" s="5" t="s">
        <v>21</v>
      </c>
      <c r="BB208" s="5" t="s">
        <v>21</v>
      </c>
      <c r="BC208" s="5" t="s">
        <v>21</v>
      </c>
      <c r="BD208" s="200"/>
      <c r="BE208" s="50" t="s">
        <v>59</v>
      </c>
      <c r="BF208" s="50" t="s">
        <v>60</v>
      </c>
      <c r="BG208" s="50" t="s">
        <v>61</v>
      </c>
      <c r="BH208" s="50" t="s">
        <v>62</v>
      </c>
      <c r="BI208" s="50" t="s">
        <v>63</v>
      </c>
      <c r="BJ208" s="50" t="s">
        <v>64</v>
      </c>
      <c r="BK208" s="50" t="s">
        <v>65</v>
      </c>
      <c r="BL208" s="50" t="s">
        <v>66</v>
      </c>
      <c r="BM208" s="50" t="s">
        <v>67</v>
      </c>
      <c r="BN208" s="50" t="s">
        <v>68</v>
      </c>
      <c r="BO208" s="50" t="s">
        <v>69</v>
      </c>
      <c r="BP208" s="202"/>
      <c r="BQ208" s="203"/>
      <c r="BR208" s="203" t="str">
        <f t="shared" si="287"/>
        <v/>
      </c>
      <c r="BS208" s="203" t="str">
        <f t="shared" si="288"/>
        <v/>
      </c>
      <c r="BT208" s="203" t="str">
        <f t="shared" si="289"/>
        <v/>
      </c>
      <c r="BU208" s="203" t="str">
        <f t="shared" si="290"/>
        <v/>
      </c>
      <c r="BV208" s="203" t="str">
        <f t="shared" si="291"/>
        <v/>
      </c>
      <c r="BW208" s="203" t="str">
        <f t="shared" si="292"/>
        <v/>
      </c>
      <c r="BX208" s="203" t="str">
        <f t="shared" si="293"/>
        <v/>
      </c>
      <c r="BY208" s="203" t="str">
        <f t="shared" si="294"/>
        <v/>
      </c>
      <c r="BZ208" s="203" t="str">
        <f t="shared" si="295"/>
        <v/>
      </c>
      <c r="CA208" s="203" t="str">
        <f t="shared" si="296"/>
        <v/>
      </c>
      <c r="CB208" s="203" t="str">
        <f t="shared" si="297"/>
        <v/>
      </c>
      <c r="CC208" s="203" t="str">
        <f t="shared" si="298"/>
        <v/>
      </c>
      <c r="CD208" s="203" t="str">
        <f t="shared" si="299"/>
        <v/>
      </c>
      <c r="CE208" s="203" t="str">
        <f t="shared" si="300"/>
        <v/>
      </c>
      <c r="CF208" s="204" t="str">
        <f t="shared" si="301"/>
        <v/>
      </c>
      <c r="CG208" s="204" t="str">
        <f t="shared" si="302"/>
        <v/>
      </c>
      <c r="CH208" s="204" t="str">
        <f t="shared" si="303"/>
        <v/>
      </c>
      <c r="CI208" s="204" t="str">
        <f t="shared" si="304"/>
        <v/>
      </c>
      <c r="CJ208" s="204" t="str">
        <f t="shared" si="305"/>
        <v/>
      </c>
      <c r="CK208" s="204" t="str">
        <f t="shared" si="306"/>
        <v/>
      </c>
      <c r="CL208" s="205" t="str">
        <f t="shared" si="307"/>
        <v/>
      </c>
      <c r="CM208" s="204" t="str">
        <f t="shared" si="308"/>
        <v/>
      </c>
      <c r="CN208" s="204">
        <f t="shared" si="309"/>
        <v>0</v>
      </c>
      <c r="CO208" s="204" t="str">
        <f t="shared" si="310"/>
        <v>Okay</v>
      </c>
      <c r="CP208" s="204" t="str">
        <f t="shared" si="311"/>
        <v>Urkunde und Button</v>
      </c>
      <c r="CQ208" s="204" t="str">
        <f t="shared" si="312"/>
        <v>nur Urkunde</v>
      </c>
      <c r="CR208" s="204">
        <f t="shared" si="313"/>
        <v>0</v>
      </c>
      <c r="CS208" s="204">
        <f t="shared" si="313"/>
        <v>0</v>
      </c>
      <c r="CT208" s="204">
        <f t="shared" si="314"/>
        <v>0</v>
      </c>
      <c r="CU208" s="204">
        <f t="shared" si="315"/>
        <v>0</v>
      </c>
      <c r="CV208" s="204">
        <f t="shared" si="316"/>
        <v>0</v>
      </c>
      <c r="CW208" s="204">
        <f t="shared" si="317"/>
        <v>0</v>
      </c>
      <c r="CX208" s="204" t="str">
        <f t="shared" si="318"/>
        <v>u</v>
      </c>
      <c r="CY208" s="204"/>
      <c r="CZ208" s="204"/>
      <c r="DA208" s="204"/>
      <c r="DB208" s="204"/>
      <c r="DC208" s="204"/>
      <c r="DD208" s="204"/>
      <c r="DE208" s="204"/>
      <c r="DF208" s="204"/>
      <c r="DG208" s="204"/>
      <c r="DH208" s="204"/>
      <c r="DI208" s="204"/>
      <c r="DJ208" s="204"/>
      <c r="DK208" s="204"/>
      <c r="DL208" s="204"/>
      <c r="DM208" s="204"/>
      <c r="DN208" s="204"/>
      <c r="DO208" s="204"/>
      <c r="DP208" s="204"/>
      <c r="DQ208" s="204"/>
      <c r="DR208" s="204"/>
      <c r="DS208" s="204"/>
      <c r="DT208" s="204"/>
      <c r="DU208" s="204"/>
    </row>
    <row r="209" spans="1:125" s="16" customFormat="1" x14ac:dyDescent="0.2">
      <c r="A209" s="191" t="str">
        <f>IF(LEN(E209)&lt;2,"",Meldedaten!A$4)</f>
        <v/>
      </c>
      <c r="B209" s="192" t="str">
        <f t="shared" si="275"/>
        <v/>
      </c>
      <c r="C209" s="96" t="s">
        <v>21</v>
      </c>
      <c r="D209" s="242" t="s">
        <v>21</v>
      </c>
      <c r="E209" s="242" t="s">
        <v>21</v>
      </c>
      <c r="F209" s="242" t="s">
        <v>21</v>
      </c>
      <c r="G209" s="242" t="s">
        <v>21</v>
      </c>
      <c r="H209" s="210" t="s">
        <v>21</v>
      </c>
      <c r="I209" s="5" t="str">
        <f>IF(LEN(E209)&lt;2,"",Meldedaten!B$4)</f>
        <v/>
      </c>
      <c r="J209" s="193"/>
      <c r="K209" s="5"/>
      <c r="L209" s="101"/>
      <c r="M209" s="100"/>
      <c r="N209" s="100"/>
      <c r="O209" s="5"/>
      <c r="P209" s="5"/>
      <c r="Q209" s="194" t="str">
        <f t="shared" si="276"/>
        <v>Okay</v>
      </c>
      <c r="R209" s="195">
        <f t="shared" si="277"/>
        <v>0</v>
      </c>
      <c r="S209" s="196" t="str">
        <f t="shared" si="278"/>
        <v/>
      </c>
      <c r="T209" s="197" t="str">
        <f t="shared" si="279"/>
        <v>Bitte ankreuzen</v>
      </c>
      <c r="U209" s="5"/>
      <c r="V209" s="5"/>
      <c r="W209" s="194">
        <f t="shared" si="280"/>
        <v>0</v>
      </c>
      <c r="X209" s="195">
        <f t="shared" si="281"/>
        <v>0</v>
      </c>
      <c r="Y209" s="195">
        <f t="shared" si="282"/>
        <v>1</v>
      </c>
      <c r="Z209" s="195" t="e">
        <f>IF(W209&gt;Y209,"Fehler",okay)</f>
        <v>#NAME?</v>
      </c>
      <c r="AA209" s="195" t="str">
        <f t="shared" si="283"/>
        <v/>
      </c>
      <c r="AB209" s="195" t="str">
        <f t="shared" si="284"/>
        <v/>
      </c>
      <c r="AC209" s="198"/>
      <c r="AD209" s="96" t="s">
        <v>21</v>
      </c>
      <c r="AE209" s="199" t="str">
        <f t="shared" si="285"/>
        <v/>
      </c>
      <c r="AF209" s="95"/>
      <c r="AG209" s="200"/>
      <c r="AH209" s="201" t="str">
        <f t="shared" si="319"/>
        <v/>
      </c>
      <c r="AI209" s="200"/>
      <c r="AJ209" s="5" t="s">
        <v>21</v>
      </c>
      <c r="AK209" s="5" t="s">
        <v>21</v>
      </c>
      <c r="AL209" s="5" t="s">
        <v>21</v>
      </c>
      <c r="AM209" s="5" t="s">
        <v>21</v>
      </c>
      <c r="AN209" s="5" t="s">
        <v>21</v>
      </c>
      <c r="AO209" s="5" t="s">
        <v>21</v>
      </c>
      <c r="AP209" s="5" t="s">
        <v>21</v>
      </c>
      <c r="AQ209" s="5" t="s">
        <v>21</v>
      </c>
      <c r="AR209" s="5" t="s">
        <v>21</v>
      </c>
      <c r="AS209" s="5" t="s">
        <v>21</v>
      </c>
      <c r="AT209" s="5" t="s">
        <v>21</v>
      </c>
      <c r="AU209" s="5" t="s">
        <v>21</v>
      </c>
      <c r="AV209" s="5" t="s">
        <v>21</v>
      </c>
      <c r="AW209" s="5" t="s">
        <v>21</v>
      </c>
      <c r="AX209" s="5" t="s">
        <v>21</v>
      </c>
      <c r="AY209" s="5" t="s">
        <v>21</v>
      </c>
      <c r="AZ209" s="5" t="s">
        <v>21</v>
      </c>
      <c r="BA209" s="5" t="s">
        <v>21</v>
      </c>
      <c r="BB209" s="5" t="s">
        <v>21</v>
      </c>
      <c r="BC209" s="5" t="s">
        <v>21</v>
      </c>
      <c r="BD209" s="200"/>
      <c r="BE209" s="50" t="s">
        <v>59</v>
      </c>
      <c r="BF209" s="50" t="s">
        <v>60</v>
      </c>
      <c r="BG209" s="50" t="s">
        <v>61</v>
      </c>
      <c r="BH209" s="50" t="s">
        <v>62</v>
      </c>
      <c r="BI209" s="50" t="s">
        <v>63</v>
      </c>
      <c r="BJ209" s="50" t="s">
        <v>64</v>
      </c>
      <c r="BK209" s="50" t="s">
        <v>65</v>
      </c>
      <c r="BL209" s="50" t="s">
        <v>66</v>
      </c>
      <c r="BM209" s="50" t="s">
        <v>67</v>
      </c>
      <c r="BN209" s="50" t="s">
        <v>68</v>
      </c>
      <c r="BO209" s="50" t="s">
        <v>69</v>
      </c>
      <c r="BP209" s="202"/>
      <c r="BQ209" s="203"/>
      <c r="BR209" s="203" t="str">
        <f t="shared" si="287"/>
        <v/>
      </c>
      <c r="BS209" s="203" t="str">
        <f t="shared" si="288"/>
        <v/>
      </c>
      <c r="BT209" s="203" t="str">
        <f t="shared" si="289"/>
        <v/>
      </c>
      <c r="BU209" s="203" t="str">
        <f t="shared" si="290"/>
        <v/>
      </c>
      <c r="BV209" s="203" t="str">
        <f t="shared" si="291"/>
        <v/>
      </c>
      <c r="BW209" s="203" t="str">
        <f t="shared" si="292"/>
        <v/>
      </c>
      <c r="BX209" s="203" t="str">
        <f t="shared" si="293"/>
        <v/>
      </c>
      <c r="BY209" s="203" t="str">
        <f t="shared" si="294"/>
        <v/>
      </c>
      <c r="BZ209" s="203" t="str">
        <f t="shared" si="295"/>
        <v/>
      </c>
      <c r="CA209" s="203" t="str">
        <f t="shared" si="296"/>
        <v/>
      </c>
      <c r="CB209" s="203" t="str">
        <f t="shared" si="297"/>
        <v/>
      </c>
      <c r="CC209" s="203" t="str">
        <f t="shared" si="298"/>
        <v/>
      </c>
      <c r="CD209" s="203" t="str">
        <f t="shared" si="299"/>
        <v/>
      </c>
      <c r="CE209" s="203" t="str">
        <f t="shared" si="300"/>
        <v/>
      </c>
      <c r="CF209" s="204" t="str">
        <f t="shared" si="301"/>
        <v/>
      </c>
      <c r="CG209" s="204" t="str">
        <f t="shared" si="302"/>
        <v/>
      </c>
      <c r="CH209" s="204" t="str">
        <f t="shared" si="303"/>
        <v/>
      </c>
      <c r="CI209" s="204" t="str">
        <f t="shared" si="304"/>
        <v/>
      </c>
      <c r="CJ209" s="204" t="str">
        <f t="shared" si="305"/>
        <v/>
      </c>
      <c r="CK209" s="204" t="str">
        <f t="shared" si="306"/>
        <v/>
      </c>
      <c r="CL209" s="205" t="str">
        <f t="shared" si="307"/>
        <v/>
      </c>
      <c r="CM209" s="204" t="str">
        <f t="shared" si="308"/>
        <v/>
      </c>
      <c r="CN209" s="204">
        <f t="shared" si="309"/>
        <v>0</v>
      </c>
      <c r="CO209" s="204" t="str">
        <f t="shared" si="310"/>
        <v>Okay</v>
      </c>
      <c r="CP209" s="204" t="str">
        <f t="shared" si="311"/>
        <v>Urkunde und Button</v>
      </c>
      <c r="CQ209" s="204" t="str">
        <f t="shared" si="312"/>
        <v>nur Urkunde</v>
      </c>
      <c r="CR209" s="204">
        <f t="shared" si="313"/>
        <v>0</v>
      </c>
      <c r="CS209" s="204">
        <f t="shared" si="313"/>
        <v>0</v>
      </c>
      <c r="CT209" s="204">
        <f t="shared" si="314"/>
        <v>0</v>
      </c>
      <c r="CU209" s="204">
        <f t="shared" si="315"/>
        <v>0</v>
      </c>
      <c r="CV209" s="204">
        <f t="shared" si="316"/>
        <v>0</v>
      </c>
      <c r="CW209" s="204">
        <f t="shared" si="317"/>
        <v>0</v>
      </c>
      <c r="CX209" s="204" t="str">
        <f t="shared" si="318"/>
        <v>u</v>
      </c>
      <c r="CY209" s="204"/>
      <c r="CZ209" s="204"/>
      <c r="DA209" s="204"/>
      <c r="DB209" s="204"/>
      <c r="DC209" s="204"/>
      <c r="DD209" s="204"/>
      <c r="DE209" s="204"/>
      <c r="DF209" s="204"/>
      <c r="DG209" s="204"/>
      <c r="DH209" s="204"/>
      <c r="DI209" s="204"/>
      <c r="DJ209" s="204"/>
      <c r="DK209" s="204"/>
      <c r="DL209" s="204"/>
      <c r="DM209" s="204"/>
      <c r="DN209" s="204"/>
      <c r="DO209" s="204"/>
      <c r="DP209" s="204"/>
      <c r="DQ209" s="204"/>
      <c r="DR209" s="204"/>
      <c r="DS209" s="204"/>
      <c r="DT209" s="204"/>
      <c r="DU209" s="204"/>
    </row>
    <row r="210" spans="1:125" s="16" customFormat="1" x14ac:dyDescent="0.2">
      <c r="A210" s="191" t="str">
        <f>IF(LEN(E210)&lt;2,"",Meldedaten!A$4)</f>
        <v/>
      </c>
      <c r="B210" s="192" t="str">
        <f t="shared" si="275"/>
        <v/>
      </c>
      <c r="C210" s="96" t="s">
        <v>21</v>
      </c>
      <c r="D210" s="242" t="s">
        <v>21</v>
      </c>
      <c r="E210" s="242" t="s">
        <v>21</v>
      </c>
      <c r="F210" s="242" t="s">
        <v>21</v>
      </c>
      <c r="G210" s="242" t="s">
        <v>21</v>
      </c>
      <c r="H210" s="210" t="s">
        <v>21</v>
      </c>
      <c r="I210" s="5" t="str">
        <f>IF(LEN(E210)&lt;2,"",Meldedaten!B$4)</f>
        <v/>
      </c>
      <c r="J210" s="193"/>
      <c r="K210" s="5"/>
      <c r="L210" s="101"/>
      <c r="M210" s="100"/>
      <c r="N210" s="100"/>
      <c r="O210" s="5"/>
      <c r="P210" s="5"/>
      <c r="Q210" s="194" t="str">
        <f t="shared" si="276"/>
        <v>Okay</v>
      </c>
      <c r="R210" s="195">
        <f t="shared" si="277"/>
        <v>0</v>
      </c>
      <c r="S210" s="196" t="str">
        <f t="shared" si="278"/>
        <v/>
      </c>
      <c r="T210" s="197" t="str">
        <f t="shared" si="279"/>
        <v>Bitte ankreuzen</v>
      </c>
      <c r="U210" s="5"/>
      <c r="V210" s="5"/>
      <c r="W210" s="194">
        <f t="shared" si="280"/>
        <v>0</v>
      </c>
      <c r="X210" s="195">
        <f t="shared" si="281"/>
        <v>0</v>
      </c>
      <c r="Y210" s="195">
        <f t="shared" si="282"/>
        <v>1</v>
      </c>
      <c r="Z210" s="195" t="e">
        <f>IF(W210&gt;Y210,"Fehler",okay)</f>
        <v>#NAME?</v>
      </c>
      <c r="AA210" s="195" t="str">
        <f t="shared" si="283"/>
        <v/>
      </c>
      <c r="AB210" s="195" t="str">
        <f t="shared" si="284"/>
        <v/>
      </c>
      <c r="AC210" s="198"/>
      <c r="AD210" s="96" t="s">
        <v>21</v>
      </c>
      <c r="AE210" s="199" t="str">
        <f t="shared" si="285"/>
        <v/>
      </c>
      <c r="AF210" s="95"/>
      <c r="AG210" s="200"/>
      <c r="AH210" s="201" t="str">
        <f t="shared" si="319"/>
        <v/>
      </c>
      <c r="AI210" s="200"/>
      <c r="AJ210" s="5" t="s">
        <v>21</v>
      </c>
      <c r="AK210" s="5" t="s">
        <v>21</v>
      </c>
      <c r="AL210" s="5" t="s">
        <v>21</v>
      </c>
      <c r="AM210" s="5" t="s">
        <v>21</v>
      </c>
      <c r="AN210" s="5" t="s">
        <v>21</v>
      </c>
      <c r="AO210" s="5" t="s">
        <v>21</v>
      </c>
      <c r="AP210" s="5" t="s">
        <v>21</v>
      </c>
      <c r="AQ210" s="5" t="s">
        <v>21</v>
      </c>
      <c r="AR210" s="5" t="s">
        <v>21</v>
      </c>
      <c r="AS210" s="5" t="s">
        <v>21</v>
      </c>
      <c r="AT210" s="5" t="s">
        <v>21</v>
      </c>
      <c r="AU210" s="5" t="s">
        <v>21</v>
      </c>
      <c r="AV210" s="5" t="s">
        <v>21</v>
      </c>
      <c r="AW210" s="5" t="s">
        <v>21</v>
      </c>
      <c r="AX210" s="5" t="s">
        <v>21</v>
      </c>
      <c r="AY210" s="5" t="s">
        <v>21</v>
      </c>
      <c r="AZ210" s="5" t="s">
        <v>21</v>
      </c>
      <c r="BA210" s="5" t="s">
        <v>21</v>
      </c>
      <c r="BB210" s="5" t="s">
        <v>21</v>
      </c>
      <c r="BC210" s="5" t="s">
        <v>21</v>
      </c>
      <c r="BD210" s="200"/>
      <c r="BE210" s="50" t="s">
        <v>59</v>
      </c>
      <c r="BF210" s="50" t="s">
        <v>60</v>
      </c>
      <c r="BG210" s="50" t="s">
        <v>61</v>
      </c>
      <c r="BH210" s="50" t="s">
        <v>62</v>
      </c>
      <c r="BI210" s="50" t="s">
        <v>63</v>
      </c>
      <c r="BJ210" s="50" t="s">
        <v>64</v>
      </c>
      <c r="BK210" s="50" t="s">
        <v>65</v>
      </c>
      <c r="BL210" s="50" t="s">
        <v>66</v>
      </c>
      <c r="BM210" s="50" t="s">
        <v>67</v>
      </c>
      <c r="BN210" s="50" t="s">
        <v>68</v>
      </c>
      <c r="BO210" s="50" t="s">
        <v>69</v>
      </c>
      <c r="BP210" s="202"/>
      <c r="BQ210" s="203"/>
      <c r="BR210" s="203" t="str">
        <f t="shared" si="287"/>
        <v/>
      </c>
      <c r="BS210" s="203" t="str">
        <f t="shared" si="288"/>
        <v/>
      </c>
      <c r="BT210" s="203" t="str">
        <f t="shared" si="289"/>
        <v/>
      </c>
      <c r="BU210" s="203" t="str">
        <f t="shared" si="290"/>
        <v/>
      </c>
      <c r="BV210" s="203" t="str">
        <f t="shared" si="291"/>
        <v/>
      </c>
      <c r="BW210" s="203" t="str">
        <f t="shared" si="292"/>
        <v/>
      </c>
      <c r="BX210" s="203" t="str">
        <f t="shared" si="293"/>
        <v/>
      </c>
      <c r="BY210" s="203" t="str">
        <f t="shared" si="294"/>
        <v/>
      </c>
      <c r="BZ210" s="203" t="str">
        <f t="shared" si="295"/>
        <v/>
      </c>
      <c r="CA210" s="203" t="str">
        <f t="shared" si="296"/>
        <v/>
      </c>
      <c r="CB210" s="203" t="str">
        <f t="shared" si="297"/>
        <v/>
      </c>
      <c r="CC210" s="203" t="str">
        <f t="shared" si="298"/>
        <v/>
      </c>
      <c r="CD210" s="203" t="str">
        <f t="shared" si="299"/>
        <v/>
      </c>
      <c r="CE210" s="203" t="str">
        <f t="shared" si="300"/>
        <v/>
      </c>
      <c r="CF210" s="204" t="str">
        <f t="shared" si="301"/>
        <v/>
      </c>
      <c r="CG210" s="204" t="str">
        <f t="shared" si="302"/>
        <v/>
      </c>
      <c r="CH210" s="204" t="str">
        <f t="shared" si="303"/>
        <v/>
      </c>
      <c r="CI210" s="204" t="str">
        <f t="shared" si="304"/>
        <v/>
      </c>
      <c r="CJ210" s="204" t="str">
        <f t="shared" si="305"/>
        <v/>
      </c>
      <c r="CK210" s="204" t="str">
        <f t="shared" si="306"/>
        <v/>
      </c>
      <c r="CL210" s="205" t="str">
        <f t="shared" si="307"/>
        <v/>
      </c>
      <c r="CM210" s="204" t="str">
        <f t="shared" si="308"/>
        <v/>
      </c>
      <c r="CN210" s="204">
        <f t="shared" si="309"/>
        <v>0</v>
      </c>
      <c r="CO210" s="204" t="str">
        <f t="shared" si="310"/>
        <v>Okay</v>
      </c>
      <c r="CP210" s="204" t="str">
        <f t="shared" si="311"/>
        <v>Urkunde und Button</v>
      </c>
      <c r="CQ210" s="204" t="str">
        <f t="shared" si="312"/>
        <v>nur Urkunde</v>
      </c>
      <c r="CR210" s="204">
        <f t="shared" si="313"/>
        <v>0</v>
      </c>
      <c r="CS210" s="204">
        <f t="shared" si="313"/>
        <v>0</v>
      </c>
      <c r="CT210" s="204">
        <f t="shared" si="314"/>
        <v>0</v>
      </c>
      <c r="CU210" s="204">
        <f t="shared" si="315"/>
        <v>0</v>
      </c>
      <c r="CV210" s="204">
        <f t="shared" si="316"/>
        <v>0</v>
      </c>
      <c r="CW210" s="204">
        <f t="shared" si="317"/>
        <v>0</v>
      </c>
      <c r="CX210" s="204" t="str">
        <f t="shared" si="318"/>
        <v>u</v>
      </c>
      <c r="CY210" s="204"/>
      <c r="CZ210" s="204"/>
      <c r="DA210" s="204"/>
      <c r="DB210" s="204"/>
      <c r="DC210" s="204"/>
      <c r="DD210" s="204"/>
      <c r="DE210" s="204"/>
      <c r="DF210" s="204"/>
      <c r="DG210" s="204"/>
      <c r="DH210" s="204"/>
      <c r="DI210" s="204"/>
      <c r="DJ210" s="204"/>
      <c r="DK210" s="204"/>
      <c r="DL210" s="204"/>
      <c r="DM210" s="204"/>
      <c r="DN210" s="204"/>
      <c r="DO210" s="204"/>
      <c r="DP210" s="204"/>
      <c r="DQ210" s="204"/>
      <c r="DR210" s="204"/>
      <c r="DS210" s="204"/>
      <c r="DT210" s="204"/>
      <c r="DU210" s="204"/>
    </row>
    <row r="211" spans="1:125" s="16" customFormat="1" x14ac:dyDescent="0.2">
      <c r="A211" s="191" t="str">
        <f>IF(LEN(E211)&lt;2,"",Meldedaten!A$4)</f>
        <v/>
      </c>
      <c r="B211" s="192" t="str">
        <f t="shared" si="275"/>
        <v/>
      </c>
      <c r="C211" s="96" t="s">
        <v>21</v>
      </c>
      <c r="D211" s="242" t="s">
        <v>21</v>
      </c>
      <c r="E211" s="242" t="s">
        <v>21</v>
      </c>
      <c r="F211" s="242" t="s">
        <v>21</v>
      </c>
      <c r="G211" s="242" t="s">
        <v>21</v>
      </c>
      <c r="H211" s="210" t="s">
        <v>21</v>
      </c>
      <c r="I211" s="5" t="str">
        <f>IF(LEN(E211)&lt;2,"",Meldedaten!B$4)</f>
        <v/>
      </c>
      <c r="J211" s="193"/>
      <c r="K211" s="5"/>
      <c r="L211" s="101"/>
      <c r="M211" s="100"/>
      <c r="N211" s="100"/>
      <c r="O211" s="5"/>
      <c r="P211" s="5"/>
      <c r="Q211" s="194" t="str">
        <f t="shared" si="276"/>
        <v>Okay</v>
      </c>
      <c r="R211" s="195">
        <f t="shared" si="277"/>
        <v>0</v>
      </c>
      <c r="S211" s="196" t="str">
        <f t="shared" si="278"/>
        <v/>
      </c>
      <c r="T211" s="197" t="str">
        <f t="shared" si="279"/>
        <v>Bitte ankreuzen</v>
      </c>
      <c r="U211" s="5"/>
      <c r="V211" s="5"/>
      <c r="W211" s="194">
        <f t="shared" si="280"/>
        <v>0</v>
      </c>
      <c r="X211" s="195">
        <f t="shared" si="281"/>
        <v>0</v>
      </c>
      <c r="Y211" s="195">
        <f t="shared" si="282"/>
        <v>1</v>
      </c>
      <c r="Z211" s="195" t="e">
        <f>IF(W211&gt;Y211,"Fehler",okay)</f>
        <v>#NAME?</v>
      </c>
      <c r="AA211" s="195" t="str">
        <f t="shared" si="283"/>
        <v/>
      </c>
      <c r="AB211" s="195" t="str">
        <f t="shared" si="284"/>
        <v/>
      </c>
      <c r="AC211" s="198"/>
      <c r="AD211" s="96" t="s">
        <v>21</v>
      </c>
      <c r="AE211" s="199" t="str">
        <f t="shared" si="285"/>
        <v/>
      </c>
      <c r="AF211" s="95"/>
      <c r="AG211" s="200"/>
      <c r="AH211" s="201" t="str">
        <f t="shared" si="319"/>
        <v/>
      </c>
      <c r="AI211" s="200"/>
      <c r="AJ211" s="5" t="s">
        <v>21</v>
      </c>
      <c r="AK211" s="5" t="s">
        <v>21</v>
      </c>
      <c r="AL211" s="5" t="s">
        <v>21</v>
      </c>
      <c r="AM211" s="5" t="s">
        <v>21</v>
      </c>
      <c r="AN211" s="5" t="s">
        <v>21</v>
      </c>
      <c r="AO211" s="5" t="s">
        <v>21</v>
      </c>
      <c r="AP211" s="5" t="s">
        <v>21</v>
      </c>
      <c r="AQ211" s="5" t="s">
        <v>21</v>
      </c>
      <c r="AR211" s="5" t="s">
        <v>21</v>
      </c>
      <c r="AS211" s="5" t="s">
        <v>21</v>
      </c>
      <c r="AT211" s="5" t="s">
        <v>21</v>
      </c>
      <c r="AU211" s="5" t="s">
        <v>21</v>
      </c>
      <c r="AV211" s="5" t="s">
        <v>21</v>
      </c>
      <c r="AW211" s="5" t="s">
        <v>21</v>
      </c>
      <c r="AX211" s="5" t="s">
        <v>21</v>
      </c>
      <c r="AY211" s="5" t="s">
        <v>21</v>
      </c>
      <c r="AZ211" s="5" t="s">
        <v>21</v>
      </c>
      <c r="BA211" s="5" t="s">
        <v>21</v>
      </c>
      <c r="BB211" s="5" t="s">
        <v>21</v>
      </c>
      <c r="BC211" s="5" t="s">
        <v>21</v>
      </c>
      <c r="BD211" s="200"/>
      <c r="BE211" s="50" t="s">
        <v>59</v>
      </c>
      <c r="BF211" s="50" t="s">
        <v>60</v>
      </c>
      <c r="BG211" s="50" t="s">
        <v>61</v>
      </c>
      <c r="BH211" s="50" t="s">
        <v>62</v>
      </c>
      <c r="BI211" s="50" t="s">
        <v>63</v>
      </c>
      <c r="BJ211" s="50" t="s">
        <v>64</v>
      </c>
      <c r="BK211" s="50" t="s">
        <v>65</v>
      </c>
      <c r="BL211" s="50" t="s">
        <v>66</v>
      </c>
      <c r="BM211" s="50" t="s">
        <v>67</v>
      </c>
      <c r="BN211" s="50" t="s">
        <v>68</v>
      </c>
      <c r="BO211" s="50" t="s">
        <v>69</v>
      </c>
      <c r="BP211" s="202"/>
      <c r="BQ211" s="203"/>
      <c r="BR211" s="203" t="str">
        <f t="shared" si="287"/>
        <v/>
      </c>
      <c r="BS211" s="203" t="str">
        <f t="shared" si="288"/>
        <v/>
      </c>
      <c r="BT211" s="203" t="str">
        <f t="shared" si="289"/>
        <v/>
      </c>
      <c r="BU211" s="203" t="str">
        <f t="shared" si="290"/>
        <v/>
      </c>
      <c r="BV211" s="203" t="str">
        <f t="shared" si="291"/>
        <v/>
      </c>
      <c r="BW211" s="203" t="str">
        <f t="shared" si="292"/>
        <v/>
      </c>
      <c r="BX211" s="203" t="str">
        <f t="shared" si="293"/>
        <v/>
      </c>
      <c r="BY211" s="203" t="str">
        <f t="shared" si="294"/>
        <v/>
      </c>
      <c r="BZ211" s="203" t="str">
        <f t="shared" si="295"/>
        <v/>
      </c>
      <c r="CA211" s="203" t="str">
        <f t="shared" si="296"/>
        <v/>
      </c>
      <c r="CB211" s="203" t="str">
        <f t="shared" si="297"/>
        <v/>
      </c>
      <c r="CC211" s="203" t="str">
        <f t="shared" si="298"/>
        <v/>
      </c>
      <c r="CD211" s="203" t="str">
        <f t="shared" si="299"/>
        <v/>
      </c>
      <c r="CE211" s="203" t="str">
        <f t="shared" si="300"/>
        <v/>
      </c>
      <c r="CF211" s="204" t="str">
        <f t="shared" si="301"/>
        <v/>
      </c>
      <c r="CG211" s="204" t="str">
        <f t="shared" si="302"/>
        <v/>
      </c>
      <c r="CH211" s="204" t="str">
        <f t="shared" si="303"/>
        <v/>
      </c>
      <c r="CI211" s="204" t="str">
        <f t="shared" si="304"/>
        <v/>
      </c>
      <c r="CJ211" s="204" t="str">
        <f t="shared" si="305"/>
        <v/>
      </c>
      <c r="CK211" s="204" t="str">
        <f t="shared" si="306"/>
        <v/>
      </c>
      <c r="CL211" s="205" t="str">
        <f t="shared" si="307"/>
        <v/>
      </c>
      <c r="CM211" s="204" t="str">
        <f t="shared" si="308"/>
        <v/>
      </c>
      <c r="CN211" s="204">
        <f t="shared" si="309"/>
        <v>0</v>
      </c>
      <c r="CO211" s="204" t="str">
        <f t="shared" si="310"/>
        <v>Okay</v>
      </c>
      <c r="CP211" s="204" t="str">
        <f t="shared" si="311"/>
        <v>Urkunde und Button</v>
      </c>
      <c r="CQ211" s="204" t="str">
        <f t="shared" si="312"/>
        <v>nur Urkunde</v>
      </c>
      <c r="CR211" s="204">
        <f t="shared" si="313"/>
        <v>0</v>
      </c>
      <c r="CS211" s="204">
        <f t="shared" si="313"/>
        <v>0</v>
      </c>
      <c r="CT211" s="204">
        <f t="shared" si="314"/>
        <v>0</v>
      </c>
      <c r="CU211" s="204">
        <f t="shared" si="315"/>
        <v>0</v>
      </c>
      <c r="CV211" s="204">
        <f t="shared" si="316"/>
        <v>0</v>
      </c>
      <c r="CW211" s="204">
        <f t="shared" si="317"/>
        <v>0</v>
      </c>
      <c r="CX211" s="204" t="str">
        <f t="shared" si="318"/>
        <v>u</v>
      </c>
      <c r="CY211" s="204"/>
      <c r="CZ211" s="204"/>
      <c r="DA211" s="204"/>
      <c r="DB211" s="204"/>
      <c r="DC211" s="204"/>
      <c r="DD211" s="204"/>
      <c r="DE211" s="204"/>
      <c r="DF211" s="204"/>
      <c r="DG211" s="204"/>
      <c r="DH211" s="204"/>
      <c r="DI211" s="204"/>
      <c r="DJ211" s="204"/>
      <c r="DK211" s="204"/>
      <c r="DL211" s="204"/>
      <c r="DM211" s="204"/>
      <c r="DN211" s="204"/>
      <c r="DO211" s="204"/>
      <c r="DP211" s="204"/>
      <c r="DQ211" s="204"/>
      <c r="DR211" s="204"/>
      <c r="DS211" s="204"/>
      <c r="DT211" s="204"/>
      <c r="DU211" s="204"/>
    </row>
    <row r="212" spans="1:125" s="16" customFormat="1" x14ac:dyDescent="0.2">
      <c r="A212" s="191" t="str">
        <f>IF(LEN(E212)&lt;2,"",Meldedaten!A$4)</f>
        <v/>
      </c>
      <c r="B212" s="192" t="str">
        <f t="shared" si="275"/>
        <v/>
      </c>
      <c r="C212" s="96" t="s">
        <v>21</v>
      </c>
      <c r="D212" s="242" t="s">
        <v>21</v>
      </c>
      <c r="E212" s="242" t="s">
        <v>21</v>
      </c>
      <c r="F212" s="242" t="s">
        <v>21</v>
      </c>
      <c r="G212" s="242" t="s">
        <v>21</v>
      </c>
      <c r="H212" s="210" t="s">
        <v>21</v>
      </c>
      <c r="I212" s="5" t="str">
        <f>IF(LEN(E212)&lt;2,"",Meldedaten!B$4)</f>
        <v/>
      </c>
      <c r="J212" s="193"/>
      <c r="K212" s="5"/>
      <c r="L212" s="101"/>
      <c r="M212" s="100"/>
      <c r="N212" s="100"/>
      <c r="O212" s="5"/>
      <c r="P212" s="5"/>
      <c r="Q212" s="194" t="str">
        <f t="shared" si="276"/>
        <v>Okay</v>
      </c>
      <c r="R212" s="195">
        <f t="shared" si="277"/>
        <v>0</v>
      </c>
      <c r="S212" s="196" t="str">
        <f t="shared" si="278"/>
        <v/>
      </c>
      <c r="T212" s="197" t="str">
        <f t="shared" si="279"/>
        <v>Bitte ankreuzen</v>
      </c>
      <c r="U212" s="5"/>
      <c r="V212" s="5"/>
      <c r="W212" s="194">
        <f t="shared" si="280"/>
        <v>0</v>
      </c>
      <c r="X212" s="195">
        <f t="shared" si="281"/>
        <v>0</v>
      </c>
      <c r="Y212" s="195">
        <f t="shared" si="282"/>
        <v>1</v>
      </c>
      <c r="Z212" s="195" t="e">
        <f>IF(W212&gt;Y212,"Fehler",okay)</f>
        <v>#NAME?</v>
      </c>
      <c r="AA212" s="195" t="str">
        <f t="shared" si="283"/>
        <v/>
      </c>
      <c r="AB212" s="195" t="str">
        <f t="shared" si="284"/>
        <v/>
      </c>
      <c r="AC212" s="198"/>
      <c r="AD212" s="96" t="s">
        <v>21</v>
      </c>
      <c r="AE212" s="199" t="str">
        <f t="shared" si="285"/>
        <v/>
      </c>
      <c r="AF212" s="95"/>
      <c r="AG212" s="200"/>
      <c r="AH212" s="201" t="str">
        <f t="shared" si="319"/>
        <v/>
      </c>
      <c r="AI212" s="200"/>
      <c r="AJ212" s="5" t="s">
        <v>21</v>
      </c>
      <c r="AK212" s="5" t="s">
        <v>21</v>
      </c>
      <c r="AL212" s="5" t="s">
        <v>21</v>
      </c>
      <c r="AM212" s="5" t="s">
        <v>21</v>
      </c>
      <c r="AN212" s="5" t="s">
        <v>21</v>
      </c>
      <c r="AO212" s="5" t="s">
        <v>21</v>
      </c>
      <c r="AP212" s="5" t="s">
        <v>21</v>
      </c>
      <c r="AQ212" s="5" t="s">
        <v>21</v>
      </c>
      <c r="AR212" s="5" t="s">
        <v>21</v>
      </c>
      <c r="AS212" s="5" t="s">
        <v>21</v>
      </c>
      <c r="AT212" s="5" t="s">
        <v>21</v>
      </c>
      <c r="AU212" s="5" t="s">
        <v>21</v>
      </c>
      <c r="AV212" s="5" t="s">
        <v>21</v>
      </c>
      <c r="AW212" s="5" t="s">
        <v>21</v>
      </c>
      <c r="AX212" s="5" t="s">
        <v>21</v>
      </c>
      <c r="AY212" s="5" t="s">
        <v>21</v>
      </c>
      <c r="AZ212" s="5" t="s">
        <v>21</v>
      </c>
      <c r="BA212" s="5" t="s">
        <v>21</v>
      </c>
      <c r="BB212" s="5" t="s">
        <v>21</v>
      </c>
      <c r="BC212" s="5" t="s">
        <v>21</v>
      </c>
      <c r="BD212" s="200"/>
      <c r="BE212" s="50" t="s">
        <v>59</v>
      </c>
      <c r="BF212" s="50" t="s">
        <v>60</v>
      </c>
      <c r="BG212" s="50" t="s">
        <v>61</v>
      </c>
      <c r="BH212" s="50" t="s">
        <v>62</v>
      </c>
      <c r="BI212" s="50" t="s">
        <v>63</v>
      </c>
      <c r="BJ212" s="50" t="s">
        <v>64</v>
      </c>
      <c r="BK212" s="50" t="s">
        <v>65</v>
      </c>
      <c r="BL212" s="50" t="s">
        <v>66</v>
      </c>
      <c r="BM212" s="50" t="s">
        <v>67</v>
      </c>
      <c r="BN212" s="50" t="s">
        <v>68</v>
      </c>
      <c r="BO212" s="50" t="s">
        <v>69</v>
      </c>
      <c r="BP212" s="202"/>
      <c r="BQ212" s="203"/>
      <c r="BR212" s="203" t="str">
        <f t="shared" si="287"/>
        <v/>
      </c>
      <c r="BS212" s="203" t="str">
        <f t="shared" si="288"/>
        <v/>
      </c>
      <c r="BT212" s="203" t="str">
        <f t="shared" si="289"/>
        <v/>
      </c>
      <c r="BU212" s="203" t="str">
        <f t="shared" si="290"/>
        <v/>
      </c>
      <c r="BV212" s="203" t="str">
        <f t="shared" si="291"/>
        <v/>
      </c>
      <c r="BW212" s="203" t="str">
        <f t="shared" si="292"/>
        <v/>
      </c>
      <c r="BX212" s="203" t="str">
        <f t="shared" si="293"/>
        <v/>
      </c>
      <c r="BY212" s="203" t="str">
        <f t="shared" si="294"/>
        <v/>
      </c>
      <c r="BZ212" s="203" t="str">
        <f t="shared" si="295"/>
        <v/>
      </c>
      <c r="CA212" s="203" t="str">
        <f t="shared" si="296"/>
        <v/>
      </c>
      <c r="CB212" s="203" t="str">
        <f t="shared" si="297"/>
        <v/>
      </c>
      <c r="CC212" s="203" t="str">
        <f t="shared" si="298"/>
        <v/>
      </c>
      <c r="CD212" s="203" t="str">
        <f t="shared" si="299"/>
        <v/>
      </c>
      <c r="CE212" s="203" t="str">
        <f t="shared" si="300"/>
        <v/>
      </c>
      <c r="CF212" s="204" t="str">
        <f t="shared" si="301"/>
        <v/>
      </c>
      <c r="CG212" s="204" t="str">
        <f t="shared" si="302"/>
        <v/>
      </c>
      <c r="CH212" s="204" t="str">
        <f t="shared" si="303"/>
        <v/>
      </c>
      <c r="CI212" s="204" t="str">
        <f t="shared" si="304"/>
        <v/>
      </c>
      <c r="CJ212" s="204" t="str">
        <f t="shared" si="305"/>
        <v/>
      </c>
      <c r="CK212" s="204" t="str">
        <f t="shared" si="306"/>
        <v/>
      </c>
      <c r="CL212" s="205" t="str">
        <f t="shared" si="307"/>
        <v/>
      </c>
      <c r="CM212" s="204" t="str">
        <f t="shared" si="308"/>
        <v/>
      </c>
      <c r="CN212" s="204">
        <f t="shared" si="309"/>
        <v>0</v>
      </c>
      <c r="CO212" s="204" t="str">
        <f t="shared" si="310"/>
        <v>Okay</v>
      </c>
      <c r="CP212" s="204" t="str">
        <f t="shared" si="311"/>
        <v>Urkunde und Button</v>
      </c>
      <c r="CQ212" s="204" t="str">
        <f t="shared" si="312"/>
        <v>nur Urkunde</v>
      </c>
      <c r="CR212" s="204">
        <f t="shared" si="313"/>
        <v>0</v>
      </c>
      <c r="CS212" s="204">
        <f t="shared" si="313"/>
        <v>0</v>
      </c>
      <c r="CT212" s="204">
        <f t="shared" si="314"/>
        <v>0</v>
      </c>
      <c r="CU212" s="204">
        <f t="shared" si="315"/>
        <v>0</v>
      </c>
      <c r="CV212" s="204">
        <f t="shared" si="316"/>
        <v>0</v>
      </c>
      <c r="CW212" s="204">
        <f t="shared" si="317"/>
        <v>0</v>
      </c>
      <c r="CX212" s="204" t="str">
        <f t="shared" si="318"/>
        <v>u</v>
      </c>
      <c r="CY212" s="204"/>
      <c r="CZ212" s="204"/>
      <c r="DA212" s="204"/>
      <c r="DB212" s="204"/>
      <c r="DC212" s="204"/>
      <c r="DD212" s="204"/>
      <c r="DE212" s="204"/>
      <c r="DF212" s="204"/>
      <c r="DG212" s="204"/>
      <c r="DH212" s="204"/>
      <c r="DI212" s="204"/>
      <c r="DJ212" s="204"/>
      <c r="DK212" s="204"/>
      <c r="DL212" s="204"/>
      <c r="DM212" s="204"/>
      <c r="DN212" s="204"/>
      <c r="DO212" s="204"/>
      <c r="DP212" s="204"/>
      <c r="DQ212" s="204"/>
      <c r="DR212" s="204"/>
      <c r="DS212" s="204"/>
      <c r="DT212" s="204"/>
      <c r="DU212" s="204"/>
    </row>
    <row r="213" spans="1:125" s="16" customFormat="1" x14ac:dyDescent="0.2">
      <c r="A213" s="191" t="str">
        <f>IF(LEN(E213)&lt;2,"",Meldedaten!A$4)</f>
        <v/>
      </c>
      <c r="B213" s="192" t="str">
        <f t="shared" si="275"/>
        <v/>
      </c>
      <c r="C213" s="96" t="s">
        <v>21</v>
      </c>
      <c r="D213" s="242" t="s">
        <v>21</v>
      </c>
      <c r="E213" s="242" t="s">
        <v>21</v>
      </c>
      <c r="F213" s="242" t="s">
        <v>21</v>
      </c>
      <c r="G213" s="242" t="s">
        <v>21</v>
      </c>
      <c r="H213" s="210" t="s">
        <v>21</v>
      </c>
      <c r="I213" s="5" t="str">
        <f>IF(LEN(E213)&lt;2,"",Meldedaten!B$4)</f>
        <v/>
      </c>
      <c r="J213" s="193"/>
      <c r="K213" s="5"/>
      <c r="L213" s="101"/>
      <c r="M213" s="100"/>
      <c r="N213" s="100"/>
      <c r="O213" s="5"/>
      <c r="P213" s="5"/>
      <c r="Q213" s="194" t="str">
        <f t="shared" si="276"/>
        <v>Okay</v>
      </c>
      <c r="R213" s="195">
        <f t="shared" si="277"/>
        <v>0</v>
      </c>
      <c r="S213" s="196" t="str">
        <f t="shared" si="278"/>
        <v/>
      </c>
      <c r="T213" s="197" t="str">
        <f t="shared" si="279"/>
        <v>Bitte ankreuzen</v>
      </c>
      <c r="U213" s="5"/>
      <c r="V213" s="5"/>
      <c r="W213" s="194">
        <f t="shared" si="280"/>
        <v>0</v>
      </c>
      <c r="X213" s="195">
        <f t="shared" si="281"/>
        <v>0</v>
      </c>
      <c r="Y213" s="195">
        <f t="shared" si="282"/>
        <v>1</v>
      </c>
      <c r="Z213" s="195" t="e">
        <f>IF(W213&gt;Y213,"Fehler",okay)</f>
        <v>#NAME?</v>
      </c>
      <c r="AA213" s="195" t="str">
        <f t="shared" si="283"/>
        <v/>
      </c>
      <c r="AB213" s="195" t="str">
        <f t="shared" si="284"/>
        <v/>
      </c>
      <c r="AC213" s="198"/>
      <c r="AD213" s="96" t="s">
        <v>21</v>
      </c>
      <c r="AE213" s="199" t="str">
        <f t="shared" si="285"/>
        <v/>
      </c>
      <c r="AF213" s="95"/>
      <c r="AG213" s="200"/>
      <c r="AH213" s="201" t="str">
        <f t="shared" si="319"/>
        <v/>
      </c>
      <c r="AI213" s="200"/>
      <c r="AJ213" s="5" t="s">
        <v>21</v>
      </c>
      <c r="AK213" s="5" t="s">
        <v>21</v>
      </c>
      <c r="AL213" s="5" t="s">
        <v>21</v>
      </c>
      <c r="AM213" s="5" t="s">
        <v>21</v>
      </c>
      <c r="AN213" s="5" t="s">
        <v>21</v>
      </c>
      <c r="AO213" s="5" t="s">
        <v>21</v>
      </c>
      <c r="AP213" s="5" t="s">
        <v>21</v>
      </c>
      <c r="AQ213" s="5" t="s">
        <v>21</v>
      </c>
      <c r="AR213" s="5" t="s">
        <v>21</v>
      </c>
      <c r="AS213" s="5" t="s">
        <v>21</v>
      </c>
      <c r="AT213" s="5" t="s">
        <v>21</v>
      </c>
      <c r="AU213" s="5" t="s">
        <v>21</v>
      </c>
      <c r="AV213" s="5" t="s">
        <v>21</v>
      </c>
      <c r="AW213" s="5" t="s">
        <v>21</v>
      </c>
      <c r="AX213" s="5" t="s">
        <v>21</v>
      </c>
      <c r="AY213" s="5" t="s">
        <v>21</v>
      </c>
      <c r="AZ213" s="5" t="s">
        <v>21</v>
      </c>
      <c r="BA213" s="5" t="s">
        <v>21</v>
      </c>
      <c r="BB213" s="5" t="s">
        <v>21</v>
      </c>
      <c r="BC213" s="5" t="s">
        <v>21</v>
      </c>
      <c r="BD213" s="200"/>
      <c r="BE213" s="50" t="s">
        <v>59</v>
      </c>
      <c r="BF213" s="50" t="s">
        <v>60</v>
      </c>
      <c r="BG213" s="50" t="s">
        <v>61</v>
      </c>
      <c r="BH213" s="50" t="s">
        <v>62</v>
      </c>
      <c r="BI213" s="50" t="s">
        <v>63</v>
      </c>
      <c r="BJ213" s="50" t="s">
        <v>64</v>
      </c>
      <c r="BK213" s="50" t="s">
        <v>65</v>
      </c>
      <c r="BL213" s="50" t="s">
        <v>66</v>
      </c>
      <c r="BM213" s="50" t="s">
        <v>67</v>
      </c>
      <c r="BN213" s="50" t="s">
        <v>68</v>
      </c>
      <c r="BO213" s="50" t="s">
        <v>69</v>
      </c>
      <c r="BP213" s="202"/>
      <c r="BQ213" s="203"/>
      <c r="BR213" s="203" t="str">
        <f t="shared" si="287"/>
        <v/>
      </c>
      <c r="BS213" s="203" t="str">
        <f t="shared" si="288"/>
        <v/>
      </c>
      <c r="BT213" s="203" t="str">
        <f t="shared" si="289"/>
        <v/>
      </c>
      <c r="BU213" s="203" t="str">
        <f t="shared" si="290"/>
        <v/>
      </c>
      <c r="BV213" s="203" t="str">
        <f t="shared" si="291"/>
        <v/>
      </c>
      <c r="BW213" s="203" t="str">
        <f t="shared" si="292"/>
        <v/>
      </c>
      <c r="BX213" s="203" t="str">
        <f t="shared" si="293"/>
        <v/>
      </c>
      <c r="BY213" s="203" t="str">
        <f t="shared" si="294"/>
        <v/>
      </c>
      <c r="BZ213" s="203" t="str">
        <f t="shared" si="295"/>
        <v/>
      </c>
      <c r="CA213" s="203" t="str">
        <f t="shared" si="296"/>
        <v/>
      </c>
      <c r="CB213" s="203" t="str">
        <f t="shared" si="297"/>
        <v/>
      </c>
      <c r="CC213" s="203" t="str">
        <f t="shared" si="298"/>
        <v/>
      </c>
      <c r="CD213" s="203" t="str">
        <f t="shared" si="299"/>
        <v/>
      </c>
      <c r="CE213" s="203" t="str">
        <f t="shared" si="300"/>
        <v/>
      </c>
      <c r="CF213" s="204" t="str">
        <f t="shared" si="301"/>
        <v/>
      </c>
      <c r="CG213" s="204" t="str">
        <f t="shared" si="302"/>
        <v/>
      </c>
      <c r="CH213" s="204" t="str">
        <f t="shared" si="303"/>
        <v/>
      </c>
      <c r="CI213" s="204" t="str">
        <f t="shared" si="304"/>
        <v/>
      </c>
      <c r="CJ213" s="204" t="str">
        <f t="shared" si="305"/>
        <v/>
      </c>
      <c r="CK213" s="204" t="str">
        <f t="shared" si="306"/>
        <v/>
      </c>
      <c r="CL213" s="205" t="str">
        <f t="shared" si="307"/>
        <v/>
      </c>
      <c r="CM213" s="204" t="str">
        <f t="shared" si="308"/>
        <v/>
      </c>
      <c r="CN213" s="204">
        <f t="shared" si="309"/>
        <v>0</v>
      </c>
      <c r="CO213" s="204" t="str">
        <f t="shared" si="310"/>
        <v>Okay</v>
      </c>
      <c r="CP213" s="204" t="str">
        <f t="shared" si="311"/>
        <v>Urkunde und Button</v>
      </c>
      <c r="CQ213" s="204" t="str">
        <f t="shared" si="312"/>
        <v>nur Urkunde</v>
      </c>
      <c r="CR213" s="204">
        <f t="shared" si="313"/>
        <v>0</v>
      </c>
      <c r="CS213" s="204">
        <f t="shared" si="313"/>
        <v>0</v>
      </c>
      <c r="CT213" s="204">
        <f t="shared" si="314"/>
        <v>0</v>
      </c>
      <c r="CU213" s="204">
        <f t="shared" si="315"/>
        <v>0</v>
      </c>
      <c r="CV213" s="204">
        <f t="shared" si="316"/>
        <v>0</v>
      </c>
      <c r="CW213" s="204">
        <f t="shared" si="317"/>
        <v>0</v>
      </c>
      <c r="CX213" s="204" t="str">
        <f t="shared" si="318"/>
        <v>u</v>
      </c>
      <c r="CY213" s="204"/>
      <c r="CZ213" s="204"/>
      <c r="DA213" s="204"/>
      <c r="DB213" s="204"/>
      <c r="DC213" s="204"/>
      <c r="DD213" s="204"/>
      <c r="DE213" s="204"/>
      <c r="DF213" s="204"/>
      <c r="DG213" s="204"/>
      <c r="DH213" s="204"/>
      <c r="DI213" s="204"/>
      <c r="DJ213" s="204"/>
      <c r="DK213" s="204"/>
      <c r="DL213" s="204"/>
      <c r="DM213" s="204"/>
      <c r="DN213" s="204"/>
      <c r="DO213" s="204"/>
      <c r="DP213" s="204"/>
      <c r="DQ213" s="204"/>
      <c r="DR213" s="204"/>
      <c r="DS213" s="204"/>
      <c r="DT213" s="204"/>
      <c r="DU213" s="204"/>
    </row>
    <row r="214" spans="1:125" s="133" customFormat="1" x14ac:dyDescent="0.2">
      <c r="A214" s="162"/>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3"/>
      <c r="BF214" s="163"/>
      <c r="BG214" s="163"/>
      <c r="BH214" s="163"/>
      <c r="BI214" s="163"/>
      <c r="BJ214" s="163"/>
      <c r="BK214" s="163"/>
      <c r="BL214" s="163"/>
      <c r="BM214" s="163"/>
      <c r="BN214" s="163"/>
      <c r="BO214" s="163"/>
      <c r="BP214" s="160"/>
      <c r="CL214" s="138"/>
    </row>
    <row r="215" spans="1:125" s="133" customFormat="1" x14ac:dyDescent="0.2">
      <c r="A215" s="164"/>
      <c r="C215" s="161"/>
      <c r="D215" s="161"/>
      <c r="F215" s="161"/>
      <c r="G215" s="161"/>
      <c r="H215" s="165"/>
      <c r="I215" s="161"/>
      <c r="J215" s="161"/>
      <c r="K215" s="161"/>
      <c r="L215" s="161"/>
      <c r="M215" s="161"/>
      <c r="N215" s="161"/>
      <c r="O215" s="161"/>
      <c r="P215" s="161"/>
      <c r="Q215" s="161"/>
      <c r="R215" s="161"/>
      <c r="S215" s="161"/>
      <c r="T215" s="161"/>
      <c r="U215" s="166"/>
      <c r="V215" s="166"/>
      <c r="W215" s="161"/>
      <c r="X215" s="161"/>
      <c r="Y215" s="161"/>
      <c r="Z215" s="161"/>
      <c r="AA215" s="161"/>
      <c r="AB215" s="161"/>
      <c r="AC215" s="161"/>
      <c r="AD215" s="166"/>
      <c r="AF215" s="161"/>
      <c r="AH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E215" s="163"/>
      <c r="BF215" s="163"/>
      <c r="BG215" s="163"/>
      <c r="BH215" s="163"/>
      <c r="BI215" s="163"/>
      <c r="BJ215" s="163"/>
      <c r="BK215" s="163"/>
      <c r="BL215" s="163"/>
      <c r="BM215" s="163"/>
      <c r="BN215" s="163"/>
      <c r="BO215" s="163"/>
      <c r="BP215" s="161"/>
      <c r="CL215" s="138"/>
    </row>
    <row r="216" spans="1:125" s="133" customFormat="1" x14ac:dyDescent="0.2">
      <c r="A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3"/>
      <c r="BF216" s="163"/>
      <c r="BG216" s="163"/>
      <c r="BH216" s="163"/>
      <c r="BI216" s="163"/>
      <c r="BJ216" s="163"/>
      <c r="BK216" s="163"/>
      <c r="BL216" s="163"/>
      <c r="BM216" s="163"/>
      <c r="BN216" s="163"/>
      <c r="BO216" s="163"/>
      <c r="BP216" s="160"/>
      <c r="CL216" s="138"/>
    </row>
    <row r="217" spans="1:125" s="133" customFormat="1" x14ac:dyDescent="0.2">
      <c r="A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3"/>
      <c r="BF217" s="163"/>
      <c r="BG217" s="163"/>
      <c r="BH217" s="163"/>
      <c r="BI217" s="163"/>
      <c r="BJ217" s="163"/>
      <c r="BK217" s="163"/>
      <c r="BL217" s="163"/>
      <c r="BM217" s="163"/>
      <c r="BN217" s="163"/>
      <c r="BO217" s="163"/>
      <c r="BP217" s="160"/>
      <c r="CL217" s="138"/>
    </row>
    <row r="218" spans="1:125" s="133" customFormat="1" x14ac:dyDescent="0.2">
      <c r="A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3"/>
      <c r="BF218" s="163"/>
      <c r="BG218" s="163"/>
      <c r="BH218" s="163"/>
      <c r="BI218" s="163"/>
      <c r="BJ218" s="163"/>
      <c r="BK218" s="163"/>
      <c r="BL218" s="163"/>
      <c r="BM218" s="163"/>
      <c r="BN218" s="163"/>
      <c r="BO218" s="163"/>
      <c r="BP218" s="160"/>
      <c r="CL218" s="138"/>
    </row>
    <row r="219" spans="1:125" s="133" customFormat="1" x14ac:dyDescent="0.2">
      <c r="A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3"/>
      <c r="BF219" s="163"/>
      <c r="BG219" s="163"/>
      <c r="BH219" s="163"/>
      <c r="BI219" s="163"/>
      <c r="BJ219" s="163"/>
      <c r="BK219" s="163"/>
      <c r="BL219" s="163"/>
      <c r="BM219" s="163"/>
      <c r="BN219" s="163"/>
      <c r="BO219" s="163"/>
      <c r="BP219" s="160"/>
      <c r="CL219" s="138"/>
    </row>
    <row r="220" spans="1:125" s="133" customFormat="1" x14ac:dyDescent="0.2">
      <c r="A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3"/>
      <c r="BF220" s="163"/>
      <c r="BG220" s="163"/>
      <c r="BH220" s="163"/>
      <c r="BI220" s="163"/>
      <c r="BJ220" s="163"/>
      <c r="BK220" s="163"/>
      <c r="BL220" s="163"/>
      <c r="BM220" s="163"/>
      <c r="BN220" s="163"/>
      <c r="BO220" s="163"/>
      <c r="BP220" s="160"/>
      <c r="CL220" s="138"/>
    </row>
    <row r="221" spans="1:125" s="133" customFormat="1" x14ac:dyDescent="0.2">
      <c r="A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3"/>
      <c r="BF221" s="163"/>
      <c r="BG221" s="163"/>
      <c r="BH221" s="163"/>
      <c r="BI221" s="163"/>
      <c r="BJ221" s="163"/>
      <c r="BK221" s="163"/>
      <c r="BL221" s="163"/>
      <c r="BM221" s="163"/>
      <c r="BN221" s="163"/>
      <c r="BO221" s="163"/>
      <c r="BP221" s="160"/>
      <c r="CL221" s="138"/>
    </row>
    <row r="222" spans="1:125" s="133" customFormat="1" x14ac:dyDescent="0.2">
      <c r="A222" s="160"/>
      <c r="B222" s="133" t="s">
        <v>115</v>
      </c>
      <c r="E222" s="133" t="s">
        <v>124</v>
      </c>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3"/>
      <c r="BF222" s="163"/>
      <c r="BG222" s="163"/>
      <c r="BH222" s="163"/>
      <c r="BI222" s="163"/>
      <c r="BJ222" s="163"/>
      <c r="BK222" s="163"/>
      <c r="BL222" s="163"/>
      <c r="BM222" s="163"/>
      <c r="BN222" s="163"/>
      <c r="BO222" s="163"/>
      <c r="BP222" s="160"/>
      <c r="CL222" s="138"/>
    </row>
    <row r="223" spans="1:125" s="133" customFormat="1" x14ac:dyDescent="0.2">
      <c r="A223" s="160"/>
      <c r="B223" s="133" t="s">
        <v>116</v>
      </c>
      <c r="E223" s="133" t="s">
        <v>125</v>
      </c>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3"/>
      <c r="BF223" s="163"/>
      <c r="BG223" s="163"/>
      <c r="BH223" s="163"/>
      <c r="BI223" s="163"/>
      <c r="BJ223" s="163"/>
      <c r="BK223" s="163"/>
      <c r="BL223" s="163"/>
      <c r="BM223" s="163"/>
      <c r="BN223" s="163"/>
      <c r="BO223" s="163"/>
      <c r="BP223" s="160"/>
      <c r="CL223" s="138"/>
    </row>
    <row r="224" spans="1:125" s="133" customFormat="1" x14ac:dyDescent="0.2">
      <c r="A224" s="160"/>
      <c r="B224" s="133" t="s">
        <v>0</v>
      </c>
      <c r="E224" s="161" t="s">
        <v>21</v>
      </c>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3"/>
      <c r="BF224" s="163"/>
      <c r="BG224" s="163"/>
      <c r="BH224" s="163"/>
      <c r="BI224" s="163"/>
      <c r="BJ224" s="163"/>
      <c r="BK224" s="163"/>
      <c r="BL224" s="163"/>
      <c r="BM224" s="163"/>
      <c r="BN224" s="163"/>
      <c r="BO224" s="163"/>
      <c r="BP224" s="160"/>
      <c r="CL224" s="138"/>
    </row>
    <row r="225" spans="1:125" s="133" customFormat="1" x14ac:dyDescent="0.2">
      <c r="A225" s="160"/>
      <c r="B225" s="133" t="s">
        <v>1</v>
      </c>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3"/>
      <c r="BF225" s="163"/>
      <c r="BG225" s="163"/>
      <c r="BH225" s="163"/>
      <c r="BI225" s="163"/>
      <c r="BJ225" s="163"/>
      <c r="BK225" s="163"/>
      <c r="BL225" s="163"/>
      <c r="BM225" s="163"/>
      <c r="BN225" s="163"/>
      <c r="BO225" s="163"/>
      <c r="BP225" s="160"/>
      <c r="CL225" s="138"/>
    </row>
    <row r="226" spans="1:125" s="133" customFormat="1" x14ac:dyDescent="0.2">
      <c r="A226" s="160"/>
      <c r="B226" s="133" t="s">
        <v>2</v>
      </c>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3"/>
      <c r="BF226" s="163"/>
      <c r="BG226" s="163"/>
      <c r="BH226" s="163"/>
      <c r="BI226" s="163"/>
      <c r="BJ226" s="163"/>
      <c r="BK226" s="163"/>
      <c r="BL226" s="163"/>
      <c r="BM226" s="163"/>
      <c r="BN226" s="163"/>
      <c r="BO226" s="163"/>
      <c r="BP226" s="160"/>
      <c r="CL226" s="138"/>
    </row>
    <row r="227" spans="1:125" s="133" customFormat="1" x14ac:dyDescent="0.2">
      <c r="A227" s="160"/>
      <c r="B227" s="133" t="s">
        <v>109</v>
      </c>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3"/>
      <c r="BF227" s="163"/>
      <c r="BG227" s="163"/>
      <c r="BH227" s="163"/>
      <c r="BI227" s="163"/>
      <c r="BJ227" s="163"/>
      <c r="BK227" s="163"/>
      <c r="BL227" s="163"/>
      <c r="BM227" s="163"/>
      <c r="BN227" s="163"/>
      <c r="BO227" s="163"/>
      <c r="BP227" s="160"/>
      <c r="CL227" s="138"/>
    </row>
    <row r="228" spans="1:125" s="133" customFormat="1" x14ac:dyDescent="0.2">
      <c r="A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3"/>
      <c r="BF228" s="163"/>
      <c r="BG228" s="163"/>
      <c r="BH228" s="163"/>
      <c r="BI228" s="163"/>
      <c r="BJ228" s="163"/>
      <c r="BK228" s="163"/>
      <c r="BL228" s="163"/>
      <c r="BM228" s="163"/>
      <c r="BN228" s="163"/>
      <c r="BO228" s="163"/>
      <c r="BP228" s="160"/>
      <c r="CL228" s="138"/>
    </row>
    <row r="229" spans="1:125" s="133" customFormat="1" x14ac:dyDescent="0.2">
      <c r="A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3"/>
      <c r="BF229" s="163"/>
      <c r="BG229" s="163"/>
      <c r="BH229" s="163"/>
      <c r="BI229" s="163"/>
      <c r="BJ229" s="163"/>
      <c r="BK229" s="163"/>
      <c r="BL229" s="163"/>
      <c r="BM229" s="163"/>
      <c r="BN229" s="163"/>
      <c r="BO229" s="163"/>
      <c r="BP229" s="160"/>
      <c r="CL229" s="138"/>
    </row>
    <row r="230" spans="1:125" s="133" customFormat="1" x14ac:dyDescent="0.2">
      <c r="A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3"/>
      <c r="BF230" s="163"/>
      <c r="BG230" s="163"/>
      <c r="BH230" s="163"/>
      <c r="BI230" s="163"/>
      <c r="BJ230" s="163"/>
      <c r="BK230" s="163"/>
      <c r="BL230" s="163"/>
      <c r="BM230" s="163"/>
      <c r="BN230" s="163"/>
      <c r="BO230" s="163"/>
      <c r="BP230" s="160"/>
      <c r="CL230" s="138"/>
    </row>
    <row r="231" spans="1:125" s="133" customFormat="1" x14ac:dyDescent="0.2">
      <c r="A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3"/>
      <c r="BF231" s="163"/>
      <c r="BG231" s="163"/>
      <c r="BH231" s="163"/>
      <c r="BI231" s="163"/>
      <c r="BJ231" s="163"/>
      <c r="BK231" s="163"/>
      <c r="BL231" s="163"/>
      <c r="BM231" s="163"/>
      <c r="BN231" s="163"/>
      <c r="BO231" s="163"/>
      <c r="BP231" s="160"/>
      <c r="CL231" s="138"/>
    </row>
    <row r="232" spans="1:125" s="133" customFormat="1" x14ac:dyDescent="0.2">
      <c r="A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3"/>
      <c r="BF232" s="163"/>
      <c r="BG232" s="163"/>
      <c r="BH232" s="163"/>
      <c r="BI232" s="163"/>
      <c r="BJ232" s="163"/>
      <c r="BK232" s="163"/>
      <c r="BL232" s="163"/>
      <c r="BM232" s="163"/>
      <c r="BN232" s="163"/>
      <c r="BO232" s="163"/>
      <c r="BP232" s="160"/>
      <c r="CL232" s="138"/>
    </row>
    <row r="233" spans="1:125" s="133" customFormat="1" x14ac:dyDescent="0.2">
      <c r="A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3"/>
      <c r="BF233" s="163"/>
      <c r="BG233" s="163"/>
      <c r="BH233" s="163"/>
      <c r="BI233" s="163"/>
      <c r="BJ233" s="163"/>
      <c r="BK233" s="163"/>
      <c r="BL233" s="163"/>
      <c r="BM233" s="163"/>
      <c r="BN233" s="163"/>
      <c r="BO233" s="163"/>
      <c r="BP233" s="160"/>
      <c r="CL233" s="138"/>
    </row>
    <row r="239" spans="1:125" s="151" customFormat="1" x14ac:dyDescent="0.2">
      <c r="A239" s="4"/>
      <c r="B239" s="189"/>
      <c r="C239" s="3"/>
      <c r="D239" s="3"/>
      <c r="E239" s="3"/>
      <c r="F239" s="3"/>
      <c r="G239" s="3"/>
      <c r="H239" s="3"/>
      <c r="I239" s="3"/>
      <c r="J239" s="4"/>
      <c r="K239" s="4"/>
      <c r="L239" s="4"/>
      <c r="M239" s="4"/>
      <c r="N239" s="4"/>
      <c r="O239" s="4"/>
      <c r="P239" s="4"/>
      <c r="Q239" s="132"/>
      <c r="R239" s="132"/>
      <c r="S239" s="139"/>
      <c r="T239" s="132"/>
      <c r="U239" s="4"/>
      <c r="V239" s="4"/>
      <c r="W239" s="132"/>
      <c r="X239" s="132"/>
      <c r="Y239" s="132"/>
      <c r="Z239" s="132"/>
      <c r="AA239" s="132"/>
      <c r="AB239" s="132"/>
      <c r="AC239" s="132"/>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190"/>
      <c r="BF239" s="190"/>
      <c r="BG239" s="190"/>
      <c r="BH239" s="190"/>
      <c r="BI239" s="190"/>
      <c r="BJ239" s="190"/>
      <c r="BK239" s="190"/>
      <c r="BL239" s="190"/>
      <c r="BM239" s="190"/>
      <c r="BN239" s="190"/>
      <c r="BO239" s="190"/>
      <c r="BP239" s="6"/>
      <c r="BQ239" s="7"/>
      <c r="BR239" s="7"/>
      <c r="BS239" s="7"/>
      <c r="BT239" s="3"/>
      <c r="BU239" s="3"/>
      <c r="BV239" s="3"/>
      <c r="BW239" s="3"/>
      <c r="BX239" s="3"/>
      <c r="BY239" s="3"/>
      <c r="BZ239" s="3"/>
      <c r="CA239" s="3"/>
      <c r="CB239" s="3"/>
      <c r="CC239" s="3"/>
      <c r="CD239" s="3"/>
      <c r="CE239" s="3"/>
      <c r="CL239" s="182"/>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row>
  </sheetData>
  <sheetProtection algorithmName="SHA-512" hashValue="QF/TpVNN0g2kNOa2ad37io6ZzW0BiP30rKPIOsi1qUXdBIU8poE0HDg3lVfyRD+flq4r5nA6fT7pRC3XeOrFWw==" saltValue="nkHUZmzWbfbqVp7jqoO0Zg==" spinCount="100000" sheet="1" objects="1" scenarios="1" sort="0"/>
  <mergeCells count="48">
    <mergeCell ref="AV8:AV13"/>
    <mergeCell ref="AM8:AM13"/>
    <mergeCell ref="AN8:AN13"/>
    <mergeCell ref="F1:I4"/>
    <mergeCell ref="K1:P7"/>
    <mergeCell ref="U1:V10"/>
    <mergeCell ref="P8:P13"/>
    <mergeCell ref="AD8:AD13"/>
    <mergeCell ref="AJ8:AJ13"/>
    <mergeCell ref="U11:U13"/>
    <mergeCell ref="V11:V13"/>
    <mergeCell ref="AF1:AF13"/>
    <mergeCell ref="AT8:AT13"/>
    <mergeCell ref="AH1:AH13"/>
    <mergeCell ref="A1:E4"/>
    <mergeCell ref="A5:E12"/>
    <mergeCell ref="AU8:AU13"/>
    <mergeCell ref="AO8:AO13"/>
    <mergeCell ref="AP8:AP13"/>
    <mergeCell ref="AQ8:AQ13"/>
    <mergeCell ref="AR8:AR13"/>
    <mergeCell ref="AS8:AS13"/>
    <mergeCell ref="K8:K13"/>
    <mergeCell ref="L8:L13"/>
    <mergeCell ref="M8:M13"/>
    <mergeCell ref="N8:N13"/>
    <mergeCell ref="O8:O13"/>
    <mergeCell ref="AX8:AX13"/>
    <mergeCell ref="AY8:AY13"/>
    <mergeCell ref="AZ8:AZ13"/>
    <mergeCell ref="BE1:BO13"/>
    <mergeCell ref="AW8:AW13"/>
    <mergeCell ref="CT1:CW1"/>
    <mergeCell ref="CT3:CW3"/>
    <mergeCell ref="AI4:AI13"/>
    <mergeCell ref="AJ4:BC7"/>
    <mergeCell ref="BD4:BD13"/>
    <mergeCell ref="CV5:CV12"/>
    <mergeCell ref="CW5:CW12"/>
    <mergeCell ref="CT5:CT12"/>
    <mergeCell ref="CU5:CU12"/>
    <mergeCell ref="CR5:CR12"/>
    <mergeCell ref="CS5:CS12"/>
    <mergeCell ref="AK8:AK13"/>
    <mergeCell ref="AL8:AL13"/>
    <mergeCell ref="BA8:BA13"/>
    <mergeCell ref="BB8:BB13"/>
    <mergeCell ref="BC8:BC13"/>
  </mergeCells>
  <conditionalFormatting sqref="J13:L13 AE215">
    <cfRule type="cellIs" dxfId="22" priority="58" stopIfTrue="1" operator="equal">
      <formula>"xxx"</formula>
    </cfRule>
  </conditionalFormatting>
  <conditionalFormatting sqref="K14:T16 W14:AC213 N17:T22 Q23:T213 AG14:AI23 AE14:AE213 K17:L27 M17:M33 N23:O27">
    <cfRule type="cellIs" dxfId="21" priority="12" stopIfTrue="1" operator="equal">
      <formula>"xxx"</formula>
    </cfRule>
  </conditionalFormatting>
  <conditionalFormatting sqref="M94:M113">
    <cfRule type="cellIs" dxfId="20" priority="6" stopIfTrue="1" operator="equal">
      <formula>"xxx"</formula>
    </cfRule>
  </conditionalFormatting>
  <conditionalFormatting sqref="M174:M193">
    <cfRule type="cellIs" dxfId="19" priority="2" stopIfTrue="1" operator="equal">
      <formula>"xxx"</formula>
    </cfRule>
  </conditionalFormatting>
  <conditionalFormatting sqref="M8:P8">
    <cfRule type="cellIs" dxfId="18" priority="33" stopIfTrue="1" operator="equal">
      <formula>"xxx"</formula>
    </cfRule>
  </conditionalFormatting>
  <conditionalFormatting sqref="N34:N53">
    <cfRule type="cellIs" dxfId="17" priority="9" stopIfTrue="1" operator="equal">
      <formula>"xxx"</formula>
    </cfRule>
  </conditionalFormatting>
  <conditionalFormatting sqref="N114:N133">
    <cfRule type="cellIs" dxfId="16" priority="5" stopIfTrue="1" operator="equal">
      <formula>"xxx"</formula>
    </cfRule>
  </conditionalFormatting>
  <conditionalFormatting sqref="N194:N213">
    <cfRule type="cellIs" dxfId="15" priority="1" stopIfTrue="1" operator="equal">
      <formula>"xxx"</formula>
    </cfRule>
  </conditionalFormatting>
  <conditionalFormatting sqref="O54:O73">
    <cfRule type="cellIs" dxfId="14" priority="8" stopIfTrue="1" operator="equal">
      <formula>"xxx"</formula>
    </cfRule>
  </conditionalFormatting>
  <conditionalFormatting sqref="O134:O153">
    <cfRule type="cellIs" dxfId="13" priority="4" stopIfTrue="1" operator="equal">
      <formula>"xxx"</formula>
    </cfRule>
  </conditionalFormatting>
  <conditionalFormatting sqref="P23:P93">
    <cfRule type="cellIs" dxfId="12" priority="7" stopIfTrue="1" operator="equal">
      <formula>"xxx"</formula>
    </cfRule>
  </conditionalFormatting>
  <conditionalFormatting sqref="P154:P173">
    <cfRule type="cellIs" dxfId="11" priority="3" stopIfTrue="1" operator="equal">
      <formula>"xxx"</formula>
    </cfRule>
  </conditionalFormatting>
  <conditionalFormatting sqref="Q14:T213 W14:AC213">
    <cfRule type="cellIs" dxfId="10" priority="10" stopIfTrue="1" operator="equal">
      <formula>"Okay"</formula>
    </cfRule>
    <cfRule type="cellIs" dxfId="9" priority="11" stopIfTrue="1" operator="equal">
      <formula>"Fehler"</formula>
    </cfRule>
  </conditionalFormatting>
  <conditionalFormatting sqref="Q215:T215 W215:AC215">
    <cfRule type="cellIs" dxfId="8" priority="53" stopIfTrue="1" operator="equal">
      <formula>"Okay"</formula>
    </cfRule>
    <cfRule type="cellIs" dxfId="7" priority="54" stopIfTrue="1" operator="equal">
      <formula>"Fehler"</formula>
    </cfRule>
  </conditionalFormatting>
  <conditionalFormatting sqref="U1">
    <cfRule type="cellIs" dxfId="6" priority="31" stopIfTrue="1" operator="equal">
      <formula>"xxx"</formula>
    </cfRule>
  </conditionalFormatting>
  <conditionalFormatting sqref="U11:V11">
    <cfRule type="cellIs" dxfId="5" priority="32" stopIfTrue="1" operator="equal">
      <formula>"xxx"</formula>
    </cfRule>
  </conditionalFormatting>
  <conditionalFormatting sqref="W1:AK13 K1 J1:J12 Q1:T13 K8:L12">
    <cfRule type="cellIs" dxfId="4" priority="37" stopIfTrue="1" operator="equal">
      <formula>"xxx"</formula>
    </cfRule>
  </conditionalFormatting>
  <conditionalFormatting sqref="AE1 AG1 AI1:BD1">
    <cfRule type="cellIs" dxfId="3" priority="34" stopIfTrue="1" operator="equal">
      <formula>0</formula>
    </cfRule>
    <cfRule type="cellIs" dxfId="2" priority="35" stopIfTrue="1" operator="between">
      <formula>1</formula>
      <formula>16</formula>
    </cfRule>
    <cfRule type="cellIs" dxfId="1" priority="36" stopIfTrue="1" operator="greaterThan">
      <formula>16</formula>
    </cfRule>
  </conditionalFormatting>
  <conditionalFormatting sqref="AG24:AG27 AI24:AI27 AH24:AH213">
    <cfRule type="cellIs" dxfId="0" priority="15" stopIfTrue="1" operator="equal">
      <formula>"xxx"</formula>
    </cfRule>
  </conditionalFormatting>
  <dataValidations count="7">
    <dataValidation type="list" allowBlank="1" showInputMessage="1" showErrorMessage="1" sqref="AF14:AF213" xr:uid="{7142C678-7138-452E-9BD4-B12FBCD1C59F}">
      <formula1>"E,U,e,u"</formula1>
    </dataValidation>
    <dataValidation type="whole" allowBlank="1" showInputMessage="1" showErrorMessage="1" sqref="K215:P215 K14:P213" xr:uid="{8F4642A1-06DF-4ECC-884F-CC16E587BFE8}">
      <formula1>0</formula1>
      <formula2>50</formula2>
    </dataValidation>
    <dataValidation type="list" allowBlank="1" showInputMessage="1" showErrorMessage="1" sqref="AF215" xr:uid="{2C49D3A6-AECA-4FFC-9E14-F24BA2DEFF6A}">
      <formula1>"e, u"</formula1>
    </dataValidation>
    <dataValidation type="list" allowBlank="1" showInputMessage="1" showErrorMessage="1" sqref="C215 AD14:AD213 C14 C15:H26 C28:H213 C27" xr:uid="{41CB5017-7962-4E12-B244-0B003581FB6D}">
      <formula1>$E$222:$E$224</formula1>
    </dataValidation>
    <dataValidation type="list" allowBlank="1" showInputMessage="1" showErrorMessage="1" sqref="AJ215:BC215 U14:V213 AJ14:BC213" xr:uid="{21562A13-F719-4E39-9CA8-4B3EDA975D4B}">
      <formula1>"x"</formula1>
    </dataValidation>
    <dataValidation type="date" allowBlank="1" showInputMessage="1" showErrorMessage="1" sqref="H215" xr:uid="{DF47FAE4-B254-47CA-A077-33CC19585846}">
      <formula1>1</formula1>
      <formula2>55153</formula2>
    </dataValidation>
    <dataValidation type="date" operator="greaterThan" allowBlank="1" showInputMessage="1" showErrorMessage="1" sqref="H14 H27" xr:uid="{F4F374A6-37A8-4C3A-93A7-D0EFB197BF3E}">
      <formula1>1</formula1>
    </dataValidation>
  </dataValidations>
  <pageMargins left="0.39370078740157483" right="0.39370078740157483" top="0.39370078740157483" bottom="0.39370078740157483" header="2.3622047244094491" footer="0.51181102362204722"/>
  <pageSetup paperSize="9" scale="93"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B208"/>
  <sheetViews>
    <sheetView showGridLines="0" zoomScaleNormal="100" workbookViewId="0">
      <selection activeCell="C4" sqref="C4"/>
    </sheetView>
  </sheetViews>
  <sheetFormatPr baseColWidth="10" defaultColWidth="11.42578125" defaultRowHeight="12.75" x14ac:dyDescent="0.2"/>
  <cols>
    <col min="1" max="1" width="4.7109375" customWidth="1"/>
    <col min="2" max="5" width="15.7109375" customWidth="1"/>
    <col min="6" max="6" width="15.7109375" style="11" customWidth="1"/>
    <col min="7" max="7" width="6.7109375" style="11" bestFit="1" customWidth="1"/>
    <col min="8" max="27" width="2.42578125" style="11" customWidth="1"/>
    <col min="28" max="28" width="24.140625" style="11" customWidth="1"/>
  </cols>
  <sheetData>
    <row r="1" spans="1:28" ht="35.25" customHeight="1" x14ac:dyDescent="0.35">
      <c r="A1" s="1" t="s">
        <v>48</v>
      </c>
      <c r="E1" s="69"/>
      <c r="F1" s="147"/>
      <c r="G1" s="10"/>
      <c r="H1" s="459" t="s">
        <v>191</v>
      </c>
      <c r="I1" s="459"/>
      <c r="J1" s="459"/>
      <c r="K1" s="459"/>
      <c r="L1" s="459"/>
      <c r="M1" s="459"/>
      <c r="N1" s="459"/>
      <c r="O1" s="459"/>
      <c r="P1" s="459"/>
      <c r="Q1" s="459"/>
      <c r="R1" s="459"/>
      <c r="S1" s="459"/>
      <c r="T1" s="459"/>
      <c r="U1" s="459"/>
      <c r="V1" s="459"/>
      <c r="W1" s="459"/>
      <c r="X1" s="459"/>
      <c r="Y1" s="459"/>
      <c r="Z1" s="459"/>
      <c r="AA1" s="459"/>
      <c r="AB1" s="459"/>
    </row>
    <row r="2" spans="1:28" s="70" customFormat="1" ht="24.75" customHeight="1" x14ac:dyDescent="0.25">
      <c r="A2" s="70" t="s">
        <v>49</v>
      </c>
      <c r="B2" s="71"/>
      <c r="C2" s="72">
        <f>Meldedaten!A4</f>
        <v>45383</v>
      </c>
      <c r="D2" s="73"/>
      <c r="E2" s="8"/>
      <c r="F2" s="10"/>
      <c r="G2" s="10"/>
      <c r="H2" s="459"/>
      <c r="I2" s="459"/>
      <c r="J2" s="459"/>
      <c r="K2" s="459"/>
      <c r="L2" s="459"/>
      <c r="M2" s="459"/>
      <c r="N2" s="459"/>
      <c r="O2" s="459"/>
      <c r="P2" s="459"/>
      <c r="Q2" s="459"/>
      <c r="R2" s="459"/>
      <c r="S2" s="459"/>
      <c r="T2" s="459"/>
      <c r="U2" s="459"/>
      <c r="V2" s="459"/>
      <c r="W2" s="459"/>
      <c r="X2" s="459"/>
      <c r="Y2" s="459"/>
      <c r="Z2" s="459"/>
      <c r="AA2" s="459"/>
      <c r="AB2" s="459"/>
    </row>
    <row r="3" spans="1:28" s="70" customFormat="1" ht="24.75" customHeight="1" x14ac:dyDescent="0.25">
      <c r="A3" s="70" t="s">
        <v>54</v>
      </c>
      <c r="C3" s="72" t="str">
        <f>Meldedaten!B4</f>
        <v>TSC Musterhausen</v>
      </c>
      <c r="D3" s="73"/>
      <c r="E3" s="8"/>
      <c r="F3" s="10"/>
      <c r="G3" s="10"/>
      <c r="H3" s="459"/>
      <c r="I3" s="459"/>
      <c r="J3" s="459"/>
      <c r="K3" s="459"/>
      <c r="L3" s="459"/>
      <c r="M3" s="459"/>
      <c r="N3" s="459"/>
      <c r="O3" s="459"/>
      <c r="P3" s="459"/>
      <c r="Q3" s="459"/>
      <c r="R3" s="459"/>
      <c r="S3" s="459"/>
      <c r="T3" s="459"/>
      <c r="U3" s="459"/>
      <c r="V3" s="459"/>
      <c r="W3" s="459"/>
      <c r="X3" s="459"/>
      <c r="Y3" s="459"/>
      <c r="Z3" s="459"/>
      <c r="AA3" s="459"/>
      <c r="AB3" s="459"/>
    </row>
    <row r="4" spans="1:28" ht="10.5" customHeight="1" x14ac:dyDescent="0.2"/>
    <row r="5" spans="1:28" x14ac:dyDescent="0.2">
      <c r="A5" s="2" t="s">
        <v>50</v>
      </c>
      <c r="B5" s="2" t="s">
        <v>3</v>
      </c>
      <c r="C5" s="2" t="s">
        <v>34</v>
      </c>
      <c r="D5" s="2" t="s">
        <v>31</v>
      </c>
      <c r="E5" s="2" t="s">
        <v>51</v>
      </c>
      <c r="F5" s="148" t="s">
        <v>192</v>
      </c>
      <c r="G5" s="9" t="s">
        <v>52</v>
      </c>
      <c r="H5" s="74">
        <v>1</v>
      </c>
      <c r="I5" s="74">
        <v>2</v>
      </c>
      <c r="J5" s="74">
        <v>3</v>
      </c>
      <c r="K5" s="74">
        <v>4</v>
      </c>
      <c r="L5" s="74">
        <v>5</v>
      </c>
      <c r="M5" s="74">
        <v>6</v>
      </c>
      <c r="N5" s="74">
        <v>7</v>
      </c>
      <c r="O5" s="74">
        <v>8</v>
      </c>
      <c r="P5" s="74">
        <v>9</v>
      </c>
      <c r="Q5" s="74">
        <v>10</v>
      </c>
      <c r="R5" s="74">
        <v>11</v>
      </c>
      <c r="S5" s="74">
        <v>12</v>
      </c>
      <c r="T5" s="74">
        <v>13</v>
      </c>
      <c r="U5" s="74">
        <v>14</v>
      </c>
      <c r="V5" s="74">
        <v>15</v>
      </c>
      <c r="W5" s="74">
        <v>16</v>
      </c>
      <c r="X5" s="74">
        <v>17</v>
      </c>
      <c r="Y5" s="74">
        <v>18</v>
      </c>
      <c r="Z5" s="74">
        <v>19</v>
      </c>
      <c r="AA5" s="74">
        <v>20</v>
      </c>
      <c r="AB5" s="9" t="s">
        <v>53</v>
      </c>
    </row>
    <row r="6" spans="1:28" s="79" customFormat="1" ht="24.75" customHeight="1" x14ac:dyDescent="0.2">
      <c r="A6" s="75" t="str">
        <f>'Übertrag Liste'!AD14</f>
        <v xml:space="preserve"> </v>
      </c>
      <c r="B6" s="76">
        <f>'Übertrag Liste'!D14</f>
        <v>0</v>
      </c>
      <c r="C6" s="76">
        <f>'Übertrag Liste'!E14</f>
        <v>0</v>
      </c>
      <c r="D6" s="76">
        <f>'Übertrag Liste'!I14</f>
        <v>0</v>
      </c>
      <c r="E6" s="77" t="str">
        <f>'Übertrag Liste'!B14</f>
        <v/>
      </c>
      <c r="F6" s="149" t="str">
        <f>'Übertrag Liste'!CP14</f>
        <v>Urkunde und Button</v>
      </c>
      <c r="G6" s="78" t="str">
        <f>'Übertrag Liste'!CM14</f>
        <v/>
      </c>
      <c r="H6" s="78" t="str">
        <f>'Übertrag Liste'!AJ14</f>
        <v xml:space="preserve"> </v>
      </c>
      <c r="I6" s="78" t="str">
        <f>'Übertrag Liste'!AK14</f>
        <v xml:space="preserve"> </v>
      </c>
      <c r="J6" s="78" t="str">
        <f>'Übertrag Liste'!AL14</f>
        <v xml:space="preserve"> </v>
      </c>
      <c r="K6" s="78" t="str">
        <f>'Übertrag Liste'!AM14</f>
        <v xml:space="preserve"> </v>
      </c>
      <c r="L6" s="78" t="str">
        <f>'Übertrag Liste'!AN14</f>
        <v xml:space="preserve"> </v>
      </c>
      <c r="M6" s="78" t="str">
        <f>'Übertrag Liste'!AO14</f>
        <v xml:space="preserve"> </v>
      </c>
      <c r="N6" s="78" t="str">
        <f>'Übertrag Liste'!AP14</f>
        <v xml:space="preserve"> </v>
      </c>
      <c r="O6" s="78" t="str">
        <f>'Übertrag Liste'!AQ14</f>
        <v xml:space="preserve"> </v>
      </c>
      <c r="P6" s="78" t="str">
        <f>'Übertrag Liste'!AR14</f>
        <v xml:space="preserve"> </v>
      </c>
      <c r="Q6" s="78" t="str">
        <f>'Übertrag Liste'!AS14</f>
        <v xml:space="preserve"> </v>
      </c>
      <c r="R6" s="78" t="str">
        <f>'Übertrag Liste'!AT14</f>
        <v xml:space="preserve"> </v>
      </c>
      <c r="S6" s="78" t="str">
        <f>'Übertrag Liste'!AU14</f>
        <v xml:space="preserve"> </v>
      </c>
      <c r="T6" s="78" t="str">
        <f>'Übertrag Liste'!AV14</f>
        <v xml:space="preserve"> </v>
      </c>
      <c r="U6" s="78" t="str">
        <f>'Übertrag Liste'!AW14</f>
        <v xml:space="preserve"> </v>
      </c>
      <c r="V6" s="78" t="str">
        <f>'Übertrag Liste'!AX14</f>
        <v xml:space="preserve"> </v>
      </c>
      <c r="W6" s="78" t="str">
        <f>'Übertrag Liste'!AY14</f>
        <v xml:space="preserve"> </v>
      </c>
      <c r="X6" s="78" t="str">
        <f>'Übertrag Liste'!AZ14</f>
        <v xml:space="preserve"> </v>
      </c>
      <c r="Y6" s="78" t="str">
        <f>'Übertrag Liste'!BA14</f>
        <v xml:space="preserve"> </v>
      </c>
      <c r="Z6" s="78" t="str">
        <f>'Übertrag Liste'!BB14</f>
        <v xml:space="preserve"> </v>
      </c>
      <c r="AA6" s="78" t="str">
        <f>'Übertrag Liste'!BC14</f>
        <v xml:space="preserve"> </v>
      </c>
      <c r="AB6" s="78"/>
    </row>
    <row r="7" spans="1:28" s="79" customFormat="1" ht="24.75" customHeight="1" x14ac:dyDescent="0.2">
      <c r="A7" s="75" t="str">
        <f>'Übertrag Liste'!AD15</f>
        <v xml:space="preserve"> </v>
      </c>
      <c r="B7" s="76">
        <f>'Übertrag Liste'!D15</f>
        <v>0</v>
      </c>
      <c r="C7" s="76">
        <f>'Übertrag Liste'!E15</f>
        <v>0</v>
      </c>
      <c r="D7" s="76">
        <f>'Übertrag Liste'!I15</f>
        <v>0</v>
      </c>
      <c r="E7" s="77" t="str">
        <f>'Übertrag Liste'!B15</f>
        <v/>
      </c>
      <c r="F7" s="149" t="str">
        <f>'Übertrag Liste'!CP15</f>
        <v>Urkunde und Button</v>
      </c>
      <c r="G7" s="78" t="str">
        <f>'Übertrag Liste'!CM15</f>
        <v/>
      </c>
      <c r="H7" s="78" t="str">
        <f>'Übertrag Liste'!AJ15</f>
        <v xml:space="preserve"> </v>
      </c>
      <c r="I7" s="78" t="str">
        <f>'Übertrag Liste'!AK15</f>
        <v xml:space="preserve"> </v>
      </c>
      <c r="J7" s="78" t="str">
        <f>'Übertrag Liste'!AL15</f>
        <v xml:space="preserve"> </v>
      </c>
      <c r="K7" s="78" t="str">
        <f>'Übertrag Liste'!AM15</f>
        <v xml:space="preserve"> </v>
      </c>
      <c r="L7" s="78" t="str">
        <f>'Übertrag Liste'!AN15</f>
        <v xml:space="preserve"> </v>
      </c>
      <c r="M7" s="78" t="str">
        <f>'Übertrag Liste'!AO15</f>
        <v xml:space="preserve"> </v>
      </c>
      <c r="N7" s="78" t="str">
        <f>'Übertrag Liste'!AP15</f>
        <v xml:space="preserve"> </v>
      </c>
      <c r="O7" s="78" t="str">
        <f>'Übertrag Liste'!AQ15</f>
        <v xml:space="preserve"> </v>
      </c>
      <c r="P7" s="78" t="str">
        <f>'Übertrag Liste'!AR15</f>
        <v xml:space="preserve"> </v>
      </c>
      <c r="Q7" s="78" t="str">
        <f>'Übertrag Liste'!AS15</f>
        <v xml:space="preserve"> </v>
      </c>
      <c r="R7" s="78" t="str">
        <f>'Übertrag Liste'!AT15</f>
        <v xml:space="preserve"> </v>
      </c>
      <c r="S7" s="78" t="str">
        <f>'Übertrag Liste'!AU15</f>
        <v xml:space="preserve"> </v>
      </c>
      <c r="T7" s="78" t="str">
        <f>'Übertrag Liste'!AV15</f>
        <v xml:space="preserve"> </v>
      </c>
      <c r="U7" s="78" t="str">
        <f>'Übertrag Liste'!AW15</f>
        <v xml:space="preserve"> </v>
      </c>
      <c r="V7" s="78" t="str">
        <f>'Übertrag Liste'!AX15</f>
        <v xml:space="preserve"> </v>
      </c>
      <c r="W7" s="78" t="str">
        <f>'Übertrag Liste'!AY15</f>
        <v xml:space="preserve"> </v>
      </c>
      <c r="X7" s="78" t="str">
        <f>'Übertrag Liste'!AZ15</f>
        <v xml:space="preserve"> </v>
      </c>
      <c r="Y7" s="78" t="str">
        <f>'Übertrag Liste'!BA15</f>
        <v xml:space="preserve"> </v>
      </c>
      <c r="Z7" s="78" t="str">
        <f>'Übertrag Liste'!BB15</f>
        <v xml:space="preserve"> </v>
      </c>
      <c r="AA7" s="78" t="str">
        <f>'Übertrag Liste'!BC15</f>
        <v xml:space="preserve"> </v>
      </c>
      <c r="AB7" s="78"/>
    </row>
    <row r="8" spans="1:28" s="79" customFormat="1" ht="24.75" customHeight="1" x14ac:dyDescent="0.2">
      <c r="A8" s="75" t="str">
        <f>'Übertrag Liste'!AD16</f>
        <v xml:space="preserve"> </v>
      </c>
      <c r="B8" s="76">
        <f>'Übertrag Liste'!D16</f>
        <v>0</v>
      </c>
      <c r="C8" s="76">
        <f>'Übertrag Liste'!E16</f>
        <v>0</v>
      </c>
      <c r="D8" s="76">
        <f>'Übertrag Liste'!I16</f>
        <v>0</v>
      </c>
      <c r="E8" s="77" t="str">
        <f>'Übertrag Liste'!B16</f>
        <v/>
      </c>
      <c r="F8" s="149" t="str">
        <f>'Übertrag Liste'!CP16</f>
        <v>Urkunde und Button</v>
      </c>
      <c r="G8" s="78" t="str">
        <f>'Übertrag Liste'!CM16</f>
        <v/>
      </c>
      <c r="H8" s="78" t="str">
        <f>'Übertrag Liste'!AJ16</f>
        <v xml:space="preserve"> </v>
      </c>
      <c r="I8" s="78" t="str">
        <f>'Übertrag Liste'!AK16</f>
        <v xml:space="preserve"> </v>
      </c>
      <c r="J8" s="78" t="str">
        <f>'Übertrag Liste'!AL16</f>
        <v xml:space="preserve"> </v>
      </c>
      <c r="K8" s="78" t="str">
        <f>'Übertrag Liste'!AM16</f>
        <v xml:space="preserve"> </v>
      </c>
      <c r="L8" s="78" t="str">
        <f>'Übertrag Liste'!AN16</f>
        <v xml:space="preserve"> </v>
      </c>
      <c r="M8" s="78" t="str">
        <f>'Übertrag Liste'!AO16</f>
        <v xml:space="preserve"> </v>
      </c>
      <c r="N8" s="78" t="str">
        <f>'Übertrag Liste'!AP16</f>
        <v xml:space="preserve"> </v>
      </c>
      <c r="O8" s="78" t="str">
        <f>'Übertrag Liste'!AQ16</f>
        <v xml:space="preserve"> </v>
      </c>
      <c r="P8" s="78" t="str">
        <f>'Übertrag Liste'!AR16</f>
        <v xml:space="preserve"> </v>
      </c>
      <c r="Q8" s="78" t="str">
        <f>'Übertrag Liste'!AS16</f>
        <v xml:space="preserve"> </v>
      </c>
      <c r="R8" s="78" t="str">
        <f>'Übertrag Liste'!AT16</f>
        <v xml:space="preserve"> </v>
      </c>
      <c r="S8" s="78" t="str">
        <f>'Übertrag Liste'!AU16</f>
        <v xml:space="preserve"> </v>
      </c>
      <c r="T8" s="78" t="str">
        <f>'Übertrag Liste'!AV16</f>
        <v xml:space="preserve"> </v>
      </c>
      <c r="U8" s="78" t="str">
        <f>'Übertrag Liste'!AW16</f>
        <v xml:space="preserve"> </v>
      </c>
      <c r="V8" s="78" t="str">
        <f>'Übertrag Liste'!AX16</f>
        <v xml:space="preserve"> </v>
      </c>
      <c r="W8" s="78" t="str">
        <f>'Übertrag Liste'!AY16</f>
        <v xml:space="preserve"> </v>
      </c>
      <c r="X8" s="78" t="str">
        <f>'Übertrag Liste'!AZ16</f>
        <v xml:space="preserve"> </v>
      </c>
      <c r="Y8" s="78" t="str">
        <f>'Übertrag Liste'!BA16</f>
        <v xml:space="preserve"> </v>
      </c>
      <c r="Z8" s="78" t="str">
        <f>'Übertrag Liste'!BB16</f>
        <v xml:space="preserve"> </v>
      </c>
      <c r="AA8" s="78" t="str">
        <f>'Übertrag Liste'!BC16</f>
        <v xml:space="preserve"> </v>
      </c>
      <c r="AB8" s="78"/>
    </row>
    <row r="9" spans="1:28" s="79" customFormat="1" ht="24.75" customHeight="1" x14ac:dyDescent="0.2">
      <c r="A9" s="75" t="str">
        <f>'Übertrag Liste'!AD17</f>
        <v xml:space="preserve"> </v>
      </c>
      <c r="B9" s="76">
        <f>'Übertrag Liste'!D17</f>
        <v>0</v>
      </c>
      <c r="C9" s="76">
        <f>'Übertrag Liste'!E17</f>
        <v>0</v>
      </c>
      <c r="D9" s="76">
        <f>'Übertrag Liste'!I17</f>
        <v>0</v>
      </c>
      <c r="E9" s="77" t="str">
        <f>'Übertrag Liste'!B17</f>
        <v/>
      </c>
      <c r="F9" s="149" t="str">
        <f>'Übertrag Liste'!CP17</f>
        <v>Urkunde und Button</v>
      </c>
      <c r="G9" s="78" t="str">
        <f>'Übertrag Liste'!CM17</f>
        <v/>
      </c>
      <c r="H9" s="78" t="str">
        <f>'Übertrag Liste'!AJ17</f>
        <v xml:space="preserve"> </v>
      </c>
      <c r="I9" s="78" t="str">
        <f>'Übertrag Liste'!AK17</f>
        <v xml:space="preserve"> </v>
      </c>
      <c r="J9" s="78" t="str">
        <f>'Übertrag Liste'!AL17</f>
        <v xml:space="preserve"> </v>
      </c>
      <c r="K9" s="78" t="str">
        <f>'Übertrag Liste'!AM17</f>
        <v xml:space="preserve"> </v>
      </c>
      <c r="L9" s="78" t="str">
        <f>'Übertrag Liste'!AN17</f>
        <v xml:space="preserve"> </v>
      </c>
      <c r="M9" s="78" t="str">
        <f>'Übertrag Liste'!AO17</f>
        <v xml:space="preserve"> </v>
      </c>
      <c r="N9" s="78" t="str">
        <f>'Übertrag Liste'!AP17</f>
        <v xml:space="preserve"> </v>
      </c>
      <c r="O9" s="78" t="str">
        <f>'Übertrag Liste'!AQ17</f>
        <v xml:space="preserve"> </v>
      </c>
      <c r="P9" s="78" t="str">
        <f>'Übertrag Liste'!AR17</f>
        <v xml:space="preserve"> </v>
      </c>
      <c r="Q9" s="78" t="str">
        <f>'Übertrag Liste'!AS17</f>
        <v xml:space="preserve"> </v>
      </c>
      <c r="R9" s="78" t="str">
        <f>'Übertrag Liste'!AT17</f>
        <v xml:space="preserve"> </v>
      </c>
      <c r="S9" s="78" t="str">
        <f>'Übertrag Liste'!AU17</f>
        <v xml:space="preserve"> </v>
      </c>
      <c r="T9" s="78" t="str">
        <f>'Übertrag Liste'!AV17</f>
        <v xml:space="preserve"> </v>
      </c>
      <c r="U9" s="78" t="str">
        <f>'Übertrag Liste'!AW17</f>
        <v xml:space="preserve"> </v>
      </c>
      <c r="V9" s="78" t="str">
        <f>'Übertrag Liste'!AX17</f>
        <v xml:space="preserve"> </v>
      </c>
      <c r="W9" s="78" t="str">
        <f>'Übertrag Liste'!AY17</f>
        <v xml:space="preserve"> </v>
      </c>
      <c r="X9" s="78" t="str">
        <f>'Übertrag Liste'!AZ17</f>
        <v xml:space="preserve"> </v>
      </c>
      <c r="Y9" s="78" t="str">
        <f>'Übertrag Liste'!BA17</f>
        <v xml:space="preserve"> </v>
      </c>
      <c r="Z9" s="78" t="str">
        <f>'Übertrag Liste'!BB17</f>
        <v xml:space="preserve"> </v>
      </c>
      <c r="AA9" s="78" t="str">
        <f>'Übertrag Liste'!BC17</f>
        <v xml:space="preserve"> </v>
      </c>
      <c r="AB9" s="78"/>
    </row>
    <row r="10" spans="1:28" s="79" customFormat="1" ht="24.75" customHeight="1" x14ac:dyDescent="0.2">
      <c r="A10" s="75" t="str">
        <f>'Übertrag Liste'!AD18</f>
        <v xml:space="preserve"> </v>
      </c>
      <c r="B10" s="76">
        <f>'Übertrag Liste'!D18</f>
        <v>0</v>
      </c>
      <c r="C10" s="76">
        <f>'Übertrag Liste'!E18</f>
        <v>0</v>
      </c>
      <c r="D10" s="76">
        <f>'Übertrag Liste'!I18</f>
        <v>0</v>
      </c>
      <c r="E10" s="77" t="str">
        <f>'Übertrag Liste'!B18</f>
        <v/>
      </c>
      <c r="F10" s="149" t="str">
        <f>'Übertrag Liste'!CP18</f>
        <v>Urkunde und Button</v>
      </c>
      <c r="G10" s="78" t="str">
        <f>'Übertrag Liste'!CM18</f>
        <v/>
      </c>
      <c r="H10" s="78" t="str">
        <f>'Übertrag Liste'!AJ18</f>
        <v xml:space="preserve"> </v>
      </c>
      <c r="I10" s="78" t="str">
        <f>'Übertrag Liste'!AK18</f>
        <v xml:space="preserve"> </v>
      </c>
      <c r="J10" s="78" t="str">
        <f>'Übertrag Liste'!AL18</f>
        <v xml:space="preserve"> </v>
      </c>
      <c r="K10" s="78" t="str">
        <f>'Übertrag Liste'!AM18</f>
        <v xml:space="preserve"> </v>
      </c>
      <c r="L10" s="78" t="str">
        <f>'Übertrag Liste'!AN18</f>
        <v xml:space="preserve"> </v>
      </c>
      <c r="M10" s="78" t="str">
        <f>'Übertrag Liste'!AO18</f>
        <v xml:space="preserve"> </v>
      </c>
      <c r="N10" s="78" t="str">
        <f>'Übertrag Liste'!AP18</f>
        <v xml:space="preserve"> </v>
      </c>
      <c r="O10" s="78" t="str">
        <f>'Übertrag Liste'!AQ18</f>
        <v xml:space="preserve"> </v>
      </c>
      <c r="P10" s="78" t="str">
        <f>'Übertrag Liste'!AR18</f>
        <v xml:space="preserve"> </v>
      </c>
      <c r="Q10" s="78" t="str">
        <f>'Übertrag Liste'!AS18</f>
        <v xml:space="preserve"> </v>
      </c>
      <c r="R10" s="78" t="str">
        <f>'Übertrag Liste'!AT18</f>
        <v xml:space="preserve"> </v>
      </c>
      <c r="S10" s="78" t="str">
        <f>'Übertrag Liste'!AU18</f>
        <v xml:space="preserve"> </v>
      </c>
      <c r="T10" s="78" t="str">
        <f>'Übertrag Liste'!AV18</f>
        <v xml:space="preserve"> </v>
      </c>
      <c r="U10" s="78" t="str">
        <f>'Übertrag Liste'!AW18</f>
        <v xml:space="preserve"> </v>
      </c>
      <c r="V10" s="78" t="str">
        <f>'Übertrag Liste'!AX18</f>
        <v xml:space="preserve"> </v>
      </c>
      <c r="W10" s="78" t="str">
        <f>'Übertrag Liste'!AY18</f>
        <v xml:space="preserve"> </v>
      </c>
      <c r="X10" s="78" t="str">
        <f>'Übertrag Liste'!AZ18</f>
        <v xml:space="preserve"> </v>
      </c>
      <c r="Y10" s="78" t="str">
        <f>'Übertrag Liste'!BA18</f>
        <v xml:space="preserve"> </v>
      </c>
      <c r="Z10" s="78" t="str">
        <f>'Übertrag Liste'!BB18</f>
        <v xml:space="preserve"> </v>
      </c>
      <c r="AA10" s="78" t="str">
        <f>'Übertrag Liste'!BC18</f>
        <v xml:space="preserve"> </v>
      </c>
      <c r="AB10" s="78"/>
    </row>
    <row r="11" spans="1:28" s="79" customFormat="1" ht="24.75" customHeight="1" x14ac:dyDescent="0.2">
      <c r="A11" s="75" t="str">
        <f>'Übertrag Liste'!AD19</f>
        <v xml:space="preserve"> </v>
      </c>
      <c r="B11" s="76">
        <f>'Übertrag Liste'!D19</f>
        <v>0</v>
      </c>
      <c r="C11" s="76">
        <f>'Übertrag Liste'!E19</f>
        <v>0</v>
      </c>
      <c r="D11" s="76">
        <f>'Übertrag Liste'!I19</f>
        <v>0</v>
      </c>
      <c r="E11" s="77" t="str">
        <f>'Übertrag Liste'!B19</f>
        <v/>
      </c>
      <c r="F11" s="149" t="str">
        <f>'Übertrag Liste'!CP19</f>
        <v>Urkunde und Button</v>
      </c>
      <c r="G11" s="78" t="str">
        <f>'Übertrag Liste'!CM19</f>
        <v/>
      </c>
      <c r="H11" s="78" t="str">
        <f>'Übertrag Liste'!AJ19</f>
        <v xml:space="preserve"> </v>
      </c>
      <c r="I11" s="78" t="str">
        <f>'Übertrag Liste'!AK19</f>
        <v xml:space="preserve"> </v>
      </c>
      <c r="J11" s="78" t="str">
        <f>'Übertrag Liste'!AL19</f>
        <v xml:space="preserve"> </v>
      </c>
      <c r="K11" s="78" t="str">
        <f>'Übertrag Liste'!AM19</f>
        <v xml:space="preserve"> </v>
      </c>
      <c r="L11" s="78" t="str">
        <f>'Übertrag Liste'!AN19</f>
        <v xml:space="preserve"> </v>
      </c>
      <c r="M11" s="78" t="str">
        <f>'Übertrag Liste'!AO19</f>
        <v xml:space="preserve"> </v>
      </c>
      <c r="N11" s="78" t="str">
        <f>'Übertrag Liste'!AP19</f>
        <v xml:space="preserve"> </v>
      </c>
      <c r="O11" s="78" t="str">
        <f>'Übertrag Liste'!AQ19</f>
        <v xml:space="preserve"> </v>
      </c>
      <c r="P11" s="78" t="str">
        <f>'Übertrag Liste'!AR19</f>
        <v xml:space="preserve"> </v>
      </c>
      <c r="Q11" s="78" t="str">
        <f>'Übertrag Liste'!AS19</f>
        <v xml:space="preserve"> </v>
      </c>
      <c r="R11" s="78" t="str">
        <f>'Übertrag Liste'!AT19</f>
        <v xml:space="preserve"> </v>
      </c>
      <c r="S11" s="78" t="str">
        <f>'Übertrag Liste'!AU19</f>
        <v xml:space="preserve"> </v>
      </c>
      <c r="T11" s="78" t="str">
        <f>'Übertrag Liste'!AV19</f>
        <v xml:space="preserve"> </v>
      </c>
      <c r="U11" s="78" t="str">
        <f>'Übertrag Liste'!AW19</f>
        <v xml:space="preserve"> </v>
      </c>
      <c r="V11" s="78" t="str">
        <f>'Übertrag Liste'!AX19</f>
        <v xml:space="preserve"> </v>
      </c>
      <c r="W11" s="78" t="str">
        <f>'Übertrag Liste'!AY19</f>
        <v xml:space="preserve"> </v>
      </c>
      <c r="X11" s="78" t="str">
        <f>'Übertrag Liste'!AZ19</f>
        <v xml:space="preserve"> </v>
      </c>
      <c r="Y11" s="78" t="str">
        <f>'Übertrag Liste'!BA19</f>
        <v xml:space="preserve"> </v>
      </c>
      <c r="Z11" s="78" t="str">
        <f>'Übertrag Liste'!BB19</f>
        <v xml:space="preserve"> </v>
      </c>
      <c r="AA11" s="78" t="str">
        <f>'Übertrag Liste'!BC19</f>
        <v xml:space="preserve"> </v>
      </c>
      <c r="AB11" s="78"/>
    </row>
    <row r="12" spans="1:28" s="79" customFormat="1" ht="24.75" customHeight="1" x14ac:dyDescent="0.2">
      <c r="A12" s="75" t="str">
        <f>'Übertrag Liste'!AD20</f>
        <v xml:space="preserve"> </v>
      </c>
      <c r="B12" s="76">
        <f>'Übertrag Liste'!D20</f>
        <v>0</v>
      </c>
      <c r="C12" s="76">
        <f>'Übertrag Liste'!E20</f>
        <v>0</v>
      </c>
      <c r="D12" s="76">
        <f>'Übertrag Liste'!I20</f>
        <v>0</v>
      </c>
      <c r="E12" s="77" t="str">
        <f>'Übertrag Liste'!B20</f>
        <v/>
      </c>
      <c r="F12" s="149" t="str">
        <f>'Übertrag Liste'!CP20</f>
        <v>Urkunde und Button</v>
      </c>
      <c r="G12" s="78" t="str">
        <f>'Übertrag Liste'!CM20</f>
        <v/>
      </c>
      <c r="H12" s="78" t="str">
        <f>'Übertrag Liste'!AJ20</f>
        <v xml:space="preserve"> </v>
      </c>
      <c r="I12" s="78" t="str">
        <f>'Übertrag Liste'!AK20</f>
        <v xml:space="preserve"> </v>
      </c>
      <c r="J12" s="78" t="str">
        <f>'Übertrag Liste'!AL20</f>
        <v xml:space="preserve"> </v>
      </c>
      <c r="K12" s="78" t="str">
        <f>'Übertrag Liste'!AM20</f>
        <v xml:space="preserve"> </v>
      </c>
      <c r="L12" s="78" t="str">
        <f>'Übertrag Liste'!AN20</f>
        <v xml:space="preserve"> </v>
      </c>
      <c r="M12" s="78" t="str">
        <f>'Übertrag Liste'!AO20</f>
        <v xml:space="preserve"> </v>
      </c>
      <c r="N12" s="78" t="str">
        <f>'Übertrag Liste'!AP20</f>
        <v xml:space="preserve"> </v>
      </c>
      <c r="O12" s="78" t="str">
        <f>'Übertrag Liste'!AQ20</f>
        <v xml:space="preserve"> </v>
      </c>
      <c r="P12" s="78" t="str">
        <f>'Übertrag Liste'!AR20</f>
        <v xml:space="preserve"> </v>
      </c>
      <c r="Q12" s="78" t="str">
        <f>'Übertrag Liste'!AS20</f>
        <v xml:space="preserve"> </v>
      </c>
      <c r="R12" s="78" t="str">
        <f>'Übertrag Liste'!AT20</f>
        <v xml:space="preserve"> </v>
      </c>
      <c r="S12" s="78" t="str">
        <f>'Übertrag Liste'!AU20</f>
        <v xml:space="preserve"> </v>
      </c>
      <c r="T12" s="78" t="str">
        <f>'Übertrag Liste'!AV20</f>
        <v xml:space="preserve"> </v>
      </c>
      <c r="U12" s="78" t="str">
        <f>'Übertrag Liste'!AW20</f>
        <v xml:space="preserve"> </v>
      </c>
      <c r="V12" s="78" t="str">
        <f>'Übertrag Liste'!AX20</f>
        <v xml:space="preserve"> </v>
      </c>
      <c r="W12" s="78" t="str">
        <f>'Übertrag Liste'!AY20</f>
        <v xml:space="preserve"> </v>
      </c>
      <c r="X12" s="78" t="str">
        <f>'Übertrag Liste'!AZ20</f>
        <v xml:space="preserve"> </v>
      </c>
      <c r="Y12" s="78" t="str">
        <f>'Übertrag Liste'!BA20</f>
        <v xml:space="preserve"> </v>
      </c>
      <c r="Z12" s="78" t="str">
        <f>'Übertrag Liste'!BB20</f>
        <v xml:space="preserve"> </v>
      </c>
      <c r="AA12" s="78" t="str">
        <f>'Übertrag Liste'!BC20</f>
        <v xml:space="preserve"> </v>
      </c>
      <c r="AB12" s="78"/>
    </row>
    <row r="13" spans="1:28" s="79" customFormat="1" ht="24.75" customHeight="1" x14ac:dyDescent="0.2">
      <c r="A13" s="75" t="str">
        <f>'Übertrag Liste'!AD21</f>
        <v xml:space="preserve"> </v>
      </c>
      <c r="B13" s="76">
        <f>'Übertrag Liste'!D21</f>
        <v>0</v>
      </c>
      <c r="C13" s="76">
        <f>'Übertrag Liste'!E21</f>
        <v>0</v>
      </c>
      <c r="D13" s="76">
        <f>'Übertrag Liste'!I21</f>
        <v>0</v>
      </c>
      <c r="E13" s="77" t="str">
        <f>'Übertrag Liste'!B21</f>
        <v/>
      </c>
      <c r="F13" s="149" t="str">
        <f>'Übertrag Liste'!CP21</f>
        <v>Urkunde und Button</v>
      </c>
      <c r="G13" s="78" t="str">
        <f>'Übertrag Liste'!CM21</f>
        <v/>
      </c>
      <c r="H13" s="78" t="str">
        <f>'Übertrag Liste'!AJ21</f>
        <v xml:space="preserve"> </v>
      </c>
      <c r="I13" s="78" t="str">
        <f>'Übertrag Liste'!AK21</f>
        <v xml:space="preserve"> </v>
      </c>
      <c r="J13" s="78" t="str">
        <f>'Übertrag Liste'!AL21</f>
        <v xml:space="preserve"> </v>
      </c>
      <c r="K13" s="78" t="str">
        <f>'Übertrag Liste'!AM21</f>
        <v xml:space="preserve"> </v>
      </c>
      <c r="L13" s="78" t="str">
        <f>'Übertrag Liste'!AN21</f>
        <v xml:space="preserve"> </v>
      </c>
      <c r="M13" s="78" t="str">
        <f>'Übertrag Liste'!AO21</f>
        <v xml:space="preserve"> </v>
      </c>
      <c r="N13" s="78" t="str">
        <f>'Übertrag Liste'!AP21</f>
        <v xml:space="preserve"> </v>
      </c>
      <c r="O13" s="78" t="str">
        <f>'Übertrag Liste'!AQ21</f>
        <v xml:space="preserve"> </v>
      </c>
      <c r="P13" s="78" t="str">
        <f>'Übertrag Liste'!AR21</f>
        <v xml:space="preserve"> </v>
      </c>
      <c r="Q13" s="78" t="str">
        <f>'Übertrag Liste'!AS21</f>
        <v xml:space="preserve"> </v>
      </c>
      <c r="R13" s="78" t="str">
        <f>'Übertrag Liste'!AT21</f>
        <v xml:space="preserve"> </v>
      </c>
      <c r="S13" s="78" t="str">
        <f>'Übertrag Liste'!AU21</f>
        <v xml:space="preserve"> </v>
      </c>
      <c r="T13" s="78" t="str">
        <f>'Übertrag Liste'!AV21</f>
        <v xml:space="preserve"> </v>
      </c>
      <c r="U13" s="78" t="str">
        <f>'Übertrag Liste'!AW21</f>
        <v xml:space="preserve"> </v>
      </c>
      <c r="V13" s="78" t="str">
        <f>'Übertrag Liste'!AX21</f>
        <v xml:space="preserve"> </v>
      </c>
      <c r="W13" s="78" t="str">
        <f>'Übertrag Liste'!AY21</f>
        <v xml:space="preserve"> </v>
      </c>
      <c r="X13" s="78" t="str">
        <f>'Übertrag Liste'!AZ21</f>
        <v xml:space="preserve"> </v>
      </c>
      <c r="Y13" s="78" t="str">
        <f>'Übertrag Liste'!BA21</f>
        <v xml:space="preserve"> </v>
      </c>
      <c r="Z13" s="78" t="str">
        <f>'Übertrag Liste'!BB21</f>
        <v xml:space="preserve"> </v>
      </c>
      <c r="AA13" s="78" t="str">
        <f>'Übertrag Liste'!BC21</f>
        <v xml:space="preserve"> </v>
      </c>
      <c r="AB13" s="78"/>
    </row>
    <row r="14" spans="1:28" s="79" customFormat="1" ht="24.75" customHeight="1" x14ac:dyDescent="0.2">
      <c r="A14" s="75" t="str">
        <f>'Übertrag Liste'!AD22</f>
        <v xml:space="preserve"> </v>
      </c>
      <c r="B14" s="76">
        <f>'Übertrag Liste'!D22</f>
        <v>0</v>
      </c>
      <c r="C14" s="76">
        <f>'Übertrag Liste'!E22</f>
        <v>0</v>
      </c>
      <c r="D14" s="76">
        <f>'Übertrag Liste'!I22</f>
        <v>0</v>
      </c>
      <c r="E14" s="77" t="str">
        <f>'Übertrag Liste'!B22</f>
        <v/>
      </c>
      <c r="F14" s="149" t="str">
        <f>'Übertrag Liste'!CP22</f>
        <v>Urkunde und Button</v>
      </c>
      <c r="G14" s="78" t="str">
        <f>'Übertrag Liste'!CM22</f>
        <v/>
      </c>
      <c r="H14" s="78" t="str">
        <f>'Übertrag Liste'!AJ22</f>
        <v xml:space="preserve"> </v>
      </c>
      <c r="I14" s="78" t="str">
        <f>'Übertrag Liste'!AK22</f>
        <v xml:space="preserve"> </v>
      </c>
      <c r="J14" s="78" t="str">
        <f>'Übertrag Liste'!AL22</f>
        <v xml:space="preserve"> </v>
      </c>
      <c r="K14" s="78" t="str">
        <f>'Übertrag Liste'!AM22</f>
        <v xml:space="preserve"> </v>
      </c>
      <c r="L14" s="78" t="str">
        <f>'Übertrag Liste'!AN22</f>
        <v xml:space="preserve"> </v>
      </c>
      <c r="M14" s="78" t="str">
        <f>'Übertrag Liste'!AO22</f>
        <v xml:space="preserve"> </v>
      </c>
      <c r="N14" s="78" t="str">
        <f>'Übertrag Liste'!AP22</f>
        <v xml:space="preserve"> </v>
      </c>
      <c r="O14" s="78" t="str">
        <f>'Übertrag Liste'!AQ22</f>
        <v xml:space="preserve"> </v>
      </c>
      <c r="P14" s="78" t="str">
        <f>'Übertrag Liste'!AR22</f>
        <v xml:space="preserve"> </v>
      </c>
      <c r="Q14" s="78" t="str">
        <f>'Übertrag Liste'!AS22</f>
        <v xml:space="preserve"> </v>
      </c>
      <c r="R14" s="78" t="str">
        <f>'Übertrag Liste'!AT22</f>
        <v xml:space="preserve"> </v>
      </c>
      <c r="S14" s="78" t="str">
        <f>'Übertrag Liste'!AU22</f>
        <v xml:space="preserve"> </v>
      </c>
      <c r="T14" s="78" t="str">
        <f>'Übertrag Liste'!AV22</f>
        <v xml:space="preserve"> </v>
      </c>
      <c r="U14" s="78" t="str">
        <f>'Übertrag Liste'!AW22</f>
        <v xml:space="preserve"> </v>
      </c>
      <c r="V14" s="78" t="str">
        <f>'Übertrag Liste'!AX22</f>
        <v xml:space="preserve"> </v>
      </c>
      <c r="W14" s="78" t="str">
        <f>'Übertrag Liste'!AY22</f>
        <v xml:space="preserve"> </v>
      </c>
      <c r="X14" s="78" t="str">
        <f>'Übertrag Liste'!AZ22</f>
        <v xml:space="preserve"> </v>
      </c>
      <c r="Y14" s="78" t="str">
        <f>'Übertrag Liste'!BA22</f>
        <v xml:space="preserve"> </v>
      </c>
      <c r="Z14" s="78" t="str">
        <f>'Übertrag Liste'!BB22</f>
        <v xml:space="preserve"> </v>
      </c>
      <c r="AA14" s="78" t="str">
        <f>'Übertrag Liste'!BC22</f>
        <v xml:space="preserve"> </v>
      </c>
      <c r="AB14" s="78"/>
    </row>
    <row r="15" spans="1:28" s="79" customFormat="1" ht="24.75" customHeight="1" x14ac:dyDescent="0.2">
      <c r="A15" s="75" t="str">
        <f>'Übertrag Liste'!AD23</f>
        <v xml:space="preserve"> </v>
      </c>
      <c r="B15" s="76">
        <f>'Übertrag Liste'!D23</f>
        <v>0</v>
      </c>
      <c r="C15" s="76">
        <f>'Übertrag Liste'!E23</f>
        <v>0</v>
      </c>
      <c r="D15" s="76">
        <f>'Übertrag Liste'!I23</f>
        <v>0</v>
      </c>
      <c r="E15" s="77" t="str">
        <f>'Übertrag Liste'!B23</f>
        <v/>
      </c>
      <c r="F15" s="149" t="str">
        <f>'Übertrag Liste'!CP23</f>
        <v>Urkunde und Button</v>
      </c>
      <c r="G15" s="78" t="str">
        <f>'Übertrag Liste'!CM23</f>
        <v/>
      </c>
      <c r="H15" s="78" t="str">
        <f>'Übertrag Liste'!AJ23</f>
        <v xml:space="preserve"> </v>
      </c>
      <c r="I15" s="78" t="str">
        <f>'Übertrag Liste'!AK23</f>
        <v xml:space="preserve"> </v>
      </c>
      <c r="J15" s="78" t="str">
        <f>'Übertrag Liste'!AL23</f>
        <v xml:space="preserve"> </v>
      </c>
      <c r="K15" s="78" t="str">
        <f>'Übertrag Liste'!AM23</f>
        <v xml:space="preserve"> </v>
      </c>
      <c r="L15" s="78" t="str">
        <f>'Übertrag Liste'!AN23</f>
        <v xml:space="preserve"> </v>
      </c>
      <c r="M15" s="78" t="str">
        <f>'Übertrag Liste'!AO23</f>
        <v xml:space="preserve"> </v>
      </c>
      <c r="N15" s="78" t="str">
        <f>'Übertrag Liste'!AP23</f>
        <v xml:space="preserve"> </v>
      </c>
      <c r="O15" s="78" t="str">
        <f>'Übertrag Liste'!AQ23</f>
        <v xml:space="preserve"> </v>
      </c>
      <c r="P15" s="78" t="str">
        <f>'Übertrag Liste'!AR23</f>
        <v xml:space="preserve"> </v>
      </c>
      <c r="Q15" s="78" t="str">
        <f>'Übertrag Liste'!AS23</f>
        <v xml:space="preserve"> </v>
      </c>
      <c r="R15" s="78" t="str">
        <f>'Übertrag Liste'!AT23</f>
        <v xml:space="preserve"> </v>
      </c>
      <c r="S15" s="78" t="str">
        <f>'Übertrag Liste'!AU23</f>
        <v xml:space="preserve"> </v>
      </c>
      <c r="T15" s="78" t="str">
        <f>'Übertrag Liste'!AV23</f>
        <v xml:space="preserve"> </v>
      </c>
      <c r="U15" s="78" t="str">
        <f>'Übertrag Liste'!AW23</f>
        <v xml:space="preserve"> </v>
      </c>
      <c r="V15" s="78" t="str">
        <f>'Übertrag Liste'!AX23</f>
        <v xml:space="preserve"> </v>
      </c>
      <c r="W15" s="78" t="str">
        <f>'Übertrag Liste'!AY23</f>
        <v xml:space="preserve"> </v>
      </c>
      <c r="X15" s="78" t="str">
        <f>'Übertrag Liste'!AZ23</f>
        <v xml:space="preserve"> </v>
      </c>
      <c r="Y15" s="78" t="str">
        <f>'Übertrag Liste'!BA23</f>
        <v xml:space="preserve"> </v>
      </c>
      <c r="Z15" s="78" t="str">
        <f>'Übertrag Liste'!BB23</f>
        <v xml:space="preserve"> </v>
      </c>
      <c r="AA15" s="78" t="str">
        <f>'Übertrag Liste'!BC23</f>
        <v xml:space="preserve"> </v>
      </c>
      <c r="AB15" s="78"/>
    </row>
    <row r="16" spans="1:28" s="79" customFormat="1" ht="24.75" customHeight="1" x14ac:dyDescent="0.2">
      <c r="A16" s="75" t="str">
        <f>'Übertrag Liste'!AD24</f>
        <v xml:space="preserve"> </v>
      </c>
      <c r="B16" s="76">
        <f>'Übertrag Liste'!D24</f>
        <v>0</v>
      </c>
      <c r="C16" s="76">
        <f>'Übertrag Liste'!E24</f>
        <v>0</v>
      </c>
      <c r="D16" s="76">
        <f>'Übertrag Liste'!I24</f>
        <v>0</v>
      </c>
      <c r="E16" s="77" t="str">
        <f>'Übertrag Liste'!B24</f>
        <v/>
      </c>
      <c r="F16" s="149" t="str">
        <f>'Übertrag Liste'!CP24</f>
        <v>Urkunde und Button</v>
      </c>
      <c r="G16" s="78" t="str">
        <f>'Übertrag Liste'!CM24</f>
        <v/>
      </c>
      <c r="H16" s="78" t="str">
        <f>'Übertrag Liste'!AJ24</f>
        <v xml:space="preserve"> </v>
      </c>
      <c r="I16" s="78" t="str">
        <f>'Übertrag Liste'!AK24</f>
        <v xml:space="preserve"> </v>
      </c>
      <c r="J16" s="78" t="str">
        <f>'Übertrag Liste'!AL24</f>
        <v xml:space="preserve"> </v>
      </c>
      <c r="K16" s="78" t="str">
        <f>'Übertrag Liste'!AM24</f>
        <v xml:space="preserve"> </v>
      </c>
      <c r="L16" s="78" t="str">
        <f>'Übertrag Liste'!AN24</f>
        <v xml:space="preserve"> </v>
      </c>
      <c r="M16" s="78" t="str">
        <f>'Übertrag Liste'!AO24</f>
        <v xml:space="preserve"> </v>
      </c>
      <c r="N16" s="78" t="str">
        <f>'Übertrag Liste'!AP24</f>
        <v xml:space="preserve"> </v>
      </c>
      <c r="O16" s="78" t="str">
        <f>'Übertrag Liste'!AQ24</f>
        <v xml:space="preserve"> </v>
      </c>
      <c r="P16" s="78" t="str">
        <f>'Übertrag Liste'!AR24</f>
        <v xml:space="preserve"> </v>
      </c>
      <c r="Q16" s="78" t="str">
        <f>'Übertrag Liste'!AS24</f>
        <v xml:space="preserve"> </v>
      </c>
      <c r="R16" s="78" t="str">
        <f>'Übertrag Liste'!AT24</f>
        <v xml:space="preserve"> </v>
      </c>
      <c r="S16" s="78" t="str">
        <f>'Übertrag Liste'!AU24</f>
        <v xml:space="preserve"> </v>
      </c>
      <c r="T16" s="78" t="str">
        <f>'Übertrag Liste'!AV24</f>
        <v xml:space="preserve"> </v>
      </c>
      <c r="U16" s="78" t="str">
        <f>'Übertrag Liste'!AW24</f>
        <v xml:space="preserve"> </v>
      </c>
      <c r="V16" s="78" t="str">
        <f>'Übertrag Liste'!AX24</f>
        <v xml:space="preserve"> </v>
      </c>
      <c r="W16" s="78" t="str">
        <f>'Übertrag Liste'!AY24</f>
        <v xml:space="preserve"> </v>
      </c>
      <c r="X16" s="78" t="str">
        <f>'Übertrag Liste'!AZ24</f>
        <v xml:space="preserve"> </v>
      </c>
      <c r="Y16" s="78" t="str">
        <f>'Übertrag Liste'!BA24</f>
        <v xml:space="preserve"> </v>
      </c>
      <c r="Z16" s="78" t="str">
        <f>'Übertrag Liste'!BB24</f>
        <v xml:space="preserve"> </v>
      </c>
      <c r="AA16" s="78" t="str">
        <f>'Übertrag Liste'!BC24</f>
        <v xml:space="preserve"> </v>
      </c>
      <c r="AB16" s="78"/>
    </row>
    <row r="17" spans="1:28" s="79" customFormat="1" ht="24.75" customHeight="1" x14ac:dyDescent="0.2">
      <c r="A17" s="75" t="str">
        <f>'Übertrag Liste'!AD25</f>
        <v xml:space="preserve"> </v>
      </c>
      <c r="B17" s="76">
        <f>'Übertrag Liste'!D25</f>
        <v>0</v>
      </c>
      <c r="C17" s="76">
        <f>'Übertrag Liste'!E25</f>
        <v>0</v>
      </c>
      <c r="D17" s="76">
        <f>'Übertrag Liste'!I25</f>
        <v>0</v>
      </c>
      <c r="E17" s="77" t="str">
        <f>'Übertrag Liste'!B25</f>
        <v/>
      </c>
      <c r="F17" s="149" t="str">
        <f>'Übertrag Liste'!CP25</f>
        <v>Urkunde und Button</v>
      </c>
      <c r="G17" s="78" t="str">
        <f>'Übertrag Liste'!CM25</f>
        <v/>
      </c>
      <c r="H17" s="78" t="str">
        <f>'Übertrag Liste'!AJ25</f>
        <v xml:space="preserve"> </v>
      </c>
      <c r="I17" s="78" t="str">
        <f>'Übertrag Liste'!AK25</f>
        <v xml:space="preserve"> </v>
      </c>
      <c r="J17" s="78" t="str">
        <f>'Übertrag Liste'!AL25</f>
        <v xml:space="preserve"> </v>
      </c>
      <c r="K17" s="78" t="str">
        <f>'Übertrag Liste'!AM25</f>
        <v xml:space="preserve"> </v>
      </c>
      <c r="L17" s="78" t="str">
        <f>'Übertrag Liste'!AN25</f>
        <v xml:space="preserve"> </v>
      </c>
      <c r="M17" s="78" t="str">
        <f>'Übertrag Liste'!AO25</f>
        <v xml:space="preserve"> </v>
      </c>
      <c r="N17" s="78" t="str">
        <f>'Übertrag Liste'!AP25</f>
        <v xml:space="preserve"> </v>
      </c>
      <c r="O17" s="78" t="str">
        <f>'Übertrag Liste'!AQ25</f>
        <v xml:space="preserve"> </v>
      </c>
      <c r="P17" s="78" t="str">
        <f>'Übertrag Liste'!AR25</f>
        <v xml:space="preserve"> </v>
      </c>
      <c r="Q17" s="78" t="str">
        <f>'Übertrag Liste'!AS25</f>
        <v xml:space="preserve"> </v>
      </c>
      <c r="R17" s="78" t="str">
        <f>'Übertrag Liste'!AT25</f>
        <v xml:space="preserve"> </v>
      </c>
      <c r="S17" s="78" t="str">
        <f>'Übertrag Liste'!AU25</f>
        <v xml:space="preserve"> </v>
      </c>
      <c r="T17" s="78" t="str">
        <f>'Übertrag Liste'!AV25</f>
        <v xml:space="preserve"> </v>
      </c>
      <c r="U17" s="78" t="str">
        <f>'Übertrag Liste'!AW25</f>
        <v xml:space="preserve"> </v>
      </c>
      <c r="V17" s="78" t="str">
        <f>'Übertrag Liste'!AX25</f>
        <v xml:space="preserve"> </v>
      </c>
      <c r="W17" s="78" t="str">
        <f>'Übertrag Liste'!AY25</f>
        <v xml:space="preserve"> </v>
      </c>
      <c r="X17" s="78" t="str">
        <f>'Übertrag Liste'!AZ25</f>
        <v xml:space="preserve"> </v>
      </c>
      <c r="Y17" s="78" t="str">
        <f>'Übertrag Liste'!BA25</f>
        <v xml:space="preserve"> </v>
      </c>
      <c r="Z17" s="78" t="str">
        <f>'Übertrag Liste'!BB25</f>
        <v xml:space="preserve"> </v>
      </c>
      <c r="AA17" s="78" t="str">
        <f>'Übertrag Liste'!BC25</f>
        <v xml:space="preserve"> </v>
      </c>
      <c r="AB17" s="78"/>
    </row>
    <row r="18" spans="1:28" s="79" customFormat="1" ht="24.75" customHeight="1" x14ac:dyDescent="0.2">
      <c r="A18" s="75" t="str">
        <f>'Übertrag Liste'!AD26</f>
        <v xml:space="preserve"> </v>
      </c>
      <c r="B18" s="76">
        <f>'Übertrag Liste'!D26</f>
        <v>0</v>
      </c>
      <c r="C18" s="76">
        <f>'Übertrag Liste'!E26</f>
        <v>0</v>
      </c>
      <c r="D18" s="76">
        <f>'Übertrag Liste'!I26</f>
        <v>0</v>
      </c>
      <c r="E18" s="77" t="str">
        <f>'Übertrag Liste'!B26</f>
        <v/>
      </c>
      <c r="F18" s="149" t="str">
        <f>'Übertrag Liste'!CP26</f>
        <v>Urkunde und Button</v>
      </c>
      <c r="G18" s="78" t="str">
        <f>'Übertrag Liste'!CM26</f>
        <v/>
      </c>
      <c r="H18" s="78" t="str">
        <f>'Übertrag Liste'!AJ26</f>
        <v xml:space="preserve"> </v>
      </c>
      <c r="I18" s="78" t="str">
        <f>'Übertrag Liste'!AK26</f>
        <v xml:space="preserve"> </v>
      </c>
      <c r="J18" s="78" t="str">
        <f>'Übertrag Liste'!AL26</f>
        <v xml:space="preserve"> </v>
      </c>
      <c r="K18" s="78" t="str">
        <f>'Übertrag Liste'!AM26</f>
        <v xml:space="preserve"> </v>
      </c>
      <c r="L18" s="78" t="str">
        <f>'Übertrag Liste'!AN26</f>
        <v xml:space="preserve"> </v>
      </c>
      <c r="M18" s="78" t="str">
        <f>'Übertrag Liste'!AO26</f>
        <v xml:space="preserve"> </v>
      </c>
      <c r="N18" s="78" t="str">
        <f>'Übertrag Liste'!AP26</f>
        <v xml:space="preserve"> </v>
      </c>
      <c r="O18" s="78" t="str">
        <f>'Übertrag Liste'!AQ26</f>
        <v xml:space="preserve"> </v>
      </c>
      <c r="P18" s="78" t="str">
        <f>'Übertrag Liste'!AR26</f>
        <v xml:space="preserve"> </v>
      </c>
      <c r="Q18" s="78" t="str">
        <f>'Übertrag Liste'!AS26</f>
        <v xml:space="preserve"> </v>
      </c>
      <c r="R18" s="78" t="str">
        <f>'Übertrag Liste'!AT26</f>
        <v xml:space="preserve"> </v>
      </c>
      <c r="S18" s="78" t="str">
        <f>'Übertrag Liste'!AU26</f>
        <v xml:space="preserve"> </v>
      </c>
      <c r="T18" s="78" t="str">
        <f>'Übertrag Liste'!AV26</f>
        <v xml:space="preserve"> </v>
      </c>
      <c r="U18" s="78" t="str">
        <f>'Übertrag Liste'!AW26</f>
        <v xml:space="preserve"> </v>
      </c>
      <c r="V18" s="78" t="str">
        <f>'Übertrag Liste'!AX26</f>
        <v xml:space="preserve"> </v>
      </c>
      <c r="W18" s="78" t="str">
        <f>'Übertrag Liste'!AY26</f>
        <v xml:space="preserve"> </v>
      </c>
      <c r="X18" s="78" t="str">
        <f>'Übertrag Liste'!AZ26</f>
        <v xml:space="preserve"> </v>
      </c>
      <c r="Y18" s="78" t="str">
        <f>'Übertrag Liste'!BA26</f>
        <v xml:space="preserve"> </v>
      </c>
      <c r="Z18" s="78" t="str">
        <f>'Übertrag Liste'!BB26</f>
        <v xml:space="preserve"> </v>
      </c>
      <c r="AA18" s="78" t="str">
        <f>'Übertrag Liste'!BC26</f>
        <v xml:space="preserve"> </v>
      </c>
      <c r="AB18" s="78"/>
    </row>
    <row r="19" spans="1:28" s="79" customFormat="1" ht="24.75" customHeight="1" x14ac:dyDescent="0.2">
      <c r="A19" s="75" t="str">
        <f>'Übertrag Liste'!AD27</f>
        <v xml:space="preserve"> </v>
      </c>
      <c r="B19" s="76">
        <f>'Übertrag Liste'!D27</f>
        <v>0</v>
      </c>
      <c r="C19" s="76">
        <f>'Übertrag Liste'!E27</f>
        <v>0</v>
      </c>
      <c r="D19" s="76">
        <f>'Übertrag Liste'!I27</f>
        <v>0</v>
      </c>
      <c r="E19" s="77" t="str">
        <f>'Übertrag Liste'!B27</f>
        <v/>
      </c>
      <c r="F19" s="149" t="str">
        <f>'Übertrag Liste'!CP27</f>
        <v>Urkunde und Button</v>
      </c>
      <c r="G19" s="78" t="str">
        <f>'Übertrag Liste'!CM27</f>
        <v/>
      </c>
      <c r="H19" s="78" t="str">
        <f>'Übertrag Liste'!AJ27</f>
        <v xml:space="preserve"> </v>
      </c>
      <c r="I19" s="78" t="str">
        <f>'Übertrag Liste'!AK27</f>
        <v xml:space="preserve"> </v>
      </c>
      <c r="J19" s="78" t="str">
        <f>'Übertrag Liste'!AL27</f>
        <v xml:space="preserve"> </v>
      </c>
      <c r="K19" s="78" t="str">
        <f>'Übertrag Liste'!AM27</f>
        <v xml:space="preserve"> </v>
      </c>
      <c r="L19" s="78" t="str">
        <f>'Übertrag Liste'!AN27</f>
        <v xml:space="preserve"> </v>
      </c>
      <c r="M19" s="78" t="str">
        <f>'Übertrag Liste'!AO27</f>
        <v xml:space="preserve"> </v>
      </c>
      <c r="N19" s="78" t="str">
        <f>'Übertrag Liste'!AP27</f>
        <v xml:space="preserve"> </v>
      </c>
      <c r="O19" s="78" t="str">
        <f>'Übertrag Liste'!AQ27</f>
        <v xml:space="preserve"> </v>
      </c>
      <c r="P19" s="78" t="str">
        <f>'Übertrag Liste'!AR27</f>
        <v xml:space="preserve"> </v>
      </c>
      <c r="Q19" s="78" t="str">
        <f>'Übertrag Liste'!AS27</f>
        <v xml:space="preserve"> </v>
      </c>
      <c r="R19" s="78" t="str">
        <f>'Übertrag Liste'!AT27</f>
        <v xml:space="preserve"> </v>
      </c>
      <c r="S19" s="78" t="str">
        <f>'Übertrag Liste'!AU27</f>
        <v xml:space="preserve"> </v>
      </c>
      <c r="T19" s="78" t="str">
        <f>'Übertrag Liste'!AV27</f>
        <v xml:space="preserve"> </v>
      </c>
      <c r="U19" s="78" t="str">
        <f>'Übertrag Liste'!AW27</f>
        <v xml:space="preserve"> </v>
      </c>
      <c r="V19" s="78" t="str">
        <f>'Übertrag Liste'!AX27</f>
        <v xml:space="preserve"> </v>
      </c>
      <c r="W19" s="78" t="str">
        <f>'Übertrag Liste'!AY27</f>
        <v xml:space="preserve"> </v>
      </c>
      <c r="X19" s="78" t="str">
        <f>'Übertrag Liste'!AZ27</f>
        <v xml:space="preserve"> </v>
      </c>
      <c r="Y19" s="78" t="str">
        <f>'Übertrag Liste'!BA27</f>
        <v xml:space="preserve"> </v>
      </c>
      <c r="Z19" s="78" t="str">
        <f>'Übertrag Liste'!BB27</f>
        <v xml:space="preserve"> </v>
      </c>
      <c r="AA19" s="78" t="str">
        <f>'Übertrag Liste'!BC27</f>
        <v xml:space="preserve"> </v>
      </c>
      <c r="AB19" s="78"/>
    </row>
    <row r="20" spans="1:28" s="79" customFormat="1" ht="24.75" customHeight="1" x14ac:dyDescent="0.2">
      <c r="A20" s="75" t="str">
        <f>'Übertrag Liste'!AD28</f>
        <v xml:space="preserve"> </v>
      </c>
      <c r="B20" s="76">
        <f>'Übertrag Liste'!D28</f>
        <v>0</v>
      </c>
      <c r="C20" s="76">
        <f>'Übertrag Liste'!E28</f>
        <v>0</v>
      </c>
      <c r="D20" s="76">
        <f>'Übertrag Liste'!I28</f>
        <v>0</v>
      </c>
      <c r="E20" s="77" t="str">
        <f>'Übertrag Liste'!B28</f>
        <v/>
      </c>
      <c r="F20" s="149" t="str">
        <f>'Übertrag Liste'!CP28</f>
        <v>Urkunde und Button</v>
      </c>
      <c r="G20" s="78" t="str">
        <f>'Übertrag Liste'!CM28</f>
        <v/>
      </c>
      <c r="H20" s="78" t="str">
        <f>'Übertrag Liste'!AJ28</f>
        <v xml:space="preserve"> </v>
      </c>
      <c r="I20" s="78" t="str">
        <f>'Übertrag Liste'!AK28</f>
        <v xml:space="preserve"> </v>
      </c>
      <c r="J20" s="78" t="str">
        <f>'Übertrag Liste'!AL28</f>
        <v xml:space="preserve"> </v>
      </c>
      <c r="K20" s="78" t="str">
        <f>'Übertrag Liste'!AM28</f>
        <v xml:space="preserve"> </v>
      </c>
      <c r="L20" s="78" t="str">
        <f>'Übertrag Liste'!AN28</f>
        <v xml:space="preserve"> </v>
      </c>
      <c r="M20" s="78" t="str">
        <f>'Übertrag Liste'!AO28</f>
        <v xml:space="preserve"> </v>
      </c>
      <c r="N20" s="78" t="str">
        <f>'Übertrag Liste'!AP28</f>
        <v xml:space="preserve"> </v>
      </c>
      <c r="O20" s="78" t="str">
        <f>'Übertrag Liste'!AQ28</f>
        <v xml:space="preserve"> </v>
      </c>
      <c r="P20" s="78" t="str">
        <f>'Übertrag Liste'!AR28</f>
        <v xml:space="preserve"> </v>
      </c>
      <c r="Q20" s="78" t="str">
        <f>'Übertrag Liste'!AS28</f>
        <v xml:space="preserve"> </v>
      </c>
      <c r="R20" s="78" t="str">
        <f>'Übertrag Liste'!AT28</f>
        <v xml:space="preserve"> </v>
      </c>
      <c r="S20" s="78" t="str">
        <f>'Übertrag Liste'!AU28</f>
        <v xml:space="preserve"> </v>
      </c>
      <c r="T20" s="78" t="str">
        <f>'Übertrag Liste'!AV28</f>
        <v xml:space="preserve"> </v>
      </c>
      <c r="U20" s="78" t="str">
        <f>'Übertrag Liste'!AW28</f>
        <v xml:space="preserve"> </v>
      </c>
      <c r="V20" s="78" t="str">
        <f>'Übertrag Liste'!AX28</f>
        <v xml:space="preserve"> </v>
      </c>
      <c r="W20" s="78" t="str">
        <f>'Übertrag Liste'!AY28</f>
        <v xml:space="preserve"> </v>
      </c>
      <c r="X20" s="78" t="str">
        <f>'Übertrag Liste'!AZ28</f>
        <v xml:space="preserve"> </v>
      </c>
      <c r="Y20" s="78" t="str">
        <f>'Übertrag Liste'!BA28</f>
        <v xml:space="preserve"> </v>
      </c>
      <c r="Z20" s="78" t="str">
        <f>'Übertrag Liste'!BB28</f>
        <v xml:space="preserve"> </v>
      </c>
      <c r="AA20" s="78" t="str">
        <f>'Übertrag Liste'!BC28</f>
        <v xml:space="preserve"> </v>
      </c>
      <c r="AB20" s="78"/>
    </row>
    <row r="21" spans="1:28" s="79" customFormat="1" ht="24.75" customHeight="1" x14ac:dyDescent="0.2">
      <c r="A21" s="75" t="str">
        <f>'Übertrag Liste'!AD29</f>
        <v xml:space="preserve"> </v>
      </c>
      <c r="B21" s="76">
        <f>'Übertrag Liste'!D29</f>
        <v>0</v>
      </c>
      <c r="C21" s="76">
        <f>'Übertrag Liste'!E29</f>
        <v>0</v>
      </c>
      <c r="D21" s="76">
        <f>'Übertrag Liste'!I29</f>
        <v>0</v>
      </c>
      <c r="E21" s="77" t="str">
        <f>'Übertrag Liste'!B29</f>
        <v/>
      </c>
      <c r="F21" s="149" t="str">
        <f>'Übertrag Liste'!CP29</f>
        <v>Urkunde und Button</v>
      </c>
      <c r="G21" s="78" t="str">
        <f>'Übertrag Liste'!CM29</f>
        <v/>
      </c>
      <c r="H21" s="78" t="str">
        <f>'Übertrag Liste'!AJ29</f>
        <v xml:space="preserve"> </v>
      </c>
      <c r="I21" s="78" t="str">
        <f>'Übertrag Liste'!AK29</f>
        <v xml:space="preserve"> </v>
      </c>
      <c r="J21" s="78" t="str">
        <f>'Übertrag Liste'!AL29</f>
        <v xml:space="preserve"> </v>
      </c>
      <c r="K21" s="78" t="str">
        <f>'Übertrag Liste'!AM29</f>
        <v xml:space="preserve"> </v>
      </c>
      <c r="L21" s="78" t="str">
        <f>'Übertrag Liste'!AN29</f>
        <v xml:space="preserve"> </v>
      </c>
      <c r="M21" s="78" t="str">
        <f>'Übertrag Liste'!AO29</f>
        <v xml:space="preserve"> </v>
      </c>
      <c r="N21" s="78" t="str">
        <f>'Übertrag Liste'!AP29</f>
        <v xml:space="preserve"> </v>
      </c>
      <c r="O21" s="78" t="str">
        <f>'Übertrag Liste'!AQ29</f>
        <v xml:space="preserve"> </v>
      </c>
      <c r="P21" s="78" t="str">
        <f>'Übertrag Liste'!AR29</f>
        <v xml:space="preserve"> </v>
      </c>
      <c r="Q21" s="78" t="str">
        <f>'Übertrag Liste'!AS29</f>
        <v xml:space="preserve"> </v>
      </c>
      <c r="R21" s="78" t="str">
        <f>'Übertrag Liste'!AT29</f>
        <v xml:space="preserve"> </v>
      </c>
      <c r="S21" s="78" t="str">
        <f>'Übertrag Liste'!AU29</f>
        <v xml:space="preserve"> </v>
      </c>
      <c r="T21" s="78" t="str">
        <f>'Übertrag Liste'!AV29</f>
        <v xml:space="preserve"> </v>
      </c>
      <c r="U21" s="78" t="str">
        <f>'Übertrag Liste'!AW29</f>
        <v xml:space="preserve"> </v>
      </c>
      <c r="V21" s="78" t="str">
        <f>'Übertrag Liste'!AX29</f>
        <v xml:space="preserve"> </v>
      </c>
      <c r="W21" s="78" t="str">
        <f>'Übertrag Liste'!AY29</f>
        <v xml:space="preserve"> </v>
      </c>
      <c r="X21" s="78" t="str">
        <f>'Übertrag Liste'!AZ29</f>
        <v xml:space="preserve"> </v>
      </c>
      <c r="Y21" s="78" t="str">
        <f>'Übertrag Liste'!BA29</f>
        <v xml:space="preserve"> </v>
      </c>
      <c r="Z21" s="78" t="str">
        <f>'Übertrag Liste'!BB29</f>
        <v xml:space="preserve"> </v>
      </c>
      <c r="AA21" s="78" t="str">
        <f>'Übertrag Liste'!BC29</f>
        <v xml:space="preserve"> </v>
      </c>
      <c r="AB21" s="78"/>
    </row>
    <row r="22" spans="1:28" s="79" customFormat="1" ht="24.75" customHeight="1" x14ac:dyDescent="0.2">
      <c r="A22" s="75" t="str">
        <f>'Übertrag Liste'!AD30</f>
        <v xml:space="preserve"> </v>
      </c>
      <c r="B22" s="76">
        <f>'Übertrag Liste'!D30</f>
        <v>0</v>
      </c>
      <c r="C22" s="76">
        <f>'Übertrag Liste'!E30</f>
        <v>0</v>
      </c>
      <c r="D22" s="76">
        <f>'Übertrag Liste'!I30</f>
        <v>0</v>
      </c>
      <c r="E22" s="77" t="str">
        <f>'Übertrag Liste'!B30</f>
        <v/>
      </c>
      <c r="F22" s="149" t="str">
        <f>'Übertrag Liste'!CP30</f>
        <v>Urkunde und Button</v>
      </c>
      <c r="G22" s="78" t="str">
        <f>'Übertrag Liste'!CM30</f>
        <v/>
      </c>
      <c r="H22" s="78" t="str">
        <f>'Übertrag Liste'!AJ30</f>
        <v xml:space="preserve"> </v>
      </c>
      <c r="I22" s="78" t="str">
        <f>'Übertrag Liste'!AK30</f>
        <v xml:space="preserve"> </v>
      </c>
      <c r="J22" s="78" t="str">
        <f>'Übertrag Liste'!AL30</f>
        <v xml:space="preserve"> </v>
      </c>
      <c r="K22" s="78" t="str">
        <f>'Übertrag Liste'!AM30</f>
        <v xml:space="preserve"> </v>
      </c>
      <c r="L22" s="78" t="str">
        <f>'Übertrag Liste'!AN30</f>
        <v xml:space="preserve"> </v>
      </c>
      <c r="M22" s="78" t="str">
        <f>'Übertrag Liste'!AO30</f>
        <v xml:space="preserve"> </v>
      </c>
      <c r="N22" s="78" t="str">
        <f>'Übertrag Liste'!AP30</f>
        <v xml:space="preserve"> </v>
      </c>
      <c r="O22" s="78" t="str">
        <f>'Übertrag Liste'!AQ30</f>
        <v xml:space="preserve"> </v>
      </c>
      <c r="P22" s="78" t="str">
        <f>'Übertrag Liste'!AR30</f>
        <v xml:space="preserve"> </v>
      </c>
      <c r="Q22" s="78" t="str">
        <f>'Übertrag Liste'!AS30</f>
        <v xml:space="preserve"> </v>
      </c>
      <c r="R22" s="78" t="str">
        <f>'Übertrag Liste'!AT30</f>
        <v xml:space="preserve"> </v>
      </c>
      <c r="S22" s="78" t="str">
        <f>'Übertrag Liste'!AU30</f>
        <v xml:space="preserve"> </v>
      </c>
      <c r="T22" s="78" t="str">
        <f>'Übertrag Liste'!AV30</f>
        <v xml:space="preserve"> </v>
      </c>
      <c r="U22" s="78" t="str">
        <f>'Übertrag Liste'!AW30</f>
        <v xml:space="preserve"> </v>
      </c>
      <c r="V22" s="78" t="str">
        <f>'Übertrag Liste'!AX30</f>
        <v xml:space="preserve"> </v>
      </c>
      <c r="W22" s="78" t="str">
        <f>'Übertrag Liste'!AY30</f>
        <v xml:space="preserve"> </v>
      </c>
      <c r="X22" s="78" t="str">
        <f>'Übertrag Liste'!AZ30</f>
        <v xml:space="preserve"> </v>
      </c>
      <c r="Y22" s="78" t="str">
        <f>'Übertrag Liste'!BA30</f>
        <v xml:space="preserve"> </v>
      </c>
      <c r="Z22" s="78" t="str">
        <f>'Übertrag Liste'!BB30</f>
        <v xml:space="preserve"> </v>
      </c>
      <c r="AA22" s="78" t="str">
        <f>'Übertrag Liste'!BC30</f>
        <v xml:space="preserve"> </v>
      </c>
      <c r="AB22" s="78"/>
    </row>
    <row r="23" spans="1:28" s="79" customFormat="1" ht="24.75" customHeight="1" x14ac:dyDescent="0.2">
      <c r="A23" s="75" t="str">
        <f>'Übertrag Liste'!AD31</f>
        <v xml:space="preserve"> </v>
      </c>
      <c r="B23" s="76" t="str">
        <f>'Übertrag Liste'!D31</f>
        <v xml:space="preserve"> </v>
      </c>
      <c r="C23" s="76" t="str">
        <f>'Übertrag Liste'!E31</f>
        <v xml:space="preserve"> </v>
      </c>
      <c r="D23" s="76" t="str">
        <f>'Übertrag Liste'!I31</f>
        <v/>
      </c>
      <c r="E23" s="77" t="str">
        <f>'Übertrag Liste'!B31</f>
        <v/>
      </c>
      <c r="F23" s="149" t="str">
        <f>'Übertrag Liste'!CP31</f>
        <v>Urkunde und Button</v>
      </c>
      <c r="G23" s="78" t="str">
        <f>'Übertrag Liste'!CM31</f>
        <v/>
      </c>
      <c r="H23" s="78" t="str">
        <f>'Übertrag Liste'!AJ31</f>
        <v xml:space="preserve"> </v>
      </c>
      <c r="I23" s="78" t="str">
        <f>'Übertrag Liste'!AK31</f>
        <v xml:space="preserve"> </v>
      </c>
      <c r="J23" s="78" t="str">
        <f>'Übertrag Liste'!AL31</f>
        <v xml:space="preserve"> </v>
      </c>
      <c r="K23" s="78" t="str">
        <f>'Übertrag Liste'!AM31</f>
        <v xml:space="preserve"> </v>
      </c>
      <c r="L23" s="78" t="str">
        <f>'Übertrag Liste'!AN31</f>
        <v xml:space="preserve"> </v>
      </c>
      <c r="M23" s="78" t="str">
        <f>'Übertrag Liste'!AO31</f>
        <v xml:space="preserve"> </v>
      </c>
      <c r="N23" s="78" t="str">
        <f>'Übertrag Liste'!AP31</f>
        <v xml:space="preserve"> </v>
      </c>
      <c r="O23" s="78" t="str">
        <f>'Übertrag Liste'!AQ31</f>
        <v xml:space="preserve"> </v>
      </c>
      <c r="P23" s="78" t="str">
        <f>'Übertrag Liste'!AR31</f>
        <v xml:space="preserve"> </v>
      </c>
      <c r="Q23" s="78" t="str">
        <f>'Übertrag Liste'!AS31</f>
        <v xml:space="preserve"> </v>
      </c>
      <c r="R23" s="78" t="str">
        <f>'Übertrag Liste'!AT31</f>
        <v xml:space="preserve"> </v>
      </c>
      <c r="S23" s="78" t="str">
        <f>'Übertrag Liste'!AU31</f>
        <v xml:space="preserve"> </v>
      </c>
      <c r="T23" s="78" t="str">
        <f>'Übertrag Liste'!AV31</f>
        <v xml:space="preserve"> </v>
      </c>
      <c r="U23" s="78" t="str">
        <f>'Übertrag Liste'!AW31</f>
        <v xml:space="preserve"> </v>
      </c>
      <c r="V23" s="78" t="str">
        <f>'Übertrag Liste'!AX31</f>
        <v xml:space="preserve"> </v>
      </c>
      <c r="W23" s="78" t="str">
        <f>'Übertrag Liste'!AY31</f>
        <v xml:space="preserve"> </v>
      </c>
      <c r="X23" s="78" t="str">
        <f>'Übertrag Liste'!AZ31</f>
        <v xml:space="preserve"> </v>
      </c>
      <c r="Y23" s="78" t="str">
        <f>'Übertrag Liste'!BA31</f>
        <v xml:space="preserve"> </v>
      </c>
      <c r="Z23" s="78" t="str">
        <f>'Übertrag Liste'!BB31</f>
        <v xml:space="preserve"> </v>
      </c>
      <c r="AA23" s="78" t="str">
        <f>'Übertrag Liste'!BC31</f>
        <v xml:space="preserve"> </v>
      </c>
      <c r="AB23" s="78"/>
    </row>
    <row r="24" spans="1:28" s="79" customFormat="1" ht="24.75" customHeight="1" x14ac:dyDescent="0.2">
      <c r="A24" s="75" t="str">
        <f>'Übertrag Liste'!AD32</f>
        <v xml:space="preserve"> </v>
      </c>
      <c r="B24" s="76" t="str">
        <f>'Übertrag Liste'!D32</f>
        <v xml:space="preserve"> </v>
      </c>
      <c r="C24" s="76" t="str">
        <f>'Übertrag Liste'!E32</f>
        <v xml:space="preserve"> </v>
      </c>
      <c r="D24" s="76" t="str">
        <f>'Übertrag Liste'!I32</f>
        <v/>
      </c>
      <c r="E24" s="77" t="str">
        <f>'Übertrag Liste'!B32</f>
        <v/>
      </c>
      <c r="F24" s="149" t="str">
        <f>'Übertrag Liste'!CP32</f>
        <v>Urkunde und Button</v>
      </c>
      <c r="G24" s="78" t="str">
        <f>'Übertrag Liste'!CM32</f>
        <v/>
      </c>
      <c r="H24" s="78" t="str">
        <f>'Übertrag Liste'!AJ32</f>
        <v xml:space="preserve"> </v>
      </c>
      <c r="I24" s="78" t="str">
        <f>'Übertrag Liste'!AK32</f>
        <v xml:space="preserve"> </v>
      </c>
      <c r="J24" s="78" t="str">
        <f>'Übertrag Liste'!AL32</f>
        <v xml:space="preserve"> </v>
      </c>
      <c r="K24" s="78" t="str">
        <f>'Übertrag Liste'!AM32</f>
        <v xml:space="preserve"> </v>
      </c>
      <c r="L24" s="78" t="str">
        <f>'Übertrag Liste'!AN32</f>
        <v xml:space="preserve"> </v>
      </c>
      <c r="M24" s="78" t="str">
        <f>'Übertrag Liste'!AO32</f>
        <v xml:space="preserve"> </v>
      </c>
      <c r="N24" s="78" t="str">
        <f>'Übertrag Liste'!AP32</f>
        <v xml:space="preserve"> </v>
      </c>
      <c r="O24" s="78" t="str">
        <f>'Übertrag Liste'!AQ32</f>
        <v xml:space="preserve"> </v>
      </c>
      <c r="P24" s="78" t="str">
        <f>'Übertrag Liste'!AR32</f>
        <v xml:space="preserve"> </v>
      </c>
      <c r="Q24" s="78" t="str">
        <f>'Übertrag Liste'!AS32</f>
        <v xml:space="preserve"> </v>
      </c>
      <c r="R24" s="78" t="str">
        <f>'Übertrag Liste'!AT32</f>
        <v xml:space="preserve"> </v>
      </c>
      <c r="S24" s="78" t="str">
        <f>'Übertrag Liste'!AU32</f>
        <v xml:space="preserve"> </v>
      </c>
      <c r="T24" s="78" t="str">
        <f>'Übertrag Liste'!AV32</f>
        <v xml:space="preserve"> </v>
      </c>
      <c r="U24" s="78" t="str">
        <f>'Übertrag Liste'!AW32</f>
        <v xml:space="preserve"> </v>
      </c>
      <c r="V24" s="78" t="str">
        <f>'Übertrag Liste'!AX32</f>
        <v xml:space="preserve"> </v>
      </c>
      <c r="W24" s="78" t="str">
        <f>'Übertrag Liste'!AY32</f>
        <v xml:space="preserve"> </v>
      </c>
      <c r="X24" s="78" t="str">
        <f>'Übertrag Liste'!AZ32</f>
        <v xml:space="preserve"> </v>
      </c>
      <c r="Y24" s="78" t="str">
        <f>'Übertrag Liste'!BA32</f>
        <v xml:space="preserve"> </v>
      </c>
      <c r="Z24" s="78" t="str">
        <f>'Übertrag Liste'!BB32</f>
        <v xml:space="preserve"> </v>
      </c>
      <c r="AA24" s="78" t="str">
        <f>'Übertrag Liste'!BC32</f>
        <v xml:space="preserve"> </v>
      </c>
      <c r="AB24" s="78"/>
    </row>
    <row r="25" spans="1:28" s="79" customFormat="1" ht="24.75" customHeight="1" x14ac:dyDescent="0.2">
      <c r="A25" s="75" t="str">
        <f>'Übertrag Liste'!AD33</f>
        <v xml:space="preserve"> </v>
      </c>
      <c r="B25" s="76" t="str">
        <f>'Übertrag Liste'!D33</f>
        <v xml:space="preserve"> </v>
      </c>
      <c r="C25" s="76" t="str">
        <f>'Übertrag Liste'!E33</f>
        <v xml:space="preserve"> </v>
      </c>
      <c r="D25" s="76" t="str">
        <f>'Übertrag Liste'!I33</f>
        <v/>
      </c>
      <c r="E25" s="77" t="str">
        <f>'Übertrag Liste'!B33</f>
        <v/>
      </c>
      <c r="F25" s="149" t="str">
        <f>'Übertrag Liste'!CP33</f>
        <v>Urkunde und Button</v>
      </c>
      <c r="G25" s="78" t="str">
        <f>'Übertrag Liste'!CM33</f>
        <v/>
      </c>
      <c r="H25" s="78" t="str">
        <f>'Übertrag Liste'!AJ33</f>
        <v xml:space="preserve"> </v>
      </c>
      <c r="I25" s="78" t="str">
        <f>'Übertrag Liste'!AK33</f>
        <v xml:space="preserve"> </v>
      </c>
      <c r="J25" s="78" t="str">
        <f>'Übertrag Liste'!AL33</f>
        <v xml:space="preserve"> </v>
      </c>
      <c r="K25" s="78" t="str">
        <f>'Übertrag Liste'!AM33</f>
        <v xml:space="preserve"> </v>
      </c>
      <c r="L25" s="78" t="str">
        <f>'Übertrag Liste'!AN33</f>
        <v xml:space="preserve"> </v>
      </c>
      <c r="M25" s="78" t="str">
        <f>'Übertrag Liste'!AO33</f>
        <v xml:space="preserve"> </v>
      </c>
      <c r="N25" s="78" t="str">
        <f>'Übertrag Liste'!AP33</f>
        <v xml:space="preserve"> </v>
      </c>
      <c r="O25" s="78" t="str">
        <f>'Übertrag Liste'!AQ33</f>
        <v xml:space="preserve"> </v>
      </c>
      <c r="P25" s="78" t="str">
        <f>'Übertrag Liste'!AR33</f>
        <v xml:space="preserve"> </v>
      </c>
      <c r="Q25" s="78" t="str">
        <f>'Übertrag Liste'!AS33</f>
        <v xml:space="preserve"> </v>
      </c>
      <c r="R25" s="78" t="str">
        <f>'Übertrag Liste'!AT33</f>
        <v xml:space="preserve"> </v>
      </c>
      <c r="S25" s="78" t="str">
        <f>'Übertrag Liste'!AU33</f>
        <v xml:space="preserve"> </v>
      </c>
      <c r="T25" s="78" t="str">
        <f>'Übertrag Liste'!AV33</f>
        <v xml:space="preserve"> </v>
      </c>
      <c r="U25" s="78" t="str">
        <f>'Übertrag Liste'!AW33</f>
        <v xml:space="preserve"> </v>
      </c>
      <c r="V25" s="78" t="str">
        <f>'Übertrag Liste'!AX33</f>
        <v xml:space="preserve"> </v>
      </c>
      <c r="W25" s="78" t="str">
        <f>'Übertrag Liste'!AY33</f>
        <v xml:space="preserve"> </v>
      </c>
      <c r="X25" s="78" t="str">
        <f>'Übertrag Liste'!AZ33</f>
        <v xml:space="preserve"> </v>
      </c>
      <c r="Y25" s="78" t="str">
        <f>'Übertrag Liste'!BA33</f>
        <v xml:space="preserve"> </v>
      </c>
      <c r="Z25" s="78" t="str">
        <f>'Übertrag Liste'!BB33</f>
        <v xml:space="preserve"> </v>
      </c>
      <c r="AA25" s="78" t="str">
        <f>'Übertrag Liste'!BC33</f>
        <v xml:space="preserve"> </v>
      </c>
      <c r="AB25" s="78"/>
    </row>
    <row r="26" spans="1:28" s="79" customFormat="1" ht="24.75" customHeight="1" x14ac:dyDescent="0.2">
      <c r="A26" s="75" t="str">
        <f>'Übertrag Liste'!AD34</f>
        <v xml:space="preserve"> </v>
      </c>
      <c r="B26" s="76" t="str">
        <f>'Übertrag Liste'!D34</f>
        <v xml:space="preserve"> </v>
      </c>
      <c r="C26" s="76" t="str">
        <f>'Übertrag Liste'!E34</f>
        <v xml:space="preserve"> </v>
      </c>
      <c r="D26" s="76" t="str">
        <f>'Übertrag Liste'!I34</f>
        <v/>
      </c>
      <c r="E26" s="77" t="str">
        <f>'Übertrag Liste'!B34</f>
        <v/>
      </c>
      <c r="F26" s="149" t="str">
        <f>'Übertrag Liste'!CP34</f>
        <v>Urkunde und Button</v>
      </c>
      <c r="G26" s="78" t="str">
        <f>'Übertrag Liste'!CM34</f>
        <v/>
      </c>
      <c r="H26" s="78" t="str">
        <f>'Übertrag Liste'!AJ34</f>
        <v xml:space="preserve"> </v>
      </c>
      <c r="I26" s="78" t="str">
        <f>'Übertrag Liste'!AK34</f>
        <v xml:space="preserve"> </v>
      </c>
      <c r="J26" s="78" t="str">
        <f>'Übertrag Liste'!AL34</f>
        <v xml:space="preserve"> </v>
      </c>
      <c r="K26" s="78" t="str">
        <f>'Übertrag Liste'!AM34</f>
        <v xml:space="preserve"> </v>
      </c>
      <c r="L26" s="78" t="str">
        <f>'Übertrag Liste'!AN34</f>
        <v xml:space="preserve"> </v>
      </c>
      <c r="M26" s="78" t="str">
        <f>'Übertrag Liste'!AO34</f>
        <v xml:space="preserve"> </v>
      </c>
      <c r="N26" s="78" t="str">
        <f>'Übertrag Liste'!AP34</f>
        <v xml:space="preserve"> </v>
      </c>
      <c r="O26" s="78" t="str">
        <f>'Übertrag Liste'!AQ34</f>
        <v xml:space="preserve"> </v>
      </c>
      <c r="P26" s="78" t="str">
        <f>'Übertrag Liste'!AR34</f>
        <v xml:space="preserve"> </v>
      </c>
      <c r="Q26" s="78" t="str">
        <f>'Übertrag Liste'!AS34</f>
        <v xml:space="preserve"> </v>
      </c>
      <c r="R26" s="78" t="str">
        <f>'Übertrag Liste'!AT34</f>
        <v xml:space="preserve"> </v>
      </c>
      <c r="S26" s="78" t="str">
        <f>'Übertrag Liste'!AU34</f>
        <v xml:space="preserve"> </v>
      </c>
      <c r="T26" s="78" t="str">
        <f>'Übertrag Liste'!AV34</f>
        <v xml:space="preserve"> </v>
      </c>
      <c r="U26" s="78" t="str">
        <f>'Übertrag Liste'!AW34</f>
        <v xml:space="preserve"> </v>
      </c>
      <c r="V26" s="78" t="str">
        <f>'Übertrag Liste'!AX34</f>
        <v xml:space="preserve"> </v>
      </c>
      <c r="W26" s="78" t="str">
        <f>'Übertrag Liste'!AY34</f>
        <v xml:space="preserve"> </v>
      </c>
      <c r="X26" s="78" t="str">
        <f>'Übertrag Liste'!AZ34</f>
        <v xml:space="preserve"> </v>
      </c>
      <c r="Y26" s="78" t="str">
        <f>'Übertrag Liste'!BA34</f>
        <v xml:space="preserve"> </v>
      </c>
      <c r="Z26" s="78" t="str">
        <f>'Übertrag Liste'!BB34</f>
        <v xml:space="preserve"> </v>
      </c>
      <c r="AA26" s="78" t="str">
        <f>'Übertrag Liste'!BC34</f>
        <v xml:space="preserve"> </v>
      </c>
      <c r="AB26" s="78"/>
    </row>
    <row r="27" spans="1:28" s="79" customFormat="1" ht="24.75" customHeight="1" x14ac:dyDescent="0.2">
      <c r="A27" s="75" t="str">
        <f>'Übertrag Liste'!AD35</f>
        <v xml:space="preserve"> </v>
      </c>
      <c r="B27" s="76" t="str">
        <f>'Übertrag Liste'!D35</f>
        <v xml:space="preserve"> </v>
      </c>
      <c r="C27" s="76" t="str">
        <f>'Übertrag Liste'!E35</f>
        <v xml:space="preserve"> </v>
      </c>
      <c r="D27" s="76" t="str">
        <f>'Übertrag Liste'!I35</f>
        <v/>
      </c>
      <c r="E27" s="77" t="str">
        <f>'Übertrag Liste'!B35</f>
        <v/>
      </c>
      <c r="F27" s="149" t="str">
        <f>'Übertrag Liste'!CP35</f>
        <v>Urkunde und Button</v>
      </c>
      <c r="G27" s="78" t="str">
        <f>'Übertrag Liste'!CM35</f>
        <v/>
      </c>
      <c r="H27" s="78" t="str">
        <f>'Übertrag Liste'!AJ35</f>
        <v xml:space="preserve"> </v>
      </c>
      <c r="I27" s="78" t="str">
        <f>'Übertrag Liste'!AK35</f>
        <v xml:space="preserve"> </v>
      </c>
      <c r="J27" s="78" t="str">
        <f>'Übertrag Liste'!AL35</f>
        <v xml:space="preserve"> </v>
      </c>
      <c r="K27" s="78" t="str">
        <f>'Übertrag Liste'!AM35</f>
        <v xml:space="preserve"> </v>
      </c>
      <c r="L27" s="78" t="str">
        <f>'Übertrag Liste'!AN35</f>
        <v xml:space="preserve"> </v>
      </c>
      <c r="M27" s="78" t="str">
        <f>'Übertrag Liste'!AO35</f>
        <v xml:space="preserve"> </v>
      </c>
      <c r="N27" s="78" t="str">
        <f>'Übertrag Liste'!AP35</f>
        <v xml:space="preserve"> </v>
      </c>
      <c r="O27" s="78" t="str">
        <f>'Übertrag Liste'!AQ35</f>
        <v xml:space="preserve"> </v>
      </c>
      <c r="P27" s="78" t="str">
        <f>'Übertrag Liste'!AR35</f>
        <v xml:space="preserve"> </v>
      </c>
      <c r="Q27" s="78" t="str">
        <f>'Übertrag Liste'!AS35</f>
        <v xml:space="preserve"> </v>
      </c>
      <c r="R27" s="78" t="str">
        <f>'Übertrag Liste'!AT35</f>
        <v xml:space="preserve"> </v>
      </c>
      <c r="S27" s="78" t="str">
        <f>'Übertrag Liste'!AU35</f>
        <v xml:space="preserve"> </v>
      </c>
      <c r="T27" s="78" t="str">
        <f>'Übertrag Liste'!AV35</f>
        <v xml:space="preserve"> </v>
      </c>
      <c r="U27" s="78" t="str">
        <f>'Übertrag Liste'!AW35</f>
        <v xml:space="preserve"> </v>
      </c>
      <c r="V27" s="78" t="str">
        <f>'Übertrag Liste'!AX35</f>
        <v xml:space="preserve"> </v>
      </c>
      <c r="W27" s="78" t="str">
        <f>'Übertrag Liste'!AY35</f>
        <v xml:space="preserve"> </v>
      </c>
      <c r="X27" s="78" t="str">
        <f>'Übertrag Liste'!AZ35</f>
        <v xml:space="preserve"> </v>
      </c>
      <c r="Y27" s="78" t="str">
        <f>'Übertrag Liste'!BA35</f>
        <v xml:space="preserve"> </v>
      </c>
      <c r="Z27" s="78" t="str">
        <f>'Übertrag Liste'!BB35</f>
        <v xml:space="preserve"> </v>
      </c>
      <c r="AA27" s="78" t="str">
        <f>'Übertrag Liste'!BC35</f>
        <v xml:space="preserve"> </v>
      </c>
      <c r="AB27" s="78"/>
    </row>
    <row r="28" spans="1:28" s="79" customFormat="1" ht="24.75" customHeight="1" x14ac:dyDescent="0.2">
      <c r="A28" s="75" t="str">
        <f>'Übertrag Liste'!AD36</f>
        <v xml:space="preserve"> </v>
      </c>
      <c r="B28" s="76" t="str">
        <f>'Übertrag Liste'!D36</f>
        <v xml:space="preserve"> </v>
      </c>
      <c r="C28" s="76" t="str">
        <f>'Übertrag Liste'!E36</f>
        <v xml:space="preserve"> </v>
      </c>
      <c r="D28" s="76" t="str">
        <f>'Übertrag Liste'!I36</f>
        <v/>
      </c>
      <c r="E28" s="77" t="str">
        <f>'Übertrag Liste'!B36</f>
        <v/>
      </c>
      <c r="F28" s="149" t="str">
        <f>'Übertrag Liste'!CP36</f>
        <v>Urkunde und Button</v>
      </c>
      <c r="G28" s="78" t="str">
        <f>'Übertrag Liste'!CM36</f>
        <v/>
      </c>
      <c r="H28" s="78" t="str">
        <f>'Übertrag Liste'!AJ36</f>
        <v xml:space="preserve"> </v>
      </c>
      <c r="I28" s="78" t="str">
        <f>'Übertrag Liste'!AK36</f>
        <v xml:space="preserve"> </v>
      </c>
      <c r="J28" s="78" t="str">
        <f>'Übertrag Liste'!AL36</f>
        <v xml:space="preserve"> </v>
      </c>
      <c r="K28" s="78" t="str">
        <f>'Übertrag Liste'!AM36</f>
        <v xml:space="preserve"> </v>
      </c>
      <c r="L28" s="78" t="str">
        <f>'Übertrag Liste'!AN36</f>
        <v xml:space="preserve"> </v>
      </c>
      <c r="M28" s="78" t="str">
        <f>'Übertrag Liste'!AO36</f>
        <v xml:space="preserve"> </v>
      </c>
      <c r="N28" s="78" t="str">
        <f>'Übertrag Liste'!AP36</f>
        <v xml:space="preserve"> </v>
      </c>
      <c r="O28" s="78" t="str">
        <f>'Übertrag Liste'!AQ36</f>
        <v xml:space="preserve"> </v>
      </c>
      <c r="P28" s="78" t="str">
        <f>'Übertrag Liste'!AR36</f>
        <v xml:space="preserve"> </v>
      </c>
      <c r="Q28" s="78" t="str">
        <f>'Übertrag Liste'!AS36</f>
        <v xml:space="preserve"> </v>
      </c>
      <c r="R28" s="78" t="str">
        <f>'Übertrag Liste'!AT36</f>
        <v xml:space="preserve"> </v>
      </c>
      <c r="S28" s="78" t="str">
        <f>'Übertrag Liste'!AU36</f>
        <v xml:space="preserve"> </v>
      </c>
      <c r="T28" s="78" t="str">
        <f>'Übertrag Liste'!AV36</f>
        <v xml:space="preserve"> </v>
      </c>
      <c r="U28" s="78" t="str">
        <f>'Übertrag Liste'!AW36</f>
        <v xml:space="preserve"> </v>
      </c>
      <c r="V28" s="78" t="str">
        <f>'Übertrag Liste'!AX36</f>
        <v xml:space="preserve"> </v>
      </c>
      <c r="W28" s="78" t="str">
        <f>'Übertrag Liste'!AY36</f>
        <v xml:space="preserve"> </v>
      </c>
      <c r="X28" s="78" t="str">
        <f>'Übertrag Liste'!AZ36</f>
        <v xml:space="preserve"> </v>
      </c>
      <c r="Y28" s="78" t="str">
        <f>'Übertrag Liste'!BA36</f>
        <v xml:space="preserve"> </v>
      </c>
      <c r="Z28" s="78" t="str">
        <f>'Übertrag Liste'!BB36</f>
        <v xml:space="preserve"> </v>
      </c>
      <c r="AA28" s="78" t="str">
        <f>'Übertrag Liste'!BC36</f>
        <v xml:space="preserve"> </v>
      </c>
      <c r="AB28" s="78"/>
    </row>
    <row r="29" spans="1:28" s="79" customFormat="1" ht="24.75" customHeight="1" x14ac:dyDescent="0.2">
      <c r="A29" s="75" t="str">
        <f>'Übertrag Liste'!AD37</f>
        <v xml:space="preserve"> </v>
      </c>
      <c r="B29" s="76" t="str">
        <f>'Übertrag Liste'!D37</f>
        <v xml:space="preserve"> </v>
      </c>
      <c r="C29" s="76" t="str">
        <f>'Übertrag Liste'!E37</f>
        <v xml:space="preserve"> </v>
      </c>
      <c r="D29" s="76" t="str">
        <f>'Übertrag Liste'!I37</f>
        <v/>
      </c>
      <c r="E29" s="77" t="str">
        <f>'Übertrag Liste'!B37</f>
        <v/>
      </c>
      <c r="F29" s="149" t="str">
        <f>'Übertrag Liste'!CP37</f>
        <v>Urkunde und Button</v>
      </c>
      <c r="G29" s="78" t="str">
        <f>'Übertrag Liste'!CM37</f>
        <v/>
      </c>
      <c r="H29" s="78" t="str">
        <f>'Übertrag Liste'!AJ37</f>
        <v xml:space="preserve"> </v>
      </c>
      <c r="I29" s="78" t="str">
        <f>'Übertrag Liste'!AK37</f>
        <v xml:space="preserve"> </v>
      </c>
      <c r="J29" s="78" t="str">
        <f>'Übertrag Liste'!AL37</f>
        <v xml:space="preserve"> </v>
      </c>
      <c r="K29" s="78" t="str">
        <f>'Übertrag Liste'!AM37</f>
        <v xml:space="preserve"> </v>
      </c>
      <c r="L29" s="78" t="str">
        <f>'Übertrag Liste'!AN37</f>
        <v xml:space="preserve"> </v>
      </c>
      <c r="M29" s="78" t="str">
        <f>'Übertrag Liste'!AO37</f>
        <v xml:space="preserve"> </v>
      </c>
      <c r="N29" s="78" t="str">
        <f>'Übertrag Liste'!AP37</f>
        <v xml:space="preserve"> </v>
      </c>
      <c r="O29" s="78" t="str">
        <f>'Übertrag Liste'!AQ37</f>
        <v xml:space="preserve"> </v>
      </c>
      <c r="P29" s="78" t="str">
        <f>'Übertrag Liste'!AR37</f>
        <v xml:space="preserve"> </v>
      </c>
      <c r="Q29" s="78" t="str">
        <f>'Übertrag Liste'!AS37</f>
        <v xml:space="preserve"> </v>
      </c>
      <c r="R29" s="78" t="str">
        <f>'Übertrag Liste'!AT37</f>
        <v xml:space="preserve"> </v>
      </c>
      <c r="S29" s="78" t="str">
        <f>'Übertrag Liste'!AU37</f>
        <v xml:space="preserve"> </v>
      </c>
      <c r="T29" s="78" t="str">
        <f>'Übertrag Liste'!AV37</f>
        <v xml:space="preserve"> </v>
      </c>
      <c r="U29" s="78" t="str">
        <f>'Übertrag Liste'!AW37</f>
        <v xml:space="preserve"> </v>
      </c>
      <c r="V29" s="78" t="str">
        <f>'Übertrag Liste'!AX37</f>
        <v xml:space="preserve"> </v>
      </c>
      <c r="W29" s="78" t="str">
        <f>'Übertrag Liste'!AY37</f>
        <v xml:space="preserve"> </v>
      </c>
      <c r="X29" s="78" t="str">
        <f>'Übertrag Liste'!AZ37</f>
        <v xml:space="preserve"> </v>
      </c>
      <c r="Y29" s="78" t="str">
        <f>'Übertrag Liste'!BA37</f>
        <v xml:space="preserve"> </v>
      </c>
      <c r="Z29" s="78" t="str">
        <f>'Übertrag Liste'!BB37</f>
        <v xml:space="preserve"> </v>
      </c>
      <c r="AA29" s="78" t="str">
        <f>'Übertrag Liste'!BC37</f>
        <v xml:space="preserve"> </v>
      </c>
      <c r="AB29" s="78"/>
    </row>
    <row r="30" spans="1:28" s="79" customFormat="1" ht="24.75" customHeight="1" x14ac:dyDescent="0.2">
      <c r="A30" s="75" t="str">
        <f>'Übertrag Liste'!AD38</f>
        <v xml:space="preserve"> </v>
      </c>
      <c r="B30" s="76" t="str">
        <f>'Übertrag Liste'!D38</f>
        <v xml:space="preserve"> </v>
      </c>
      <c r="C30" s="76" t="str">
        <f>'Übertrag Liste'!E38</f>
        <v xml:space="preserve"> </v>
      </c>
      <c r="D30" s="76" t="str">
        <f>'Übertrag Liste'!I38</f>
        <v/>
      </c>
      <c r="E30" s="77" t="str">
        <f>'Übertrag Liste'!B38</f>
        <v/>
      </c>
      <c r="F30" s="149" t="str">
        <f>'Übertrag Liste'!CP38</f>
        <v>Urkunde und Button</v>
      </c>
      <c r="G30" s="78" t="str">
        <f>'Übertrag Liste'!CM38</f>
        <v/>
      </c>
      <c r="H30" s="78" t="str">
        <f>'Übertrag Liste'!AJ38</f>
        <v xml:space="preserve"> </v>
      </c>
      <c r="I30" s="78" t="str">
        <f>'Übertrag Liste'!AK38</f>
        <v xml:space="preserve"> </v>
      </c>
      <c r="J30" s="78" t="str">
        <f>'Übertrag Liste'!AL38</f>
        <v xml:space="preserve"> </v>
      </c>
      <c r="K30" s="78" t="str">
        <f>'Übertrag Liste'!AM38</f>
        <v xml:space="preserve"> </v>
      </c>
      <c r="L30" s="78" t="str">
        <f>'Übertrag Liste'!AN38</f>
        <v xml:space="preserve"> </v>
      </c>
      <c r="M30" s="78" t="str">
        <f>'Übertrag Liste'!AO38</f>
        <v xml:space="preserve"> </v>
      </c>
      <c r="N30" s="78" t="str">
        <f>'Übertrag Liste'!AP38</f>
        <v xml:space="preserve"> </v>
      </c>
      <c r="O30" s="78" t="str">
        <f>'Übertrag Liste'!AQ38</f>
        <v xml:space="preserve"> </v>
      </c>
      <c r="P30" s="78" t="str">
        <f>'Übertrag Liste'!AR38</f>
        <v xml:space="preserve"> </v>
      </c>
      <c r="Q30" s="78" t="str">
        <f>'Übertrag Liste'!AS38</f>
        <v xml:space="preserve"> </v>
      </c>
      <c r="R30" s="78" t="str">
        <f>'Übertrag Liste'!AT38</f>
        <v xml:space="preserve"> </v>
      </c>
      <c r="S30" s="78" t="str">
        <f>'Übertrag Liste'!AU38</f>
        <v xml:space="preserve"> </v>
      </c>
      <c r="T30" s="78" t="str">
        <f>'Übertrag Liste'!AV38</f>
        <v xml:space="preserve"> </v>
      </c>
      <c r="U30" s="78" t="str">
        <f>'Übertrag Liste'!AW38</f>
        <v xml:space="preserve"> </v>
      </c>
      <c r="V30" s="78" t="str">
        <f>'Übertrag Liste'!AX38</f>
        <v xml:space="preserve"> </v>
      </c>
      <c r="W30" s="78" t="str">
        <f>'Übertrag Liste'!AY38</f>
        <v xml:space="preserve"> </v>
      </c>
      <c r="X30" s="78" t="str">
        <f>'Übertrag Liste'!AZ38</f>
        <v xml:space="preserve"> </v>
      </c>
      <c r="Y30" s="78" t="str">
        <f>'Übertrag Liste'!BA38</f>
        <v xml:space="preserve"> </v>
      </c>
      <c r="Z30" s="78" t="str">
        <f>'Übertrag Liste'!BB38</f>
        <v xml:space="preserve"> </v>
      </c>
      <c r="AA30" s="78" t="str">
        <f>'Übertrag Liste'!BC38</f>
        <v xml:space="preserve"> </v>
      </c>
      <c r="AB30" s="78"/>
    </row>
    <row r="31" spans="1:28" s="79" customFormat="1" ht="24.75" customHeight="1" x14ac:dyDescent="0.2">
      <c r="A31" s="75" t="str">
        <f>'Übertrag Liste'!AD39</f>
        <v xml:space="preserve"> </v>
      </c>
      <c r="B31" s="76" t="str">
        <f>'Übertrag Liste'!D39</f>
        <v xml:space="preserve"> </v>
      </c>
      <c r="C31" s="76" t="str">
        <f>'Übertrag Liste'!E39</f>
        <v xml:space="preserve"> </v>
      </c>
      <c r="D31" s="76" t="str">
        <f>'Übertrag Liste'!I39</f>
        <v/>
      </c>
      <c r="E31" s="77" t="str">
        <f>'Übertrag Liste'!B39</f>
        <v/>
      </c>
      <c r="F31" s="149" t="str">
        <f>'Übertrag Liste'!CP39</f>
        <v>Urkunde und Button</v>
      </c>
      <c r="G31" s="78" t="str">
        <f>'Übertrag Liste'!CM39</f>
        <v/>
      </c>
      <c r="H31" s="78" t="str">
        <f>'Übertrag Liste'!AJ39</f>
        <v xml:space="preserve"> </v>
      </c>
      <c r="I31" s="78" t="str">
        <f>'Übertrag Liste'!AK39</f>
        <v xml:space="preserve"> </v>
      </c>
      <c r="J31" s="78" t="str">
        <f>'Übertrag Liste'!AL39</f>
        <v xml:space="preserve"> </v>
      </c>
      <c r="K31" s="78" t="str">
        <f>'Übertrag Liste'!AM39</f>
        <v xml:space="preserve"> </v>
      </c>
      <c r="L31" s="78" t="str">
        <f>'Übertrag Liste'!AN39</f>
        <v xml:space="preserve"> </v>
      </c>
      <c r="M31" s="78" t="str">
        <f>'Übertrag Liste'!AO39</f>
        <v xml:space="preserve"> </v>
      </c>
      <c r="N31" s="78" t="str">
        <f>'Übertrag Liste'!AP39</f>
        <v xml:space="preserve"> </v>
      </c>
      <c r="O31" s="78" t="str">
        <f>'Übertrag Liste'!AQ39</f>
        <v xml:space="preserve"> </v>
      </c>
      <c r="P31" s="78" t="str">
        <f>'Übertrag Liste'!AR39</f>
        <v xml:space="preserve"> </v>
      </c>
      <c r="Q31" s="78" t="str">
        <f>'Übertrag Liste'!AS39</f>
        <v xml:space="preserve"> </v>
      </c>
      <c r="R31" s="78" t="str">
        <f>'Übertrag Liste'!AT39</f>
        <v xml:space="preserve"> </v>
      </c>
      <c r="S31" s="78" t="str">
        <f>'Übertrag Liste'!AU39</f>
        <v xml:space="preserve"> </v>
      </c>
      <c r="T31" s="78" t="str">
        <f>'Übertrag Liste'!AV39</f>
        <v xml:space="preserve"> </v>
      </c>
      <c r="U31" s="78" t="str">
        <f>'Übertrag Liste'!AW39</f>
        <v xml:space="preserve"> </v>
      </c>
      <c r="V31" s="78" t="str">
        <f>'Übertrag Liste'!AX39</f>
        <v xml:space="preserve"> </v>
      </c>
      <c r="W31" s="78" t="str">
        <f>'Übertrag Liste'!AY39</f>
        <v xml:space="preserve"> </v>
      </c>
      <c r="X31" s="78" t="str">
        <f>'Übertrag Liste'!AZ39</f>
        <v xml:space="preserve"> </v>
      </c>
      <c r="Y31" s="78" t="str">
        <f>'Übertrag Liste'!BA39</f>
        <v xml:space="preserve"> </v>
      </c>
      <c r="Z31" s="78" t="str">
        <f>'Übertrag Liste'!BB39</f>
        <v xml:space="preserve"> </v>
      </c>
      <c r="AA31" s="78" t="str">
        <f>'Übertrag Liste'!BC39</f>
        <v xml:space="preserve"> </v>
      </c>
      <c r="AB31" s="78"/>
    </row>
    <row r="32" spans="1:28" s="79" customFormat="1" ht="24.75" customHeight="1" x14ac:dyDescent="0.2">
      <c r="A32" s="75" t="str">
        <f>'Übertrag Liste'!AD40</f>
        <v xml:space="preserve"> </v>
      </c>
      <c r="B32" s="76" t="str">
        <f>'Übertrag Liste'!D40</f>
        <v xml:space="preserve"> </v>
      </c>
      <c r="C32" s="76" t="str">
        <f>'Übertrag Liste'!E40</f>
        <v xml:space="preserve"> </v>
      </c>
      <c r="D32" s="76" t="str">
        <f>'Übertrag Liste'!I40</f>
        <v/>
      </c>
      <c r="E32" s="77" t="str">
        <f>'Übertrag Liste'!B40</f>
        <v/>
      </c>
      <c r="F32" s="149" t="str">
        <f>'Übertrag Liste'!CP40</f>
        <v>Urkunde und Button</v>
      </c>
      <c r="G32" s="78" t="str">
        <f>'Übertrag Liste'!CM40</f>
        <v/>
      </c>
      <c r="H32" s="78" t="str">
        <f>'Übertrag Liste'!AJ40</f>
        <v xml:space="preserve"> </v>
      </c>
      <c r="I32" s="78" t="str">
        <f>'Übertrag Liste'!AK40</f>
        <v xml:space="preserve"> </v>
      </c>
      <c r="J32" s="78" t="str">
        <f>'Übertrag Liste'!AL40</f>
        <v xml:space="preserve"> </v>
      </c>
      <c r="K32" s="78" t="str">
        <f>'Übertrag Liste'!AM40</f>
        <v xml:space="preserve"> </v>
      </c>
      <c r="L32" s="78" t="str">
        <f>'Übertrag Liste'!AN40</f>
        <v xml:space="preserve"> </v>
      </c>
      <c r="M32" s="78" t="str">
        <f>'Übertrag Liste'!AO40</f>
        <v xml:space="preserve"> </v>
      </c>
      <c r="N32" s="78" t="str">
        <f>'Übertrag Liste'!AP40</f>
        <v xml:space="preserve"> </v>
      </c>
      <c r="O32" s="78" t="str">
        <f>'Übertrag Liste'!AQ40</f>
        <v xml:space="preserve"> </v>
      </c>
      <c r="P32" s="78" t="str">
        <f>'Übertrag Liste'!AR40</f>
        <v xml:space="preserve"> </v>
      </c>
      <c r="Q32" s="78" t="str">
        <f>'Übertrag Liste'!AS40</f>
        <v xml:space="preserve"> </v>
      </c>
      <c r="R32" s="78" t="str">
        <f>'Übertrag Liste'!AT40</f>
        <v xml:space="preserve"> </v>
      </c>
      <c r="S32" s="78" t="str">
        <f>'Übertrag Liste'!AU40</f>
        <v xml:space="preserve"> </v>
      </c>
      <c r="T32" s="78" t="str">
        <f>'Übertrag Liste'!AV40</f>
        <v xml:space="preserve"> </v>
      </c>
      <c r="U32" s="78" t="str">
        <f>'Übertrag Liste'!AW40</f>
        <v xml:space="preserve"> </v>
      </c>
      <c r="V32" s="78" t="str">
        <f>'Übertrag Liste'!AX40</f>
        <v xml:space="preserve"> </v>
      </c>
      <c r="W32" s="78" t="str">
        <f>'Übertrag Liste'!AY40</f>
        <v xml:space="preserve"> </v>
      </c>
      <c r="X32" s="78" t="str">
        <f>'Übertrag Liste'!AZ40</f>
        <v xml:space="preserve"> </v>
      </c>
      <c r="Y32" s="78" t="str">
        <f>'Übertrag Liste'!BA40</f>
        <v xml:space="preserve"> </v>
      </c>
      <c r="Z32" s="78" t="str">
        <f>'Übertrag Liste'!BB40</f>
        <v xml:space="preserve"> </v>
      </c>
      <c r="AA32" s="78" t="str">
        <f>'Übertrag Liste'!BC40</f>
        <v xml:space="preserve"> </v>
      </c>
      <c r="AB32" s="78"/>
    </row>
    <row r="33" spans="1:28" s="79" customFormat="1" ht="24.75" customHeight="1" x14ac:dyDescent="0.2">
      <c r="A33" s="75" t="str">
        <f>'Übertrag Liste'!AD41</f>
        <v xml:space="preserve"> </v>
      </c>
      <c r="B33" s="76" t="str">
        <f>'Übertrag Liste'!D41</f>
        <v xml:space="preserve"> </v>
      </c>
      <c r="C33" s="76" t="str">
        <f>'Übertrag Liste'!E41</f>
        <v xml:space="preserve"> </v>
      </c>
      <c r="D33" s="76" t="str">
        <f>'Übertrag Liste'!I41</f>
        <v/>
      </c>
      <c r="E33" s="77" t="str">
        <f>'Übertrag Liste'!B41</f>
        <v/>
      </c>
      <c r="F33" s="149" t="str">
        <f>'Übertrag Liste'!CP41</f>
        <v>Urkunde und Button</v>
      </c>
      <c r="G33" s="78" t="str">
        <f>'Übertrag Liste'!CM41</f>
        <v/>
      </c>
      <c r="H33" s="78" t="str">
        <f>'Übertrag Liste'!AJ41</f>
        <v xml:space="preserve"> </v>
      </c>
      <c r="I33" s="78" t="str">
        <f>'Übertrag Liste'!AK41</f>
        <v xml:space="preserve"> </v>
      </c>
      <c r="J33" s="78" t="str">
        <f>'Übertrag Liste'!AL41</f>
        <v xml:space="preserve"> </v>
      </c>
      <c r="K33" s="78" t="str">
        <f>'Übertrag Liste'!AM41</f>
        <v xml:space="preserve"> </v>
      </c>
      <c r="L33" s="78" t="str">
        <f>'Übertrag Liste'!AN41</f>
        <v xml:space="preserve"> </v>
      </c>
      <c r="M33" s="78" t="str">
        <f>'Übertrag Liste'!AO41</f>
        <v xml:space="preserve"> </v>
      </c>
      <c r="N33" s="78" t="str">
        <f>'Übertrag Liste'!AP41</f>
        <v xml:space="preserve"> </v>
      </c>
      <c r="O33" s="78" t="str">
        <f>'Übertrag Liste'!AQ41</f>
        <v xml:space="preserve"> </v>
      </c>
      <c r="P33" s="78" t="str">
        <f>'Übertrag Liste'!AR41</f>
        <v xml:space="preserve"> </v>
      </c>
      <c r="Q33" s="78" t="str">
        <f>'Übertrag Liste'!AS41</f>
        <v xml:space="preserve"> </v>
      </c>
      <c r="R33" s="78" t="str">
        <f>'Übertrag Liste'!AT41</f>
        <v xml:space="preserve"> </v>
      </c>
      <c r="S33" s="78" t="str">
        <f>'Übertrag Liste'!AU41</f>
        <v xml:space="preserve"> </v>
      </c>
      <c r="T33" s="78" t="str">
        <f>'Übertrag Liste'!AV41</f>
        <v xml:space="preserve"> </v>
      </c>
      <c r="U33" s="78" t="str">
        <f>'Übertrag Liste'!AW41</f>
        <v xml:space="preserve"> </v>
      </c>
      <c r="V33" s="78" t="str">
        <f>'Übertrag Liste'!AX41</f>
        <v xml:space="preserve"> </v>
      </c>
      <c r="W33" s="78" t="str">
        <f>'Übertrag Liste'!AY41</f>
        <v xml:space="preserve"> </v>
      </c>
      <c r="X33" s="78" t="str">
        <f>'Übertrag Liste'!AZ41</f>
        <v xml:space="preserve"> </v>
      </c>
      <c r="Y33" s="78" t="str">
        <f>'Übertrag Liste'!BA41</f>
        <v xml:space="preserve"> </v>
      </c>
      <c r="Z33" s="78" t="str">
        <f>'Übertrag Liste'!BB41</f>
        <v xml:space="preserve"> </v>
      </c>
      <c r="AA33" s="78" t="str">
        <f>'Übertrag Liste'!BC41</f>
        <v xml:space="preserve"> </v>
      </c>
      <c r="AB33" s="78"/>
    </row>
    <row r="34" spans="1:28" s="79" customFormat="1" ht="24.75" customHeight="1" x14ac:dyDescent="0.2">
      <c r="A34" s="75" t="str">
        <f>'Übertrag Liste'!AD42</f>
        <v xml:space="preserve"> </v>
      </c>
      <c r="B34" s="76" t="str">
        <f>'Übertrag Liste'!D42</f>
        <v xml:space="preserve"> </v>
      </c>
      <c r="C34" s="76" t="str">
        <f>'Übertrag Liste'!E42</f>
        <v xml:space="preserve"> </v>
      </c>
      <c r="D34" s="76" t="str">
        <f>'Übertrag Liste'!I42</f>
        <v/>
      </c>
      <c r="E34" s="77" t="str">
        <f>'Übertrag Liste'!B42</f>
        <v/>
      </c>
      <c r="F34" s="149" t="str">
        <f>'Übertrag Liste'!CP42</f>
        <v>Urkunde und Button</v>
      </c>
      <c r="G34" s="78" t="str">
        <f>'Übertrag Liste'!CM42</f>
        <v/>
      </c>
      <c r="H34" s="78" t="str">
        <f>'Übertrag Liste'!AJ42</f>
        <v xml:space="preserve"> </v>
      </c>
      <c r="I34" s="78" t="str">
        <f>'Übertrag Liste'!AK42</f>
        <v xml:space="preserve"> </v>
      </c>
      <c r="J34" s="78" t="str">
        <f>'Übertrag Liste'!AL42</f>
        <v xml:space="preserve"> </v>
      </c>
      <c r="K34" s="78" t="str">
        <f>'Übertrag Liste'!AM42</f>
        <v xml:space="preserve"> </v>
      </c>
      <c r="L34" s="78" t="str">
        <f>'Übertrag Liste'!AN42</f>
        <v xml:space="preserve"> </v>
      </c>
      <c r="M34" s="78" t="str">
        <f>'Übertrag Liste'!AO42</f>
        <v xml:space="preserve"> </v>
      </c>
      <c r="N34" s="78" t="str">
        <f>'Übertrag Liste'!AP42</f>
        <v xml:space="preserve"> </v>
      </c>
      <c r="O34" s="78" t="str">
        <f>'Übertrag Liste'!AQ42</f>
        <v xml:space="preserve"> </v>
      </c>
      <c r="P34" s="78" t="str">
        <f>'Übertrag Liste'!AR42</f>
        <v xml:space="preserve"> </v>
      </c>
      <c r="Q34" s="78" t="str">
        <f>'Übertrag Liste'!AS42</f>
        <v xml:space="preserve"> </v>
      </c>
      <c r="R34" s="78" t="str">
        <f>'Übertrag Liste'!AT42</f>
        <v xml:space="preserve"> </v>
      </c>
      <c r="S34" s="78" t="str">
        <f>'Übertrag Liste'!AU42</f>
        <v xml:space="preserve"> </v>
      </c>
      <c r="T34" s="78" t="str">
        <f>'Übertrag Liste'!AV42</f>
        <v xml:space="preserve"> </v>
      </c>
      <c r="U34" s="78" t="str">
        <f>'Übertrag Liste'!AW42</f>
        <v xml:space="preserve"> </v>
      </c>
      <c r="V34" s="78" t="str">
        <f>'Übertrag Liste'!AX42</f>
        <v xml:space="preserve"> </v>
      </c>
      <c r="W34" s="78" t="str">
        <f>'Übertrag Liste'!AY42</f>
        <v xml:space="preserve"> </v>
      </c>
      <c r="X34" s="78" t="str">
        <f>'Übertrag Liste'!AZ42</f>
        <v xml:space="preserve"> </v>
      </c>
      <c r="Y34" s="78" t="str">
        <f>'Übertrag Liste'!BA42</f>
        <v xml:space="preserve"> </v>
      </c>
      <c r="Z34" s="78" t="str">
        <f>'Übertrag Liste'!BB42</f>
        <v xml:space="preserve"> </v>
      </c>
      <c r="AA34" s="78" t="str">
        <f>'Übertrag Liste'!BC42</f>
        <v xml:space="preserve"> </v>
      </c>
      <c r="AB34" s="78"/>
    </row>
    <row r="35" spans="1:28" s="79" customFormat="1" ht="24.75" customHeight="1" x14ac:dyDescent="0.2">
      <c r="A35" s="75" t="str">
        <f>'Übertrag Liste'!AD43</f>
        <v xml:space="preserve"> </v>
      </c>
      <c r="B35" s="76" t="str">
        <f>'Übertrag Liste'!D43</f>
        <v xml:space="preserve"> </v>
      </c>
      <c r="C35" s="76" t="str">
        <f>'Übertrag Liste'!E43</f>
        <v xml:space="preserve"> </v>
      </c>
      <c r="D35" s="76" t="str">
        <f>'Übertrag Liste'!I43</f>
        <v/>
      </c>
      <c r="E35" s="77" t="str">
        <f>'Übertrag Liste'!B43</f>
        <v/>
      </c>
      <c r="F35" s="149" t="str">
        <f>'Übertrag Liste'!CP43</f>
        <v>Urkunde und Button</v>
      </c>
      <c r="G35" s="78" t="str">
        <f>'Übertrag Liste'!CM43</f>
        <v/>
      </c>
      <c r="H35" s="78" t="str">
        <f>'Übertrag Liste'!AJ43</f>
        <v xml:space="preserve"> </v>
      </c>
      <c r="I35" s="78" t="str">
        <f>'Übertrag Liste'!AK43</f>
        <v xml:space="preserve"> </v>
      </c>
      <c r="J35" s="78" t="str">
        <f>'Übertrag Liste'!AL43</f>
        <v xml:space="preserve"> </v>
      </c>
      <c r="K35" s="78" t="str">
        <f>'Übertrag Liste'!AM43</f>
        <v xml:space="preserve"> </v>
      </c>
      <c r="L35" s="78" t="str">
        <f>'Übertrag Liste'!AN43</f>
        <v xml:space="preserve"> </v>
      </c>
      <c r="M35" s="78" t="str">
        <f>'Übertrag Liste'!AO43</f>
        <v xml:space="preserve"> </v>
      </c>
      <c r="N35" s="78" t="str">
        <f>'Übertrag Liste'!AP43</f>
        <v xml:space="preserve"> </v>
      </c>
      <c r="O35" s="78" t="str">
        <f>'Übertrag Liste'!AQ43</f>
        <v xml:space="preserve"> </v>
      </c>
      <c r="P35" s="78" t="str">
        <f>'Übertrag Liste'!AR43</f>
        <v xml:space="preserve"> </v>
      </c>
      <c r="Q35" s="78" t="str">
        <f>'Übertrag Liste'!AS43</f>
        <v xml:space="preserve"> </v>
      </c>
      <c r="R35" s="78" t="str">
        <f>'Übertrag Liste'!AT43</f>
        <v xml:space="preserve"> </v>
      </c>
      <c r="S35" s="78" t="str">
        <f>'Übertrag Liste'!AU43</f>
        <v xml:space="preserve"> </v>
      </c>
      <c r="T35" s="78" t="str">
        <f>'Übertrag Liste'!AV43</f>
        <v xml:space="preserve"> </v>
      </c>
      <c r="U35" s="78" t="str">
        <f>'Übertrag Liste'!AW43</f>
        <v xml:space="preserve"> </v>
      </c>
      <c r="V35" s="78" t="str">
        <f>'Übertrag Liste'!AX43</f>
        <v xml:space="preserve"> </v>
      </c>
      <c r="W35" s="78" t="str">
        <f>'Übertrag Liste'!AY43</f>
        <v xml:space="preserve"> </v>
      </c>
      <c r="X35" s="78" t="str">
        <f>'Übertrag Liste'!AZ43</f>
        <v xml:space="preserve"> </v>
      </c>
      <c r="Y35" s="78" t="str">
        <f>'Übertrag Liste'!BA43</f>
        <v xml:space="preserve"> </v>
      </c>
      <c r="Z35" s="78" t="str">
        <f>'Übertrag Liste'!BB43</f>
        <v xml:space="preserve"> </v>
      </c>
      <c r="AA35" s="78" t="str">
        <f>'Übertrag Liste'!BC43</f>
        <v xml:space="preserve"> </v>
      </c>
      <c r="AB35" s="78"/>
    </row>
    <row r="36" spans="1:28" s="79" customFormat="1" ht="24.75" customHeight="1" x14ac:dyDescent="0.2">
      <c r="A36" s="75" t="str">
        <f>'Übertrag Liste'!AD44</f>
        <v xml:space="preserve"> </v>
      </c>
      <c r="B36" s="76" t="str">
        <f>'Übertrag Liste'!D44</f>
        <v xml:space="preserve"> </v>
      </c>
      <c r="C36" s="76" t="str">
        <f>'Übertrag Liste'!E44</f>
        <v xml:space="preserve"> </v>
      </c>
      <c r="D36" s="76" t="str">
        <f>'Übertrag Liste'!I44</f>
        <v/>
      </c>
      <c r="E36" s="77" t="str">
        <f>'Übertrag Liste'!B44</f>
        <v/>
      </c>
      <c r="F36" s="149" t="str">
        <f>'Übertrag Liste'!CP44</f>
        <v>Urkunde und Button</v>
      </c>
      <c r="G36" s="78" t="str">
        <f>'Übertrag Liste'!CM44</f>
        <v/>
      </c>
      <c r="H36" s="78" t="str">
        <f>'Übertrag Liste'!AJ44</f>
        <v xml:space="preserve"> </v>
      </c>
      <c r="I36" s="78" t="str">
        <f>'Übertrag Liste'!AK44</f>
        <v xml:space="preserve"> </v>
      </c>
      <c r="J36" s="78" t="str">
        <f>'Übertrag Liste'!AL44</f>
        <v xml:space="preserve"> </v>
      </c>
      <c r="K36" s="78" t="str">
        <f>'Übertrag Liste'!AM44</f>
        <v xml:space="preserve"> </v>
      </c>
      <c r="L36" s="78" t="str">
        <f>'Übertrag Liste'!AN44</f>
        <v xml:space="preserve"> </v>
      </c>
      <c r="M36" s="78" t="str">
        <f>'Übertrag Liste'!AO44</f>
        <v xml:space="preserve"> </v>
      </c>
      <c r="N36" s="78" t="str">
        <f>'Übertrag Liste'!AP44</f>
        <v xml:space="preserve"> </v>
      </c>
      <c r="O36" s="78" t="str">
        <f>'Übertrag Liste'!AQ44</f>
        <v xml:space="preserve"> </v>
      </c>
      <c r="P36" s="78" t="str">
        <f>'Übertrag Liste'!AR44</f>
        <v xml:space="preserve"> </v>
      </c>
      <c r="Q36" s="78" t="str">
        <f>'Übertrag Liste'!AS44</f>
        <v xml:space="preserve"> </v>
      </c>
      <c r="R36" s="78" t="str">
        <f>'Übertrag Liste'!AT44</f>
        <v xml:space="preserve"> </v>
      </c>
      <c r="S36" s="78" t="str">
        <f>'Übertrag Liste'!AU44</f>
        <v xml:space="preserve"> </v>
      </c>
      <c r="T36" s="78" t="str">
        <f>'Übertrag Liste'!AV44</f>
        <v xml:space="preserve"> </v>
      </c>
      <c r="U36" s="78" t="str">
        <f>'Übertrag Liste'!AW44</f>
        <v xml:space="preserve"> </v>
      </c>
      <c r="V36" s="78" t="str">
        <f>'Übertrag Liste'!AX44</f>
        <v xml:space="preserve"> </v>
      </c>
      <c r="W36" s="78" t="str">
        <f>'Übertrag Liste'!AY44</f>
        <v xml:space="preserve"> </v>
      </c>
      <c r="X36" s="78" t="str">
        <f>'Übertrag Liste'!AZ44</f>
        <v xml:space="preserve"> </v>
      </c>
      <c r="Y36" s="78" t="str">
        <f>'Übertrag Liste'!BA44</f>
        <v xml:space="preserve"> </v>
      </c>
      <c r="Z36" s="78" t="str">
        <f>'Übertrag Liste'!BB44</f>
        <v xml:space="preserve"> </v>
      </c>
      <c r="AA36" s="78" t="str">
        <f>'Übertrag Liste'!BC44</f>
        <v xml:space="preserve"> </v>
      </c>
      <c r="AB36" s="78"/>
    </row>
    <row r="37" spans="1:28" s="79" customFormat="1" ht="24.75" customHeight="1" x14ac:dyDescent="0.2">
      <c r="A37" s="75" t="str">
        <f>'Übertrag Liste'!AD45</f>
        <v xml:space="preserve"> </v>
      </c>
      <c r="B37" s="76" t="str">
        <f>'Übertrag Liste'!D45</f>
        <v xml:space="preserve"> </v>
      </c>
      <c r="C37" s="76" t="str">
        <f>'Übertrag Liste'!E45</f>
        <v xml:space="preserve"> </v>
      </c>
      <c r="D37" s="76" t="str">
        <f>'Übertrag Liste'!I45</f>
        <v/>
      </c>
      <c r="E37" s="77" t="str">
        <f>'Übertrag Liste'!B45</f>
        <v/>
      </c>
      <c r="F37" s="149" t="str">
        <f>'Übertrag Liste'!CP45</f>
        <v>Urkunde und Button</v>
      </c>
      <c r="G37" s="78" t="str">
        <f>'Übertrag Liste'!CM45</f>
        <v/>
      </c>
      <c r="H37" s="78" t="str">
        <f>'Übertrag Liste'!AJ45</f>
        <v xml:space="preserve"> </v>
      </c>
      <c r="I37" s="78" t="str">
        <f>'Übertrag Liste'!AK45</f>
        <v xml:space="preserve"> </v>
      </c>
      <c r="J37" s="78" t="str">
        <f>'Übertrag Liste'!AL45</f>
        <v xml:space="preserve"> </v>
      </c>
      <c r="K37" s="78" t="str">
        <f>'Übertrag Liste'!AM45</f>
        <v xml:space="preserve"> </v>
      </c>
      <c r="L37" s="78" t="str">
        <f>'Übertrag Liste'!AN45</f>
        <v xml:space="preserve"> </v>
      </c>
      <c r="M37" s="78" t="str">
        <f>'Übertrag Liste'!AO45</f>
        <v xml:space="preserve"> </v>
      </c>
      <c r="N37" s="78" t="str">
        <f>'Übertrag Liste'!AP45</f>
        <v xml:space="preserve"> </v>
      </c>
      <c r="O37" s="78" t="str">
        <f>'Übertrag Liste'!AQ45</f>
        <v xml:space="preserve"> </v>
      </c>
      <c r="P37" s="78" t="str">
        <f>'Übertrag Liste'!AR45</f>
        <v xml:space="preserve"> </v>
      </c>
      <c r="Q37" s="78" t="str">
        <f>'Übertrag Liste'!AS45</f>
        <v xml:space="preserve"> </v>
      </c>
      <c r="R37" s="78" t="str">
        <f>'Übertrag Liste'!AT45</f>
        <v xml:space="preserve"> </v>
      </c>
      <c r="S37" s="78" t="str">
        <f>'Übertrag Liste'!AU45</f>
        <v xml:space="preserve"> </v>
      </c>
      <c r="T37" s="78" t="str">
        <f>'Übertrag Liste'!AV45</f>
        <v xml:space="preserve"> </v>
      </c>
      <c r="U37" s="78" t="str">
        <f>'Übertrag Liste'!AW45</f>
        <v xml:space="preserve"> </v>
      </c>
      <c r="V37" s="78" t="str">
        <f>'Übertrag Liste'!AX45</f>
        <v xml:space="preserve"> </v>
      </c>
      <c r="W37" s="78" t="str">
        <f>'Übertrag Liste'!AY45</f>
        <v xml:space="preserve"> </v>
      </c>
      <c r="X37" s="78" t="str">
        <f>'Übertrag Liste'!AZ45</f>
        <v xml:space="preserve"> </v>
      </c>
      <c r="Y37" s="78" t="str">
        <f>'Übertrag Liste'!BA45</f>
        <v xml:space="preserve"> </v>
      </c>
      <c r="Z37" s="78" t="str">
        <f>'Übertrag Liste'!BB45</f>
        <v xml:space="preserve"> </v>
      </c>
      <c r="AA37" s="78" t="str">
        <f>'Übertrag Liste'!BC45</f>
        <v xml:space="preserve"> </v>
      </c>
      <c r="AB37" s="78"/>
    </row>
    <row r="38" spans="1:28" s="79" customFormat="1" ht="24.75" customHeight="1" x14ac:dyDescent="0.2">
      <c r="A38" s="75" t="str">
        <f>'Übertrag Liste'!AD46</f>
        <v xml:space="preserve"> </v>
      </c>
      <c r="B38" s="76" t="str">
        <f>'Übertrag Liste'!D46</f>
        <v xml:space="preserve"> </v>
      </c>
      <c r="C38" s="76" t="str">
        <f>'Übertrag Liste'!E46</f>
        <v xml:space="preserve"> </v>
      </c>
      <c r="D38" s="76" t="str">
        <f>'Übertrag Liste'!I46</f>
        <v/>
      </c>
      <c r="E38" s="77" t="str">
        <f>'Übertrag Liste'!B46</f>
        <v/>
      </c>
      <c r="F38" s="149" t="str">
        <f>'Übertrag Liste'!CP46</f>
        <v>Urkunde und Button</v>
      </c>
      <c r="G38" s="78" t="str">
        <f>'Übertrag Liste'!CM46</f>
        <v/>
      </c>
      <c r="H38" s="78" t="str">
        <f>'Übertrag Liste'!AJ46</f>
        <v xml:space="preserve"> </v>
      </c>
      <c r="I38" s="78" t="str">
        <f>'Übertrag Liste'!AK46</f>
        <v xml:space="preserve"> </v>
      </c>
      <c r="J38" s="78" t="str">
        <f>'Übertrag Liste'!AL46</f>
        <v xml:space="preserve"> </v>
      </c>
      <c r="K38" s="78" t="str">
        <f>'Übertrag Liste'!AM46</f>
        <v xml:space="preserve"> </v>
      </c>
      <c r="L38" s="78" t="str">
        <f>'Übertrag Liste'!AN46</f>
        <v xml:space="preserve"> </v>
      </c>
      <c r="M38" s="78" t="str">
        <f>'Übertrag Liste'!AO46</f>
        <v xml:space="preserve"> </v>
      </c>
      <c r="N38" s="78" t="str">
        <f>'Übertrag Liste'!AP46</f>
        <v xml:space="preserve"> </v>
      </c>
      <c r="O38" s="78" t="str">
        <f>'Übertrag Liste'!AQ46</f>
        <v xml:space="preserve"> </v>
      </c>
      <c r="P38" s="78" t="str">
        <f>'Übertrag Liste'!AR46</f>
        <v xml:space="preserve"> </v>
      </c>
      <c r="Q38" s="78" t="str">
        <f>'Übertrag Liste'!AS46</f>
        <v xml:space="preserve"> </v>
      </c>
      <c r="R38" s="78" t="str">
        <f>'Übertrag Liste'!AT46</f>
        <v xml:space="preserve"> </v>
      </c>
      <c r="S38" s="78" t="str">
        <f>'Übertrag Liste'!AU46</f>
        <v xml:space="preserve"> </v>
      </c>
      <c r="T38" s="78" t="str">
        <f>'Übertrag Liste'!AV46</f>
        <v xml:space="preserve"> </v>
      </c>
      <c r="U38" s="78" t="str">
        <f>'Übertrag Liste'!AW46</f>
        <v xml:space="preserve"> </v>
      </c>
      <c r="V38" s="78" t="str">
        <f>'Übertrag Liste'!AX46</f>
        <v xml:space="preserve"> </v>
      </c>
      <c r="W38" s="78" t="str">
        <f>'Übertrag Liste'!AY46</f>
        <v xml:space="preserve"> </v>
      </c>
      <c r="X38" s="78" t="str">
        <f>'Übertrag Liste'!AZ46</f>
        <v xml:space="preserve"> </v>
      </c>
      <c r="Y38" s="78" t="str">
        <f>'Übertrag Liste'!BA46</f>
        <v xml:space="preserve"> </v>
      </c>
      <c r="Z38" s="78" t="str">
        <f>'Übertrag Liste'!BB46</f>
        <v xml:space="preserve"> </v>
      </c>
      <c r="AA38" s="78" t="str">
        <f>'Übertrag Liste'!BC46</f>
        <v xml:space="preserve"> </v>
      </c>
      <c r="AB38" s="78"/>
    </row>
    <row r="39" spans="1:28" s="79" customFormat="1" ht="24.75" customHeight="1" x14ac:dyDescent="0.2">
      <c r="A39" s="75" t="str">
        <f>'Übertrag Liste'!AD47</f>
        <v xml:space="preserve"> </v>
      </c>
      <c r="B39" s="76" t="str">
        <f>'Übertrag Liste'!D47</f>
        <v xml:space="preserve"> </v>
      </c>
      <c r="C39" s="76" t="str">
        <f>'Übertrag Liste'!E47</f>
        <v xml:space="preserve"> </v>
      </c>
      <c r="D39" s="76" t="str">
        <f>'Übertrag Liste'!I47</f>
        <v/>
      </c>
      <c r="E39" s="77" t="str">
        <f>'Übertrag Liste'!B47</f>
        <v/>
      </c>
      <c r="F39" s="149" t="str">
        <f>'Übertrag Liste'!CP47</f>
        <v>Urkunde und Button</v>
      </c>
      <c r="G39" s="78" t="str">
        <f>'Übertrag Liste'!CM47</f>
        <v/>
      </c>
      <c r="H39" s="78" t="str">
        <f>'Übertrag Liste'!AJ47</f>
        <v xml:space="preserve"> </v>
      </c>
      <c r="I39" s="78" t="str">
        <f>'Übertrag Liste'!AK47</f>
        <v xml:space="preserve"> </v>
      </c>
      <c r="J39" s="78" t="str">
        <f>'Übertrag Liste'!AL47</f>
        <v xml:space="preserve"> </v>
      </c>
      <c r="K39" s="78" t="str">
        <f>'Übertrag Liste'!AM47</f>
        <v xml:space="preserve"> </v>
      </c>
      <c r="L39" s="78" t="str">
        <f>'Übertrag Liste'!AN47</f>
        <v xml:space="preserve"> </v>
      </c>
      <c r="M39" s="78" t="str">
        <f>'Übertrag Liste'!AO47</f>
        <v xml:space="preserve"> </v>
      </c>
      <c r="N39" s="78" t="str">
        <f>'Übertrag Liste'!AP47</f>
        <v xml:space="preserve"> </v>
      </c>
      <c r="O39" s="78" t="str">
        <f>'Übertrag Liste'!AQ47</f>
        <v xml:space="preserve"> </v>
      </c>
      <c r="P39" s="78" t="str">
        <f>'Übertrag Liste'!AR47</f>
        <v xml:space="preserve"> </v>
      </c>
      <c r="Q39" s="78" t="str">
        <f>'Übertrag Liste'!AS47</f>
        <v xml:space="preserve"> </v>
      </c>
      <c r="R39" s="78" t="str">
        <f>'Übertrag Liste'!AT47</f>
        <v xml:space="preserve"> </v>
      </c>
      <c r="S39" s="78" t="str">
        <f>'Übertrag Liste'!AU47</f>
        <v xml:space="preserve"> </v>
      </c>
      <c r="T39" s="78" t="str">
        <f>'Übertrag Liste'!AV47</f>
        <v xml:space="preserve"> </v>
      </c>
      <c r="U39" s="78" t="str">
        <f>'Übertrag Liste'!AW47</f>
        <v xml:space="preserve"> </v>
      </c>
      <c r="V39" s="78" t="str">
        <f>'Übertrag Liste'!AX47</f>
        <v xml:space="preserve"> </v>
      </c>
      <c r="W39" s="78" t="str">
        <f>'Übertrag Liste'!AY47</f>
        <v xml:space="preserve"> </v>
      </c>
      <c r="X39" s="78" t="str">
        <f>'Übertrag Liste'!AZ47</f>
        <v xml:space="preserve"> </v>
      </c>
      <c r="Y39" s="78" t="str">
        <f>'Übertrag Liste'!BA47</f>
        <v xml:space="preserve"> </v>
      </c>
      <c r="Z39" s="78" t="str">
        <f>'Übertrag Liste'!BB47</f>
        <v xml:space="preserve"> </v>
      </c>
      <c r="AA39" s="78" t="str">
        <f>'Übertrag Liste'!BC47</f>
        <v xml:space="preserve"> </v>
      </c>
      <c r="AB39" s="78"/>
    </row>
    <row r="40" spans="1:28" s="79" customFormat="1" ht="24.75" customHeight="1" x14ac:dyDescent="0.2">
      <c r="A40" s="75" t="str">
        <f>'Übertrag Liste'!AD48</f>
        <v xml:space="preserve"> </v>
      </c>
      <c r="B40" s="76" t="str">
        <f>'Übertrag Liste'!D48</f>
        <v xml:space="preserve"> </v>
      </c>
      <c r="C40" s="76" t="str">
        <f>'Übertrag Liste'!E48</f>
        <v xml:space="preserve"> </v>
      </c>
      <c r="D40" s="76" t="str">
        <f>'Übertrag Liste'!I48</f>
        <v/>
      </c>
      <c r="E40" s="77" t="str">
        <f>'Übertrag Liste'!B48</f>
        <v/>
      </c>
      <c r="F40" s="149" t="str">
        <f>'Übertrag Liste'!CP48</f>
        <v>Urkunde und Button</v>
      </c>
      <c r="G40" s="78" t="str">
        <f>'Übertrag Liste'!CM48</f>
        <v/>
      </c>
      <c r="H40" s="78" t="str">
        <f>'Übertrag Liste'!AJ48</f>
        <v xml:space="preserve"> </v>
      </c>
      <c r="I40" s="78" t="str">
        <f>'Übertrag Liste'!AK48</f>
        <v xml:space="preserve"> </v>
      </c>
      <c r="J40" s="78" t="str">
        <f>'Übertrag Liste'!AL48</f>
        <v xml:space="preserve"> </v>
      </c>
      <c r="K40" s="78" t="str">
        <f>'Übertrag Liste'!AM48</f>
        <v xml:space="preserve"> </v>
      </c>
      <c r="L40" s="78" t="str">
        <f>'Übertrag Liste'!AN48</f>
        <v xml:space="preserve"> </v>
      </c>
      <c r="M40" s="78" t="str">
        <f>'Übertrag Liste'!AO48</f>
        <v xml:space="preserve"> </v>
      </c>
      <c r="N40" s="78" t="str">
        <f>'Übertrag Liste'!AP48</f>
        <v xml:space="preserve"> </v>
      </c>
      <c r="O40" s="78" t="str">
        <f>'Übertrag Liste'!AQ48</f>
        <v xml:space="preserve"> </v>
      </c>
      <c r="P40" s="78" t="str">
        <f>'Übertrag Liste'!AR48</f>
        <v xml:space="preserve"> </v>
      </c>
      <c r="Q40" s="78" t="str">
        <f>'Übertrag Liste'!AS48</f>
        <v xml:space="preserve"> </v>
      </c>
      <c r="R40" s="78" t="str">
        <f>'Übertrag Liste'!AT48</f>
        <v xml:space="preserve"> </v>
      </c>
      <c r="S40" s="78" t="str">
        <f>'Übertrag Liste'!AU48</f>
        <v xml:space="preserve"> </v>
      </c>
      <c r="T40" s="78" t="str">
        <f>'Übertrag Liste'!AV48</f>
        <v xml:space="preserve"> </v>
      </c>
      <c r="U40" s="78" t="str">
        <f>'Übertrag Liste'!AW48</f>
        <v xml:space="preserve"> </v>
      </c>
      <c r="V40" s="78" t="str">
        <f>'Übertrag Liste'!AX48</f>
        <v xml:space="preserve"> </v>
      </c>
      <c r="W40" s="78" t="str">
        <f>'Übertrag Liste'!AY48</f>
        <v xml:space="preserve"> </v>
      </c>
      <c r="X40" s="78" t="str">
        <f>'Übertrag Liste'!AZ48</f>
        <v xml:space="preserve"> </v>
      </c>
      <c r="Y40" s="78" t="str">
        <f>'Übertrag Liste'!BA48</f>
        <v xml:space="preserve"> </v>
      </c>
      <c r="Z40" s="78" t="str">
        <f>'Übertrag Liste'!BB48</f>
        <v xml:space="preserve"> </v>
      </c>
      <c r="AA40" s="78" t="str">
        <f>'Übertrag Liste'!BC48</f>
        <v xml:space="preserve"> </v>
      </c>
      <c r="AB40" s="78"/>
    </row>
    <row r="41" spans="1:28" s="79" customFormat="1" ht="24.75" customHeight="1" x14ac:dyDescent="0.2">
      <c r="A41" s="75" t="str">
        <f>'Übertrag Liste'!AD49</f>
        <v xml:space="preserve"> </v>
      </c>
      <c r="B41" s="76" t="str">
        <f>'Übertrag Liste'!D49</f>
        <v xml:space="preserve"> </v>
      </c>
      <c r="C41" s="76" t="str">
        <f>'Übertrag Liste'!E49</f>
        <v xml:space="preserve"> </v>
      </c>
      <c r="D41" s="76" t="str">
        <f>'Übertrag Liste'!I49</f>
        <v/>
      </c>
      <c r="E41" s="77" t="str">
        <f>'Übertrag Liste'!B49</f>
        <v/>
      </c>
      <c r="F41" s="149" t="str">
        <f>'Übertrag Liste'!CP49</f>
        <v>Urkunde und Button</v>
      </c>
      <c r="G41" s="78" t="str">
        <f>'Übertrag Liste'!CM49</f>
        <v/>
      </c>
      <c r="H41" s="78" t="str">
        <f>'Übertrag Liste'!AJ49</f>
        <v xml:space="preserve"> </v>
      </c>
      <c r="I41" s="78" t="str">
        <f>'Übertrag Liste'!AK49</f>
        <v xml:space="preserve"> </v>
      </c>
      <c r="J41" s="78" t="str">
        <f>'Übertrag Liste'!AL49</f>
        <v xml:space="preserve"> </v>
      </c>
      <c r="K41" s="78" t="str">
        <f>'Übertrag Liste'!AM49</f>
        <v xml:space="preserve"> </v>
      </c>
      <c r="L41" s="78" t="str">
        <f>'Übertrag Liste'!AN49</f>
        <v xml:space="preserve"> </v>
      </c>
      <c r="M41" s="78" t="str">
        <f>'Übertrag Liste'!AO49</f>
        <v xml:space="preserve"> </v>
      </c>
      <c r="N41" s="78" t="str">
        <f>'Übertrag Liste'!AP49</f>
        <v xml:space="preserve"> </v>
      </c>
      <c r="O41" s="78" t="str">
        <f>'Übertrag Liste'!AQ49</f>
        <v xml:space="preserve"> </v>
      </c>
      <c r="P41" s="78" t="str">
        <f>'Übertrag Liste'!AR49</f>
        <v xml:space="preserve"> </v>
      </c>
      <c r="Q41" s="78" t="str">
        <f>'Übertrag Liste'!AS49</f>
        <v xml:space="preserve"> </v>
      </c>
      <c r="R41" s="78" t="str">
        <f>'Übertrag Liste'!AT49</f>
        <v xml:space="preserve"> </v>
      </c>
      <c r="S41" s="78" t="str">
        <f>'Übertrag Liste'!AU49</f>
        <v xml:space="preserve"> </v>
      </c>
      <c r="T41" s="78" t="str">
        <f>'Übertrag Liste'!AV49</f>
        <v xml:space="preserve"> </v>
      </c>
      <c r="U41" s="78" t="str">
        <f>'Übertrag Liste'!AW49</f>
        <v xml:space="preserve"> </v>
      </c>
      <c r="V41" s="78" t="str">
        <f>'Übertrag Liste'!AX49</f>
        <v xml:space="preserve"> </v>
      </c>
      <c r="W41" s="78" t="str">
        <f>'Übertrag Liste'!AY49</f>
        <v xml:space="preserve"> </v>
      </c>
      <c r="X41" s="78" t="str">
        <f>'Übertrag Liste'!AZ49</f>
        <v xml:space="preserve"> </v>
      </c>
      <c r="Y41" s="78" t="str">
        <f>'Übertrag Liste'!BA49</f>
        <v xml:space="preserve"> </v>
      </c>
      <c r="Z41" s="78" t="str">
        <f>'Übertrag Liste'!BB49</f>
        <v xml:space="preserve"> </v>
      </c>
      <c r="AA41" s="78" t="str">
        <f>'Übertrag Liste'!BC49</f>
        <v xml:space="preserve"> </v>
      </c>
      <c r="AB41" s="78"/>
    </row>
    <row r="42" spans="1:28" s="79" customFormat="1" ht="24.75" customHeight="1" x14ac:dyDescent="0.2">
      <c r="A42" s="75" t="str">
        <f>'Übertrag Liste'!AD50</f>
        <v xml:space="preserve"> </v>
      </c>
      <c r="B42" s="76" t="str">
        <f>'Übertrag Liste'!D50</f>
        <v xml:space="preserve"> </v>
      </c>
      <c r="C42" s="76" t="str">
        <f>'Übertrag Liste'!E50</f>
        <v xml:space="preserve"> </v>
      </c>
      <c r="D42" s="76" t="str">
        <f>'Übertrag Liste'!I50</f>
        <v/>
      </c>
      <c r="E42" s="77" t="str">
        <f>'Übertrag Liste'!B50</f>
        <v/>
      </c>
      <c r="F42" s="149" t="str">
        <f>'Übertrag Liste'!CP50</f>
        <v>Urkunde und Button</v>
      </c>
      <c r="G42" s="78" t="str">
        <f>'Übertrag Liste'!CM50</f>
        <v/>
      </c>
      <c r="H42" s="78" t="str">
        <f>'Übertrag Liste'!AJ50</f>
        <v xml:space="preserve"> </v>
      </c>
      <c r="I42" s="78" t="str">
        <f>'Übertrag Liste'!AK50</f>
        <v xml:space="preserve"> </v>
      </c>
      <c r="J42" s="78" t="str">
        <f>'Übertrag Liste'!AL50</f>
        <v xml:space="preserve"> </v>
      </c>
      <c r="K42" s="78" t="str">
        <f>'Übertrag Liste'!AM50</f>
        <v xml:space="preserve"> </v>
      </c>
      <c r="L42" s="78" t="str">
        <f>'Übertrag Liste'!AN50</f>
        <v xml:space="preserve"> </v>
      </c>
      <c r="M42" s="78" t="str">
        <f>'Übertrag Liste'!AO50</f>
        <v xml:space="preserve"> </v>
      </c>
      <c r="N42" s="78" t="str">
        <f>'Übertrag Liste'!AP50</f>
        <v xml:space="preserve"> </v>
      </c>
      <c r="O42" s="78" t="str">
        <f>'Übertrag Liste'!AQ50</f>
        <v xml:space="preserve"> </v>
      </c>
      <c r="P42" s="78" t="str">
        <f>'Übertrag Liste'!AR50</f>
        <v xml:space="preserve"> </v>
      </c>
      <c r="Q42" s="78" t="str">
        <f>'Übertrag Liste'!AS50</f>
        <v xml:space="preserve"> </v>
      </c>
      <c r="R42" s="78" t="str">
        <f>'Übertrag Liste'!AT50</f>
        <v xml:space="preserve"> </v>
      </c>
      <c r="S42" s="78" t="str">
        <f>'Übertrag Liste'!AU50</f>
        <v xml:space="preserve"> </v>
      </c>
      <c r="T42" s="78" t="str">
        <f>'Übertrag Liste'!AV50</f>
        <v xml:space="preserve"> </v>
      </c>
      <c r="U42" s="78" t="str">
        <f>'Übertrag Liste'!AW50</f>
        <v xml:space="preserve"> </v>
      </c>
      <c r="V42" s="78" t="str">
        <f>'Übertrag Liste'!AX50</f>
        <v xml:space="preserve"> </v>
      </c>
      <c r="W42" s="78" t="str">
        <f>'Übertrag Liste'!AY50</f>
        <v xml:space="preserve"> </v>
      </c>
      <c r="X42" s="78" t="str">
        <f>'Übertrag Liste'!AZ50</f>
        <v xml:space="preserve"> </v>
      </c>
      <c r="Y42" s="78" t="str">
        <f>'Übertrag Liste'!BA50</f>
        <v xml:space="preserve"> </v>
      </c>
      <c r="Z42" s="78" t="str">
        <f>'Übertrag Liste'!BB50</f>
        <v xml:space="preserve"> </v>
      </c>
      <c r="AA42" s="78" t="str">
        <f>'Übertrag Liste'!BC50</f>
        <v xml:space="preserve"> </v>
      </c>
      <c r="AB42" s="78"/>
    </row>
    <row r="43" spans="1:28" s="79" customFormat="1" ht="24.75" customHeight="1" x14ac:dyDescent="0.2">
      <c r="A43" s="75" t="str">
        <f>'Übertrag Liste'!AD51</f>
        <v xml:space="preserve"> </v>
      </c>
      <c r="B43" s="76" t="str">
        <f>'Übertrag Liste'!D51</f>
        <v xml:space="preserve"> </v>
      </c>
      <c r="C43" s="76" t="str">
        <f>'Übertrag Liste'!E51</f>
        <v xml:space="preserve"> </v>
      </c>
      <c r="D43" s="76" t="str">
        <f>'Übertrag Liste'!I51</f>
        <v/>
      </c>
      <c r="E43" s="77" t="str">
        <f>'Übertrag Liste'!B51</f>
        <v/>
      </c>
      <c r="F43" s="149" t="str">
        <f>'Übertrag Liste'!CP51</f>
        <v>Urkunde und Button</v>
      </c>
      <c r="G43" s="78" t="str">
        <f>'Übertrag Liste'!CM51</f>
        <v/>
      </c>
      <c r="H43" s="78" t="str">
        <f>'Übertrag Liste'!AJ51</f>
        <v xml:space="preserve"> </v>
      </c>
      <c r="I43" s="78" t="str">
        <f>'Übertrag Liste'!AK51</f>
        <v xml:space="preserve"> </v>
      </c>
      <c r="J43" s="78" t="str">
        <f>'Übertrag Liste'!AL51</f>
        <v xml:space="preserve"> </v>
      </c>
      <c r="K43" s="78" t="str">
        <f>'Übertrag Liste'!AM51</f>
        <v xml:space="preserve"> </v>
      </c>
      <c r="L43" s="78" t="str">
        <f>'Übertrag Liste'!AN51</f>
        <v xml:space="preserve"> </v>
      </c>
      <c r="M43" s="78" t="str">
        <f>'Übertrag Liste'!AO51</f>
        <v xml:space="preserve"> </v>
      </c>
      <c r="N43" s="78" t="str">
        <f>'Übertrag Liste'!AP51</f>
        <v xml:space="preserve"> </v>
      </c>
      <c r="O43" s="78" t="str">
        <f>'Übertrag Liste'!AQ51</f>
        <v xml:space="preserve"> </v>
      </c>
      <c r="P43" s="78" t="str">
        <f>'Übertrag Liste'!AR51</f>
        <v xml:space="preserve"> </v>
      </c>
      <c r="Q43" s="78" t="str">
        <f>'Übertrag Liste'!AS51</f>
        <v xml:space="preserve"> </v>
      </c>
      <c r="R43" s="78" t="str">
        <f>'Übertrag Liste'!AT51</f>
        <v xml:space="preserve"> </v>
      </c>
      <c r="S43" s="78" t="str">
        <f>'Übertrag Liste'!AU51</f>
        <v xml:space="preserve"> </v>
      </c>
      <c r="T43" s="78" t="str">
        <f>'Übertrag Liste'!AV51</f>
        <v xml:space="preserve"> </v>
      </c>
      <c r="U43" s="78" t="str">
        <f>'Übertrag Liste'!AW51</f>
        <v xml:space="preserve"> </v>
      </c>
      <c r="V43" s="78" t="str">
        <f>'Übertrag Liste'!AX51</f>
        <v xml:space="preserve"> </v>
      </c>
      <c r="W43" s="78" t="str">
        <f>'Übertrag Liste'!AY51</f>
        <v xml:space="preserve"> </v>
      </c>
      <c r="X43" s="78" t="str">
        <f>'Übertrag Liste'!AZ51</f>
        <v xml:space="preserve"> </v>
      </c>
      <c r="Y43" s="78" t="str">
        <f>'Übertrag Liste'!BA51</f>
        <v xml:space="preserve"> </v>
      </c>
      <c r="Z43" s="78" t="str">
        <f>'Übertrag Liste'!BB51</f>
        <v xml:space="preserve"> </v>
      </c>
      <c r="AA43" s="78" t="str">
        <f>'Übertrag Liste'!BC51</f>
        <v xml:space="preserve"> </v>
      </c>
      <c r="AB43" s="78"/>
    </row>
    <row r="44" spans="1:28" s="79" customFormat="1" ht="24.75" customHeight="1" x14ac:dyDescent="0.2">
      <c r="A44" s="75" t="str">
        <f>'Übertrag Liste'!AD52</f>
        <v xml:space="preserve"> </v>
      </c>
      <c r="B44" s="76" t="str">
        <f>'Übertrag Liste'!D52</f>
        <v xml:space="preserve"> </v>
      </c>
      <c r="C44" s="76" t="str">
        <f>'Übertrag Liste'!E52</f>
        <v xml:space="preserve"> </v>
      </c>
      <c r="D44" s="76" t="str">
        <f>'Übertrag Liste'!I52</f>
        <v/>
      </c>
      <c r="E44" s="77" t="str">
        <f>'Übertrag Liste'!B52</f>
        <v/>
      </c>
      <c r="F44" s="149" t="str">
        <f>'Übertrag Liste'!CP52</f>
        <v>Urkunde und Button</v>
      </c>
      <c r="G44" s="78" t="str">
        <f>'Übertrag Liste'!CM52</f>
        <v/>
      </c>
      <c r="H44" s="78" t="str">
        <f>'Übertrag Liste'!AJ52</f>
        <v xml:space="preserve"> </v>
      </c>
      <c r="I44" s="78" t="str">
        <f>'Übertrag Liste'!AK52</f>
        <v xml:space="preserve"> </v>
      </c>
      <c r="J44" s="78" t="str">
        <f>'Übertrag Liste'!AL52</f>
        <v xml:space="preserve"> </v>
      </c>
      <c r="K44" s="78" t="str">
        <f>'Übertrag Liste'!AM52</f>
        <v xml:space="preserve"> </v>
      </c>
      <c r="L44" s="78" t="str">
        <f>'Übertrag Liste'!AN52</f>
        <v xml:space="preserve"> </v>
      </c>
      <c r="M44" s="78" t="str">
        <f>'Übertrag Liste'!AO52</f>
        <v xml:space="preserve"> </v>
      </c>
      <c r="N44" s="78" t="str">
        <f>'Übertrag Liste'!AP52</f>
        <v xml:space="preserve"> </v>
      </c>
      <c r="O44" s="78" t="str">
        <f>'Übertrag Liste'!AQ52</f>
        <v xml:space="preserve"> </v>
      </c>
      <c r="P44" s="78" t="str">
        <f>'Übertrag Liste'!AR52</f>
        <v xml:space="preserve"> </v>
      </c>
      <c r="Q44" s="78" t="str">
        <f>'Übertrag Liste'!AS52</f>
        <v xml:space="preserve"> </v>
      </c>
      <c r="R44" s="78" t="str">
        <f>'Übertrag Liste'!AT52</f>
        <v xml:space="preserve"> </v>
      </c>
      <c r="S44" s="78" t="str">
        <f>'Übertrag Liste'!AU52</f>
        <v xml:space="preserve"> </v>
      </c>
      <c r="T44" s="78" t="str">
        <f>'Übertrag Liste'!AV52</f>
        <v xml:space="preserve"> </v>
      </c>
      <c r="U44" s="78" t="str">
        <f>'Übertrag Liste'!AW52</f>
        <v xml:space="preserve"> </v>
      </c>
      <c r="V44" s="78" t="str">
        <f>'Übertrag Liste'!AX52</f>
        <v xml:space="preserve"> </v>
      </c>
      <c r="W44" s="78" t="str">
        <f>'Übertrag Liste'!AY52</f>
        <v xml:space="preserve"> </v>
      </c>
      <c r="X44" s="78" t="str">
        <f>'Übertrag Liste'!AZ52</f>
        <v xml:space="preserve"> </v>
      </c>
      <c r="Y44" s="78" t="str">
        <f>'Übertrag Liste'!BA52</f>
        <v xml:space="preserve"> </v>
      </c>
      <c r="Z44" s="78" t="str">
        <f>'Übertrag Liste'!BB52</f>
        <v xml:space="preserve"> </v>
      </c>
      <c r="AA44" s="78" t="str">
        <f>'Übertrag Liste'!BC52</f>
        <v xml:space="preserve"> </v>
      </c>
      <c r="AB44" s="78"/>
    </row>
    <row r="45" spans="1:28" s="79" customFormat="1" ht="24.75" customHeight="1" x14ac:dyDescent="0.2">
      <c r="A45" s="75" t="str">
        <f>'Übertrag Liste'!AD53</f>
        <v xml:space="preserve"> </v>
      </c>
      <c r="B45" s="76" t="str">
        <f>'Übertrag Liste'!D53</f>
        <v xml:space="preserve"> </v>
      </c>
      <c r="C45" s="76" t="str">
        <f>'Übertrag Liste'!E53</f>
        <v xml:space="preserve"> </v>
      </c>
      <c r="D45" s="76" t="str">
        <f>'Übertrag Liste'!I53</f>
        <v/>
      </c>
      <c r="E45" s="77" t="str">
        <f>'Übertrag Liste'!B53</f>
        <v/>
      </c>
      <c r="F45" s="149" t="str">
        <f>'Übertrag Liste'!CP53</f>
        <v>Urkunde und Button</v>
      </c>
      <c r="G45" s="78" t="str">
        <f>'Übertrag Liste'!CM53</f>
        <v/>
      </c>
      <c r="H45" s="78" t="str">
        <f>'Übertrag Liste'!AJ53</f>
        <v xml:space="preserve"> </v>
      </c>
      <c r="I45" s="78" t="str">
        <f>'Übertrag Liste'!AK53</f>
        <v xml:space="preserve"> </v>
      </c>
      <c r="J45" s="78" t="str">
        <f>'Übertrag Liste'!AL53</f>
        <v xml:space="preserve"> </v>
      </c>
      <c r="K45" s="78" t="str">
        <f>'Übertrag Liste'!AM53</f>
        <v xml:space="preserve"> </v>
      </c>
      <c r="L45" s="78" t="str">
        <f>'Übertrag Liste'!AN53</f>
        <v xml:space="preserve"> </v>
      </c>
      <c r="M45" s="78" t="str">
        <f>'Übertrag Liste'!AO53</f>
        <v xml:space="preserve"> </v>
      </c>
      <c r="N45" s="78" t="str">
        <f>'Übertrag Liste'!AP53</f>
        <v xml:space="preserve"> </v>
      </c>
      <c r="O45" s="78" t="str">
        <f>'Übertrag Liste'!AQ53</f>
        <v xml:space="preserve"> </v>
      </c>
      <c r="P45" s="78" t="str">
        <f>'Übertrag Liste'!AR53</f>
        <v xml:space="preserve"> </v>
      </c>
      <c r="Q45" s="78" t="str">
        <f>'Übertrag Liste'!AS53</f>
        <v xml:space="preserve"> </v>
      </c>
      <c r="R45" s="78" t="str">
        <f>'Übertrag Liste'!AT53</f>
        <v xml:space="preserve"> </v>
      </c>
      <c r="S45" s="78" t="str">
        <f>'Übertrag Liste'!AU53</f>
        <v xml:space="preserve"> </v>
      </c>
      <c r="T45" s="78" t="str">
        <f>'Übertrag Liste'!AV53</f>
        <v xml:space="preserve"> </v>
      </c>
      <c r="U45" s="78" t="str">
        <f>'Übertrag Liste'!AW53</f>
        <v xml:space="preserve"> </v>
      </c>
      <c r="V45" s="78" t="str">
        <f>'Übertrag Liste'!AX53</f>
        <v xml:space="preserve"> </v>
      </c>
      <c r="W45" s="78" t="str">
        <f>'Übertrag Liste'!AY53</f>
        <v xml:space="preserve"> </v>
      </c>
      <c r="X45" s="78" t="str">
        <f>'Übertrag Liste'!AZ53</f>
        <v xml:space="preserve"> </v>
      </c>
      <c r="Y45" s="78" t="str">
        <f>'Übertrag Liste'!BA53</f>
        <v xml:space="preserve"> </v>
      </c>
      <c r="Z45" s="78" t="str">
        <f>'Übertrag Liste'!BB53</f>
        <v xml:space="preserve"> </v>
      </c>
      <c r="AA45" s="78" t="str">
        <f>'Übertrag Liste'!BC53</f>
        <v xml:space="preserve"> </v>
      </c>
      <c r="AB45" s="78"/>
    </row>
    <row r="46" spans="1:28" s="79" customFormat="1" ht="24.75" customHeight="1" x14ac:dyDescent="0.2">
      <c r="A46" s="75" t="str">
        <f>'Übertrag Liste'!AD54</f>
        <v xml:space="preserve"> </v>
      </c>
      <c r="B46" s="76" t="str">
        <f>'Übertrag Liste'!D54</f>
        <v xml:space="preserve"> </v>
      </c>
      <c r="C46" s="76" t="str">
        <f>'Übertrag Liste'!E54</f>
        <v xml:space="preserve"> </v>
      </c>
      <c r="D46" s="76" t="str">
        <f>'Übertrag Liste'!I54</f>
        <v/>
      </c>
      <c r="E46" s="77" t="str">
        <f>'Übertrag Liste'!B54</f>
        <v/>
      </c>
      <c r="F46" s="149" t="str">
        <f>'Übertrag Liste'!CP54</f>
        <v>Urkunde und Button</v>
      </c>
      <c r="G46" s="78" t="str">
        <f>'Übertrag Liste'!CM54</f>
        <v/>
      </c>
      <c r="H46" s="78" t="str">
        <f>'Übertrag Liste'!AJ54</f>
        <v xml:space="preserve"> </v>
      </c>
      <c r="I46" s="78" t="str">
        <f>'Übertrag Liste'!AK54</f>
        <v xml:space="preserve"> </v>
      </c>
      <c r="J46" s="78" t="str">
        <f>'Übertrag Liste'!AL54</f>
        <v xml:space="preserve"> </v>
      </c>
      <c r="K46" s="78" t="str">
        <f>'Übertrag Liste'!AM54</f>
        <v xml:space="preserve"> </v>
      </c>
      <c r="L46" s="78" t="str">
        <f>'Übertrag Liste'!AN54</f>
        <v xml:space="preserve"> </v>
      </c>
      <c r="M46" s="78" t="str">
        <f>'Übertrag Liste'!AO54</f>
        <v xml:space="preserve"> </v>
      </c>
      <c r="N46" s="78" t="str">
        <f>'Übertrag Liste'!AP54</f>
        <v xml:space="preserve"> </v>
      </c>
      <c r="O46" s="78" t="str">
        <f>'Übertrag Liste'!AQ54</f>
        <v xml:space="preserve"> </v>
      </c>
      <c r="P46" s="78" t="str">
        <f>'Übertrag Liste'!AR54</f>
        <v xml:space="preserve"> </v>
      </c>
      <c r="Q46" s="78" t="str">
        <f>'Übertrag Liste'!AS54</f>
        <v xml:space="preserve"> </v>
      </c>
      <c r="R46" s="78" t="str">
        <f>'Übertrag Liste'!AT54</f>
        <v xml:space="preserve"> </v>
      </c>
      <c r="S46" s="78" t="str">
        <f>'Übertrag Liste'!AU54</f>
        <v xml:space="preserve"> </v>
      </c>
      <c r="T46" s="78" t="str">
        <f>'Übertrag Liste'!AV54</f>
        <v xml:space="preserve"> </v>
      </c>
      <c r="U46" s="78" t="str">
        <f>'Übertrag Liste'!AW54</f>
        <v xml:space="preserve"> </v>
      </c>
      <c r="V46" s="78" t="str">
        <f>'Übertrag Liste'!AX54</f>
        <v xml:space="preserve"> </v>
      </c>
      <c r="W46" s="78" t="str">
        <f>'Übertrag Liste'!AY54</f>
        <v xml:space="preserve"> </v>
      </c>
      <c r="X46" s="78" t="str">
        <f>'Übertrag Liste'!AZ54</f>
        <v xml:space="preserve"> </v>
      </c>
      <c r="Y46" s="78" t="str">
        <f>'Übertrag Liste'!BA54</f>
        <v xml:space="preserve"> </v>
      </c>
      <c r="Z46" s="78" t="str">
        <f>'Übertrag Liste'!BB54</f>
        <v xml:space="preserve"> </v>
      </c>
      <c r="AA46" s="78" t="str">
        <f>'Übertrag Liste'!BC54</f>
        <v xml:space="preserve"> </v>
      </c>
      <c r="AB46" s="78"/>
    </row>
    <row r="47" spans="1:28" s="79" customFormat="1" ht="24.75" customHeight="1" x14ac:dyDescent="0.2">
      <c r="A47" s="75" t="str">
        <f>'Übertrag Liste'!AD55</f>
        <v xml:space="preserve"> </v>
      </c>
      <c r="B47" s="76" t="str">
        <f>'Übertrag Liste'!D55</f>
        <v xml:space="preserve"> </v>
      </c>
      <c r="C47" s="76" t="str">
        <f>'Übertrag Liste'!E55</f>
        <v xml:space="preserve"> </v>
      </c>
      <c r="D47" s="76" t="str">
        <f>'Übertrag Liste'!I55</f>
        <v/>
      </c>
      <c r="E47" s="77" t="str">
        <f>'Übertrag Liste'!B55</f>
        <v/>
      </c>
      <c r="F47" s="149" t="str">
        <f>'Übertrag Liste'!CP55</f>
        <v>Urkunde und Button</v>
      </c>
      <c r="G47" s="78" t="str">
        <f>'Übertrag Liste'!CM55</f>
        <v/>
      </c>
      <c r="H47" s="78" t="str">
        <f>'Übertrag Liste'!AJ55</f>
        <v xml:space="preserve"> </v>
      </c>
      <c r="I47" s="78" t="str">
        <f>'Übertrag Liste'!AK55</f>
        <v xml:space="preserve"> </v>
      </c>
      <c r="J47" s="78" t="str">
        <f>'Übertrag Liste'!AL55</f>
        <v xml:space="preserve"> </v>
      </c>
      <c r="K47" s="78" t="str">
        <f>'Übertrag Liste'!AM55</f>
        <v xml:space="preserve"> </v>
      </c>
      <c r="L47" s="78" t="str">
        <f>'Übertrag Liste'!AN55</f>
        <v xml:space="preserve"> </v>
      </c>
      <c r="M47" s="78" t="str">
        <f>'Übertrag Liste'!AO55</f>
        <v xml:space="preserve"> </v>
      </c>
      <c r="N47" s="78" t="str">
        <f>'Übertrag Liste'!AP55</f>
        <v xml:space="preserve"> </v>
      </c>
      <c r="O47" s="78" t="str">
        <f>'Übertrag Liste'!AQ55</f>
        <v xml:space="preserve"> </v>
      </c>
      <c r="P47" s="78" t="str">
        <f>'Übertrag Liste'!AR55</f>
        <v xml:space="preserve"> </v>
      </c>
      <c r="Q47" s="78" t="str">
        <f>'Übertrag Liste'!AS55</f>
        <v xml:space="preserve"> </v>
      </c>
      <c r="R47" s="78" t="str">
        <f>'Übertrag Liste'!AT55</f>
        <v xml:space="preserve"> </v>
      </c>
      <c r="S47" s="78" t="str">
        <f>'Übertrag Liste'!AU55</f>
        <v xml:space="preserve"> </v>
      </c>
      <c r="T47" s="78" t="str">
        <f>'Übertrag Liste'!AV55</f>
        <v xml:space="preserve"> </v>
      </c>
      <c r="U47" s="78" t="str">
        <f>'Übertrag Liste'!AW55</f>
        <v xml:space="preserve"> </v>
      </c>
      <c r="V47" s="78" t="str">
        <f>'Übertrag Liste'!AX55</f>
        <v xml:space="preserve"> </v>
      </c>
      <c r="W47" s="78" t="str">
        <f>'Übertrag Liste'!AY55</f>
        <v xml:space="preserve"> </v>
      </c>
      <c r="X47" s="78" t="str">
        <f>'Übertrag Liste'!AZ55</f>
        <v xml:space="preserve"> </v>
      </c>
      <c r="Y47" s="78" t="str">
        <f>'Übertrag Liste'!BA55</f>
        <v xml:space="preserve"> </v>
      </c>
      <c r="Z47" s="78" t="str">
        <f>'Übertrag Liste'!BB55</f>
        <v xml:space="preserve"> </v>
      </c>
      <c r="AA47" s="78" t="str">
        <f>'Übertrag Liste'!BC55</f>
        <v xml:space="preserve"> </v>
      </c>
      <c r="AB47" s="78"/>
    </row>
    <row r="48" spans="1:28" s="79" customFormat="1" ht="24.75" customHeight="1" x14ac:dyDescent="0.2">
      <c r="A48" s="75" t="str">
        <f>'Übertrag Liste'!AD56</f>
        <v xml:space="preserve"> </v>
      </c>
      <c r="B48" s="76" t="str">
        <f>'Übertrag Liste'!D56</f>
        <v xml:space="preserve"> </v>
      </c>
      <c r="C48" s="76" t="str">
        <f>'Übertrag Liste'!E56</f>
        <v xml:space="preserve"> </v>
      </c>
      <c r="D48" s="76" t="str">
        <f>'Übertrag Liste'!I56</f>
        <v/>
      </c>
      <c r="E48" s="77" t="str">
        <f>'Übertrag Liste'!B56</f>
        <v/>
      </c>
      <c r="F48" s="149" t="str">
        <f>'Übertrag Liste'!CP56</f>
        <v>Urkunde und Button</v>
      </c>
      <c r="G48" s="78" t="str">
        <f>'Übertrag Liste'!CM56</f>
        <v/>
      </c>
      <c r="H48" s="78" t="str">
        <f>'Übertrag Liste'!AJ56</f>
        <v xml:space="preserve"> </v>
      </c>
      <c r="I48" s="78" t="str">
        <f>'Übertrag Liste'!AK56</f>
        <v xml:space="preserve"> </v>
      </c>
      <c r="J48" s="78" t="str">
        <f>'Übertrag Liste'!AL56</f>
        <v xml:space="preserve"> </v>
      </c>
      <c r="K48" s="78" t="str">
        <f>'Übertrag Liste'!AM56</f>
        <v xml:space="preserve"> </v>
      </c>
      <c r="L48" s="78" t="str">
        <f>'Übertrag Liste'!AN56</f>
        <v xml:space="preserve"> </v>
      </c>
      <c r="M48" s="78" t="str">
        <f>'Übertrag Liste'!AO56</f>
        <v xml:space="preserve"> </v>
      </c>
      <c r="N48" s="78" t="str">
        <f>'Übertrag Liste'!AP56</f>
        <v xml:space="preserve"> </v>
      </c>
      <c r="O48" s="78" t="str">
        <f>'Übertrag Liste'!AQ56</f>
        <v xml:space="preserve"> </v>
      </c>
      <c r="P48" s="78" t="str">
        <f>'Übertrag Liste'!AR56</f>
        <v xml:space="preserve"> </v>
      </c>
      <c r="Q48" s="78" t="str">
        <f>'Übertrag Liste'!AS56</f>
        <v xml:space="preserve"> </v>
      </c>
      <c r="R48" s="78" t="str">
        <f>'Übertrag Liste'!AT56</f>
        <v xml:space="preserve"> </v>
      </c>
      <c r="S48" s="78" t="str">
        <f>'Übertrag Liste'!AU56</f>
        <v xml:space="preserve"> </v>
      </c>
      <c r="T48" s="78" t="str">
        <f>'Übertrag Liste'!AV56</f>
        <v xml:space="preserve"> </v>
      </c>
      <c r="U48" s="78" t="str">
        <f>'Übertrag Liste'!AW56</f>
        <v xml:space="preserve"> </v>
      </c>
      <c r="V48" s="78" t="str">
        <f>'Übertrag Liste'!AX56</f>
        <v xml:space="preserve"> </v>
      </c>
      <c r="W48" s="78" t="str">
        <f>'Übertrag Liste'!AY56</f>
        <v xml:space="preserve"> </v>
      </c>
      <c r="X48" s="78" t="str">
        <f>'Übertrag Liste'!AZ56</f>
        <v xml:space="preserve"> </v>
      </c>
      <c r="Y48" s="78" t="str">
        <f>'Übertrag Liste'!BA56</f>
        <v xml:space="preserve"> </v>
      </c>
      <c r="Z48" s="78" t="str">
        <f>'Übertrag Liste'!BB56</f>
        <v xml:space="preserve"> </v>
      </c>
      <c r="AA48" s="78" t="str">
        <f>'Übertrag Liste'!BC56</f>
        <v xml:space="preserve"> </v>
      </c>
      <c r="AB48" s="78"/>
    </row>
    <row r="49" spans="1:28" s="79" customFormat="1" ht="24.75" customHeight="1" x14ac:dyDescent="0.2">
      <c r="A49" s="75" t="str">
        <f>'Übertrag Liste'!AD57</f>
        <v xml:space="preserve"> </v>
      </c>
      <c r="B49" s="76" t="str">
        <f>'Übertrag Liste'!D57</f>
        <v xml:space="preserve"> </v>
      </c>
      <c r="C49" s="76" t="str">
        <f>'Übertrag Liste'!E57</f>
        <v xml:space="preserve"> </v>
      </c>
      <c r="D49" s="76" t="str">
        <f>'Übertrag Liste'!I57</f>
        <v/>
      </c>
      <c r="E49" s="77" t="str">
        <f>'Übertrag Liste'!B57</f>
        <v/>
      </c>
      <c r="F49" s="149" t="str">
        <f>'Übertrag Liste'!CP57</f>
        <v>Urkunde und Button</v>
      </c>
      <c r="G49" s="78" t="str">
        <f>'Übertrag Liste'!CM57</f>
        <v/>
      </c>
      <c r="H49" s="78" t="str">
        <f>'Übertrag Liste'!AJ57</f>
        <v xml:space="preserve"> </v>
      </c>
      <c r="I49" s="78" t="str">
        <f>'Übertrag Liste'!AK57</f>
        <v xml:space="preserve"> </v>
      </c>
      <c r="J49" s="78" t="str">
        <f>'Übertrag Liste'!AL57</f>
        <v xml:space="preserve"> </v>
      </c>
      <c r="K49" s="78" t="str">
        <f>'Übertrag Liste'!AM57</f>
        <v xml:space="preserve"> </v>
      </c>
      <c r="L49" s="78" t="str">
        <f>'Übertrag Liste'!AN57</f>
        <v xml:space="preserve"> </v>
      </c>
      <c r="M49" s="78" t="str">
        <f>'Übertrag Liste'!AO57</f>
        <v xml:space="preserve"> </v>
      </c>
      <c r="N49" s="78" t="str">
        <f>'Übertrag Liste'!AP57</f>
        <v xml:space="preserve"> </v>
      </c>
      <c r="O49" s="78" t="str">
        <f>'Übertrag Liste'!AQ57</f>
        <v xml:space="preserve"> </v>
      </c>
      <c r="P49" s="78" t="str">
        <f>'Übertrag Liste'!AR57</f>
        <v xml:space="preserve"> </v>
      </c>
      <c r="Q49" s="78" t="str">
        <f>'Übertrag Liste'!AS57</f>
        <v xml:space="preserve"> </v>
      </c>
      <c r="R49" s="78" t="str">
        <f>'Übertrag Liste'!AT57</f>
        <v xml:space="preserve"> </v>
      </c>
      <c r="S49" s="78" t="str">
        <f>'Übertrag Liste'!AU57</f>
        <v xml:space="preserve"> </v>
      </c>
      <c r="T49" s="78" t="str">
        <f>'Übertrag Liste'!AV57</f>
        <v xml:space="preserve"> </v>
      </c>
      <c r="U49" s="78" t="str">
        <f>'Übertrag Liste'!AW57</f>
        <v xml:space="preserve"> </v>
      </c>
      <c r="V49" s="78" t="str">
        <f>'Übertrag Liste'!AX57</f>
        <v xml:space="preserve"> </v>
      </c>
      <c r="W49" s="78" t="str">
        <f>'Übertrag Liste'!AY57</f>
        <v xml:space="preserve"> </v>
      </c>
      <c r="X49" s="78" t="str">
        <f>'Übertrag Liste'!AZ57</f>
        <v xml:space="preserve"> </v>
      </c>
      <c r="Y49" s="78" t="str">
        <f>'Übertrag Liste'!BA57</f>
        <v xml:space="preserve"> </v>
      </c>
      <c r="Z49" s="78" t="str">
        <f>'Übertrag Liste'!BB57</f>
        <v xml:space="preserve"> </v>
      </c>
      <c r="AA49" s="78" t="str">
        <f>'Übertrag Liste'!BC57</f>
        <v xml:space="preserve"> </v>
      </c>
      <c r="AB49" s="78"/>
    </row>
    <row r="50" spans="1:28" s="79" customFormat="1" ht="24.75" customHeight="1" x14ac:dyDescent="0.2">
      <c r="A50" s="75" t="str">
        <f>'Übertrag Liste'!AD58</f>
        <v xml:space="preserve"> </v>
      </c>
      <c r="B50" s="76" t="str">
        <f>'Übertrag Liste'!D58</f>
        <v xml:space="preserve"> </v>
      </c>
      <c r="C50" s="76" t="str">
        <f>'Übertrag Liste'!E58</f>
        <v xml:space="preserve"> </v>
      </c>
      <c r="D50" s="76" t="str">
        <f>'Übertrag Liste'!I58</f>
        <v/>
      </c>
      <c r="E50" s="77" t="str">
        <f>'Übertrag Liste'!B58</f>
        <v/>
      </c>
      <c r="F50" s="149" t="str">
        <f>'Übertrag Liste'!CP58</f>
        <v>Urkunde und Button</v>
      </c>
      <c r="G50" s="78" t="str">
        <f>'Übertrag Liste'!CM58</f>
        <v/>
      </c>
      <c r="H50" s="78" t="str">
        <f>'Übertrag Liste'!AJ58</f>
        <v xml:space="preserve"> </v>
      </c>
      <c r="I50" s="78" t="str">
        <f>'Übertrag Liste'!AK58</f>
        <v xml:space="preserve"> </v>
      </c>
      <c r="J50" s="78" t="str">
        <f>'Übertrag Liste'!AL58</f>
        <v xml:space="preserve"> </v>
      </c>
      <c r="K50" s="78" t="str">
        <f>'Übertrag Liste'!AM58</f>
        <v xml:space="preserve"> </v>
      </c>
      <c r="L50" s="78" t="str">
        <f>'Übertrag Liste'!AN58</f>
        <v xml:space="preserve"> </v>
      </c>
      <c r="M50" s="78" t="str">
        <f>'Übertrag Liste'!AO58</f>
        <v xml:space="preserve"> </v>
      </c>
      <c r="N50" s="78" t="str">
        <f>'Übertrag Liste'!AP58</f>
        <v xml:space="preserve"> </v>
      </c>
      <c r="O50" s="78" t="str">
        <f>'Übertrag Liste'!AQ58</f>
        <v xml:space="preserve"> </v>
      </c>
      <c r="P50" s="78" t="str">
        <f>'Übertrag Liste'!AR58</f>
        <v xml:space="preserve"> </v>
      </c>
      <c r="Q50" s="78" t="str">
        <f>'Übertrag Liste'!AS58</f>
        <v xml:space="preserve"> </v>
      </c>
      <c r="R50" s="78" t="str">
        <f>'Übertrag Liste'!AT58</f>
        <v xml:space="preserve"> </v>
      </c>
      <c r="S50" s="78" t="str">
        <f>'Übertrag Liste'!AU58</f>
        <v xml:space="preserve"> </v>
      </c>
      <c r="T50" s="78" t="str">
        <f>'Übertrag Liste'!AV58</f>
        <v xml:space="preserve"> </v>
      </c>
      <c r="U50" s="78" t="str">
        <f>'Übertrag Liste'!AW58</f>
        <v xml:space="preserve"> </v>
      </c>
      <c r="V50" s="78" t="str">
        <f>'Übertrag Liste'!AX58</f>
        <v xml:space="preserve"> </v>
      </c>
      <c r="W50" s="78" t="str">
        <f>'Übertrag Liste'!AY58</f>
        <v xml:space="preserve"> </v>
      </c>
      <c r="X50" s="78" t="str">
        <f>'Übertrag Liste'!AZ58</f>
        <v xml:space="preserve"> </v>
      </c>
      <c r="Y50" s="78" t="str">
        <f>'Übertrag Liste'!BA58</f>
        <v xml:space="preserve"> </v>
      </c>
      <c r="Z50" s="78" t="str">
        <f>'Übertrag Liste'!BB58</f>
        <v xml:space="preserve"> </v>
      </c>
      <c r="AA50" s="78" t="str">
        <f>'Übertrag Liste'!BC58</f>
        <v xml:space="preserve"> </v>
      </c>
      <c r="AB50" s="78"/>
    </row>
    <row r="51" spans="1:28" s="79" customFormat="1" ht="24.75" customHeight="1" x14ac:dyDescent="0.2">
      <c r="A51" s="75" t="str">
        <f>'Übertrag Liste'!AD59</f>
        <v xml:space="preserve"> </v>
      </c>
      <c r="B51" s="76" t="str">
        <f>'Übertrag Liste'!D59</f>
        <v xml:space="preserve"> </v>
      </c>
      <c r="C51" s="76" t="str">
        <f>'Übertrag Liste'!E59</f>
        <v xml:space="preserve"> </v>
      </c>
      <c r="D51" s="76" t="str">
        <f>'Übertrag Liste'!I59</f>
        <v/>
      </c>
      <c r="E51" s="77" t="str">
        <f>'Übertrag Liste'!B59</f>
        <v/>
      </c>
      <c r="F51" s="149" t="str">
        <f>'Übertrag Liste'!CP59</f>
        <v>Urkunde und Button</v>
      </c>
      <c r="G51" s="78" t="str">
        <f>'Übertrag Liste'!CM59</f>
        <v/>
      </c>
      <c r="H51" s="78" t="str">
        <f>'Übertrag Liste'!AJ59</f>
        <v xml:space="preserve"> </v>
      </c>
      <c r="I51" s="78" t="str">
        <f>'Übertrag Liste'!AK59</f>
        <v xml:space="preserve"> </v>
      </c>
      <c r="J51" s="78" t="str">
        <f>'Übertrag Liste'!AL59</f>
        <v xml:space="preserve"> </v>
      </c>
      <c r="K51" s="78" t="str">
        <f>'Übertrag Liste'!AM59</f>
        <v xml:space="preserve"> </v>
      </c>
      <c r="L51" s="78" t="str">
        <f>'Übertrag Liste'!AN59</f>
        <v xml:space="preserve"> </v>
      </c>
      <c r="M51" s="78" t="str">
        <f>'Übertrag Liste'!AO59</f>
        <v xml:space="preserve"> </v>
      </c>
      <c r="N51" s="78" t="str">
        <f>'Übertrag Liste'!AP59</f>
        <v xml:space="preserve"> </v>
      </c>
      <c r="O51" s="78" t="str">
        <f>'Übertrag Liste'!AQ59</f>
        <v xml:space="preserve"> </v>
      </c>
      <c r="P51" s="78" t="str">
        <f>'Übertrag Liste'!AR59</f>
        <v xml:space="preserve"> </v>
      </c>
      <c r="Q51" s="78" t="str">
        <f>'Übertrag Liste'!AS59</f>
        <v xml:space="preserve"> </v>
      </c>
      <c r="R51" s="78" t="str">
        <f>'Übertrag Liste'!AT59</f>
        <v xml:space="preserve"> </v>
      </c>
      <c r="S51" s="78" t="str">
        <f>'Übertrag Liste'!AU59</f>
        <v xml:space="preserve"> </v>
      </c>
      <c r="T51" s="78" t="str">
        <f>'Übertrag Liste'!AV59</f>
        <v xml:space="preserve"> </v>
      </c>
      <c r="U51" s="78" t="str">
        <f>'Übertrag Liste'!AW59</f>
        <v xml:space="preserve"> </v>
      </c>
      <c r="V51" s="78" t="str">
        <f>'Übertrag Liste'!AX59</f>
        <v xml:space="preserve"> </v>
      </c>
      <c r="W51" s="78" t="str">
        <f>'Übertrag Liste'!AY59</f>
        <v xml:space="preserve"> </v>
      </c>
      <c r="X51" s="78" t="str">
        <f>'Übertrag Liste'!AZ59</f>
        <v xml:space="preserve"> </v>
      </c>
      <c r="Y51" s="78" t="str">
        <f>'Übertrag Liste'!BA59</f>
        <v xml:space="preserve"> </v>
      </c>
      <c r="Z51" s="78" t="str">
        <f>'Übertrag Liste'!BB59</f>
        <v xml:space="preserve"> </v>
      </c>
      <c r="AA51" s="78" t="str">
        <f>'Übertrag Liste'!BC59</f>
        <v xml:space="preserve"> </v>
      </c>
      <c r="AB51" s="78"/>
    </row>
    <row r="52" spans="1:28" s="79" customFormat="1" ht="24.75" customHeight="1" x14ac:dyDescent="0.2">
      <c r="A52" s="75" t="str">
        <f>'Übertrag Liste'!AD60</f>
        <v xml:space="preserve"> </v>
      </c>
      <c r="B52" s="76" t="str">
        <f>'Übertrag Liste'!D60</f>
        <v xml:space="preserve"> </v>
      </c>
      <c r="C52" s="76" t="str">
        <f>'Übertrag Liste'!E60</f>
        <v xml:space="preserve"> </v>
      </c>
      <c r="D52" s="76" t="str">
        <f>'Übertrag Liste'!I60</f>
        <v/>
      </c>
      <c r="E52" s="77" t="str">
        <f>'Übertrag Liste'!B60</f>
        <v/>
      </c>
      <c r="F52" s="149" t="str">
        <f>'Übertrag Liste'!CP60</f>
        <v>Urkunde und Button</v>
      </c>
      <c r="G52" s="78" t="str">
        <f>'Übertrag Liste'!CM60</f>
        <v/>
      </c>
      <c r="H52" s="78" t="str">
        <f>'Übertrag Liste'!AJ60</f>
        <v xml:space="preserve"> </v>
      </c>
      <c r="I52" s="78" t="str">
        <f>'Übertrag Liste'!AK60</f>
        <v xml:space="preserve"> </v>
      </c>
      <c r="J52" s="78" t="str">
        <f>'Übertrag Liste'!AL60</f>
        <v xml:space="preserve"> </v>
      </c>
      <c r="K52" s="78" t="str">
        <f>'Übertrag Liste'!AM60</f>
        <v xml:space="preserve"> </v>
      </c>
      <c r="L52" s="78" t="str">
        <f>'Übertrag Liste'!AN60</f>
        <v xml:space="preserve"> </v>
      </c>
      <c r="M52" s="78" t="str">
        <f>'Übertrag Liste'!AO60</f>
        <v xml:space="preserve"> </v>
      </c>
      <c r="N52" s="78" t="str">
        <f>'Übertrag Liste'!AP60</f>
        <v xml:space="preserve"> </v>
      </c>
      <c r="O52" s="78" t="str">
        <f>'Übertrag Liste'!AQ60</f>
        <v xml:space="preserve"> </v>
      </c>
      <c r="P52" s="78" t="str">
        <f>'Übertrag Liste'!AR60</f>
        <v xml:space="preserve"> </v>
      </c>
      <c r="Q52" s="78" t="str">
        <f>'Übertrag Liste'!AS60</f>
        <v xml:space="preserve"> </v>
      </c>
      <c r="R52" s="78" t="str">
        <f>'Übertrag Liste'!AT60</f>
        <v xml:space="preserve"> </v>
      </c>
      <c r="S52" s="78" t="str">
        <f>'Übertrag Liste'!AU60</f>
        <v xml:space="preserve"> </v>
      </c>
      <c r="T52" s="78" t="str">
        <f>'Übertrag Liste'!AV60</f>
        <v xml:space="preserve"> </v>
      </c>
      <c r="U52" s="78" t="str">
        <f>'Übertrag Liste'!AW60</f>
        <v xml:space="preserve"> </v>
      </c>
      <c r="V52" s="78" t="str">
        <f>'Übertrag Liste'!AX60</f>
        <v xml:space="preserve"> </v>
      </c>
      <c r="W52" s="78" t="str">
        <f>'Übertrag Liste'!AY60</f>
        <v xml:space="preserve"> </v>
      </c>
      <c r="X52" s="78" t="str">
        <f>'Übertrag Liste'!AZ60</f>
        <v xml:space="preserve"> </v>
      </c>
      <c r="Y52" s="78" t="str">
        <f>'Übertrag Liste'!BA60</f>
        <v xml:space="preserve"> </v>
      </c>
      <c r="Z52" s="78" t="str">
        <f>'Übertrag Liste'!BB60</f>
        <v xml:space="preserve"> </v>
      </c>
      <c r="AA52" s="78" t="str">
        <f>'Übertrag Liste'!BC60</f>
        <v xml:space="preserve"> </v>
      </c>
      <c r="AB52" s="78"/>
    </row>
    <row r="53" spans="1:28" s="79" customFormat="1" ht="24.75" customHeight="1" x14ac:dyDescent="0.2">
      <c r="A53" s="75" t="str">
        <f>'Übertrag Liste'!AD61</f>
        <v xml:space="preserve"> </v>
      </c>
      <c r="B53" s="76" t="str">
        <f>'Übertrag Liste'!D61</f>
        <v xml:space="preserve"> </v>
      </c>
      <c r="C53" s="76" t="str">
        <f>'Übertrag Liste'!E61</f>
        <v xml:space="preserve"> </v>
      </c>
      <c r="D53" s="76" t="str">
        <f>'Übertrag Liste'!I61</f>
        <v/>
      </c>
      <c r="E53" s="77" t="str">
        <f>'Übertrag Liste'!B61</f>
        <v/>
      </c>
      <c r="F53" s="149" t="str">
        <f>'Übertrag Liste'!CP61</f>
        <v>Urkunde und Button</v>
      </c>
      <c r="G53" s="78" t="str">
        <f>'Übertrag Liste'!CM61</f>
        <v/>
      </c>
      <c r="H53" s="78" t="str">
        <f>'Übertrag Liste'!AJ61</f>
        <v xml:space="preserve"> </v>
      </c>
      <c r="I53" s="78" t="str">
        <f>'Übertrag Liste'!AK61</f>
        <v xml:space="preserve"> </v>
      </c>
      <c r="J53" s="78" t="str">
        <f>'Übertrag Liste'!AL61</f>
        <v xml:space="preserve"> </v>
      </c>
      <c r="K53" s="78" t="str">
        <f>'Übertrag Liste'!AM61</f>
        <v xml:space="preserve"> </v>
      </c>
      <c r="L53" s="78" t="str">
        <f>'Übertrag Liste'!AN61</f>
        <v xml:space="preserve"> </v>
      </c>
      <c r="M53" s="78" t="str">
        <f>'Übertrag Liste'!AO61</f>
        <v xml:space="preserve"> </v>
      </c>
      <c r="N53" s="78" t="str">
        <f>'Übertrag Liste'!AP61</f>
        <v xml:space="preserve"> </v>
      </c>
      <c r="O53" s="78" t="str">
        <f>'Übertrag Liste'!AQ61</f>
        <v xml:space="preserve"> </v>
      </c>
      <c r="P53" s="78" t="str">
        <f>'Übertrag Liste'!AR61</f>
        <v xml:space="preserve"> </v>
      </c>
      <c r="Q53" s="78" t="str">
        <f>'Übertrag Liste'!AS61</f>
        <v xml:space="preserve"> </v>
      </c>
      <c r="R53" s="78" t="str">
        <f>'Übertrag Liste'!AT61</f>
        <v xml:space="preserve"> </v>
      </c>
      <c r="S53" s="78" t="str">
        <f>'Übertrag Liste'!AU61</f>
        <v xml:space="preserve"> </v>
      </c>
      <c r="T53" s="78" t="str">
        <f>'Übertrag Liste'!AV61</f>
        <v xml:space="preserve"> </v>
      </c>
      <c r="U53" s="78" t="str">
        <f>'Übertrag Liste'!AW61</f>
        <v xml:space="preserve"> </v>
      </c>
      <c r="V53" s="78" t="str">
        <f>'Übertrag Liste'!AX61</f>
        <v xml:space="preserve"> </v>
      </c>
      <c r="W53" s="78" t="str">
        <f>'Übertrag Liste'!AY61</f>
        <v xml:space="preserve"> </v>
      </c>
      <c r="X53" s="78" t="str">
        <f>'Übertrag Liste'!AZ61</f>
        <v xml:space="preserve"> </v>
      </c>
      <c r="Y53" s="78" t="str">
        <f>'Übertrag Liste'!BA61</f>
        <v xml:space="preserve"> </v>
      </c>
      <c r="Z53" s="78" t="str">
        <f>'Übertrag Liste'!BB61</f>
        <v xml:space="preserve"> </v>
      </c>
      <c r="AA53" s="78" t="str">
        <f>'Übertrag Liste'!BC61</f>
        <v xml:space="preserve"> </v>
      </c>
      <c r="AB53" s="78"/>
    </row>
    <row r="54" spans="1:28" s="79" customFormat="1" ht="24.75" customHeight="1" x14ac:dyDescent="0.2">
      <c r="A54" s="75" t="str">
        <f>'Übertrag Liste'!AD62</f>
        <v xml:space="preserve"> </v>
      </c>
      <c r="B54" s="76" t="str">
        <f>'Übertrag Liste'!D62</f>
        <v xml:space="preserve"> </v>
      </c>
      <c r="C54" s="76" t="str">
        <f>'Übertrag Liste'!E62</f>
        <v xml:space="preserve"> </v>
      </c>
      <c r="D54" s="76" t="str">
        <f>'Übertrag Liste'!I62</f>
        <v/>
      </c>
      <c r="E54" s="77" t="str">
        <f>'Übertrag Liste'!B62</f>
        <v/>
      </c>
      <c r="F54" s="149" t="str">
        <f>'Übertrag Liste'!CP62</f>
        <v>Urkunde und Button</v>
      </c>
      <c r="G54" s="78" t="str">
        <f>'Übertrag Liste'!CM62</f>
        <v/>
      </c>
      <c r="H54" s="78" t="str">
        <f>'Übertrag Liste'!AJ62</f>
        <v xml:space="preserve"> </v>
      </c>
      <c r="I54" s="78" t="str">
        <f>'Übertrag Liste'!AK62</f>
        <v xml:space="preserve"> </v>
      </c>
      <c r="J54" s="78" t="str">
        <f>'Übertrag Liste'!AL62</f>
        <v xml:space="preserve"> </v>
      </c>
      <c r="K54" s="78" t="str">
        <f>'Übertrag Liste'!AM62</f>
        <v xml:space="preserve"> </v>
      </c>
      <c r="L54" s="78" t="str">
        <f>'Übertrag Liste'!AN62</f>
        <v xml:space="preserve"> </v>
      </c>
      <c r="M54" s="78" t="str">
        <f>'Übertrag Liste'!AO62</f>
        <v xml:space="preserve"> </v>
      </c>
      <c r="N54" s="78" t="str">
        <f>'Übertrag Liste'!AP62</f>
        <v xml:space="preserve"> </v>
      </c>
      <c r="O54" s="78" t="str">
        <f>'Übertrag Liste'!AQ62</f>
        <v xml:space="preserve"> </v>
      </c>
      <c r="P54" s="78" t="str">
        <f>'Übertrag Liste'!AR62</f>
        <v xml:space="preserve"> </v>
      </c>
      <c r="Q54" s="78" t="str">
        <f>'Übertrag Liste'!AS62</f>
        <v xml:space="preserve"> </v>
      </c>
      <c r="R54" s="78" t="str">
        <f>'Übertrag Liste'!AT62</f>
        <v xml:space="preserve"> </v>
      </c>
      <c r="S54" s="78" t="str">
        <f>'Übertrag Liste'!AU62</f>
        <v xml:space="preserve"> </v>
      </c>
      <c r="T54" s="78" t="str">
        <f>'Übertrag Liste'!AV62</f>
        <v xml:space="preserve"> </v>
      </c>
      <c r="U54" s="78" t="str">
        <f>'Übertrag Liste'!AW62</f>
        <v xml:space="preserve"> </v>
      </c>
      <c r="V54" s="78" t="str">
        <f>'Übertrag Liste'!AX62</f>
        <v xml:space="preserve"> </v>
      </c>
      <c r="W54" s="78" t="str">
        <f>'Übertrag Liste'!AY62</f>
        <v xml:space="preserve"> </v>
      </c>
      <c r="X54" s="78" t="str">
        <f>'Übertrag Liste'!AZ62</f>
        <v xml:space="preserve"> </v>
      </c>
      <c r="Y54" s="78" t="str">
        <f>'Übertrag Liste'!BA62</f>
        <v xml:space="preserve"> </v>
      </c>
      <c r="Z54" s="78" t="str">
        <f>'Übertrag Liste'!BB62</f>
        <v xml:space="preserve"> </v>
      </c>
      <c r="AA54" s="78" t="str">
        <f>'Übertrag Liste'!BC62</f>
        <v xml:space="preserve"> </v>
      </c>
      <c r="AB54" s="78"/>
    </row>
    <row r="55" spans="1:28" s="79" customFormat="1" ht="24.75" customHeight="1" x14ac:dyDescent="0.2">
      <c r="A55" s="75" t="str">
        <f>'Übertrag Liste'!AD63</f>
        <v xml:space="preserve"> </v>
      </c>
      <c r="B55" s="76" t="str">
        <f>'Übertrag Liste'!D63</f>
        <v xml:space="preserve"> </v>
      </c>
      <c r="C55" s="76" t="str">
        <f>'Übertrag Liste'!E63</f>
        <v xml:space="preserve"> </v>
      </c>
      <c r="D55" s="76" t="str">
        <f>'Übertrag Liste'!I63</f>
        <v/>
      </c>
      <c r="E55" s="77" t="str">
        <f>'Übertrag Liste'!B63</f>
        <v/>
      </c>
      <c r="F55" s="149" t="str">
        <f>'Übertrag Liste'!CP63</f>
        <v>Urkunde und Button</v>
      </c>
      <c r="G55" s="78" t="str">
        <f>'Übertrag Liste'!CM63</f>
        <v/>
      </c>
      <c r="H55" s="78" t="str">
        <f>'Übertrag Liste'!AJ63</f>
        <v xml:space="preserve"> </v>
      </c>
      <c r="I55" s="78" t="str">
        <f>'Übertrag Liste'!AK63</f>
        <v xml:space="preserve"> </v>
      </c>
      <c r="J55" s="78" t="str">
        <f>'Übertrag Liste'!AL63</f>
        <v xml:space="preserve"> </v>
      </c>
      <c r="K55" s="78" t="str">
        <f>'Übertrag Liste'!AM63</f>
        <v xml:space="preserve"> </v>
      </c>
      <c r="L55" s="78" t="str">
        <f>'Übertrag Liste'!AN63</f>
        <v xml:space="preserve"> </v>
      </c>
      <c r="M55" s="78" t="str">
        <f>'Übertrag Liste'!AO63</f>
        <v xml:space="preserve"> </v>
      </c>
      <c r="N55" s="78" t="str">
        <f>'Übertrag Liste'!AP63</f>
        <v xml:space="preserve"> </v>
      </c>
      <c r="O55" s="78" t="str">
        <f>'Übertrag Liste'!AQ63</f>
        <v xml:space="preserve"> </v>
      </c>
      <c r="P55" s="78" t="str">
        <f>'Übertrag Liste'!AR63</f>
        <v xml:space="preserve"> </v>
      </c>
      <c r="Q55" s="78" t="str">
        <f>'Übertrag Liste'!AS63</f>
        <v xml:space="preserve"> </v>
      </c>
      <c r="R55" s="78" t="str">
        <f>'Übertrag Liste'!AT63</f>
        <v xml:space="preserve"> </v>
      </c>
      <c r="S55" s="78" t="str">
        <f>'Übertrag Liste'!AU63</f>
        <v xml:space="preserve"> </v>
      </c>
      <c r="T55" s="78" t="str">
        <f>'Übertrag Liste'!AV63</f>
        <v xml:space="preserve"> </v>
      </c>
      <c r="U55" s="78" t="str">
        <f>'Übertrag Liste'!AW63</f>
        <v xml:space="preserve"> </v>
      </c>
      <c r="V55" s="78" t="str">
        <f>'Übertrag Liste'!AX63</f>
        <v xml:space="preserve"> </v>
      </c>
      <c r="W55" s="78" t="str">
        <f>'Übertrag Liste'!AY63</f>
        <v xml:space="preserve"> </v>
      </c>
      <c r="X55" s="78" t="str">
        <f>'Übertrag Liste'!AZ63</f>
        <v xml:space="preserve"> </v>
      </c>
      <c r="Y55" s="78" t="str">
        <f>'Übertrag Liste'!BA63</f>
        <v xml:space="preserve"> </v>
      </c>
      <c r="Z55" s="78" t="str">
        <f>'Übertrag Liste'!BB63</f>
        <v xml:space="preserve"> </v>
      </c>
      <c r="AA55" s="78" t="str">
        <f>'Übertrag Liste'!BC63</f>
        <v xml:space="preserve"> </v>
      </c>
      <c r="AB55" s="78"/>
    </row>
    <row r="56" spans="1:28" s="79" customFormat="1" ht="24.75" customHeight="1" x14ac:dyDescent="0.2">
      <c r="A56" s="75" t="str">
        <f>'Übertrag Liste'!AD64</f>
        <v xml:space="preserve"> </v>
      </c>
      <c r="B56" s="76" t="str">
        <f>'Übertrag Liste'!D64</f>
        <v xml:space="preserve"> </v>
      </c>
      <c r="C56" s="76" t="str">
        <f>'Übertrag Liste'!E64</f>
        <v xml:space="preserve"> </v>
      </c>
      <c r="D56" s="76" t="str">
        <f>'Übertrag Liste'!I64</f>
        <v/>
      </c>
      <c r="E56" s="77" t="str">
        <f>'Übertrag Liste'!B64</f>
        <v/>
      </c>
      <c r="F56" s="149" t="str">
        <f>'Übertrag Liste'!CP64</f>
        <v>Urkunde und Button</v>
      </c>
      <c r="G56" s="78" t="str">
        <f>'Übertrag Liste'!CM64</f>
        <v/>
      </c>
      <c r="H56" s="78" t="str">
        <f>'Übertrag Liste'!AJ64</f>
        <v xml:space="preserve"> </v>
      </c>
      <c r="I56" s="78" t="str">
        <f>'Übertrag Liste'!AK64</f>
        <v xml:space="preserve"> </v>
      </c>
      <c r="J56" s="78" t="str">
        <f>'Übertrag Liste'!AL64</f>
        <v xml:space="preserve"> </v>
      </c>
      <c r="K56" s="78" t="str">
        <f>'Übertrag Liste'!AM64</f>
        <v xml:space="preserve"> </v>
      </c>
      <c r="L56" s="78" t="str">
        <f>'Übertrag Liste'!AN64</f>
        <v xml:space="preserve"> </v>
      </c>
      <c r="M56" s="78" t="str">
        <f>'Übertrag Liste'!AO64</f>
        <v xml:space="preserve"> </v>
      </c>
      <c r="N56" s="78" t="str">
        <f>'Übertrag Liste'!AP64</f>
        <v xml:space="preserve"> </v>
      </c>
      <c r="O56" s="78" t="str">
        <f>'Übertrag Liste'!AQ64</f>
        <v xml:space="preserve"> </v>
      </c>
      <c r="P56" s="78" t="str">
        <f>'Übertrag Liste'!AR64</f>
        <v xml:space="preserve"> </v>
      </c>
      <c r="Q56" s="78" t="str">
        <f>'Übertrag Liste'!AS64</f>
        <v xml:space="preserve"> </v>
      </c>
      <c r="R56" s="78" t="str">
        <f>'Übertrag Liste'!AT64</f>
        <v xml:space="preserve"> </v>
      </c>
      <c r="S56" s="78" t="str">
        <f>'Übertrag Liste'!AU64</f>
        <v xml:space="preserve"> </v>
      </c>
      <c r="T56" s="78" t="str">
        <f>'Übertrag Liste'!AV64</f>
        <v xml:space="preserve"> </v>
      </c>
      <c r="U56" s="78" t="str">
        <f>'Übertrag Liste'!AW64</f>
        <v xml:space="preserve"> </v>
      </c>
      <c r="V56" s="78" t="str">
        <f>'Übertrag Liste'!AX64</f>
        <v xml:space="preserve"> </v>
      </c>
      <c r="W56" s="78" t="str">
        <f>'Übertrag Liste'!AY64</f>
        <v xml:space="preserve"> </v>
      </c>
      <c r="X56" s="78" t="str">
        <f>'Übertrag Liste'!AZ64</f>
        <v xml:space="preserve"> </v>
      </c>
      <c r="Y56" s="78" t="str">
        <f>'Übertrag Liste'!BA64</f>
        <v xml:space="preserve"> </v>
      </c>
      <c r="Z56" s="78" t="str">
        <f>'Übertrag Liste'!BB64</f>
        <v xml:space="preserve"> </v>
      </c>
      <c r="AA56" s="78" t="str">
        <f>'Übertrag Liste'!BC64</f>
        <v xml:space="preserve"> </v>
      </c>
      <c r="AB56" s="78"/>
    </row>
    <row r="57" spans="1:28" s="79" customFormat="1" ht="24.75" customHeight="1" x14ac:dyDescent="0.2">
      <c r="A57" s="75" t="str">
        <f>'Übertrag Liste'!AD65</f>
        <v xml:space="preserve"> </v>
      </c>
      <c r="B57" s="76" t="str">
        <f>'Übertrag Liste'!D65</f>
        <v xml:space="preserve"> </v>
      </c>
      <c r="C57" s="76" t="str">
        <f>'Übertrag Liste'!E65</f>
        <v xml:space="preserve"> </v>
      </c>
      <c r="D57" s="76" t="str">
        <f>'Übertrag Liste'!I65</f>
        <v/>
      </c>
      <c r="E57" s="77" t="str">
        <f>'Übertrag Liste'!B65</f>
        <v/>
      </c>
      <c r="F57" s="149" t="str">
        <f>'Übertrag Liste'!CP65</f>
        <v>Urkunde und Button</v>
      </c>
      <c r="G57" s="78" t="str">
        <f>'Übertrag Liste'!CM65</f>
        <v/>
      </c>
      <c r="H57" s="78" t="str">
        <f>'Übertrag Liste'!AJ65</f>
        <v xml:space="preserve"> </v>
      </c>
      <c r="I57" s="78" t="str">
        <f>'Übertrag Liste'!AK65</f>
        <v xml:space="preserve"> </v>
      </c>
      <c r="J57" s="78" t="str">
        <f>'Übertrag Liste'!AL65</f>
        <v xml:space="preserve"> </v>
      </c>
      <c r="K57" s="78" t="str">
        <f>'Übertrag Liste'!AM65</f>
        <v xml:space="preserve"> </v>
      </c>
      <c r="L57" s="78" t="str">
        <f>'Übertrag Liste'!AN65</f>
        <v xml:space="preserve"> </v>
      </c>
      <c r="M57" s="78" t="str">
        <f>'Übertrag Liste'!AO65</f>
        <v xml:space="preserve"> </v>
      </c>
      <c r="N57" s="78" t="str">
        <f>'Übertrag Liste'!AP65</f>
        <v xml:space="preserve"> </v>
      </c>
      <c r="O57" s="78" t="str">
        <f>'Übertrag Liste'!AQ65</f>
        <v xml:space="preserve"> </v>
      </c>
      <c r="P57" s="78" t="str">
        <f>'Übertrag Liste'!AR65</f>
        <v xml:space="preserve"> </v>
      </c>
      <c r="Q57" s="78" t="str">
        <f>'Übertrag Liste'!AS65</f>
        <v xml:space="preserve"> </v>
      </c>
      <c r="R57" s="78" t="str">
        <f>'Übertrag Liste'!AT65</f>
        <v xml:space="preserve"> </v>
      </c>
      <c r="S57" s="78" t="str">
        <f>'Übertrag Liste'!AU65</f>
        <v xml:space="preserve"> </v>
      </c>
      <c r="T57" s="78" t="str">
        <f>'Übertrag Liste'!AV65</f>
        <v xml:space="preserve"> </v>
      </c>
      <c r="U57" s="78" t="str">
        <f>'Übertrag Liste'!AW65</f>
        <v xml:space="preserve"> </v>
      </c>
      <c r="V57" s="78" t="str">
        <f>'Übertrag Liste'!AX65</f>
        <v xml:space="preserve"> </v>
      </c>
      <c r="W57" s="78" t="str">
        <f>'Übertrag Liste'!AY65</f>
        <v xml:space="preserve"> </v>
      </c>
      <c r="X57" s="78" t="str">
        <f>'Übertrag Liste'!AZ65</f>
        <v xml:space="preserve"> </v>
      </c>
      <c r="Y57" s="78" t="str">
        <f>'Übertrag Liste'!BA65</f>
        <v xml:space="preserve"> </v>
      </c>
      <c r="Z57" s="78" t="str">
        <f>'Übertrag Liste'!BB65</f>
        <v xml:space="preserve"> </v>
      </c>
      <c r="AA57" s="78" t="str">
        <f>'Übertrag Liste'!BC65</f>
        <v xml:space="preserve"> </v>
      </c>
      <c r="AB57" s="78"/>
    </row>
    <row r="58" spans="1:28" s="79" customFormat="1" ht="24.75" customHeight="1" x14ac:dyDescent="0.2">
      <c r="A58" s="75" t="str">
        <f>'Übertrag Liste'!AD66</f>
        <v xml:space="preserve"> </v>
      </c>
      <c r="B58" s="76" t="str">
        <f>'Übertrag Liste'!D66</f>
        <v xml:space="preserve"> </v>
      </c>
      <c r="C58" s="76" t="str">
        <f>'Übertrag Liste'!E66</f>
        <v xml:space="preserve"> </v>
      </c>
      <c r="D58" s="76" t="str">
        <f>'Übertrag Liste'!I66</f>
        <v/>
      </c>
      <c r="E58" s="77" t="str">
        <f>'Übertrag Liste'!B66</f>
        <v/>
      </c>
      <c r="F58" s="149" t="str">
        <f>'Übertrag Liste'!CP66</f>
        <v>Urkunde und Button</v>
      </c>
      <c r="G58" s="78" t="str">
        <f>'Übertrag Liste'!CM66</f>
        <v/>
      </c>
      <c r="H58" s="78" t="str">
        <f>'Übertrag Liste'!AJ66</f>
        <v xml:space="preserve"> </v>
      </c>
      <c r="I58" s="78" t="str">
        <f>'Übertrag Liste'!AK66</f>
        <v xml:space="preserve"> </v>
      </c>
      <c r="J58" s="78" t="str">
        <f>'Übertrag Liste'!AL66</f>
        <v xml:space="preserve"> </v>
      </c>
      <c r="K58" s="78" t="str">
        <f>'Übertrag Liste'!AM66</f>
        <v xml:space="preserve"> </v>
      </c>
      <c r="L58" s="78" t="str">
        <f>'Übertrag Liste'!AN66</f>
        <v xml:space="preserve"> </v>
      </c>
      <c r="M58" s="78" t="str">
        <f>'Übertrag Liste'!AO66</f>
        <v xml:space="preserve"> </v>
      </c>
      <c r="N58" s="78" t="str">
        <f>'Übertrag Liste'!AP66</f>
        <v xml:space="preserve"> </v>
      </c>
      <c r="O58" s="78" t="str">
        <f>'Übertrag Liste'!AQ66</f>
        <v xml:space="preserve"> </v>
      </c>
      <c r="P58" s="78" t="str">
        <f>'Übertrag Liste'!AR66</f>
        <v xml:space="preserve"> </v>
      </c>
      <c r="Q58" s="78" t="str">
        <f>'Übertrag Liste'!AS66</f>
        <v xml:space="preserve"> </v>
      </c>
      <c r="R58" s="78" t="str">
        <f>'Übertrag Liste'!AT66</f>
        <v xml:space="preserve"> </v>
      </c>
      <c r="S58" s="78" t="str">
        <f>'Übertrag Liste'!AU66</f>
        <v xml:space="preserve"> </v>
      </c>
      <c r="T58" s="78" t="str">
        <f>'Übertrag Liste'!AV66</f>
        <v xml:space="preserve"> </v>
      </c>
      <c r="U58" s="78" t="str">
        <f>'Übertrag Liste'!AW66</f>
        <v xml:space="preserve"> </v>
      </c>
      <c r="V58" s="78" t="str">
        <f>'Übertrag Liste'!AX66</f>
        <v xml:space="preserve"> </v>
      </c>
      <c r="W58" s="78" t="str">
        <f>'Übertrag Liste'!AY66</f>
        <v xml:space="preserve"> </v>
      </c>
      <c r="X58" s="78" t="str">
        <f>'Übertrag Liste'!AZ66</f>
        <v xml:space="preserve"> </v>
      </c>
      <c r="Y58" s="78" t="str">
        <f>'Übertrag Liste'!BA66</f>
        <v xml:space="preserve"> </v>
      </c>
      <c r="Z58" s="78" t="str">
        <f>'Übertrag Liste'!BB66</f>
        <v xml:space="preserve"> </v>
      </c>
      <c r="AA58" s="78" t="str">
        <f>'Übertrag Liste'!BC66</f>
        <v xml:space="preserve"> </v>
      </c>
      <c r="AB58" s="78"/>
    </row>
    <row r="59" spans="1:28" s="79" customFormat="1" ht="24.75" customHeight="1" x14ac:dyDescent="0.2">
      <c r="A59" s="75" t="str">
        <f>'Übertrag Liste'!AD67</f>
        <v xml:space="preserve"> </v>
      </c>
      <c r="B59" s="76" t="str">
        <f>'Übertrag Liste'!D67</f>
        <v xml:space="preserve"> </v>
      </c>
      <c r="C59" s="76" t="str">
        <f>'Übertrag Liste'!E67</f>
        <v xml:space="preserve"> </v>
      </c>
      <c r="D59" s="76" t="str">
        <f>'Übertrag Liste'!I67</f>
        <v/>
      </c>
      <c r="E59" s="77" t="str">
        <f>'Übertrag Liste'!B67</f>
        <v/>
      </c>
      <c r="F59" s="149" t="str">
        <f>'Übertrag Liste'!CP67</f>
        <v>Urkunde und Button</v>
      </c>
      <c r="G59" s="78" t="str">
        <f>'Übertrag Liste'!CM67</f>
        <v/>
      </c>
      <c r="H59" s="78" t="str">
        <f>'Übertrag Liste'!AJ67</f>
        <v xml:space="preserve"> </v>
      </c>
      <c r="I59" s="78" t="str">
        <f>'Übertrag Liste'!AK67</f>
        <v xml:space="preserve"> </v>
      </c>
      <c r="J59" s="78" t="str">
        <f>'Übertrag Liste'!AL67</f>
        <v xml:space="preserve"> </v>
      </c>
      <c r="K59" s="78" t="str">
        <f>'Übertrag Liste'!AM67</f>
        <v xml:space="preserve"> </v>
      </c>
      <c r="L59" s="78" t="str">
        <f>'Übertrag Liste'!AN67</f>
        <v xml:space="preserve"> </v>
      </c>
      <c r="M59" s="78" t="str">
        <f>'Übertrag Liste'!AO67</f>
        <v xml:space="preserve"> </v>
      </c>
      <c r="N59" s="78" t="str">
        <f>'Übertrag Liste'!AP67</f>
        <v xml:space="preserve"> </v>
      </c>
      <c r="O59" s="78" t="str">
        <f>'Übertrag Liste'!AQ67</f>
        <v xml:space="preserve"> </v>
      </c>
      <c r="P59" s="78" t="str">
        <f>'Übertrag Liste'!AR67</f>
        <v xml:space="preserve"> </v>
      </c>
      <c r="Q59" s="78" t="str">
        <f>'Übertrag Liste'!AS67</f>
        <v xml:space="preserve"> </v>
      </c>
      <c r="R59" s="78" t="str">
        <f>'Übertrag Liste'!AT67</f>
        <v xml:space="preserve"> </v>
      </c>
      <c r="S59" s="78" t="str">
        <f>'Übertrag Liste'!AU67</f>
        <v xml:space="preserve"> </v>
      </c>
      <c r="T59" s="78" t="str">
        <f>'Übertrag Liste'!AV67</f>
        <v xml:space="preserve"> </v>
      </c>
      <c r="U59" s="78" t="str">
        <f>'Übertrag Liste'!AW67</f>
        <v xml:space="preserve"> </v>
      </c>
      <c r="V59" s="78" t="str">
        <f>'Übertrag Liste'!AX67</f>
        <v xml:space="preserve"> </v>
      </c>
      <c r="W59" s="78" t="str">
        <f>'Übertrag Liste'!AY67</f>
        <v xml:space="preserve"> </v>
      </c>
      <c r="X59" s="78" t="str">
        <f>'Übertrag Liste'!AZ67</f>
        <v xml:space="preserve"> </v>
      </c>
      <c r="Y59" s="78" t="str">
        <f>'Übertrag Liste'!BA67</f>
        <v xml:space="preserve"> </v>
      </c>
      <c r="Z59" s="78" t="str">
        <f>'Übertrag Liste'!BB67</f>
        <v xml:space="preserve"> </v>
      </c>
      <c r="AA59" s="78" t="str">
        <f>'Übertrag Liste'!BC67</f>
        <v xml:space="preserve"> </v>
      </c>
      <c r="AB59" s="78"/>
    </row>
    <row r="60" spans="1:28" s="79" customFormat="1" ht="24.75" customHeight="1" x14ac:dyDescent="0.2">
      <c r="A60" s="75" t="str">
        <f>'Übertrag Liste'!AD68</f>
        <v xml:space="preserve"> </v>
      </c>
      <c r="B60" s="76" t="str">
        <f>'Übertrag Liste'!D68</f>
        <v xml:space="preserve"> </v>
      </c>
      <c r="C60" s="76" t="str">
        <f>'Übertrag Liste'!E68</f>
        <v xml:space="preserve"> </v>
      </c>
      <c r="D60" s="76" t="str">
        <f>'Übertrag Liste'!I68</f>
        <v/>
      </c>
      <c r="E60" s="77" t="str">
        <f>'Übertrag Liste'!B68</f>
        <v/>
      </c>
      <c r="F60" s="149" t="str">
        <f>'Übertrag Liste'!CP68</f>
        <v>Urkunde und Button</v>
      </c>
      <c r="G60" s="78" t="str">
        <f>'Übertrag Liste'!CM68</f>
        <v/>
      </c>
      <c r="H60" s="78" t="str">
        <f>'Übertrag Liste'!AJ68</f>
        <v xml:space="preserve"> </v>
      </c>
      <c r="I60" s="78" t="str">
        <f>'Übertrag Liste'!AK68</f>
        <v xml:space="preserve"> </v>
      </c>
      <c r="J60" s="78" t="str">
        <f>'Übertrag Liste'!AL68</f>
        <v xml:space="preserve"> </v>
      </c>
      <c r="K60" s="78" t="str">
        <f>'Übertrag Liste'!AM68</f>
        <v xml:space="preserve"> </v>
      </c>
      <c r="L60" s="78" t="str">
        <f>'Übertrag Liste'!AN68</f>
        <v xml:space="preserve"> </v>
      </c>
      <c r="M60" s="78" t="str">
        <f>'Übertrag Liste'!AO68</f>
        <v xml:space="preserve"> </v>
      </c>
      <c r="N60" s="78" t="str">
        <f>'Übertrag Liste'!AP68</f>
        <v xml:space="preserve"> </v>
      </c>
      <c r="O60" s="78" t="str">
        <f>'Übertrag Liste'!AQ68</f>
        <v xml:space="preserve"> </v>
      </c>
      <c r="P60" s="78" t="str">
        <f>'Übertrag Liste'!AR68</f>
        <v xml:space="preserve"> </v>
      </c>
      <c r="Q60" s="78" t="str">
        <f>'Übertrag Liste'!AS68</f>
        <v xml:space="preserve"> </v>
      </c>
      <c r="R60" s="78" t="str">
        <f>'Übertrag Liste'!AT68</f>
        <v xml:space="preserve"> </v>
      </c>
      <c r="S60" s="78" t="str">
        <f>'Übertrag Liste'!AU68</f>
        <v xml:space="preserve"> </v>
      </c>
      <c r="T60" s="78" t="str">
        <f>'Übertrag Liste'!AV68</f>
        <v xml:space="preserve"> </v>
      </c>
      <c r="U60" s="78" t="str">
        <f>'Übertrag Liste'!AW68</f>
        <v xml:space="preserve"> </v>
      </c>
      <c r="V60" s="78" t="str">
        <f>'Übertrag Liste'!AX68</f>
        <v xml:space="preserve"> </v>
      </c>
      <c r="W60" s="78" t="str">
        <f>'Übertrag Liste'!AY68</f>
        <v xml:space="preserve"> </v>
      </c>
      <c r="X60" s="78" t="str">
        <f>'Übertrag Liste'!AZ68</f>
        <v xml:space="preserve"> </v>
      </c>
      <c r="Y60" s="78" t="str">
        <f>'Übertrag Liste'!BA68</f>
        <v xml:space="preserve"> </v>
      </c>
      <c r="Z60" s="78" t="str">
        <f>'Übertrag Liste'!BB68</f>
        <v xml:space="preserve"> </v>
      </c>
      <c r="AA60" s="78" t="str">
        <f>'Übertrag Liste'!BC68</f>
        <v xml:space="preserve"> </v>
      </c>
      <c r="AB60" s="78"/>
    </row>
    <row r="61" spans="1:28" s="79" customFormat="1" ht="24.75" customHeight="1" x14ac:dyDescent="0.2">
      <c r="A61" s="75" t="str">
        <f>'Übertrag Liste'!AD69</f>
        <v xml:space="preserve"> </v>
      </c>
      <c r="B61" s="76" t="str">
        <f>'Übertrag Liste'!D69</f>
        <v xml:space="preserve"> </v>
      </c>
      <c r="C61" s="76" t="str">
        <f>'Übertrag Liste'!E69</f>
        <v xml:space="preserve"> </v>
      </c>
      <c r="D61" s="76" t="str">
        <f>'Übertrag Liste'!I69</f>
        <v/>
      </c>
      <c r="E61" s="77" t="str">
        <f>'Übertrag Liste'!B69</f>
        <v/>
      </c>
      <c r="F61" s="149" t="str">
        <f>'Übertrag Liste'!CP69</f>
        <v>Urkunde und Button</v>
      </c>
      <c r="G61" s="78" t="str">
        <f>'Übertrag Liste'!CM69</f>
        <v/>
      </c>
      <c r="H61" s="78" t="str">
        <f>'Übertrag Liste'!AJ69</f>
        <v xml:space="preserve"> </v>
      </c>
      <c r="I61" s="78" t="str">
        <f>'Übertrag Liste'!AK69</f>
        <v xml:space="preserve"> </v>
      </c>
      <c r="J61" s="78" t="str">
        <f>'Übertrag Liste'!AL69</f>
        <v xml:space="preserve"> </v>
      </c>
      <c r="K61" s="78" t="str">
        <f>'Übertrag Liste'!AM69</f>
        <v xml:space="preserve"> </v>
      </c>
      <c r="L61" s="78" t="str">
        <f>'Übertrag Liste'!AN69</f>
        <v xml:space="preserve"> </v>
      </c>
      <c r="M61" s="78" t="str">
        <f>'Übertrag Liste'!AO69</f>
        <v xml:space="preserve"> </v>
      </c>
      <c r="N61" s="78" t="str">
        <f>'Übertrag Liste'!AP69</f>
        <v xml:space="preserve"> </v>
      </c>
      <c r="O61" s="78" t="str">
        <f>'Übertrag Liste'!AQ69</f>
        <v xml:space="preserve"> </v>
      </c>
      <c r="P61" s="78" t="str">
        <f>'Übertrag Liste'!AR69</f>
        <v xml:space="preserve"> </v>
      </c>
      <c r="Q61" s="78" t="str">
        <f>'Übertrag Liste'!AS69</f>
        <v xml:space="preserve"> </v>
      </c>
      <c r="R61" s="78" t="str">
        <f>'Übertrag Liste'!AT69</f>
        <v xml:space="preserve"> </v>
      </c>
      <c r="S61" s="78" t="str">
        <f>'Übertrag Liste'!AU69</f>
        <v xml:space="preserve"> </v>
      </c>
      <c r="T61" s="78" t="str">
        <f>'Übertrag Liste'!AV69</f>
        <v xml:space="preserve"> </v>
      </c>
      <c r="U61" s="78" t="str">
        <f>'Übertrag Liste'!AW69</f>
        <v xml:space="preserve"> </v>
      </c>
      <c r="V61" s="78" t="str">
        <f>'Übertrag Liste'!AX69</f>
        <v xml:space="preserve"> </v>
      </c>
      <c r="W61" s="78" t="str">
        <f>'Übertrag Liste'!AY69</f>
        <v xml:space="preserve"> </v>
      </c>
      <c r="X61" s="78" t="str">
        <f>'Übertrag Liste'!AZ69</f>
        <v xml:space="preserve"> </v>
      </c>
      <c r="Y61" s="78" t="str">
        <f>'Übertrag Liste'!BA69</f>
        <v xml:space="preserve"> </v>
      </c>
      <c r="Z61" s="78" t="str">
        <f>'Übertrag Liste'!BB69</f>
        <v xml:space="preserve"> </v>
      </c>
      <c r="AA61" s="78" t="str">
        <f>'Übertrag Liste'!BC69</f>
        <v xml:space="preserve"> </v>
      </c>
      <c r="AB61" s="78"/>
    </row>
    <row r="62" spans="1:28" s="79" customFormat="1" ht="24.75" customHeight="1" x14ac:dyDescent="0.2">
      <c r="A62" s="75" t="str">
        <f>'Übertrag Liste'!AD70</f>
        <v xml:space="preserve"> </v>
      </c>
      <c r="B62" s="76" t="str">
        <f>'Übertrag Liste'!D70</f>
        <v xml:space="preserve"> </v>
      </c>
      <c r="C62" s="76" t="str">
        <f>'Übertrag Liste'!E70</f>
        <v xml:space="preserve"> </v>
      </c>
      <c r="D62" s="76" t="str">
        <f>'Übertrag Liste'!I70</f>
        <v/>
      </c>
      <c r="E62" s="77" t="str">
        <f>'Übertrag Liste'!B70</f>
        <v/>
      </c>
      <c r="F62" s="149" t="str">
        <f>'Übertrag Liste'!CP70</f>
        <v>Urkunde und Button</v>
      </c>
      <c r="G62" s="78" t="str">
        <f>'Übertrag Liste'!CM70</f>
        <v/>
      </c>
      <c r="H62" s="78" t="str">
        <f>'Übertrag Liste'!AJ70</f>
        <v xml:space="preserve"> </v>
      </c>
      <c r="I62" s="78" t="str">
        <f>'Übertrag Liste'!AK70</f>
        <v xml:space="preserve"> </v>
      </c>
      <c r="J62" s="78" t="str">
        <f>'Übertrag Liste'!AL70</f>
        <v xml:space="preserve"> </v>
      </c>
      <c r="K62" s="78" t="str">
        <f>'Übertrag Liste'!AM70</f>
        <v xml:space="preserve"> </v>
      </c>
      <c r="L62" s="78" t="str">
        <f>'Übertrag Liste'!AN70</f>
        <v xml:space="preserve"> </v>
      </c>
      <c r="M62" s="78" t="str">
        <f>'Übertrag Liste'!AO70</f>
        <v xml:space="preserve"> </v>
      </c>
      <c r="N62" s="78" t="str">
        <f>'Übertrag Liste'!AP70</f>
        <v xml:space="preserve"> </v>
      </c>
      <c r="O62" s="78" t="str">
        <f>'Übertrag Liste'!AQ70</f>
        <v xml:space="preserve"> </v>
      </c>
      <c r="P62" s="78" t="str">
        <f>'Übertrag Liste'!AR70</f>
        <v xml:space="preserve"> </v>
      </c>
      <c r="Q62" s="78" t="str">
        <f>'Übertrag Liste'!AS70</f>
        <v xml:space="preserve"> </v>
      </c>
      <c r="R62" s="78" t="str">
        <f>'Übertrag Liste'!AT70</f>
        <v xml:space="preserve"> </v>
      </c>
      <c r="S62" s="78" t="str">
        <f>'Übertrag Liste'!AU70</f>
        <v xml:space="preserve"> </v>
      </c>
      <c r="T62" s="78" t="str">
        <f>'Übertrag Liste'!AV70</f>
        <v xml:space="preserve"> </v>
      </c>
      <c r="U62" s="78" t="str">
        <f>'Übertrag Liste'!AW70</f>
        <v xml:space="preserve"> </v>
      </c>
      <c r="V62" s="78" t="str">
        <f>'Übertrag Liste'!AX70</f>
        <v xml:space="preserve"> </v>
      </c>
      <c r="W62" s="78" t="str">
        <f>'Übertrag Liste'!AY70</f>
        <v xml:space="preserve"> </v>
      </c>
      <c r="X62" s="78" t="str">
        <f>'Übertrag Liste'!AZ70</f>
        <v xml:space="preserve"> </v>
      </c>
      <c r="Y62" s="78" t="str">
        <f>'Übertrag Liste'!BA70</f>
        <v xml:space="preserve"> </v>
      </c>
      <c r="Z62" s="78" t="str">
        <f>'Übertrag Liste'!BB70</f>
        <v xml:space="preserve"> </v>
      </c>
      <c r="AA62" s="78" t="str">
        <f>'Übertrag Liste'!BC70</f>
        <v xml:space="preserve"> </v>
      </c>
      <c r="AB62" s="78"/>
    </row>
    <row r="63" spans="1:28" s="79" customFormat="1" ht="24.75" customHeight="1" x14ac:dyDescent="0.2">
      <c r="A63" s="75" t="str">
        <f>'Übertrag Liste'!AD71</f>
        <v xml:space="preserve"> </v>
      </c>
      <c r="B63" s="76" t="str">
        <f>'Übertrag Liste'!D71</f>
        <v xml:space="preserve"> </v>
      </c>
      <c r="C63" s="76" t="str">
        <f>'Übertrag Liste'!E71</f>
        <v xml:space="preserve"> </v>
      </c>
      <c r="D63" s="76" t="str">
        <f>'Übertrag Liste'!I71</f>
        <v/>
      </c>
      <c r="E63" s="77" t="str">
        <f>'Übertrag Liste'!B71</f>
        <v/>
      </c>
      <c r="F63" s="149" t="str">
        <f>'Übertrag Liste'!CP71</f>
        <v>Urkunde und Button</v>
      </c>
      <c r="G63" s="78" t="str">
        <f>'Übertrag Liste'!CM71</f>
        <v/>
      </c>
      <c r="H63" s="78" t="str">
        <f>'Übertrag Liste'!AJ71</f>
        <v xml:space="preserve"> </v>
      </c>
      <c r="I63" s="78" t="str">
        <f>'Übertrag Liste'!AK71</f>
        <v xml:space="preserve"> </v>
      </c>
      <c r="J63" s="78" t="str">
        <f>'Übertrag Liste'!AL71</f>
        <v xml:space="preserve"> </v>
      </c>
      <c r="K63" s="78" t="str">
        <f>'Übertrag Liste'!AM71</f>
        <v xml:space="preserve"> </v>
      </c>
      <c r="L63" s="78" t="str">
        <f>'Übertrag Liste'!AN71</f>
        <v xml:space="preserve"> </v>
      </c>
      <c r="M63" s="78" t="str">
        <f>'Übertrag Liste'!AO71</f>
        <v xml:space="preserve"> </v>
      </c>
      <c r="N63" s="78" t="str">
        <f>'Übertrag Liste'!AP71</f>
        <v xml:space="preserve"> </v>
      </c>
      <c r="O63" s="78" t="str">
        <f>'Übertrag Liste'!AQ71</f>
        <v xml:space="preserve"> </v>
      </c>
      <c r="P63" s="78" t="str">
        <f>'Übertrag Liste'!AR71</f>
        <v xml:space="preserve"> </v>
      </c>
      <c r="Q63" s="78" t="str">
        <f>'Übertrag Liste'!AS71</f>
        <v xml:space="preserve"> </v>
      </c>
      <c r="R63" s="78" t="str">
        <f>'Übertrag Liste'!AT71</f>
        <v xml:space="preserve"> </v>
      </c>
      <c r="S63" s="78" t="str">
        <f>'Übertrag Liste'!AU71</f>
        <v xml:space="preserve"> </v>
      </c>
      <c r="T63" s="78" t="str">
        <f>'Übertrag Liste'!AV71</f>
        <v xml:space="preserve"> </v>
      </c>
      <c r="U63" s="78" t="str">
        <f>'Übertrag Liste'!AW71</f>
        <v xml:space="preserve"> </v>
      </c>
      <c r="V63" s="78" t="str">
        <f>'Übertrag Liste'!AX71</f>
        <v xml:space="preserve"> </v>
      </c>
      <c r="W63" s="78" t="str">
        <f>'Übertrag Liste'!AY71</f>
        <v xml:space="preserve"> </v>
      </c>
      <c r="X63" s="78" t="str">
        <f>'Übertrag Liste'!AZ71</f>
        <v xml:space="preserve"> </v>
      </c>
      <c r="Y63" s="78" t="str">
        <f>'Übertrag Liste'!BA71</f>
        <v xml:space="preserve"> </v>
      </c>
      <c r="Z63" s="78" t="str">
        <f>'Übertrag Liste'!BB71</f>
        <v xml:space="preserve"> </v>
      </c>
      <c r="AA63" s="78" t="str">
        <f>'Übertrag Liste'!BC71</f>
        <v xml:space="preserve"> </v>
      </c>
      <c r="AB63" s="78"/>
    </row>
    <row r="64" spans="1:28" s="79" customFormat="1" ht="24.75" customHeight="1" x14ac:dyDescent="0.2">
      <c r="A64" s="75" t="str">
        <f>'Übertrag Liste'!AD72</f>
        <v xml:space="preserve"> </v>
      </c>
      <c r="B64" s="76" t="str">
        <f>'Übertrag Liste'!D72</f>
        <v xml:space="preserve"> </v>
      </c>
      <c r="C64" s="76" t="str">
        <f>'Übertrag Liste'!E72</f>
        <v xml:space="preserve"> </v>
      </c>
      <c r="D64" s="76" t="str">
        <f>'Übertrag Liste'!I72</f>
        <v/>
      </c>
      <c r="E64" s="77" t="str">
        <f>'Übertrag Liste'!B72</f>
        <v/>
      </c>
      <c r="F64" s="149" t="str">
        <f>'Übertrag Liste'!CP72</f>
        <v>Urkunde und Button</v>
      </c>
      <c r="G64" s="78" t="str">
        <f>'Übertrag Liste'!CM72</f>
        <v/>
      </c>
      <c r="H64" s="78" t="str">
        <f>'Übertrag Liste'!AJ72</f>
        <v xml:space="preserve"> </v>
      </c>
      <c r="I64" s="78" t="str">
        <f>'Übertrag Liste'!AK72</f>
        <v xml:space="preserve"> </v>
      </c>
      <c r="J64" s="78" t="str">
        <f>'Übertrag Liste'!AL72</f>
        <v xml:space="preserve"> </v>
      </c>
      <c r="K64" s="78" t="str">
        <f>'Übertrag Liste'!AM72</f>
        <v xml:space="preserve"> </v>
      </c>
      <c r="L64" s="78" t="str">
        <f>'Übertrag Liste'!AN72</f>
        <v xml:space="preserve"> </v>
      </c>
      <c r="M64" s="78" t="str">
        <f>'Übertrag Liste'!AO72</f>
        <v xml:space="preserve"> </v>
      </c>
      <c r="N64" s="78" t="str">
        <f>'Übertrag Liste'!AP72</f>
        <v xml:space="preserve"> </v>
      </c>
      <c r="O64" s="78" t="str">
        <f>'Übertrag Liste'!AQ72</f>
        <v xml:space="preserve"> </v>
      </c>
      <c r="P64" s="78" t="str">
        <f>'Übertrag Liste'!AR72</f>
        <v xml:space="preserve"> </v>
      </c>
      <c r="Q64" s="78" t="str">
        <f>'Übertrag Liste'!AS72</f>
        <v xml:space="preserve"> </v>
      </c>
      <c r="R64" s="78" t="str">
        <f>'Übertrag Liste'!AT72</f>
        <v xml:space="preserve"> </v>
      </c>
      <c r="S64" s="78" t="str">
        <f>'Übertrag Liste'!AU72</f>
        <v xml:space="preserve"> </v>
      </c>
      <c r="T64" s="78" t="str">
        <f>'Übertrag Liste'!AV72</f>
        <v xml:space="preserve"> </v>
      </c>
      <c r="U64" s="78" t="str">
        <f>'Übertrag Liste'!AW72</f>
        <v xml:space="preserve"> </v>
      </c>
      <c r="V64" s="78" t="str">
        <f>'Übertrag Liste'!AX72</f>
        <v xml:space="preserve"> </v>
      </c>
      <c r="W64" s="78" t="str">
        <f>'Übertrag Liste'!AY72</f>
        <v xml:space="preserve"> </v>
      </c>
      <c r="X64" s="78" t="str">
        <f>'Übertrag Liste'!AZ72</f>
        <v xml:space="preserve"> </v>
      </c>
      <c r="Y64" s="78" t="str">
        <f>'Übertrag Liste'!BA72</f>
        <v xml:space="preserve"> </v>
      </c>
      <c r="Z64" s="78" t="str">
        <f>'Übertrag Liste'!BB72</f>
        <v xml:space="preserve"> </v>
      </c>
      <c r="AA64" s="78" t="str">
        <f>'Übertrag Liste'!BC72</f>
        <v xml:space="preserve"> </v>
      </c>
      <c r="AB64" s="78"/>
    </row>
    <row r="65" spans="1:28" s="79" customFormat="1" ht="24.75" customHeight="1" x14ac:dyDescent="0.2">
      <c r="A65" s="75" t="str">
        <f>'Übertrag Liste'!AD73</f>
        <v xml:space="preserve"> </v>
      </c>
      <c r="B65" s="76" t="str">
        <f>'Übertrag Liste'!D73</f>
        <v xml:space="preserve"> </v>
      </c>
      <c r="C65" s="76" t="str">
        <f>'Übertrag Liste'!E73</f>
        <v xml:space="preserve"> </v>
      </c>
      <c r="D65" s="76" t="str">
        <f>'Übertrag Liste'!I73</f>
        <v/>
      </c>
      <c r="E65" s="77" t="str">
        <f>'Übertrag Liste'!B73</f>
        <v/>
      </c>
      <c r="F65" s="149" t="str">
        <f>'Übertrag Liste'!CP73</f>
        <v>Urkunde und Button</v>
      </c>
      <c r="G65" s="78" t="str">
        <f>'Übertrag Liste'!CM73</f>
        <v/>
      </c>
      <c r="H65" s="78" t="str">
        <f>'Übertrag Liste'!AJ73</f>
        <v xml:space="preserve"> </v>
      </c>
      <c r="I65" s="78" t="str">
        <f>'Übertrag Liste'!AK73</f>
        <v xml:space="preserve"> </v>
      </c>
      <c r="J65" s="78" t="str">
        <f>'Übertrag Liste'!AL73</f>
        <v xml:space="preserve"> </v>
      </c>
      <c r="K65" s="78" t="str">
        <f>'Übertrag Liste'!AM73</f>
        <v xml:space="preserve"> </v>
      </c>
      <c r="L65" s="78" t="str">
        <f>'Übertrag Liste'!AN73</f>
        <v xml:space="preserve"> </v>
      </c>
      <c r="M65" s="78" t="str">
        <f>'Übertrag Liste'!AO73</f>
        <v xml:space="preserve"> </v>
      </c>
      <c r="N65" s="78" t="str">
        <f>'Übertrag Liste'!AP73</f>
        <v xml:space="preserve"> </v>
      </c>
      <c r="O65" s="78" t="str">
        <f>'Übertrag Liste'!AQ73</f>
        <v xml:space="preserve"> </v>
      </c>
      <c r="P65" s="78" t="str">
        <f>'Übertrag Liste'!AR73</f>
        <v xml:space="preserve"> </v>
      </c>
      <c r="Q65" s="78" t="str">
        <f>'Übertrag Liste'!AS73</f>
        <v xml:space="preserve"> </v>
      </c>
      <c r="R65" s="78" t="str">
        <f>'Übertrag Liste'!AT73</f>
        <v xml:space="preserve"> </v>
      </c>
      <c r="S65" s="78" t="str">
        <f>'Übertrag Liste'!AU73</f>
        <v xml:space="preserve"> </v>
      </c>
      <c r="T65" s="78" t="str">
        <f>'Übertrag Liste'!AV73</f>
        <v xml:space="preserve"> </v>
      </c>
      <c r="U65" s="78" t="str">
        <f>'Übertrag Liste'!AW73</f>
        <v xml:space="preserve"> </v>
      </c>
      <c r="V65" s="78" t="str">
        <f>'Übertrag Liste'!AX73</f>
        <v xml:space="preserve"> </v>
      </c>
      <c r="W65" s="78" t="str">
        <f>'Übertrag Liste'!AY73</f>
        <v xml:space="preserve"> </v>
      </c>
      <c r="X65" s="78" t="str">
        <f>'Übertrag Liste'!AZ73</f>
        <v xml:space="preserve"> </v>
      </c>
      <c r="Y65" s="78" t="str">
        <f>'Übertrag Liste'!BA73</f>
        <v xml:space="preserve"> </v>
      </c>
      <c r="Z65" s="78" t="str">
        <f>'Übertrag Liste'!BB73</f>
        <v xml:space="preserve"> </v>
      </c>
      <c r="AA65" s="78" t="str">
        <f>'Übertrag Liste'!BC73</f>
        <v xml:space="preserve"> </v>
      </c>
      <c r="AB65" s="78"/>
    </row>
    <row r="66" spans="1:28" s="79" customFormat="1" ht="24.75" customHeight="1" x14ac:dyDescent="0.2">
      <c r="A66" s="75" t="str">
        <f>'Übertrag Liste'!AD74</f>
        <v xml:space="preserve"> </v>
      </c>
      <c r="B66" s="76" t="str">
        <f>'Übertrag Liste'!D74</f>
        <v xml:space="preserve"> </v>
      </c>
      <c r="C66" s="76" t="str">
        <f>'Übertrag Liste'!E74</f>
        <v xml:space="preserve"> </v>
      </c>
      <c r="D66" s="76" t="str">
        <f>'Übertrag Liste'!I74</f>
        <v/>
      </c>
      <c r="E66" s="77" t="str">
        <f>'Übertrag Liste'!B74</f>
        <v/>
      </c>
      <c r="F66" s="149" t="str">
        <f>'Übertrag Liste'!CP74</f>
        <v>Urkunde und Button</v>
      </c>
      <c r="G66" s="78" t="str">
        <f>'Übertrag Liste'!CM74</f>
        <v/>
      </c>
      <c r="H66" s="78" t="str">
        <f>'Übertrag Liste'!AJ74</f>
        <v xml:space="preserve"> </v>
      </c>
      <c r="I66" s="78" t="str">
        <f>'Übertrag Liste'!AK74</f>
        <v xml:space="preserve"> </v>
      </c>
      <c r="J66" s="78" t="str">
        <f>'Übertrag Liste'!AL74</f>
        <v xml:space="preserve"> </v>
      </c>
      <c r="K66" s="78" t="str">
        <f>'Übertrag Liste'!AM74</f>
        <v xml:space="preserve"> </v>
      </c>
      <c r="L66" s="78" t="str">
        <f>'Übertrag Liste'!AN74</f>
        <v xml:space="preserve"> </v>
      </c>
      <c r="M66" s="78" t="str">
        <f>'Übertrag Liste'!AO74</f>
        <v xml:space="preserve"> </v>
      </c>
      <c r="N66" s="78" t="str">
        <f>'Übertrag Liste'!AP74</f>
        <v xml:space="preserve"> </v>
      </c>
      <c r="O66" s="78" t="str">
        <f>'Übertrag Liste'!AQ74</f>
        <v xml:space="preserve"> </v>
      </c>
      <c r="P66" s="78" t="str">
        <f>'Übertrag Liste'!AR74</f>
        <v xml:space="preserve"> </v>
      </c>
      <c r="Q66" s="78" t="str">
        <f>'Übertrag Liste'!AS74</f>
        <v xml:space="preserve"> </v>
      </c>
      <c r="R66" s="78" t="str">
        <f>'Übertrag Liste'!AT74</f>
        <v xml:space="preserve"> </v>
      </c>
      <c r="S66" s="78" t="str">
        <f>'Übertrag Liste'!AU74</f>
        <v xml:space="preserve"> </v>
      </c>
      <c r="T66" s="78" t="str">
        <f>'Übertrag Liste'!AV74</f>
        <v xml:space="preserve"> </v>
      </c>
      <c r="U66" s="78" t="str">
        <f>'Übertrag Liste'!AW74</f>
        <v xml:space="preserve"> </v>
      </c>
      <c r="V66" s="78" t="str">
        <f>'Übertrag Liste'!AX74</f>
        <v xml:space="preserve"> </v>
      </c>
      <c r="W66" s="78" t="str">
        <f>'Übertrag Liste'!AY74</f>
        <v xml:space="preserve"> </v>
      </c>
      <c r="X66" s="78" t="str">
        <f>'Übertrag Liste'!AZ74</f>
        <v xml:space="preserve"> </v>
      </c>
      <c r="Y66" s="78" t="str">
        <f>'Übertrag Liste'!BA74</f>
        <v xml:space="preserve"> </v>
      </c>
      <c r="Z66" s="78" t="str">
        <f>'Übertrag Liste'!BB74</f>
        <v xml:space="preserve"> </v>
      </c>
      <c r="AA66" s="78" t="str">
        <f>'Übertrag Liste'!BC74</f>
        <v xml:space="preserve"> </v>
      </c>
      <c r="AB66" s="78"/>
    </row>
    <row r="67" spans="1:28" s="79" customFormat="1" ht="24.75" customHeight="1" x14ac:dyDescent="0.2">
      <c r="A67" s="75" t="str">
        <f>'Übertrag Liste'!AD75</f>
        <v xml:space="preserve"> </v>
      </c>
      <c r="B67" s="76" t="str">
        <f>'Übertrag Liste'!D75</f>
        <v xml:space="preserve"> </v>
      </c>
      <c r="C67" s="76" t="str">
        <f>'Übertrag Liste'!E75</f>
        <v xml:space="preserve"> </v>
      </c>
      <c r="D67" s="76" t="str">
        <f>'Übertrag Liste'!I75</f>
        <v/>
      </c>
      <c r="E67" s="77" t="str">
        <f>'Übertrag Liste'!B75</f>
        <v/>
      </c>
      <c r="F67" s="149" t="str">
        <f>'Übertrag Liste'!CP75</f>
        <v>Urkunde und Button</v>
      </c>
      <c r="G67" s="78" t="str">
        <f>'Übertrag Liste'!CM75</f>
        <v/>
      </c>
      <c r="H67" s="78" t="str">
        <f>'Übertrag Liste'!AJ75</f>
        <v xml:space="preserve"> </v>
      </c>
      <c r="I67" s="78" t="str">
        <f>'Übertrag Liste'!AK75</f>
        <v xml:space="preserve"> </v>
      </c>
      <c r="J67" s="78" t="str">
        <f>'Übertrag Liste'!AL75</f>
        <v xml:space="preserve"> </v>
      </c>
      <c r="K67" s="78" t="str">
        <f>'Übertrag Liste'!AM75</f>
        <v xml:space="preserve"> </v>
      </c>
      <c r="L67" s="78" t="str">
        <f>'Übertrag Liste'!AN75</f>
        <v xml:space="preserve"> </v>
      </c>
      <c r="M67" s="78" t="str">
        <f>'Übertrag Liste'!AO75</f>
        <v xml:space="preserve"> </v>
      </c>
      <c r="N67" s="78" t="str">
        <f>'Übertrag Liste'!AP75</f>
        <v xml:space="preserve"> </v>
      </c>
      <c r="O67" s="78" t="str">
        <f>'Übertrag Liste'!AQ75</f>
        <v xml:space="preserve"> </v>
      </c>
      <c r="P67" s="78" t="str">
        <f>'Übertrag Liste'!AR75</f>
        <v xml:space="preserve"> </v>
      </c>
      <c r="Q67" s="78" t="str">
        <f>'Übertrag Liste'!AS75</f>
        <v xml:space="preserve"> </v>
      </c>
      <c r="R67" s="78" t="str">
        <f>'Übertrag Liste'!AT75</f>
        <v xml:space="preserve"> </v>
      </c>
      <c r="S67" s="78" t="str">
        <f>'Übertrag Liste'!AU75</f>
        <v xml:space="preserve"> </v>
      </c>
      <c r="T67" s="78" t="str">
        <f>'Übertrag Liste'!AV75</f>
        <v xml:space="preserve"> </v>
      </c>
      <c r="U67" s="78" t="str">
        <f>'Übertrag Liste'!AW75</f>
        <v xml:space="preserve"> </v>
      </c>
      <c r="V67" s="78" t="str">
        <f>'Übertrag Liste'!AX75</f>
        <v xml:space="preserve"> </v>
      </c>
      <c r="W67" s="78" t="str">
        <f>'Übertrag Liste'!AY75</f>
        <v xml:space="preserve"> </v>
      </c>
      <c r="X67" s="78" t="str">
        <f>'Übertrag Liste'!AZ75</f>
        <v xml:space="preserve"> </v>
      </c>
      <c r="Y67" s="78" t="str">
        <f>'Übertrag Liste'!BA75</f>
        <v xml:space="preserve"> </v>
      </c>
      <c r="Z67" s="78" t="str">
        <f>'Übertrag Liste'!BB75</f>
        <v xml:space="preserve"> </v>
      </c>
      <c r="AA67" s="78" t="str">
        <f>'Übertrag Liste'!BC75</f>
        <v xml:space="preserve"> </v>
      </c>
      <c r="AB67" s="78"/>
    </row>
    <row r="68" spans="1:28" s="79" customFormat="1" ht="24.75" customHeight="1" x14ac:dyDescent="0.2">
      <c r="A68" s="75" t="str">
        <f>'Übertrag Liste'!AD76</f>
        <v xml:space="preserve"> </v>
      </c>
      <c r="B68" s="76" t="str">
        <f>'Übertrag Liste'!D76</f>
        <v xml:space="preserve"> </v>
      </c>
      <c r="C68" s="76" t="str">
        <f>'Übertrag Liste'!E76</f>
        <v xml:space="preserve"> </v>
      </c>
      <c r="D68" s="76" t="str">
        <f>'Übertrag Liste'!I76</f>
        <v/>
      </c>
      <c r="E68" s="77" t="str">
        <f>'Übertrag Liste'!B76</f>
        <v/>
      </c>
      <c r="F68" s="149" t="str">
        <f>'Übertrag Liste'!CP76</f>
        <v>Urkunde und Button</v>
      </c>
      <c r="G68" s="78" t="str">
        <f>'Übertrag Liste'!CM76</f>
        <v/>
      </c>
      <c r="H68" s="78" t="str">
        <f>'Übertrag Liste'!AJ76</f>
        <v xml:space="preserve"> </v>
      </c>
      <c r="I68" s="78" t="str">
        <f>'Übertrag Liste'!AK76</f>
        <v xml:space="preserve"> </v>
      </c>
      <c r="J68" s="78" t="str">
        <f>'Übertrag Liste'!AL76</f>
        <v xml:space="preserve"> </v>
      </c>
      <c r="K68" s="78" t="str">
        <f>'Übertrag Liste'!AM76</f>
        <v xml:space="preserve"> </v>
      </c>
      <c r="L68" s="78" t="str">
        <f>'Übertrag Liste'!AN76</f>
        <v xml:space="preserve"> </v>
      </c>
      <c r="M68" s="78" t="str">
        <f>'Übertrag Liste'!AO76</f>
        <v xml:space="preserve"> </v>
      </c>
      <c r="N68" s="78" t="str">
        <f>'Übertrag Liste'!AP76</f>
        <v xml:space="preserve"> </v>
      </c>
      <c r="O68" s="78" t="str">
        <f>'Übertrag Liste'!AQ76</f>
        <v xml:space="preserve"> </v>
      </c>
      <c r="P68" s="78" t="str">
        <f>'Übertrag Liste'!AR76</f>
        <v xml:space="preserve"> </v>
      </c>
      <c r="Q68" s="78" t="str">
        <f>'Übertrag Liste'!AS76</f>
        <v xml:space="preserve"> </v>
      </c>
      <c r="R68" s="78" t="str">
        <f>'Übertrag Liste'!AT76</f>
        <v xml:space="preserve"> </v>
      </c>
      <c r="S68" s="78" t="str">
        <f>'Übertrag Liste'!AU76</f>
        <v xml:space="preserve"> </v>
      </c>
      <c r="T68" s="78" t="str">
        <f>'Übertrag Liste'!AV76</f>
        <v xml:space="preserve"> </v>
      </c>
      <c r="U68" s="78" t="str">
        <f>'Übertrag Liste'!AW76</f>
        <v xml:space="preserve"> </v>
      </c>
      <c r="V68" s="78" t="str">
        <f>'Übertrag Liste'!AX76</f>
        <v xml:space="preserve"> </v>
      </c>
      <c r="W68" s="78" t="str">
        <f>'Übertrag Liste'!AY76</f>
        <v xml:space="preserve"> </v>
      </c>
      <c r="X68" s="78" t="str">
        <f>'Übertrag Liste'!AZ76</f>
        <v xml:space="preserve"> </v>
      </c>
      <c r="Y68" s="78" t="str">
        <f>'Übertrag Liste'!BA76</f>
        <v xml:space="preserve"> </v>
      </c>
      <c r="Z68" s="78" t="str">
        <f>'Übertrag Liste'!BB76</f>
        <v xml:space="preserve"> </v>
      </c>
      <c r="AA68" s="78" t="str">
        <f>'Übertrag Liste'!BC76</f>
        <v xml:space="preserve"> </v>
      </c>
      <c r="AB68" s="78"/>
    </row>
    <row r="69" spans="1:28" s="79" customFormat="1" ht="24.75" customHeight="1" x14ac:dyDescent="0.2">
      <c r="A69" s="75" t="str">
        <f>'Übertrag Liste'!AD77</f>
        <v xml:space="preserve"> </v>
      </c>
      <c r="B69" s="76" t="str">
        <f>'Übertrag Liste'!D77</f>
        <v xml:space="preserve"> </v>
      </c>
      <c r="C69" s="76" t="str">
        <f>'Übertrag Liste'!E77</f>
        <v xml:space="preserve"> </v>
      </c>
      <c r="D69" s="76" t="str">
        <f>'Übertrag Liste'!I77</f>
        <v/>
      </c>
      <c r="E69" s="77" t="str">
        <f>'Übertrag Liste'!B77</f>
        <v/>
      </c>
      <c r="F69" s="149" t="str">
        <f>'Übertrag Liste'!CP77</f>
        <v>Urkunde und Button</v>
      </c>
      <c r="G69" s="78" t="str">
        <f>'Übertrag Liste'!CM77</f>
        <v/>
      </c>
      <c r="H69" s="78" t="str">
        <f>'Übertrag Liste'!AJ77</f>
        <v xml:space="preserve"> </v>
      </c>
      <c r="I69" s="78" t="str">
        <f>'Übertrag Liste'!AK77</f>
        <v xml:space="preserve"> </v>
      </c>
      <c r="J69" s="78" t="str">
        <f>'Übertrag Liste'!AL77</f>
        <v xml:space="preserve"> </v>
      </c>
      <c r="K69" s="78" t="str">
        <f>'Übertrag Liste'!AM77</f>
        <v xml:space="preserve"> </v>
      </c>
      <c r="L69" s="78" t="str">
        <f>'Übertrag Liste'!AN77</f>
        <v xml:space="preserve"> </v>
      </c>
      <c r="M69" s="78" t="str">
        <f>'Übertrag Liste'!AO77</f>
        <v xml:space="preserve"> </v>
      </c>
      <c r="N69" s="78" t="str">
        <f>'Übertrag Liste'!AP77</f>
        <v xml:space="preserve"> </v>
      </c>
      <c r="O69" s="78" t="str">
        <f>'Übertrag Liste'!AQ77</f>
        <v xml:space="preserve"> </v>
      </c>
      <c r="P69" s="78" t="str">
        <f>'Übertrag Liste'!AR77</f>
        <v xml:space="preserve"> </v>
      </c>
      <c r="Q69" s="78" t="str">
        <f>'Übertrag Liste'!AS77</f>
        <v xml:space="preserve"> </v>
      </c>
      <c r="R69" s="78" t="str">
        <f>'Übertrag Liste'!AT77</f>
        <v xml:space="preserve"> </v>
      </c>
      <c r="S69" s="78" t="str">
        <f>'Übertrag Liste'!AU77</f>
        <v xml:space="preserve"> </v>
      </c>
      <c r="T69" s="78" t="str">
        <f>'Übertrag Liste'!AV77</f>
        <v xml:space="preserve"> </v>
      </c>
      <c r="U69" s="78" t="str">
        <f>'Übertrag Liste'!AW77</f>
        <v xml:space="preserve"> </v>
      </c>
      <c r="V69" s="78" t="str">
        <f>'Übertrag Liste'!AX77</f>
        <v xml:space="preserve"> </v>
      </c>
      <c r="W69" s="78" t="str">
        <f>'Übertrag Liste'!AY77</f>
        <v xml:space="preserve"> </v>
      </c>
      <c r="X69" s="78" t="str">
        <f>'Übertrag Liste'!AZ77</f>
        <v xml:space="preserve"> </v>
      </c>
      <c r="Y69" s="78" t="str">
        <f>'Übertrag Liste'!BA77</f>
        <v xml:space="preserve"> </v>
      </c>
      <c r="Z69" s="78" t="str">
        <f>'Übertrag Liste'!BB77</f>
        <v xml:space="preserve"> </v>
      </c>
      <c r="AA69" s="78" t="str">
        <f>'Übertrag Liste'!BC77</f>
        <v xml:space="preserve"> </v>
      </c>
      <c r="AB69" s="78"/>
    </row>
    <row r="70" spans="1:28" s="79" customFormat="1" ht="24.75" customHeight="1" x14ac:dyDescent="0.2">
      <c r="A70" s="75" t="str">
        <f>'Übertrag Liste'!AD78</f>
        <v xml:space="preserve"> </v>
      </c>
      <c r="B70" s="76" t="str">
        <f>'Übertrag Liste'!D78</f>
        <v xml:space="preserve"> </v>
      </c>
      <c r="C70" s="76" t="str">
        <f>'Übertrag Liste'!E78</f>
        <v xml:space="preserve"> </v>
      </c>
      <c r="D70" s="76" t="str">
        <f>'Übertrag Liste'!I78</f>
        <v/>
      </c>
      <c r="E70" s="77" t="str">
        <f>'Übertrag Liste'!B78</f>
        <v/>
      </c>
      <c r="F70" s="149" t="str">
        <f>'Übertrag Liste'!CP78</f>
        <v>Urkunde und Button</v>
      </c>
      <c r="G70" s="78" t="str">
        <f>'Übertrag Liste'!CM78</f>
        <v/>
      </c>
      <c r="H70" s="78" t="str">
        <f>'Übertrag Liste'!AJ78</f>
        <v xml:space="preserve"> </v>
      </c>
      <c r="I70" s="78" t="str">
        <f>'Übertrag Liste'!AK78</f>
        <v xml:space="preserve"> </v>
      </c>
      <c r="J70" s="78" t="str">
        <f>'Übertrag Liste'!AL78</f>
        <v xml:space="preserve"> </v>
      </c>
      <c r="K70" s="78" t="str">
        <f>'Übertrag Liste'!AM78</f>
        <v xml:space="preserve"> </v>
      </c>
      <c r="L70" s="78" t="str">
        <f>'Übertrag Liste'!AN78</f>
        <v xml:space="preserve"> </v>
      </c>
      <c r="M70" s="78" t="str">
        <f>'Übertrag Liste'!AO78</f>
        <v xml:space="preserve"> </v>
      </c>
      <c r="N70" s="78" t="str">
        <f>'Übertrag Liste'!AP78</f>
        <v xml:space="preserve"> </v>
      </c>
      <c r="O70" s="78" t="str">
        <f>'Übertrag Liste'!AQ78</f>
        <v xml:space="preserve"> </v>
      </c>
      <c r="P70" s="78" t="str">
        <f>'Übertrag Liste'!AR78</f>
        <v xml:space="preserve"> </v>
      </c>
      <c r="Q70" s="78" t="str">
        <f>'Übertrag Liste'!AS78</f>
        <v xml:space="preserve"> </v>
      </c>
      <c r="R70" s="78" t="str">
        <f>'Übertrag Liste'!AT78</f>
        <v xml:space="preserve"> </v>
      </c>
      <c r="S70" s="78" t="str">
        <f>'Übertrag Liste'!AU78</f>
        <v xml:space="preserve"> </v>
      </c>
      <c r="T70" s="78" t="str">
        <f>'Übertrag Liste'!AV78</f>
        <v xml:space="preserve"> </v>
      </c>
      <c r="U70" s="78" t="str">
        <f>'Übertrag Liste'!AW78</f>
        <v xml:space="preserve"> </v>
      </c>
      <c r="V70" s="78" t="str">
        <f>'Übertrag Liste'!AX78</f>
        <v xml:space="preserve"> </v>
      </c>
      <c r="W70" s="78" t="str">
        <f>'Übertrag Liste'!AY78</f>
        <v xml:space="preserve"> </v>
      </c>
      <c r="X70" s="78" t="str">
        <f>'Übertrag Liste'!AZ78</f>
        <v xml:space="preserve"> </v>
      </c>
      <c r="Y70" s="78" t="str">
        <f>'Übertrag Liste'!BA78</f>
        <v xml:space="preserve"> </v>
      </c>
      <c r="Z70" s="78" t="str">
        <f>'Übertrag Liste'!BB78</f>
        <v xml:space="preserve"> </v>
      </c>
      <c r="AA70" s="78" t="str">
        <f>'Übertrag Liste'!BC78</f>
        <v xml:space="preserve"> </v>
      </c>
      <c r="AB70" s="78"/>
    </row>
    <row r="71" spans="1:28" s="79" customFormat="1" ht="24.75" customHeight="1" x14ac:dyDescent="0.2">
      <c r="A71" s="75" t="str">
        <f>'Übertrag Liste'!AD79</f>
        <v xml:space="preserve"> </v>
      </c>
      <c r="B71" s="76" t="str">
        <f>'Übertrag Liste'!D79</f>
        <v xml:space="preserve"> </v>
      </c>
      <c r="C71" s="76" t="str">
        <f>'Übertrag Liste'!E79</f>
        <v xml:space="preserve"> </v>
      </c>
      <c r="D71" s="76" t="str">
        <f>'Übertrag Liste'!I79</f>
        <v/>
      </c>
      <c r="E71" s="77" t="str">
        <f>'Übertrag Liste'!B79</f>
        <v/>
      </c>
      <c r="F71" s="149" t="str">
        <f>'Übertrag Liste'!CP79</f>
        <v>Urkunde und Button</v>
      </c>
      <c r="G71" s="78" t="str">
        <f>'Übertrag Liste'!CM79</f>
        <v/>
      </c>
      <c r="H71" s="78" t="str">
        <f>'Übertrag Liste'!AJ79</f>
        <v xml:space="preserve"> </v>
      </c>
      <c r="I71" s="78" t="str">
        <f>'Übertrag Liste'!AK79</f>
        <v xml:space="preserve"> </v>
      </c>
      <c r="J71" s="78" t="str">
        <f>'Übertrag Liste'!AL79</f>
        <v xml:space="preserve"> </v>
      </c>
      <c r="K71" s="78" t="str">
        <f>'Übertrag Liste'!AM79</f>
        <v xml:space="preserve"> </v>
      </c>
      <c r="L71" s="78" t="str">
        <f>'Übertrag Liste'!AN79</f>
        <v xml:space="preserve"> </v>
      </c>
      <c r="M71" s="78" t="str">
        <f>'Übertrag Liste'!AO79</f>
        <v xml:space="preserve"> </v>
      </c>
      <c r="N71" s="78" t="str">
        <f>'Übertrag Liste'!AP79</f>
        <v xml:space="preserve"> </v>
      </c>
      <c r="O71" s="78" t="str">
        <f>'Übertrag Liste'!AQ79</f>
        <v xml:space="preserve"> </v>
      </c>
      <c r="P71" s="78" t="str">
        <f>'Übertrag Liste'!AR79</f>
        <v xml:space="preserve"> </v>
      </c>
      <c r="Q71" s="78" t="str">
        <f>'Übertrag Liste'!AS79</f>
        <v xml:space="preserve"> </v>
      </c>
      <c r="R71" s="78" t="str">
        <f>'Übertrag Liste'!AT79</f>
        <v xml:space="preserve"> </v>
      </c>
      <c r="S71" s="78" t="str">
        <f>'Übertrag Liste'!AU79</f>
        <v xml:space="preserve"> </v>
      </c>
      <c r="T71" s="78" t="str">
        <f>'Übertrag Liste'!AV79</f>
        <v xml:space="preserve"> </v>
      </c>
      <c r="U71" s="78" t="str">
        <f>'Übertrag Liste'!AW79</f>
        <v xml:space="preserve"> </v>
      </c>
      <c r="V71" s="78" t="str">
        <f>'Übertrag Liste'!AX79</f>
        <v xml:space="preserve"> </v>
      </c>
      <c r="W71" s="78" t="str">
        <f>'Übertrag Liste'!AY79</f>
        <v xml:space="preserve"> </v>
      </c>
      <c r="X71" s="78" t="str">
        <f>'Übertrag Liste'!AZ79</f>
        <v xml:space="preserve"> </v>
      </c>
      <c r="Y71" s="78" t="str">
        <f>'Übertrag Liste'!BA79</f>
        <v xml:space="preserve"> </v>
      </c>
      <c r="Z71" s="78" t="str">
        <f>'Übertrag Liste'!BB79</f>
        <v xml:space="preserve"> </v>
      </c>
      <c r="AA71" s="78" t="str">
        <f>'Übertrag Liste'!BC79</f>
        <v xml:space="preserve"> </v>
      </c>
      <c r="AB71" s="78"/>
    </row>
    <row r="72" spans="1:28" s="79" customFormat="1" ht="24.75" customHeight="1" x14ac:dyDescent="0.2">
      <c r="A72" s="75" t="str">
        <f>'Übertrag Liste'!AD80</f>
        <v xml:space="preserve"> </v>
      </c>
      <c r="B72" s="76" t="str">
        <f>'Übertrag Liste'!D80</f>
        <v xml:space="preserve"> </v>
      </c>
      <c r="C72" s="76" t="str">
        <f>'Übertrag Liste'!E80</f>
        <v xml:space="preserve"> </v>
      </c>
      <c r="D72" s="76" t="str">
        <f>'Übertrag Liste'!I80</f>
        <v/>
      </c>
      <c r="E72" s="77" t="str">
        <f>'Übertrag Liste'!B80</f>
        <v/>
      </c>
      <c r="F72" s="149" t="str">
        <f>'Übertrag Liste'!CP80</f>
        <v>Urkunde und Button</v>
      </c>
      <c r="G72" s="78" t="str">
        <f>'Übertrag Liste'!CM80</f>
        <v/>
      </c>
      <c r="H72" s="78" t="str">
        <f>'Übertrag Liste'!AJ80</f>
        <v xml:space="preserve"> </v>
      </c>
      <c r="I72" s="78" t="str">
        <f>'Übertrag Liste'!AK80</f>
        <v xml:space="preserve"> </v>
      </c>
      <c r="J72" s="78" t="str">
        <f>'Übertrag Liste'!AL80</f>
        <v xml:space="preserve"> </v>
      </c>
      <c r="K72" s="78" t="str">
        <f>'Übertrag Liste'!AM80</f>
        <v xml:space="preserve"> </v>
      </c>
      <c r="L72" s="78" t="str">
        <f>'Übertrag Liste'!AN80</f>
        <v xml:space="preserve"> </v>
      </c>
      <c r="M72" s="78" t="str">
        <f>'Übertrag Liste'!AO80</f>
        <v xml:space="preserve"> </v>
      </c>
      <c r="N72" s="78" t="str">
        <f>'Übertrag Liste'!AP80</f>
        <v xml:space="preserve"> </v>
      </c>
      <c r="O72" s="78" t="str">
        <f>'Übertrag Liste'!AQ80</f>
        <v xml:space="preserve"> </v>
      </c>
      <c r="P72" s="78" t="str">
        <f>'Übertrag Liste'!AR80</f>
        <v xml:space="preserve"> </v>
      </c>
      <c r="Q72" s="78" t="str">
        <f>'Übertrag Liste'!AS80</f>
        <v xml:space="preserve"> </v>
      </c>
      <c r="R72" s="78" t="str">
        <f>'Übertrag Liste'!AT80</f>
        <v xml:space="preserve"> </v>
      </c>
      <c r="S72" s="78" t="str">
        <f>'Übertrag Liste'!AU80</f>
        <v xml:space="preserve"> </v>
      </c>
      <c r="T72" s="78" t="str">
        <f>'Übertrag Liste'!AV80</f>
        <v xml:space="preserve"> </v>
      </c>
      <c r="U72" s="78" t="str">
        <f>'Übertrag Liste'!AW80</f>
        <v xml:space="preserve"> </v>
      </c>
      <c r="V72" s="78" t="str">
        <f>'Übertrag Liste'!AX80</f>
        <v xml:space="preserve"> </v>
      </c>
      <c r="W72" s="78" t="str">
        <f>'Übertrag Liste'!AY80</f>
        <v xml:space="preserve"> </v>
      </c>
      <c r="X72" s="78" t="str">
        <f>'Übertrag Liste'!AZ80</f>
        <v xml:space="preserve"> </v>
      </c>
      <c r="Y72" s="78" t="str">
        <f>'Übertrag Liste'!BA80</f>
        <v xml:space="preserve"> </v>
      </c>
      <c r="Z72" s="78" t="str">
        <f>'Übertrag Liste'!BB80</f>
        <v xml:space="preserve"> </v>
      </c>
      <c r="AA72" s="78" t="str">
        <f>'Übertrag Liste'!BC80</f>
        <v xml:space="preserve"> </v>
      </c>
      <c r="AB72" s="78"/>
    </row>
    <row r="73" spans="1:28" s="79" customFormat="1" ht="24.75" customHeight="1" x14ac:dyDescent="0.2">
      <c r="A73" s="75" t="str">
        <f>'Übertrag Liste'!AD81</f>
        <v xml:space="preserve"> </v>
      </c>
      <c r="B73" s="76" t="str">
        <f>'Übertrag Liste'!D81</f>
        <v xml:space="preserve"> </v>
      </c>
      <c r="C73" s="76" t="str">
        <f>'Übertrag Liste'!E81</f>
        <v xml:space="preserve"> </v>
      </c>
      <c r="D73" s="76" t="str">
        <f>'Übertrag Liste'!I81</f>
        <v/>
      </c>
      <c r="E73" s="77" t="str">
        <f>'Übertrag Liste'!B81</f>
        <v/>
      </c>
      <c r="F73" s="149" t="str">
        <f>'Übertrag Liste'!CP81</f>
        <v>Urkunde und Button</v>
      </c>
      <c r="G73" s="78" t="str">
        <f>'Übertrag Liste'!CM81</f>
        <v/>
      </c>
      <c r="H73" s="78" t="str">
        <f>'Übertrag Liste'!AJ81</f>
        <v xml:space="preserve"> </v>
      </c>
      <c r="I73" s="78" t="str">
        <f>'Übertrag Liste'!AK81</f>
        <v xml:space="preserve"> </v>
      </c>
      <c r="J73" s="78" t="str">
        <f>'Übertrag Liste'!AL81</f>
        <v xml:space="preserve"> </v>
      </c>
      <c r="K73" s="78" t="str">
        <f>'Übertrag Liste'!AM81</f>
        <v xml:space="preserve"> </v>
      </c>
      <c r="L73" s="78" t="str">
        <f>'Übertrag Liste'!AN81</f>
        <v xml:space="preserve"> </v>
      </c>
      <c r="M73" s="78" t="str">
        <f>'Übertrag Liste'!AO81</f>
        <v xml:space="preserve"> </v>
      </c>
      <c r="N73" s="78" t="str">
        <f>'Übertrag Liste'!AP81</f>
        <v xml:space="preserve"> </v>
      </c>
      <c r="O73" s="78" t="str">
        <f>'Übertrag Liste'!AQ81</f>
        <v xml:space="preserve"> </v>
      </c>
      <c r="P73" s="78" t="str">
        <f>'Übertrag Liste'!AR81</f>
        <v xml:space="preserve"> </v>
      </c>
      <c r="Q73" s="78" t="str">
        <f>'Übertrag Liste'!AS81</f>
        <v xml:space="preserve"> </v>
      </c>
      <c r="R73" s="78" t="str">
        <f>'Übertrag Liste'!AT81</f>
        <v xml:space="preserve"> </v>
      </c>
      <c r="S73" s="78" t="str">
        <f>'Übertrag Liste'!AU81</f>
        <v xml:space="preserve"> </v>
      </c>
      <c r="T73" s="78" t="str">
        <f>'Übertrag Liste'!AV81</f>
        <v xml:space="preserve"> </v>
      </c>
      <c r="U73" s="78" t="str">
        <f>'Übertrag Liste'!AW81</f>
        <v xml:space="preserve"> </v>
      </c>
      <c r="V73" s="78" t="str">
        <f>'Übertrag Liste'!AX81</f>
        <v xml:space="preserve"> </v>
      </c>
      <c r="W73" s="78" t="str">
        <f>'Übertrag Liste'!AY81</f>
        <v xml:space="preserve"> </v>
      </c>
      <c r="X73" s="78" t="str">
        <f>'Übertrag Liste'!AZ81</f>
        <v xml:space="preserve"> </v>
      </c>
      <c r="Y73" s="78" t="str">
        <f>'Übertrag Liste'!BA81</f>
        <v xml:space="preserve"> </v>
      </c>
      <c r="Z73" s="78" t="str">
        <f>'Übertrag Liste'!BB81</f>
        <v xml:space="preserve"> </v>
      </c>
      <c r="AA73" s="78" t="str">
        <f>'Übertrag Liste'!BC81</f>
        <v xml:space="preserve"> </v>
      </c>
      <c r="AB73" s="78"/>
    </row>
    <row r="74" spans="1:28" s="79" customFormat="1" ht="24.75" customHeight="1" x14ac:dyDescent="0.2">
      <c r="A74" s="75" t="str">
        <f>'Übertrag Liste'!AD82</f>
        <v xml:space="preserve"> </v>
      </c>
      <c r="B74" s="76" t="str">
        <f>'Übertrag Liste'!D82</f>
        <v xml:space="preserve"> </v>
      </c>
      <c r="C74" s="76" t="str">
        <f>'Übertrag Liste'!E82</f>
        <v xml:space="preserve"> </v>
      </c>
      <c r="D74" s="76" t="str">
        <f>'Übertrag Liste'!I82</f>
        <v/>
      </c>
      <c r="E74" s="77" t="str">
        <f>'Übertrag Liste'!B82</f>
        <v/>
      </c>
      <c r="F74" s="149" t="str">
        <f>'Übertrag Liste'!CP82</f>
        <v>Urkunde und Button</v>
      </c>
      <c r="G74" s="78" t="str">
        <f>'Übertrag Liste'!CM82</f>
        <v/>
      </c>
      <c r="H74" s="78" t="str">
        <f>'Übertrag Liste'!AJ82</f>
        <v xml:space="preserve"> </v>
      </c>
      <c r="I74" s="78" t="str">
        <f>'Übertrag Liste'!AK82</f>
        <v xml:space="preserve"> </v>
      </c>
      <c r="J74" s="78" t="str">
        <f>'Übertrag Liste'!AL82</f>
        <v xml:space="preserve"> </v>
      </c>
      <c r="K74" s="78" t="str">
        <f>'Übertrag Liste'!AM82</f>
        <v xml:space="preserve"> </v>
      </c>
      <c r="L74" s="78" t="str">
        <f>'Übertrag Liste'!AN82</f>
        <v xml:space="preserve"> </v>
      </c>
      <c r="M74" s="78" t="str">
        <f>'Übertrag Liste'!AO82</f>
        <v xml:space="preserve"> </v>
      </c>
      <c r="N74" s="78" t="str">
        <f>'Übertrag Liste'!AP82</f>
        <v xml:space="preserve"> </v>
      </c>
      <c r="O74" s="78" t="str">
        <f>'Übertrag Liste'!AQ82</f>
        <v xml:space="preserve"> </v>
      </c>
      <c r="P74" s="78" t="str">
        <f>'Übertrag Liste'!AR82</f>
        <v xml:space="preserve"> </v>
      </c>
      <c r="Q74" s="78" t="str">
        <f>'Übertrag Liste'!AS82</f>
        <v xml:space="preserve"> </v>
      </c>
      <c r="R74" s="78" t="str">
        <f>'Übertrag Liste'!AT82</f>
        <v xml:space="preserve"> </v>
      </c>
      <c r="S74" s="78" t="str">
        <f>'Übertrag Liste'!AU82</f>
        <v xml:space="preserve"> </v>
      </c>
      <c r="T74" s="78" t="str">
        <f>'Übertrag Liste'!AV82</f>
        <v xml:space="preserve"> </v>
      </c>
      <c r="U74" s="78" t="str">
        <f>'Übertrag Liste'!AW82</f>
        <v xml:space="preserve"> </v>
      </c>
      <c r="V74" s="78" t="str">
        <f>'Übertrag Liste'!AX82</f>
        <v xml:space="preserve"> </v>
      </c>
      <c r="W74" s="78" t="str">
        <f>'Übertrag Liste'!AY82</f>
        <v xml:space="preserve"> </v>
      </c>
      <c r="X74" s="78" t="str">
        <f>'Übertrag Liste'!AZ82</f>
        <v xml:space="preserve"> </v>
      </c>
      <c r="Y74" s="78" t="str">
        <f>'Übertrag Liste'!BA82</f>
        <v xml:space="preserve"> </v>
      </c>
      <c r="Z74" s="78" t="str">
        <f>'Übertrag Liste'!BB82</f>
        <v xml:space="preserve"> </v>
      </c>
      <c r="AA74" s="78" t="str">
        <f>'Übertrag Liste'!BC82</f>
        <v xml:space="preserve"> </v>
      </c>
      <c r="AB74" s="78"/>
    </row>
    <row r="75" spans="1:28" s="79" customFormat="1" ht="24.75" customHeight="1" x14ac:dyDescent="0.2">
      <c r="A75" s="75" t="str">
        <f>'Übertrag Liste'!AD83</f>
        <v xml:space="preserve"> </v>
      </c>
      <c r="B75" s="76" t="str">
        <f>'Übertrag Liste'!D83</f>
        <v xml:space="preserve"> </v>
      </c>
      <c r="C75" s="76" t="str">
        <f>'Übertrag Liste'!E83</f>
        <v xml:space="preserve"> </v>
      </c>
      <c r="D75" s="76" t="str">
        <f>'Übertrag Liste'!I83</f>
        <v/>
      </c>
      <c r="E75" s="77" t="str">
        <f>'Übertrag Liste'!B83</f>
        <v/>
      </c>
      <c r="F75" s="149" t="str">
        <f>'Übertrag Liste'!CP83</f>
        <v>Urkunde und Button</v>
      </c>
      <c r="G75" s="78" t="str">
        <f>'Übertrag Liste'!CM83</f>
        <v/>
      </c>
      <c r="H75" s="78" t="str">
        <f>'Übertrag Liste'!AJ83</f>
        <v xml:space="preserve"> </v>
      </c>
      <c r="I75" s="78" t="str">
        <f>'Übertrag Liste'!AK83</f>
        <v xml:space="preserve"> </v>
      </c>
      <c r="J75" s="78" t="str">
        <f>'Übertrag Liste'!AL83</f>
        <v xml:space="preserve"> </v>
      </c>
      <c r="K75" s="78" t="str">
        <f>'Übertrag Liste'!AM83</f>
        <v xml:space="preserve"> </v>
      </c>
      <c r="L75" s="78" t="str">
        <f>'Übertrag Liste'!AN83</f>
        <v xml:space="preserve"> </v>
      </c>
      <c r="M75" s="78" t="str">
        <f>'Übertrag Liste'!AO83</f>
        <v xml:space="preserve"> </v>
      </c>
      <c r="N75" s="78" t="str">
        <f>'Übertrag Liste'!AP83</f>
        <v xml:space="preserve"> </v>
      </c>
      <c r="O75" s="78" t="str">
        <f>'Übertrag Liste'!AQ83</f>
        <v xml:space="preserve"> </v>
      </c>
      <c r="P75" s="78" t="str">
        <f>'Übertrag Liste'!AR83</f>
        <v xml:space="preserve"> </v>
      </c>
      <c r="Q75" s="78" t="str">
        <f>'Übertrag Liste'!AS83</f>
        <v xml:space="preserve"> </v>
      </c>
      <c r="R75" s="78" t="str">
        <f>'Übertrag Liste'!AT83</f>
        <v xml:space="preserve"> </v>
      </c>
      <c r="S75" s="78" t="str">
        <f>'Übertrag Liste'!AU83</f>
        <v xml:space="preserve"> </v>
      </c>
      <c r="T75" s="78" t="str">
        <f>'Übertrag Liste'!AV83</f>
        <v xml:space="preserve"> </v>
      </c>
      <c r="U75" s="78" t="str">
        <f>'Übertrag Liste'!AW83</f>
        <v xml:space="preserve"> </v>
      </c>
      <c r="V75" s="78" t="str">
        <f>'Übertrag Liste'!AX83</f>
        <v xml:space="preserve"> </v>
      </c>
      <c r="W75" s="78" t="str">
        <f>'Übertrag Liste'!AY83</f>
        <v xml:space="preserve"> </v>
      </c>
      <c r="X75" s="78" t="str">
        <f>'Übertrag Liste'!AZ83</f>
        <v xml:space="preserve"> </v>
      </c>
      <c r="Y75" s="78" t="str">
        <f>'Übertrag Liste'!BA83</f>
        <v xml:space="preserve"> </v>
      </c>
      <c r="Z75" s="78" t="str">
        <f>'Übertrag Liste'!BB83</f>
        <v xml:space="preserve"> </v>
      </c>
      <c r="AA75" s="78" t="str">
        <f>'Übertrag Liste'!BC83</f>
        <v xml:space="preserve"> </v>
      </c>
      <c r="AB75" s="78"/>
    </row>
    <row r="76" spans="1:28" s="79" customFormat="1" ht="24.75" customHeight="1" x14ac:dyDescent="0.2">
      <c r="A76" s="75" t="str">
        <f>'Übertrag Liste'!AD84</f>
        <v xml:space="preserve"> </v>
      </c>
      <c r="B76" s="76" t="str">
        <f>'Übertrag Liste'!D84</f>
        <v xml:space="preserve"> </v>
      </c>
      <c r="C76" s="76" t="str">
        <f>'Übertrag Liste'!E84</f>
        <v xml:space="preserve"> </v>
      </c>
      <c r="D76" s="76" t="str">
        <f>'Übertrag Liste'!I84</f>
        <v/>
      </c>
      <c r="E76" s="77" t="str">
        <f>'Übertrag Liste'!B84</f>
        <v/>
      </c>
      <c r="F76" s="149" t="str">
        <f>'Übertrag Liste'!CP84</f>
        <v>Urkunde und Button</v>
      </c>
      <c r="G76" s="78" t="str">
        <f>'Übertrag Liste'!CM84</f>
        <v/>
      </c>
      <c r="H76" s="78" t="str">
        <f>'Übertrag Liste'!AJ84</f>
        <v xml:space="preserve"> </v>
      </c>
      <c r="I76" s="78" t="str">
        <f>'Übertrag Liste'!AK84</f>
        <v xml:space="preserve"> </v>
      </c>
      <c r="J76" s="78" t="str">
        <f>'Übertrag Liste'!AL84</f>
        <v xml:space="preserve"> </v>
      </c>
      <c r="K76" s="78" t="str">
        <f>'Übertrag Liste'!AM84</f>
        <v xml:space="preserve"> </v>
      </c>
      <c r="L76" s="78" t="str">
        <f>'Übertrag Liste'!AN84</f>
        <v xml:space="preserve"> </v>
      </c>
      <c r="M76" s="78" t="str">
        <f>'Übertrag Liste'!AO84</f>
        <v xml:space="preserve"> </v>
      </c>
      <c r="N76" s="78" t="str">
        <f>'Übertrag Liste'!AP84</f>
        <v xml:space="preserve"> </v>
      </c>
      <c r="O76" s="78" t="str">
        <f>'Übertrag Liste'!AQ84</f>
        <v xml:space="preserve"> </v>
      </c>
      <c r="P76" s="78" t="str">
        <f>'Übertrag Liste'!AR84</f>
        <v xml:space="preserve"> </v>
      </c>
      <c r="Q76" s="78" t="str">
        <f>'Übertrag Liste'!AS84</f>
        <v xml:space="preserve"> </v>
      </c>
      <c r="R76" s="78" t="str">
        <f>'Übertrag Liste'!AT84</f>
        <v xml:space="preserve"> </v>
      </c>
      <c r="S76" s="78" t="str">
        <f>'Übertrag Liste'!AU84</f>
        <v xml:space="preserve"> </v>
      </c>
      <c r="T76" s="78" t="str">
        <f>'Übertrag Liste'!AV84</f>
        <v xml:space="preserve"> </v>
      </c>
      <c r="U76" s="78" t="str">
        <f>'Übertrag Liste'!AW84</f>
        <v xml:space="preserve"> </v>
      </c>
      <c r="V76" s="78" t="str">
        <f>'Übertrag Liste'!AX84</f>
        <v xml:space="preserve"> </v>
      </c>
      <c r="W76" s="78" t="str">
        <f>'Übertrag Liste'!AY84</f>
        <v xml:space="preserve"> </v>
      </c>
      <c r="X76" s="78" t="str">
        <f>'Übertrag Liste'!AZ84</f>
        <v xml:space="preserve"> </v>
      </c>
      <c r="Y76" s="78" t="str">
        <f>'Übertrag Liste'!BA84</f>
        <v xml:space="preserve"> </v>
      </c>
      <c r="Z76" s="78" t="str">
        <f>'Übertrag Liste'!BB84</f>
        <v xml:space="preserve"> </v>
      </c>
      <c r="AA76" s="78" t="str">
        <f>'Übertrag Liste'!BC84</f>
        <v xml:space="preserve"> </v>
      </c>
      <c r="AB76" s="78"/>
    </row>
    <row r="77" spans="1:28" s="79" customFormat="1" ht="24.75" customHeight="1" x14ac:dyDescent="0.2">
      <c r="A77" s="75" t="str">
        <f>'Übertrag Liste'!AD85</f>
        <v xml:space="preserve"> </v>
      </c>
      <c r="B77" s="76" t="str">
        <f>'Übertrag Liste'!D85</f>
        <v xml:space="preserve"> </v>
      </c>
      <c r="C77" s="76" t="str">
        <f>'Übertrag Liste'!E85</f>
        <v xml:space="preserve"> </v>
      </c>
      <c r="D77" s="76" t="str">
        <f>'Übertrag Liste'!I85</f>
        <v/>
      </c>
      <c r="E77" s="77" t="str">
        <f>'Übertrag Liste'!B85</f>
        <v/>
      </c>
      <c r="F77" s="149" t="str">
        <f>'Übertrag Liste'!CP85</f>
        <v>Urkunde und Button</v>
      </c>
      <c r="G77" s="78" t="str">
        <f>'Übertrag Liste'!CM85</f>
        <v/>
      </c>
      <c r="H77" s="78" t="str">
        <f>'Übertrag Liste'!AJ85</f>
        <v xml:space="preserve"> </v>
      </c>
      <c r="I77" s="78" t="str">
        <f>'Übertrag Liste'!AK85</f>
        <v xml:space="preserve"> </v>
      </c>
      <c r="J77" s="78" t="str">
        <f>'Übertrag Liste'!AL85</f>
        <v xml:space="preserve"> </v>
      </c>
      <c r="K77" s="78" t="str">
        <f>'Übertrag Liste'!AM85</f>
        <v xml:space="preserve"> </v>
      </c>
      <c r="L77" s="78" t="str">
        <f>'Übertrag Liste'!AN85</f>
        <v xml:space="preserve"> </v>
      </c>
      <c r="M77" s="78" t="str">
        <f>'Übertrag Liste'!AO85</f>
        <v xml:space="preserve"> </v>
      </c>
      <c r="N77" s="78" t="str">
        <f>'Übertrag Liste'!AP85</f>
        <v xml:space="preserve"> </v>
      </c>
      <c r="O77" s="78" t="str">
        <f>'Übertrag Liste'!AQ85</f>
        <v xml:space="preserve"> </v>
      </c>
      <c r="P77" s="78" t="str">
        <f>'Übertrag Liste'!AR85</f>
        <v xml:space="preserve"> </v>
      </c>
      <c r="Q77" s="78" t="str">
        <f>'Übertrag Liste'!AS85</f>
        <v xml:space="preserve"> </v>
      </c>
      <c r="R77" s="78" t="str">
        <f>'Übertrag Liste'!AT85</f>
        <v xml:space="preserve"> </v>
      </c>
      <c r="S77" s="78" t="str">
        <f>'Übertrag Liste'!AU85</f>
        <v xml:space="preserve"> </v>
      </c>
      <c r="T77" s="78" t="str">
        <f>'Übertrag Liste'!AV85</f>
        <v xml:space="preserve"> </v>
      </c>
      <c r="U77" s="78" t="str">
        <f>'Übertrag Liste'!AW85</f>
        <v xml:space="preserve"> </v>
      </c>
      <c r="V77" s="78" t="str">
        <f>'Übertrag Liste'!AX85</f>
        <v xml:space="preserve"> </v>
      </c>
      <c r="W77" s="78" t="str">
        <f>'Übertrag Liste'!AY85</f>
        <v xml:space="preserve"> </v>
      </c>
      <c r="X77" s="78" t="str">
        <f>'Übertrag Liste'!AZ85</f>
        <v xml:space="preserve"> </v>
      </c>
      <c r="Y77" s="78" t="str">
        <f>'Übertrag Liste'!BA85</f>
        <v xml:space="preserve"> </v>
      </c>
      <c r="Z77" s="78" t="str">
        <f>'Übertrag Liste'!BB85</f>
        <v xml:space="preserve"> </v>
      </c>
      <c r="AA77" s="78" t="str">
        <f>'Übertrag Liste'!BC85</f>
        <v xml:space="preserve"> </v>
      </c>
      <c r="AB77" s="78"/>
    </row>
    <row r="78" spans="1:28" s="79" customFormat="1" ht="24.75" customHeight="1" x14ac:dyDescent="0.2">
      <c r="A78" s="75" t="str">
        <f>'Übertrag Liste'!AD86</f>
        <v xml:space="preserve"> </v>
      </c>
      <c r="B78" s="76" t="str">
        <f>'Übertrag Liste'!D86</f>
        <v xml:space="preserve"> </v>
      </c>
      <c r="C78" s="76" t="str">
        <f>'Übertrag Liste'!E86</f>
        <v xml:space="preserve"> </v>
      </c>
      <c r="D78" s="76" t="str">
        <f>'Übertrag Liste'!I86</f>
        <v/>
      </c>
      <c r="E78" s="77" t="str">
        <f>'Übertrag Liste'!B86</f>
        <v/>
      </c>
      <c r="F78" s="149" t="str">
        <f>'Übertrag Liste'!CP86</f>
        <v>Urkunde und Button</v>
      </c>
      <c r="G78" s="78" t="str">
        <f>'Übertrag Liste'!CM86</f>
        <v/>
      </c>
      <c r="H78" s="78" t="str">
        <f>'Übertrag Liste'!AJ86</f>
        <v xml:space="preserve"> </v>
      </c>
      <c r="I78" s="78" t="str">
        <f>'Übertrag Liste'!AK86</f>
        <v xml:space="preserve"> </v>
      </c>
      <c r="J78" s="78" t="str">
        <f>'Übertrag Liste'!AL86</f>
        <v xml:space="preserve"> </v>
      </c>
      <c r="K78" s="78" t="str">
        <f>'Übertrag Liste'!AM86</f>
        <v xml:space="preserve"> </v>
      </c>
      <c r="L78" s="78" t="str">
        <f>'Übertrag Liste'!AN86</f>
        <v xml:space="preserve"> </v>
      </c>
      <c r="M78" s="78" t="str">
        <f>'Übertrag Liste'!AO86</f>
        <v xml:space="preserve"> </v>
      </c>
      <c r="N78" s="78" t="str">
        <f>'Übertrag Liste'!AP86</f>
        <v xml:space="preserve"> </v>
      </c>
      <c r="O78" s="78" t="str">
        <f>'Übertrag Liste'!AQ86</f>
        <v xml:space="preserve"> </v>
      </c>
      <c r="P78" s="78" t="str">
        <f>'Übertrag Liste'!AR86</f>
        <v xml:space="preserve"> </v>
      </c>
      <c r="Q78" s="78" t="str">
        <f>'Übertrag Liste'!AS86</f>
        <v xml:space="preserve"> </v>
      </c>
      <c r="R78" s="78" t="str">
        <f>'Übertrag Liste'!AT86</f>
        <v xml:space="preserve"> </v>
      </c>
      <c r="S78" s="78" t="str">
        <f>'Übertrag Liste'!AU86</f>
        <v xml:space="preserve"> </v>
      </c>
      <c r="T78" s="78" t="str">
        <f>'Übertrag Liste'!AV86</f>
        <v xml:space="preserve"> </v>
      </c>
      <c r="U78" s="78" t="str">
        <f>'Übertrag Liste'!AW86</f>
        <v xml:space="preserve"> </v>
      </c>
      <c r="V78" s="78" t="str">
        <f>'Übertrag Liste'!AX86</f>
        <v xml:space="preserve"> </v>
      </c>
      <c r="W78" s="78" t="str">
        <f>'Übertrag Liste'!AY86</f>
        <v xml:space="preserve"> </v>
      </c>
      <c r="X78" s="78" t="str">
        <f>'Übertrag Liste'!AZ86</f>
        <v xml:space="preserve"> </v>
      </c>
      <c r="Y78" s="78" t="str">
        <f>'Übertrag Liste'!BA86</f>
        <v xml:space="preserve"> </v>
      </c>
      <c r="Z78" s="78" t="str">
        <f>'Übertrag Liste'!BB86</f>
        <v xml:space="preserve"> </v>
      </c>
      <c r="AA78" s="78" t="str">
        <f>'Übertrag Liste'!BC86</f>
        <v xml:space="preserve"> </v>
      </c>
      <c r="AB78" s="78"/>
    </row>
    <row r="79" spans="1:28" s="79" customFormat="1" ht="24.75" customHeight="1" x14ac:dyDescent="0.2">
      <c r="A79" s="75" t="str">
        <f>'Übertrag Liste'!AD87</f>
        <v xml:space="preserve"> </v>
      </c>
      <c r="B79" s="76" t="str">
        <f>'Übertrag Liste'!D87</f>
        <v xml:space="preserve"> </v>
      </c>
      <c r="C79" s="76" t="str">
        <f>'Übertrag Liste'!E87</f>
        <v xml:space="preserve"> </v>
      </c>
      <c r="D79" s="76" t="str">
        <f>'Übertrag Liste'!I87</f>
        <v/>
      </c>
      <c r="E79" s="77" t="str">
        <f>'Übertrag Liste'!B87</f>
        <v/>
      </c>
      <c r="F79" s="149" t="str">
        <f>'Übertrag Liste'!CP87</f>
        <v>Urkunde und Button</v>
      </c>
      <c r="G79" s="78" t="str">
        <f>'Übertrag Liste'!CM87</f>
        <v/>
      </c>
      <c r="H79" s="78" t="str">
        <f>'Übertrag Liste'!AJ87</f>
        <v xml:space="preserve"> </v>
      </c>
      <c r="I79" s="78" t="str">
        <f>'Übertrag Liste'!AK87</f>
        <v xml:space="preserve"> </v>
      </c>
      <c r="J79" s="78" t="str">
        <f>'Übertrag Liste'!AL87</f>
        <v xml:space="preserve"> </v>
      </c>
      <c r="K79" s="78" t="str">
        <f>'Übertrag Liste'!AM87</f>
        <v xml:space="preserve"> </v>
      </c>
      <c r="L79" s="78" t="str">
        <f>'Übertrag Liste'!AN87</f>
        <v xml:space="preserve"> </v>
      </c>
      <c r="M79" s="78" t="str">
        <f>'Übertrag Liste'!AO87</f>
        <v xml:space="preserve"> </v>
      </c>
      <c r="N79" s="78" t="str">
        <f>'Übertrag Liste'!AP87</f>
        <v xml:space="preserve"> </v>
      </c>
      <c r="O79" s="78" t="str">
        <f>'Übertrag Liste'!AQ87</f>
        <v xml:space="preserve"> </v>
      </c>
      <c r="P79" s="78" t="str">
        <f>'Übertrag Liste'!AR87</f>
        <v xml:space="preserve"> </v>
      </c>
      <c r="Q79" s="78" t="str">
        <f>'Übertrag Liste'!AS87</f>
        <v xml:space="preserve"> </v>
      </c>
      <c r="R79" s="78" t="str">
        <f>'Übertrag Liste'!AT87</f>
        <v xml:space="preserve"> </v>
      </c>
      <c r="S79" s="78" t="str">
        <f>'Übertrag Liste'!AU87</f>
        <v xml:space="preserve"> </v>
      </c>
      <c r="T79" s="78" t="str">
        <f>'Übertrag Liste'!AV87</f>
        <v xml:space="preserve"> </v>
      </c>
      <c r="U79" s="78" t="str">
        <f>'Übertrag Liste'!AW87</f>
        <v xml:space="preserve"> </v>
      </c>
      <c r="V79" s="78" t="str">
        <f>'Übertrag Liste'!AX87</f>
        <v xml:space="preserve"> </v>
      </c>
      <c r="W79" s="78" t="str">
        <f>'Übertrag Liste'!AY87</f>
        <v xml:space="preserve"> </v>
      </c>
      <c r="X79" s="78" t="str">
        <f>'Übertrag Liste'!AZ87</f>
        <v xml:space="preserve"> </v>
      </c>
      <c r="Y79" s="78" t="str">
        <f>'Übertrag Liste'!BA87</f>
        <v xml:space="preserve"> </v>
      </c>
      <c r="Z79" s="78" t="str">
        <f>'Übertrag Liste'!BB87</f>
        <v xml:space="preserve"> </v>
      </c>
      <c r="AA79" s="78" t="str">
        <f>'Übertrag Liste'!BC87</f>
        <v xml:space="preserve"> </v>
      </c>
      <c r="AB79" s="78"/>
    </row>
    <row r="80" spans="1:28" s="79" customFormat="1" ht="24.75" customHeight="1" x14ac:dyDescent="0.2">
      <c r="A80" s="75" t="str">
        <f>'Übertrag Liste'!AD88</f>
        <v xml:space="preserve"> </v>
      </c>
      <c r="B80" s="76" t="str">
        <f>'Übertrag Liste'!D88</f>
        <v xml:space="preserve"> </v>
      </c>
      <c r="C80" s="76" t="str">
        <f>'Übertrag Liste'!E88</f>
        <v xml:space="preserve"> </v>
      </c>
      <c r="D80" s="76" t="str">
        <f>'Übertrag Liste'!I88</f>
        <v/>
      </c>
      <c r="E80" s="77" t="str">
        <f>'Übertrag Liste'!B88</f>
        <v/>
      </c>
      <c r="F80" s="149" t="str">
        <f>'Übertrag Liste'!CP88</f>
        <v>Urkunde und Button</v>
      </c>
      <c r="G80" s="78" t="str">
        <f>'Übertrag Liste'!CM88</f>
        <v/>
      </c>
      <c r="H80" s="78" t="str">
        <f>'Übertrag Liste'!AJ88</f>
        <v xml:space="preserve"> </v>
      </c>
      <c r="I80" s="78" t="str">
        <f>'Übertrag Liste'!AK88</f>
        <v xml:space="preserve"> </v>
      </c>
      <c r="J80" s="78" t="str">
        <f>'Übertrag Liste'!AL88</f>
        <v xml:space="preserve"> </v>
      </c>
      <c r="K80" s="78" t="str">
        <f>'Übertrag Liste'!AM88</f>
        <v xml:space="preserve"> </v>
      </c>
      <c r="L80" s="78" t="str">
        <f>'Übertrag Liste'!AN88</f>
        <v xml:space="preserve"> </v>
      </c>
      <c r="M80" s="78" t="str">
        <f>'Übertrag Liste'!AO88</f>
        <v xml:space="preserve"> </v>
      </c>
      <c r="N80" s="78" t="str">
        <f>'Übertrag Liste'!AP88</f>
        <v xml:space="preserve"> </v>
      </c>
      <c r="O80" s="78" t="str">
        <f>'Übertrag Liste'!AQ88</f>
        <v xml:space="preserve"> </v>
      </c>
      <c r="P80" s="78" t="str">
        <f>'Übertrag Liste'!AR88</f>
        <v xml:space="preserve"> </v>
      </c>
      <c r="Q80" s="78" t="str">
        <f>'Übertrag Liste'!AS88</f>
        <v xml:space="preserve"> </v>
      </c>
      <c r="R80" s="78" t="str">
        <f>'Übertrag Liste'!AT88</f>
        <v xml:space="preserve"> </v>
      </c>
      <c r="S80" s="78" t="str">
        <f>'Übertrag Liste'!AU88</f>
        <v xml:space="preserve"> </v>
      </c>
      <c r="T80" s="78" t="str">
        <f>'Übertrag Liste'!AV88</f>
        <v xml:space="preserve"> </v>
      </c>
      <c r="U80" s="78" t="str">
        <f>'Übertrag Liste'!AW88</f>
        <v xml:space="preserve"> </v>
      </c>
      <c r="V80" s="78" t="str">
        <f>'Übertrag Liste'!AX88</f>
        <v xml:space="preserve"> </v>
      </c>
      <c r="W80" s="78" t="str">
        <f>'Übertrag Liste'!AY88</f>
        <v xml:space="preserve"> </v>
      </c>
      <c r="X80" s="78" t="str">
        <f>'Übertrag Liste'!AZ88</f>
        <v xml:space="preserve"> </v>
      </c>
      <c r="Y80" s="78" t="str">
        <f>'Übertrag Liste'!BA88</f>
        <v xml:space="preserve"> </v>
      </c>
      <c r="Z80" s="78" t="str">
        <f>'Übertrag Liste'!BB88</f>
        <v xml:space="preserve"> </v>
      </c>
      <c r="AA80" s="78" t="str">
        <f>'Übertrag Liste'!BC88</f>
        <v xml:space="preserve"> </v>
      </c>
      <c r="AB80" s="78"/>
    </row>
    <row r="81" spans="1:28" s="79" customFormat="1" ht="24.75" customHeight="1" x14ac:dyDescent="0.2">
      <c r="A81" s="75" t="str">
        <f>'Übertrag Liste'!AD89</f>
        <v xml:space="preserve"> </v>
      </c>
      <c r="B81" s="76" t="str">
        <f>'Übertrag Liste'!D89</f>
        <v xml:space="preserve"> </v>
      </c>
      <c r="C81" s="76" t="str">
        <f>'Übertrag Liste'!E89</f>
        <v xml:space="preserve"> </v>
      </c>
      <c r="D81" s="76" t="str">
        <f>'Übertrag Liste'!I89</f>
        <v/>
      </c>
      <c r="E81" s="77" t="str">
        <f>'Übertrag Liste'!B89</f>
        <v/>
      </c>
      <c r="F81" s="149" t="str">
        <f>'Übertrag Liste'!CP89</f>
        <v>Urkunde und Button</v>
      </c>
      <c r="G81" s="78" t="str">
        <f>'Übertrag Liste'!CM89</f>
        <v/>
      </c>
      <c r="H81" s="78" t="str">
        <f>'Übertrag Liste'!AJ89</f>
        <v xml:space="preserve"> </v>
      </c>
      <c r="I81" s="78" t="str">
        <f>'Übertrag Liste'!AK89</f>
        <v xml:space="preserve"> </v>
      </c>
      <c r="J81" s="78" t="str">
        <f>'Übertrag Liste'!AL89</f>
        <v xml:space="preserve"> </v>
      </c>
      <c r="K81" s="78" t="str">
        <f>'Übertrag Liste'!AM89</f>
        <v xml:space="preserve"> </v>
      </c>
      <c r="L81" s="78" t="str">
        <f>'Übertrag Liste'!AN89</f>
        <v xml:space="preserve"> </v>
      </c>
      <c r="M81" s="78" t="str">
        <f>'Übertrag Liste'!AO89</f>
        <v xml:space="preserve"> </v>
      </c>
      <c r="N81" s="78" t="str">
        <f>'Übertrag Liste'!AP89</f>
        <v xml:space="preserve"> </v>
      </c>
      <c r="O81" s="78" t="str">
        <f>'Übertrag Liste'!AQ89</f>
        <v xml:space="preserve"> </v>
      </c>
      <c r="P81" s="78" t="str">
        <f>'Übertrag Liste'!AR89</f>
        <v xml:space="preserve"> </v>
      </c>
      <c r="Q81" s="78" t="str">
        <f>'Übertrag Liste'!AS89</f>
        <v xml:space="preserve"> </v>
      </c>
      <c r="R81" s="78" t="str">
        <f>'Übertrag Liste'!AT89</f>
        <v xml:space="preserve"> </v>
      </c>
      <c r="S81" s="78" t="str">
        <f>'Übertrag Liste'!AU89</f>
        <v xml:space="preserve"> </v>
      </c>
      <c r="T81" s="78" t="str">
        <f>'Übertrag Liste'!AV89</f>
        <v xml:space="preserve"> </v>
      </c>
      <c r="U81" s="78" t="str">
        <f>'Übertrag Liste'!AW89</f>
        <v xml:space="preserve"> </v>
      </c>
      <c r="V81" s="78" t="str">
        <f>'Übertrag Liste'!AX89</f>
        <v xml:space="preserve"> </v>
      </c>
      <c r="W81" s="78" t="str">
        <f>'Übertrag Liste'!AY89</f>
        <v xml:space="preserve"> </v>
      </c>
      <c r="X81" s="78" t="str">
        <f>'Übertrag Liste'!AZ89</f>
        <v xml:space="preserve"> </v>
      </c>
      <c r="Y81" s="78" t="str">
        <f>'Übertrag Liste'!BA89</f>
        <v xml:space="preserve"> </v>
      </c>
      <c r="Z81" s="78" t="str">
        <f>'Übertrag Liste'!BB89</f>
        <v xml:space="preserve"> </v>
      </c>
      <c r="AA81" s="78" t="str">
        <f>'Übertrag Liste'!BC89</f>
        <v xml:space="preserve"> </v>
      </c>
      <c r="AB81" s="78"/>
    </row>
    <row r="82" spans="1:28" s="79" customFormat="1" ht="24.75" customHeight="1" x14ac:dyDescent="0.2">
      <c r="A82" s="75" t="str">
        <f>'Übertrag Liste'!AD90</f>
        <v xml:space="preserve"> </v>
      </c>
      <c r="B82" s="76" t="str">
        <f>'Übertrag Liste'!D90</f>
        <v xml:space="preserve"> </v>
      </c>
      <c r="C82" s="76" t="str">
        <f>'Übertrag Liste'!E90</f>
        <v xml:space="preserve"> </v>
      </c>
      <c r="D82" s="76" t="str">
        <f>'Übertrag Liste'!I90</f>
        <v/>
      </c>
      <c r="E82" s="77" t="str">
        <f>'Übertrag Liste'!B90</f>
        <v/>
      </c>
      <c r="F82" s="149" t="str">
        <f>'Übertrag Liste'!CP90</f>
        <v>Urkunde und Button</v>
      </c>
      <c r="G82" s="78" t="str">
        <f>'Übertrag Liste'!CM90</f>
        <v/>
      </c>
      <c r="H82" s="78" t="str">
        <f>'Übertrag Liste'!AJ90</f>
        <v xml:space="preserve"> </v>
      </c>
      <c r="I82" s="78" t="str">
        <f>'Übertrag Liste'!AK90</f>
        <v xml:space="preserve"> </v>
      </c>
      <c r="J82" s="78" t="str">
        <f>'Übertrag Liste'!AL90</f>
        <v xml:space="preserve"> </v>
      </c>
      <c r="K82" s="78" t="str">
        <f>'Übertrag Liste'!AM90</f>
        <v xml:space="preserve"> </v>
      </c>
      <c r="L82" s="78" t="str">
        <f>'Übertrag Liste'!AN90</f>
        <v xml:space="preserve"> </v>
      </c>
      <c r="M82" s="78" t="str">
        <f>'Übertrag Liste'!AO90</f>
        <v xml:space="preserve"> </v>
      </c>
      <c r="N82" s="78" t="str">
        <f>'Übertrag Liste'!AP90</f>
        <v xml:space="preserve"> </v>
      </c>
      <c r="O82" s="78" t="str">
        <f>'Übertrag Liste'!AQ90</f>
        <v xml:space="preserve"> </v>
      </c>
      <c r="P82" s="78" t="str">
        <f>'Übertrag Liste'!AR90</f>
        <v xml:space="preserve"> </v>
      </c>
      <c r="Q82" s="78" t="str">
        <f>'Übertrag Liste'!AS90</f>
        <v xml:space="preserve"> </v>
      </c>
      <c r="R82" s="78" t="str">
        <f>'Übertrag Liste'!AT90</f>
        <v xml:space="preserve"> </v>
      </c>
      <c r="S82" s="78" t="str">
        <f>'Übertrag Liste'!AU90</f>
        <v xml:space="preserve"> </v>
      </c>
      <c r="T82" s="78" t="str">
        <f>'Übertrag Liste'!AV90</f>
        <v xml:space="preserve"> </v>
      </c>
      <c r="U82" s="78" t="str">
        <f>'Übertrag Liste'!AW90</f>
        <v xml:space="preserve"> </v>
      </c>
      <c r="V82" s="78" t="str">
        <f>'Übertrag Liste'!AX90</f>
        <v xml:space="preserve"> </v>
      </c>
      <c r="W82" s="78" t="str">
        <f>'Übertrag Liste'!AY90</f>
        <v xml:space="preserve"> </v>
      </c>
      <c r="X82" s="78" t="str">
        <f>'Übertrag Liste'!AZ90</f>
        <v xml:space="preserve"> </v>
      </c>
      <c r="Y82" s="78" t="str">
        <f>'Übertrag Liste'!BA90</f>
        <v xml:space="preserve"> </v>
      </c>
      <c r="Z82" s="78" t="str">
        <f>'Übertrag Liste'!BB90</f>
        <v xml:space="preserve"> </v>
      </c>
      <c r="AA82" s="78" t="str">
        <f>'Übertrag Liste'!BC90</f>
        <v xml:space="preserve"> </v>
      </c>
      <c r="AB82" s="78"/>
    </row>
    <row r="83" spans="1:28" s="79" customFormat="1" ht="24.75" customHeight="1" x14ac:dyDescent="0.2">
      <c r="A83" s="75" t="str">
        <f>'Übertrag Liste'!AD91</f>
        <v xml:space="preserve"> </v>
      </c>
      <c r="B83" s="76" t="str">
        <f>'Übertrag Liste'!D91</f>
        <v xml:space="preserve"> </v>
      </c>
      <c r="C83" s="76" t="str">
        <f>'Übertrag Liste'!E91</f>
        <v xml:space="preserve"> </v>
      </c>
      <c r="D83" s="76" t="str">
        <f>'Übertrag Liste'!I91</f>
        <v/>
      </c>
      <c r="E83" s="77" t="str">
        <f>'Übertrag Liste'!B91</f>
        <v/>
      </c>
      <c r="F83" s="149" t="str">
        <f>'Übertrag Liste'!CP91</f>
        <v>Urkunde und Button</v>
      </c>
      <c r="G83" s="78" t="str">
        <f>'Übertrag Liste'!CM91</f>
        <v/>
      </c>
      <c r="H83" s="78" t="str">
        <f>'Übertrag Liste'!AJ91</f>
        <v xml:space="preserve"> </v>
      </c>
      <c r="I83" s="78" t="str">
        <f>'Übertrag Liste'!AK91</f>
        <v xml:space="preserve"> </v>
      </c>
      <c r="J83" s="78" t="str">
        <f>'Übertrag Liste'!AL91</f>
        <v xml:space="preserve"> </v>
      </c>
      <c r="K83" s="78" t="str">
        <f>'Übertrag Liste'!AM91</f>
        <v xml:space="preserve"> </v>
      </c>
      <c r="L83" s="78" t="str">
        <f>'Übertrag Liste'!AN91</f>
        <v xml:space="preserve"> </v>
      </c>
      <c r="M83" s="78" t="str">
        <f>'Übertrag Liste'!AO91</f>
        <v xml:space="preserve"> </v>
      </c>
      <c r="N83" s="78" t="str">
        <f>'Übertrag Liste'!AP91</f>
        <v xml:space="preserve"> </v>
      </c>
      <c r="O83" s="78" t="str">
        <f>'Übertrag Liste'!AQ91</f>
        <v xml:space="preserve"> </v>
      </c>
      <c r="P83" s="78" t="str">
        <f>'Übertrag Liste'!AR91</f>
        <v xml:space="preserve"> </v>
      </c>
      <c r="Q83" s="78" t="str">
        <f>'Übertrag Liste'!AS91</f>
        <v xml:space="preserve"> </v>
      </c>
      <c r="R83" s="78" t="str">
        <f>'Übertrag Liste'!AT91</f>
        <v xml:space="preserve"> </v>
      </c>
      <c r="S83" s="78" t="str">
        <f>'Übertrag Liste'!AU91</f>
        <v xml:space="preserve"> </v>
      </c>
      <c r="T83" s="78" t="str">
        <f>'Übertrag Liste'!AV91</f>
        <v xml:space="preserve"> </v>
      </c>
      <c r="U83" s="78" t="str">
        <f>'Übertrag Liste'!AW91</f>
        <v xml:space="preserve"> </v>
      </c>
      <c r="V83" s="78" t="str">
        <f>'Übertrag Liste'!AX91</f>
        <v xml:space="preserve"> </v>
      </c>
      <c r="W83" s="78" t="str">
        <f>'Übertrag Liste'!AY91</f>
        <v xml:space="preserve"> </v>
      </c>
      <c r="X83" s="78" t="str">
        <f>'Übertrag Liste'!AZ91</f>
        <v xml:space="preserve"> </v>
      </c>
      <c r="Y83" s="78" t="str">
        <f>'Übertrag Liste'!BA91</f>
        <v xml:space="preserve"> </v>
      </c>
      <c r="Z83" s="78" t="str">
        <f>'Übertrag Liste'!BB91</f>
        <v xml:space="preserve"> </v>
      </c>
      <c r="AA83" s="78" t="str">
        <f>'Übertrag Liste'!BC91</f>
        <v xml:space="preserve"> </v>
      </c>
      <c r="AB83" s="78"/>
    </row>
    <row r="84" spans="1:28" s="79" customFormat="1" ht="24.75" customHeight="1" x14ac:dyDescent="0.2">
      <c r="A84" s="75" t="str">
        <f>'Übertrag Liste'!AD92</f>
        <v xml:space="preserve"> </v>
      </c>
      <c r="B84" s="76" t="str">
        <f>'Übertrag Liste'!D92</f>
        <v xml:space="preserve"> </v>
      </c>
      <c r="C84" s="76" t="str">
        <f>'Übertrag Liste'!E92</f>
        <v xml:space="preserve"> </v>
      </c>
      <c r="D84" s="76" t="str">
        <f>'Übertrag Liste'!I92</f>
        <v/>
      </c>
      <c r="E84" s="77" t="str">
        <f>'Übertrag Liste'!B92</f>
        <v/>
      </c>
      <c r="F84" s="149" t="str">
        <f>'Übertrag Liste'!CP92</f>
        <v>Urkunde und Button</v>
      </c>
      <c r="G84" s="78" t="str">
        <f>'Übertrag Liste'!CM92</f>
        <v/>
      </c>
      <c r="H84" s="78" t="str">
        <f>'Übertrag Liste'!AJ92</f>
        <v xml:space="preserve"> </v>
      </c>
      <c r="I84" s="78" t="str">
        <f>'Übertrag Liste'!AK92</f>
        <v xml:space="preserve"> </v>
      </c>
      <c r="J84" s="78" t="str">
        <f>'Übertrag Liste'!AL92</f>
        <v xml:space="preserve"> </v>
      </c>
      <c r="K84" s="78" t="str">
        <f>'Übertrag Liste'!AM92</f>
        <v xml:space="preserve"> </v>
      </c>
      <c r="L84" s="78" t="str">
        <f>'Übertrag Liste'!AN92</f>
        <v xml:space="preserve"> </v>
      </c>
      <c r="M84" s="78" t="str">
        <f>'Übertrag Liste'!AO92</f>
        <v xml:space="preserve"> </v>
      </c>
      <c r="N84" s="78" t="str">
        <f>'Übertrag Liste'!AP92</f>
        <v xml:space="preserve"> </v>
      </c>
      <c r="O84" s="78" t="str">
        <f>'Übertrag Liste'!AQ92</f>
        <v xml:space="preserve"> </v>
      </c>
      <c r="P84" s="78" t="str">
        <f>'Übertrag Liste'!AR92</f>
        <v xml:space="preserve"> </v>
      </c>
      <c r="Q84" s="78" t="str">
        <f>'Übertrag Liste'!AS92</f>
        <v xml:space="preserve"> </v>
      </c>
      <c r="R84" s="78" t="str">
        <f>'Übertrag Liste'!AT92</f>
        <v xml:space="preserve"> </v>
      </c>
      <c r="S84" s="78" t="str">
        <f>'Übertrag Liste'!AU92</f>
        <v xml:space="preserve"> </v>
      </c>
      <c r="T84" s="78" t="str">
        <f>'Übertrag Liste'!AV92</f>
        <v xml:space="preserve"> </v>
      </c>
      <c r="U84" s="78" t="str">
        <f>'Übertrag Liste'!AW92</f>
        <v xml:space="preserve"> </v>
      </c>
      <c r="V84" s="78" t="str">
        <f>'Übertrag Liste'!AX92</f>
        <v xml:space="preserve"> </v>
      </c>
      <c r="W84" s="78" t="str">
        <f>'Übertrag Liste'!AY92</f>
        <v xml:space="preserve"> </v>
      </c>
      <c r="X84" s="78" t="str">
        <f>'Übertrag Liste'!AZ92</f>
        <v xml:space="preserve"> </v>
      </c>
      <c r="Y84" s="78" t="str">
        <f>'Übertrag Liste'!BA92</f>
        <v xml:space="preserve"> </v>
      </c>
      <c r="Z84" s="78" t="str">
        <f>'Übertrag Liste'!BB92</f>
        <v xml:space="preserve"> </v>
      </c>
      <c r="AA84" s="78" t="str">
        <f>'Übertrag Liste'!BC92</f>
        <v xml:space="preserve"> </v>
      </c>
      <c r="AB84" s="78"/>
    </row>
    <row r="85" spans="1:28" s="79" customFormat="1" ht="24.75" customHeight="1" x14ac:dyDescent="0.2">
      <c r="A85" s="75" t="str">
        <f>'Übertrag Liste'!AD93</f>
        <v xml:space="preserve"> </v>
      </c>
      <c r="B85" s="76" t="str">
        <f>'Übertrag Liste'!D93</f>
        <v xml:space="preserve"> </v>
      </c>
      <c r="C85" s="76" t="str">
        <f>'Übertrag Liste'!E93</f>
        <v xml:space="preserve"> </v>
      </c>
      <c r="D85" s="76" t="str">
        <f>'Übertrag Liste'!I93</f>
        <v/>
      </c>
      <c r="E85" s="77" t="str">
        <f>'Übertrag Liste'!B93</f>
        <v/>
      </c>
      <c r="F85" s="149" t="str">
        <f>'Übertrag Liste'!CP93</f>
        <v>Urkunde und Button</v>
      </c>
      <c r="G85" s="78" t="str">
        <f>'Übertrag Liste'!CM93</f>
        <v/>
      </c>
      <c r="H85" s="78" t="str">
        <f>'Übertrag Liste'!AJ93</f>
        <v xml:space="preserve"> </v>
      </c>
      <c r="I85" s="78" t="str">
        <f>'Übertrag Liste'!AK93</f>
        <v xml:space="preserve"> </v>
      </c>
      <c r="J85" s="78" t="str">
        <f>'Übertrag Liste'!AL93</f>
        <v xml:space="preserve"> </v>
      </c>
      <c r="K85" s="78" t="str">
        <f>'Übertrag Liste'!AM93</f>
        <v xml:space="preserve"> </v>
      </c>
      <c r="L85" s="78" t="str">
        <f>'Übertrag Liste'!AN93</f>
        <v xml:space="preserve"> </v>
      </c>
      <c r="M85" s="78" t="str">
        <f>'Übertrag Liste'!AO93</f>
        <v xml:space="preserve"> </v>
      </c>
      <c r="N85" s="78" t="str">
        <f>'Übertrag Liste'!AP93</f>
        <v xml:space="preserve"> </v>
      </c>
      <c r="O85" s="78" t="str">
        <f>'Übertrag Liste'!AQ93</f>
        <v xml:space="preserve"> </v>
      </c>
      <c r="P85" s="78" t="str">
        <f>'Übertrag Liste'!AR93</f>
        <v xml:space="preserve"> </v>
      </c>
      <c r="Q85" s="78" t="str">
        <f>'Übertrag Liste'!AS93</f>
        <v xml:space="preserve"> </v>
      </c>
      <c r="R85" s="78" t="str">
        <f>'Übertrag Liste'!AT93</f>
        <v xml:space="preserve"> </v>
      </c>
      <c r="S85" s="78" t="str">
        <f>'Übertrag Liste'!AU93</f>
        <v xml:space="preserve"> </v>
      </c>
      <c r="T85" s="78" t="str">
        <f>'Übertrag Liste'!AV93</f>
        <v xml:space="preserve"> </v>
      </c>
      <c r="U85" s="78" t="str">
        <f>'Übertrag Liste'!AW93</f>
        <v xml:space="preserve"> </v>
      </c>
      <c r="V85" s="78" t="str">
        <f>'Übertrag Liste'!AX93</f>
        <v xml:space="preserve"> </v>
      </c>
      <c r="W85" s="78" t="str">
        <f>'Übertrag Liste'!AY93</f>
        <v xml:space="preserve"> </v>
      </c>
      <c r="X85" s="78" t="str">
        <f>'Übertrag Liste'!AZ93</f>
        <v xml:space="preserve"> </v>
      </c>
      <c r="Y85" s="78" t="str">
        <f>'Übertrag Liste'!BA93</f>
        <v xml:space="preserve"> </v>
      </c>
      <c r="Z85" s="78" t="str">
        <f>'Übertrag Liste'!BB93</f>
        <v xml:space="preserve"> </v>
      </c>
      <c r="AA85" s="78" t="str">
        <f>'Übertrag Liste'!BC93</f>
        <v xml:space="preserve"> </v>
      </c>
      <c r="AB85" s="78"/>
    </row>
    <row r="86" spans="1:28" s="79" customFormat="1" ht="24.75" customHeight="1" x14ac:dyDescent="0.2">
      <c r="A86" s="75" t="str">
        <f>'Übertrag Liste'!AD94</f>
        <v xml:space="preserve"> </v>
      </c>
      <c r="B86" s="76" t="str">
        <f>'Übertrag Liste'!D94</f>
        <v xml:space="preserve"> </v>
      </c>
      <c r="C86" s="76" t="str">
        <f>'Übertrag Liste'!E94</f>
        <v xml:space="preserve"> </v>
      </c>
      <c r="D86" s="76" t="str">
        <f>'Übertrag Liste'!I94</f>
        <v/>
      </c>
      <c r="E86" s="77" t="str">
        <f>'Übertrag Liste'!B94</f>
        <v/>
      </c>
      <c r="F86" s="149" t="str">
        <f>'Übertrag Liste'!CP94</f>
        <v>Urkunde und Button</v>
      </c>
      <c r="G86" s="78" t="str">
        <f>'Übertrag Liste'!CM94</f>
        <v/>
      </c>
      <c r="H86" s="78" t="str">
        <f>'Übertrag Liste'!AJ94</f>
        <v xml:space="preserve"> </v>
      </c>
      <c r="I86" s="78" t="str">
        <f>'Übertrag Liste'!AK94</f>
        <v xml:space="preserve"> </v>
      </c>
      <c r="J86" s="78" t="str">
        <f>'Übertrag Liste'!AL94</f>
        <v xml:space="preserve"> </v>
      </c>
      <c r="K86" s="78" t="str">
        <f>'Übertrag Liste'!AM94</f>
        <v xml:space="preserve"> </v>
      </c>
      <c r="L86" s="78" t="str">
        <f>'Übertrag Liste'!AN94</f>
        <v xml:space="preserve"> </v>
      </c>
      <c r="M86" s="78" t="str">
        <f>'Übertrag Liste'!AO94</f>
        <v xml:space="preserve"> </v>
      </c>
      <c r="N86" s="78" t="str">
        <f>'Übertrag Liste'!AP94</f>
        <v xml:space="preserve"> </v>
      </c>
      <c r="O86" s="78" t="str">
        <f>'Übertrag Liste'!AQ94</f>
        <v xml:space="preserve"> </v>
      </c>
      <c r="P86" s="78" t="str">
        <f>'Übertrag Liste'!AR94</f>
        <v xml:space="preserve"> </v>
      </c>
      <c r="Q86" s="78" t="str">
        <f>'Übertrag Liste'!AS94</f>
        <v xml:space="preserve"> </v>
      </c>
      <c r="R86" s="78" t="str">
        <f>'Übertrag Liste'!AT94</f>
        <v xml:space="preserve"> </v>
      </c>
      <c r="S86" s="78" t="str">
        <f>'Übertrag Liste'!AU94</f>
        <v xml:space="preserve"> </v>
      </c>
      <c r="T86" s="78" t="str">
        <f>'Übertrag Liste'!AV94</f>
        <v xml:space="preserve"> </v>
      </c>
      <c r="U86" s="78" t="str">
        <f>'Übertrag Liste'!AW94</f>
        <v xml:space="preserve"> </v>
      </c>
      <c r="V86" s="78" t="str">
        <f>'Übertrag Liste'!AX94</f>
        <v xml:space="preserve"> </v>
      </c>
      <c r="W86" s="78" t="str">
        <f>'Übertrag Liste'!AY94</f>
        <v xml:space="preserve"> </v>
      </c>
      <c r="X86" s="78" t="str">
        <f>'Übertrag Liste'!AZ94</f>
        <v xml:space="preserve"> </v>
      </c>
      <c r="Y86" s="78" t="str">
        <f>'Übertrag Liste'!BA94</f>
        <v xml:space="preserve"> </v>
      </c>
      <c r="Z86" s="78" t="str">
        <f>'Übertrag Liste'!BB94</f>
        <v xml:space="preserve"> </v>
      </c>
      <c r="AA86" s="78" t="str">
        <f>'Übertrag Liste'!BC94</f>
        <v xml:space="preserve"> </v>
      </c>
      <c r="AB86" s="78"/>
    </row>
    <row r="87" spans="1:28" s="79" customFormat="1" ht="24.75" customHeight="1" x14ac:dyDescent="0.2">
      <c r="A87" s="75" t="str">
        <f>'Übertrag Liste'!AD95</f>
        <v xml:space="preserve"> </v>
      </c>
      <c r="B87" s="76" t="str">
        <f>'Übertrag Liste'!D95</f>
        <v xml:space="preserve"> </v>
      </c>
      <c r="C87" s="76" t="str">
        <f>'Übertrag Liste'!E95</f>
        <v xml:space="preserve"> </v>
      </c>
      <c r="D87" s="76" t="str">
        <f>'Übertrag Liste'!I95</f>
        <v/>
      </c>
      <c r="E87" s="77" t="str">
        <f>'Übertrag Liste'!B95</f>
        <v/>
      </c>
      <c r="F87" s="149" t="str">
        <f>'Übertrag Liste'!CP95</f>
        <v>Urkunde und Button</v>
      </c>
      <c r="G87" s="78" t="str">
        <f>'Übertrag Liste'!CM95</f>
        <v/>
      </c>
      <c r="H87" s="78" t="str">
        <f>'Übertrag Liste'!AJ95</f>
        <v xml:space="preserve"> </v>
      </c>
      <c r="I87" s="78" t="str">
        <f>'Übertrag Liste'!AK95</f>
        <v xml:space="preserve"> </v>
      </c>
      <c r="J87" s="78" t="str">
        <f>'Übertrag Liste'!AL95</f>
        <v xml:space="preserve"> </v>
      </c>
      <c r="K87" s="78" t="str">
        <f>'Übertrag Liste'!AM95</f>
        <v xml:space="preserve"> </v>
      </c>
      <c r="L87" s="78" t="str">
        <f>'Übertrag Liste'!AN95</f>
        <v xml:space="preserve"> </v>
      </c>
      <c r="M87" s="78" t="str">
        <f>'Übertrag Liste'!AO95</f>
        <v xml:space="preserve"> </v>
      </c>
      <c r="N87" s="78" t="str">
        <f>'Übertrag Liste'!AP95</f>
        <v xml:space="preserve"> </v>
      </c>
      <c r="O87" s="78" t="str">
        <f>'Übertrag Liste'!AQ95</f>
        <v xml:space="preserve"> </v>
      </c>
      <c r="P87" s="78" t="str">
        <f>'Übertrag Liste'!AR95</f>
        <v xml:space="preserve"> </v>
      </c>
      <c r="Q87" s="78" t="str">
        <f>'Übertrag Liste'!AS95</f>
        <v xml:space="preserve"> </v>
      </c>
      <c r="R87" s="78" t="str">
        <f>'Übertrag Liste'!AT95</f>
        <v xml:space="preserve"> </v>
      </c>
      <c r="S87" s="78" t="str">
        <f>'Übertrag Liste'!AU95</f>
        <v xml:space="preserve"> </v>
      </c>
      <c r="T87" s="78" t="str">
        <f>'Übertrag Liste'!AV95</f>
        <v xml:space="preserve"> </v>
      </c>
      <c r="U87" s="78" t="str">
        <f>'Übertrag Liste'!AW95</f>
        <v xml:space="preserve"> </v>
      </c>
      <c r="V87" s="78" t="str">
        <f>'Übertrag Liste'!AX95</f>
        <v xml:space="preserve"> </v>
      </c>
      <c r="W87" s="78" t="str">
        <f>'Übertrag Liste'!AY95</f>
        <v xml:space="preserve"> </v>
      </c>
      <c r="X87" s="78" t="str">
        <f>'Übertrag Liste'!AZ95</f>
        <v xml:space="preserve"> </v>
      </c>
      <c r="Y87" s="78" t="str">
        <f>'Übertrag Liste'!BA95</f>
        <v xml:space="preserve"> </v>
      </c>
      <c r="Z87" s="78" t="str">
        <f>'Übertrag Liste'!BB95</f>
        <v xml:space="preserve"> </v>
      </c>
      <c r="AA87" s="78" t="str">
        <f>'Übertrag Liste'!BC95</f>
        <v xml:space="preserve"> </v>
      </c>
      <c r="AB87" s="78"/>
    </row>
    <row r="88" spans="1:28" s="79" customFormat="1" ht="24.75" customHeight="1" x14ac:dyDescent="0.2">
      <c r="A88" s="75" t="str">
        <f>'Übertrag Liste'!AD96</f>
        <v xml:space="preserve"> </v>
      </c>
      <c r="B88" s="76" t="str">
        <f>'Übertrag Liste'!D96</f>
        <v xml:space="preserve"> </v>
      </c>
      <c r="C88" s="76" t="str">
        <f>'Übertrag Liste'!E96</f>
        <v xml:space="preserve"> </v>
      </c>
      <c r="D88" s="76" t="str">
        <f>'Übertrag Liste'!I96</f>
        <v/>
      </c>
      <c r="E88" s="77" t="str">
        <f>'Übertrag Liste'!B96</f>
        <v/>
      </c>
      <c r="F88" s="149" t="str">
        <f>'Übertrag Liste'!CP96</f>
        <v>Urkunde und Button</v>
      </c>
      <c r="G88" s="78" t="str">
        <f>'Übertrag Liste'!CM96</f>
        <v/>
      </c>
      <c r="H88" s="78" t="str">
        <f>'Übertrag Liste'!AJ96</f>
        <v xml:space="preserve"> </v>
      </c>
      <c r="I88" s="78" t="str">
        <f>'Übertrag Liste'!AK96</f>
        <v xml:space="preserve"> </v>
      </c>
      <c r="J88" s="78" t="str">
        <f>'Übertrag Liste'!AL96</f>
        <v xml:space="preserve"> </v>
      </c>
      <c r="K88" s="78" t="str">
        <f>'Übertrag Liste'!AM96</f>
        <v xml:space="preserve"> </v>
      </c>
      <c r="L88" s="78" t="str">
        <f>'Übertrag Liste'!AN96</f>
        <v xml:space="preserve"> </v>
      </c>
      <c r="M88" s="78" t="str">
        <f>'Übertrag Liste'!AO96</f>
        <v xml:space="preserve"> </v>
      </c>
      <c r="N88" s="78" t="str">
        <f>'Übertrag Liste'!AP96</f>
        <v xml:space="preserve"> </v>
      </c>
      <c r="O88" s="78" t="str">
        <f>'Übertrag Liste'!AQ96</f>
        <v xml:space="preserve"> </v>
      </c>
      <c r="P88" s="78" t="str">
        <f>'Übertrag Liste'!AR96</f>
        <v xml:space="preserve"> </v>
      </c>
      <c r="Q88" s="78" t="str">
        <f>'Übertrag Liste'!AS96</f>
        <v xml:space="preserve"> </v>
      </c>
      <c r="R88" s="78" t="str">
        <f>'Übertrag Liste'!AT96</f>
        <v xml:space="preserve"> </v>
      </c>
      <c r="S88" s="78" t="str">
        <f>'Übertrag Liste'!AU96</f>
        <v xml:space="preserve"> </v>
      </c>
      <c r="T88" s="78" t="str">
        <f>'Übertrag Liste'!AV96</f>
        <v xml:space="preserve"> </v>
      </c>
      <c r="U88" s="78" t="str">
        <f>'Übertrag Liste'!AW96</f>
        <v xml:space="preserve"> </v>
      </c>
      <c r="V88" s="78" t="str">
        <f>'Übertrag Liste'!AX96</f>
        <v xml:space="preserve"> </v>
      </c>
      <c r="W88" s="78" t="str">
        <f>'Übertrag Liste'!AY96</f>
        <v xml:space="preserve"> </v>
      </c>
      <c r="X88" s="78" t="str">
        <f>'Übertrag Liste'!AZ96</f>
        <v xml:space="preserve"> </v>
      </c>
      <c r="Y88" s="78" t="str">
        <f>'Übertrag Liste'!BA96</f>
        <v xml:space="preserve"> </v>
      </c>
      <c r="Z88" s="78" t="str">
        <f>'Übertrag Liste'!BB96</f>
        <v xml:space="preserve"> </v>
      </c>
      <c r="AA88" s="78" t="str">
        <f>'Übertrag Liste'!BC96</f>
        <v xml:space="preserve"> </v>
      </c>
      <c r="AB88" s="78"/>
    </row>
    <row r="89" spans="1:28" s="79" customFormat="1" ht="24.75" customHeight="1" x14ac:dyDescent="0.2">
      <c r="A89" s="75" t="str">
        <f>'Übertrag Liste'!AD97</f>
        <v xml:space="preserve"> </v>
      </c>
      <c r="B89" s="76" t="str">
        <f>'Übertrag Liste'!D97</f>
        <v xml:space="preserve"> </v>
      </c>
      <c r="C89" s="76" t="str">
        <f>'Übertrag Liste'!E97</f>
        <v xml:space="preserve"> </v>
      </c>
      <c r="D89" s="76" t="str">
        <f>'Übertrag Liste'!I97</f>
        <v/>
      </c>
      <c r="E89" s="77" t="str">
        <f>'Übertrag Liste'!B97</f>
        <v/>
      </c>
      <c r="F89" s="149" t="str">
        <f>'Übertrag Liste'!CP97</f>
        <v>Urkunde und Button</v>
      </c>
      <c r="G89" s="78" t="str">
        <f>'Übertrag Liste'!CM97</f>
        <v/>
      </c>
      <c r="H89" s="78" t="str">
        <f>'Übertrag Liste'!AJ97</f>
        <v xml:space="preserve"> </v>
      </c>
      <c r="I89" s="78" t="str">
        <f>'Übertrag Liste'!AK97</f>
        <v xml:space="preserve"> </v>
      </c>
      <c r="J89" s="78" t="str">
        <f>'Übertrag Liste'!AL97</f>
        <v xml:space="preserve"> </v>
      </c>
      <c r="K89" s="78" t="str">
        <f>'Übertrag Liste'!AM97</f>
        <v xml:space="preserve"> </v>
      </c>
      <c r="L89" s="78" t="str">
        <f>'Übertrag Liste'!AN97</f>
        <v xml:space="preserve"> </v>
      </c>
      <c r="M89" s="78" t="str">
        <f>'Übertrag Liste'!AO97</f>
        <v xml:space="preserve"> </v>
      </c>
      <c r="N89" s="78" t="str">
        <f>'Übertrag Liste'!AP97</f>
        <v xml:space="preserve"> </v>
      </c>
      <c r="O89" s="78" t="str">
        <f>'Übertrag Liste'!AQ97</f>
        <v xml:space="preserve"> </v>
      </c>
      <c r="P89" s="78" t="str">
        <f>'Übertrag Liste'!AR97</f>
        <v xml:space="preserve"> </v>
      </c>
      <c r="Q89" s="78" t="str">
        <f>'Übertrag Liste'!AS97</f>
        <v xml:space="preserve"> </v>
      </c>
      <c r="R89" s="78" t="str">
        <f>'Übertrag Liste'!AT97</f>
        <v xml:space="preserve"> </v>
      </c>
      <c r="S89" s="78" t="str">
        <f>'Übertrag Liste'!AU97</f>
        <v xml:space="preserve"> </v>
      </c>
      <c r="T89" s="78" t="str">
        <f>'Übertrag Liste'!AV97</f>
        <v xml:space="preserve"> </v>
      </c>
      <c r="U89" s="78" t="str">
        <f>'Übertrag Liste'!AW97</f>
        <v xml:space="preserve"> </v>
      </c>
      <c r="V89" s="78" t="str">
        <f>'Übertrag Liste'!AX97</f>
        <v xml:space="preserve"> </v>
      </c>
      <c r="W89" s="78" t="str">
        <f>'Übertrag Liste'!AY97</f>
        <v xml:space="preserve"> </v>
      </c>
      <c r="X89" s="78" t="str">
        <f>'Übertrag Liste'!AZ97</f>
        <v xml:space="preserve"> </v>
      </c>
      <c r="Y89" s="78" t="str">
        <f>'Übertrag Liste'!BA97</f>
        <v xml:space="preserve"> </v>
      </c>
      <c r="Z89" s="78" t="str">
        <f>'Übertrag Liste'!BB97</f>
        <v xml:space="preserve"> </v>
      </c>
      <c r="AA89" s="78" t="str">
        <f>'Übertrag Liste'!BC97</f>
        <v xml:space="preserve"> </v>
      </c>
      <c r="AB89" s="78"/>
    </row>
    <row r="90" spans="1:28" s="79" customFormat="1" ht="24.75" customHeight="1" x14ac:dyDescent="0.2">
      <c r="A90" s="75" t="str">
        <f>'Übertrag Liste'!AD98</f>
        <v xml:space="preserve"> </v>
      </c>
      <c r="B90" s="76" t="str">
        <f>'Übertrag Liste'!D98</f>
        <v xml:space="preserve"> </v>
      </c>
      <c r="C90" s="76" t="str">
        <f>'Übertrag Liste'!E98</f>
        <v xml:space="preserve"> </v>
      </c>
      <c r="D90" s="76" t="str">
        <f>'Übertrag Liste'!I98</f>
        <v/>
      </c>
      <c r="E90" s="77" t="str">
        <f>'Übertrag Liste'!B98</f>
        <v/>
      </c>
      <c r="F90" s="149" t="str">
        <f>'Übertrag Liste'!CP98</f>
        <v>Urkunde und Button</v>
      </c>
      <c r="G90" s="78" t="str">
        <f>'Übertrag Liste'!CM98</f>
        <v/>
      </c>
      <c r="H90" s="78" t="str">
        <f>'Übertrag Liste'!AJ98</f>
        <v xml:space="preserve"> </v>
      </c>
      <c r="I90" s="78" t="str">
        <f>'Übertrag Liste'!AK98</f>
        <v xml:space="preserve"> </v>
      </c>
      <c r="J90" s="78" t="str">
        <f>'Übertrag Liste'!AL98</f>
        <v xml:space="preserve"> </v>
      </c>
      <c r="K90" s="78" t="str">
        <f>'Übertrag Liste'!AM98</f>
        <v xml:space="preserve"> </v>
      </c>
      <c r="L90" s="78" t="str">
        <f>'Übertrag Liste'!AN98</f>
        <v xml:space="preserve"> </v>
      </c>
      <c r="M90" s="78" t="str">
        <f>'Übertrag Liste'!AO98</f>
        <v xml:space="preserve"> </v>
      </c>
      <c r="N90" s="78" t="str">
        <f>'Übertrag Liste'!AP98</f>
        <v xml:space="preserve"> </v>
      </c>
      <c r="O90" s="78" t="str">
        <f>'Übertrag Liste'!AQ98</f>
        <v xml:space="preserve"> </v>
      </c>
      <c r="P90" s="78" t="str">
        <f>'Übertrag Liste'!AR98</f>
        <v xml:space="preserve"> </v>
      </c>
      <c r="Q90" s="78" t="str">
        <f>'Übertrag Liste'!AS98</f>
        <v xml:space="preserve"> </v>
      </c>
      <c r="R90" s="78" t="str">
        <f>'Übertrag Liste'!AT98</f>
        <v xml:space="preserve"> </v>
      </c>
      <c r="S90" s="78" t="str">
        <f>'Übertrag Liste'!AU98</f>
        <v xml:space="preserve"> </v>
      </c>
      <c r="T90" s="78" t="str">
        <f>'Übertrag Liste'!AV98</f>
        <v xml:space="preserve"> </v>
      </c>
      <c r="U90" s="78" t="str">
        <f>'Übertrag Liste'!AW98</f>
        <v xml:space="preserve"> </v>
      </c>
      <c r="V90" s="78" t="str">
        <f>'Übertrag Liste'!AX98</f>
        <v xml:space="preserve"> </v>
      </c>
      <c r="W90" s="78" t="str">
        <f>'Übertrag Liste'!AY98</f>
        <v xml:space="preserve"> </v>
      </c>
      <c r="X90" s="78" t="str">
        <f>'Übertrag Liste'!AZ98</f>
        <v xml:space="preserve"> </v>
      </c>
      <c r="Y90" s="78" t="str">
        <f>'Übertrag Liste'!BA98</f>
        <v xml:space="preserve"> </v>
      </c>
      <c r="Z90" s="78" t="str">
        <f>'Übertrag Liste'!BB98</f>
        <v xml:space="preserve"> </v>
      </c>
      <c r="AA90" s="78" t="str">
        <f>'Übertrag Liste'!BC98</f>
        <v xml:space="preserve"> </v>
      </c>
      <c r="AB90" s="78"/>
    </row>
    <row r="91" spans="1:28" s="79" customFormat="1" ht="24.75" customHeight="1" x14ac:dyDescent="0.2">
      <c r="A91" s="75" t="str">
        <f>'Übertrag Liste'!AD99</f>
        <v xml:space="preserve"> </v>
      </c>
      <c r="B91" s="76" t="str">
        <f>'Übertrag Liste'!D99</f>
        <v xml:space="preserve"> </v>
      </c>
      <c r="C91" s="76" t="str">
        <f>'Übertrag Liste'!E99</f>
        <v xml:space="preserve"> </v>
      </c>
      <c r="D91" s="76" t="str">
        <f>'Übertrag Liste'!I99</f>
        <v/>
      </c>
      <c r="E91" s="77" t="str">
        <f>'Übertrag Liste'!B99</f>
        <v/>
      </c>
      <c r="F91" s="149" t="str">
        <f>'Übertrag Liste'!CP99</f>
        <v>Urkunde und Button</v>
      </c>
      <c r="G91" s="78" t="str">
        <f>'Übertrag Liste'!CM99</f>
        <v/>
      </c>
      <c r="H91" s="78" t="str">
        <f>'Übertrag Liste'!AJ99</f>
        <v xml:space="preserve"> </v>
      </c>
      <c r="I91" s="78" t="str">
        <f>'Übertrag Liste'!AK99</f>
        <v xml:space="preserve"> </v>
      </c>
      <c r="J91" s="78" t="str">
        <f>'Übertrag Liste'!AL99</f>
        <v xml:space="preserve"> </v>
      </c>
      <c r="K91" s="78" t="str">
        <f>'Übertrag Liste'!AM99</f>
        <v xml:space="preserve"> </v>
      </c>
      <c r="L91" s="78" t="str">
        <f>'Übertrag Liste'!AN99</f>
        <v xml:space="preserve"> </v>
      </c>
      <c r="M91" s="78" t="str">
        <f>'Übertrag Liste'!AO99</f>
        <v xml:space="preserve"> </v>
      </c>
      <c r="N91" s="78" t="str">
        <f>'Übertrag Liste'!AP99</f>
        <v xml:space="preserve"> </v>
      </c>
      <c r="O91" s="78" t="str">
        <f>'Übertrag Liste'!AQ99</f>
        <v xml:space="preserve"> </v>
      </c>
      <c r="P91" s="78" t="str">
        <f>'Übertrag Liste'!AR99</f>
        <v xml:space="preserve"> </v>
      </c>
      <c r="Q91" s="78" t="str">
        <f>'Übertrag Liste'!AS99</f>
        <v xml:space="preserve"> </v>
      </c>
      <c r="R91" s="78" t="str">
        <f>'Übertrag Liste'!AT99</f>
        <v xml:space="preserve"> </v>
      </c>
      <c r="S91" s="78" t="str">
        <f>'Übertrag Liste'!AU99</f>
        <v xml:space="preserve"> </v>
      </c>
      <c r="T91" s="78" t="str">
        <f>'Übertrag Liste'!AV99</f>
        <v xml:space="preserve"> </v>
      </c>
      <c r="U91" s="78" t="str">
        <f>'Übertrag Liste'!AW99</f>
        <v xml:space="preserve"> </v>
      </c>
      <c r="V91" s="78" t="str">
        <f>'Übertrag Liste'!AX99</f>
        <v xml:space="preserve"> </v>
      </c>
      <c r="W91" s="78" t="str">
        <f>'Übertrag Liste'!AY99</f>
        <v xml:space="preserve"> </v>
      </c>
      <c r="X91" s="78" t="str">
        <f>'Übertrag Liste'!AZ99</f>
        <v xml:space="preserve"> </v>
      </c>
      <c r="Y91" s="78" t="str">
        <f>'Übertrag Liste'!BA99</f>
        <v xml:space="preserve"> </v>
      </c>
      <c r="Z91" s="78" t="str">
        <f>'Übertrag Liste'!BB99</f>
        <v xml:space="preserve"> </v>
      </c>
      <c r="AA91" s="78" t="str">
        <f>'Übertrag Liste'!BC99</f>
        <v xml:space="preserve"> </v>
      </c>
      <c r="AB91" s="78"/>
    </row>
    <row r="92" spans="1:28" s="79" customFormat="1" ht="24.75" customHeight="1" x14ac:dyDescent="0.2">
      <c r="A92" s="75" t="str">
        <f>'Übertrag Liste'!AD100</f>
        <v xml:space="preserve"> </v>
      </c>
      <c r="B92" s="76" t="str">
        <f>'Übertrag Liste'!D100</f>
        <v xml:space="preserve"> </v>
      </c>
      <c r="C92" s="76" t="str">
        <f>'Übertrag Liste'!E100</f>
        <v xml:space="preserve"> </v>
      </c>
      <c r="D92" s="76" t="str">
        <f>'Übertrag Liste'!I100</f>
        <v/>
      </c>
      <c r="E92" s="77" t="str">
        <f>'Übertrag Liste'!B100</f>
        <v/>
      </c>
      <c r="F92" s="149" t="str">
        <f>'Übertrag Liste'!CP100</f>
        <v>Urkunde und Button</v>
      </c>
      <c r="G92" s="78" t="str">
        <f>'Übertrag Liste'!CM100</f>
        <v/>
      </c>
      <c r="H92" s="78" t="str">
        <f>'Übertrag Liste'!AJ100</f>
        <v xml:space="preserve"> </v>
      </c>
      <c r="I92" s="78" t="str">
        <f>'Übertrag Liste'!AK100</f>
        <v xml:space="preserve"> </v>
      </c>
      <c r="J92" s="78" t="str">
        <f>'Übertrag Liste'!AL100</f>
        <v xml:space="preserve"> </v>
      </c>
      <c r="K92" s="78" t="str">
        <f>'Übertrag Liste'!AM100</f>
        <v xml:space="preserve"> </v>
      </c>
      <c r="L92" s="78" t="str">
        <f>'Übertrag Liste'!AN100</f>
        <v xml:space="preserve"> </v>
      </c>
      <c r="M92" s="78" t="str">
        <f>'Übertrag Liste'!AO100</f>
        <v xml:space="preserve"> </v>
      </c>
      <c r="N92" s="78" t="str">
        <f>'Übertrag Liste'!AP100</f>
        <v xml:space="preserve"> </v>
      </c>
      <c r="O92" s="78" t="str">
        <f>'Übertrag Liste'!AQ100</f>
        <v xml:space="preserve"> </v>
      </c>
      <c r="P92" s="78" t="str">
        <f>'Übertrag Liste'!AR100</f>
        <v xml:space="preserve"> </v>
      </c>
      <c r="Q92" s="78" t="str">
        <f>'Übertrag Liste'!AS100</f>
        <v xml:space="preserve"> </v>
      </c>
      <c r="R92" s="78" t="str">
        <f>'Übertrag Liste'!AT100</f>
        <v xml:space="preserve"> </v>
      </c>
      <c r="S92" s="78" t="str">
        <f>'Übertrag Liste'!AU100</f>
        <v xml:space="preserve"> </v>
      </c>
      <c r="T92" s="78" t="str">
        <f>'Übertrag Liste'!AV100</f>
        <v xml:space="preserve"> </v>
      </c>
      <c r="U92" s="78" t="str">
        <f>'Übertrag Liste'!AW100</f>
        <v xml:space="preserve"> </v>
      </c>
      <c r="V92" s="78" t="str">
        <f>'Übertrag Liste'!AX100</f>
        <v xml:space="preserve"> </v>
      </c>
      <c r="W92" s="78" t="str">
        <f>'Übertrag Liste'!AY100</f>
        <v xml:space="preserve"> </v>
      </c>
      <c r="X92" s="78" t="str">
        <f>'Übertrag Liste'!AZ100</f>
        <v xml:space="preserve"> </v>
      </c>
      <c r="Y92" s="78" t="str">
        <f>'Übertrag Liste'!BA100</f>
        <v xml:space="preserve"> </v>
      </c>
      <c r="Z92" s="78" t="str">
        <f>'Übertrag Liste'!BB100</f>
        <v xml:space="preserve"> </v>
      </c>
      <c r="AA92" s="78" t="str">
        <f>'Übertrag Liste'!BC100</f>
        <v xml:space="preserve"> </v>
      </c>
      <c r="AB92" s="78"/>
    </row>
    <row r="93" spans="1:28" s="79" customFormat="1" ht="24.75" customHeight="1" x14ac:dyDescent="0.2">
      <c r="A93" s="75" t="str">
        <f>'Übertrag Liste'!AD101</f>
        <v xml:space="preserve"> </v>
      </c>
      <c r="B93" s="76" t="str">
        <f>'Übertrag Liste'!D101</f>
        <v xml:space="preserve"> </v>
      </c>
      <c r="C93" s="76" t="str">
        <f>'Übertrag Liste'!E101</f>
        <v xml:space="preserve"> </v>
      </c>
      <c r="D93" s="76" t="str">
        <f>'Übertrag Liste'!I101</f>
        <v/>
      </c>
      <c r="E93" s="77" t="str">
        <f>'Übertrag Liste'!B101</f>
        <v/>
      </c>
      <c r="F93" s="149" t="str">
        <f>'Übertrag Liste'!CP101</f>
        <v>Urkunde und Button</v>
      </c>
      <c r="G93" s="78" t="str">
        <f>'Übertrag Liste'!CM101</f>
        <v/>
      </c>
      <c r="H93" s="78" t="str">
        <f>'Übertrag Liste'!AJ101</f>
        <v xml:space="preserve"> </v>
      </c>
      <c r="I93" s="78" t="str">
        <f>'Übertrag Liste'!AK101</f>
        <v xml:space="preserve"> </v>
      </c>
      <c r="J93" s="78" t="str">
        <f>'Übertrag Liste'!AL101</f>
        <v xml:space="preserve"> </v>
      </c>
      <c r="K93" s="78" t="str">
        <f>'Übertrag Liste'!AM101</f>
        <v xml:space="preserve"> </v>
      </c>
      <c r="L93" s="78" t="str">
        <f>'Übertrag Liste'!AN101</f>
        <v xml:space="preserve"> </v>
      </c>
      <c r="M93" s="78" t="str">
        <f>'Übertrag Liste'!AO101</f>
        <v xml:space="preserve"> </v>
      </c>
      <c r="N93" s="78" t="str">
        <f>'Übertrag Liste'!AP101</f>
        <v xml:space="preserve"> </v>
      </c>
      <c r="O93" s="78" t="str">
        <f>'Übertrag Liste'!AQ101</f>
        <v xml:space="preserve"> </v>
      </c>
      <c r="P93" s="78" t="str">
        <f>'Übertrag Liste'!AR101</f>
        <v xml:space="preserve"> </v>
      </c>
      <c r="Q93" s="78" t="str">
        <f>'Übertrag Liste'!AS101</f>
        <v xml:space="preserve"> </v>
      </c>
      <c r="R93" s="78" t="str">
        <f>'Übertrag Liste'!AT101</f>
        <v xml:space="preserve"> </v>
      </c>
      <c r="S93" s="78" t="str">
        <f>'Übertrag Liste'!AU101</f>
        <v xml:space="preserve"> </v>
      </c>
      <c r="T93" s="78" t="str">
        <f>'Übertrag Liste'!AV101</f>
        <v xml:space="preserve"> </v>
      </c>
      <c r="U93" s="78" t="str">
        <f>'Übertrag Liste'!AW101</f>
        <v xml:space="preserve"> </v>
      </c>
      <c r="V93" s="78" t="str">
        <f>'Übertrag Liste'!AX101</f>
        <v xml:space="preserve"> </v>
      </c>
      <c r="W93" s="78" t="str">
        <f>'Übertrag Liste'!AY101</f>
        <v xml:space="preserve"> </v>
      </c>
      <c r="X93" s="78" t="str">
        <f>'Übertrag Liste'!AZ101</f>
        <v xml:space="preserve"> </v>
      </c>
      <c r="Y93" s="78" t="str">
        <f>'Übertrag Liste'!BA101</f>
        <v xml:space="preserve"> </v>
      </c>
      <c r="Z93" s="78" t="str">
        <f>'Übertrag Liste'!BB101</f>
        <v xml:space="preserve"> </v>
      </c>
      <c r="AA93" s="78" t="str">
        <f>'Übertrag Liste'!BC101</f>
        <v xml:space="preserve"> </v>
      </c>
      <c r="AB93" s="78"/>
    </row>
    <row r="94" spans="1:28" s="79" customFormat="1" ht="24.75" customHeight="1" x14ac:dyDescent="0.2">
      <c r="A94" s="75" t="str">
        <f>'Übertrag Liste'!AD102</f>
        <v xml:space="preserve"> </v>
      </c>
      <c r="B94" s="76" t="str">
        <f>'Übertrag Liste'!D102</f>
        <v xml:space="preserve"> </v>
      </c>
      <c r="C94" s="76" t="str">
        <f>'Übertrag Liste'!E102</f>
        <v xml:space="preserve"> </v>
      </c>
      <c r="D94" s="76" t="str">
        <f>'Übertrag Liste'!I102</f>
        <v/>
      </c>
      <c r="E94" s="77" t="str">
        <f>'Übertrag Liste'!B102</f>
        <v/>
      </c>
      <c r="F94" s="149" t="str">
        <f>'Übertrag Liste'!CP102</f>
        <v>Urkunde und Button</v>
      </c>
      <c r="G94" s="78" t="str">
        <f>'Übertrag Liste'!CM102</f>
        <v/>
      </c>
      <c r="H94" s="78" t="str">
        <f>'Übertrag Liste'!AJ102</f>
        <v xml:space="preserve"> </v>
      </c>
      <c r="I94" s="78" t="str">
        <f>'Übertrag Liste'!AK102</f>
        <v xml:space="preserve"> </v>
      </c>
      <c r="J94" s="78" t="str">
        <f>'Übertrag Liste'!AL102</f>
        <v xml:space="preserve"> </v>
      </c>
      <c r="K94" s="78" t="str">
        <f>'Übertrag Liste'!AM102</f>
        <v xml:space="preserve"> </v>
      </c>
      <c r="L94" s="78" t="str">
        <f>'Übertrag Liste'!AN102</f>
        <v xml:space="preserve"> </v>
      </c>
      <c r="M94" s="78" t="str">
        <f>'Übertrag Liste'!AO102</f>
        <v xml:space="preserve"> </v>
      </c>
      <c r="N94" s="78" t="str">
        <f>'Übertrag Liste'!AP102</f>
        <v xml:space="preserve"> </v>
      </c>
      <c r="O94" s="78" t="str">
        <f>'Übertrag Liste'!AQ102</f>
        <v xml:space="preserve"> </v>
      </c>
      <c r="P94" s="78" t="str">
        <f>'Übertrag Liste'!AR102</f>
        <v xml:space="preserve"> </v>
      </c>
      <c r="Q94" s="78" t="str">
        <f>'Übertrag Liste'!AS102</f>
        <v xml:space="preserve"> </v>
      </c>
      <c r="R94" s="78" t="str">
        <f>'Übertrag Liste'!AT102</f>
        <v xml:space="preserve"> </v>
      </c>
      <c r="S94" s="78" t="str">
        <f>'Übertrag Liste'!AU102</f>
        <v xml:space="preserve"> </v>
      </c>
      <c r="T94" s="78" t="str">
        <f>'Übertrag Liste'!AV102</f>
        <v xml:space="preserve"> </v>
      </c>
      <c r="U94" s="78" t="str">
        <f>'Übertrag Liste'!AW102</f>
        <v xml:space="preserve"> </v>
      </c>
      <c r="V94" s="78" t="str">
        <f>'Übertrag Liste'!AX102</f>
        <v xml:space="preserve"> </v>
      </c>
      <c r="W94" s="78" t="str">
        <f>'Übertrag Liste'!AY102</f>
        <v xml:space="preserve"> </v>
      </c>
      <c r="X94" s="78" t="str">
        <f>'Übertrag Liste'!AZ102</f>
        <v xml:space="preserve"> </v>
      </c>
      <c r="Y94" s="78" t="str">
        <f>'Übertrag Liste'!BA102</f>
        <v xml:space="preserve"> </v>
      </c>
      <c r="Z94" s="78" t="str">
        <f>'Übertrag Liste'!BB102</f>
        <v xml:space="preserve"> </v>
      </c>
      <c r="AA94" s="78" t="str">
        <f>'Übertrag Liste'!BC102</f>
        <v xml:space="preserve"> </v>
      </c>
      <c r="AB94" s="78"/>
    </row>
    <row r="95" spans="1:28" s="79" customFormat="1" ht="24.75" customHeight="1" x14ac:dyDescent="0.2">
      <c r="A95" s="75" t="str">
        <f>'Übertrag Liste'!AD103</f>
        <v xml:space="preserve"> </v>
      </c>
      <c r="B95" s="76" t="str">
        <f>'Übertrag Liste'!D103</f>
        <v xml:space="preserve"> </v>
      </c>
      <c r="C95" s="76" t="str">
        <f>'Übertrag Liste'!E103</f>
        <v xml:space="preserve"> </v>
      </c>
      <c r="D95" s="76" t="str">
        <f>'Übertrag Liste'!I103</f>
        <v/>
      </c>
      <c r="E95" s="77" t="str">
        <f>'Übertrag Liste'!B103</f>
        <v/>
      </c>
      <c r="F95" s="149" t="str">
        <f>'Übertrag Liste'!CP103</f>
        <v>Urkunde und Button</v>
      </c>
      <c r="G95" s="78" t="str">
        <f>'Übertrag Liste'!CM103</f>
        <v/>
      </c>
      <c r="H95" s="78" t="str">
        <f>'Übertrag Liste'!AJ103</f>
        <v xml:space="preserve"> </v>
      </c>
      <c r="I95" s="78" t="str">
        <f>'Übertrag Liste'!AK103</f>
        <v xml:space="preserve"> </v>
      </c>
      <c r="J95" s="78" t="str">
        <f>'Übertrag Liste'!AL103</f>
        <v xml:space="preserve"> </v>
      </c>
      <c r="K95" s="78" t="str">
        <f>'Übertrag Liste'!AM103</f>
        <v xml:space="preserve"> </v>
      </c>
      <c r="L95" s="78" t="str">
        <f>'Übertrag Liste'!AN103</f>
        <v xml:space="preserve"> </v>
      </c>
      <c r="M95" s="78" t="str">
        <f>'Übertrag Liste'!AO103</f>
        <v xml:space="preserve"> </v>
      </c>
      <c r="N95" s="78" t="str">
        <f>'Übertrag Liste'!AP103</f>
        <v xml:space="preserve"> </v>
      </c>
      <c r="O95" s="78" t="str">
        <f>'Übertrag Liste'!AQ103</f>
        <v xml:space="preserve"> </v>
      </c>
      <c r="P95" s="78" t="str">
        <f>'Übertrag Liste'!AR103</f>
        <v xml:space="preserve"> </v>
      </c>
      <c r="Q95" s="78" t="str">
        <f>'Übertrag Liste'!AS103</f>
        <v xml:space="preserve"> </v>
      </c>
      <c r="R95" s="78" t="str">
        <f>'Übertrag Liste'!AT103</f>
        <v xml:space="preserve"> </v>
      </c>
      <c r="S95" s="78" t="str">
        <f>'Übertrag Liste'!AU103</f>
        <v xml:space="preserve"> </v>
      </c>
      <c r="T95" s="78" t="str">
        <f>'Übertrag Liste'!AV103</f>
        <v xml:space="preserve"> </v>
      </c>
      <c r="U95" s="78" t="str">
        <f>'Übertrag Liste'!AW103</f>
        <v xml:space="preserve"> </v>
      </c>
      <c r="V95" s="78" t="str">
        <f>'Übertrag Liste'!AX103</f>
        <v xml:space="preserve"> </v>
      </c>
      <c r="W95" s="78" t="str">
        <f>'Übertrag Liste'!AY103</f>
        <v xml:space="preserve"> </v>
      </c>
      <c r="X95" s="78" t="str">
        <f>'Übertrag Liste'!AZ103</f>
        <v xml:space="preserve"> </v>
      </c>
      <c r="Y95" s="78" t="str">
        <f>'Übertrag Liste'!BA103</f>
        <v xml:space="preserve"> </v>
      </c>
      <c r="Z95" s="78" t="str">
        <f>'Übertrag Liste'!BB103</f>
        <v xml:space="preserve"> </v>
      </c>
      <c r="AA95" s="78" t="str">
        <f>'Übertrag Liste'!BC103</f>
        <v xml:space="preserve"> </v>
      </c>
      <c r="AB95" s="78"/>
    </row>
    <row r="96" spans="1:28" s="79" customFormat="1" ht="24.75" customHeight="1" x14ac:dyDescent="0.2">
      <c r="A96" s="75" t="str">
        <f>'Übertrag Liste'!AD104</f>
        <v xml:space="preserve"> </v>
      </c>
      <c r="B96" s="76" t="str">
        <f>'Übertrag Liste'!D104</f>
        <v xml:space="preserve"> </v>
      </c>
      <c r="C96" s="76" t="str">
        <f>'Übertrag Liste'!E104</f>
        <v xml:space="preserve"> </v>
      </c>
      <c r="D96" s="76" t="str">
        <f>'Übertrag Liste'!I104</f>
        <v/>
      </c>
      <c r="E96" s="77" t="str">
        <f>'Übertrag Liste'!B104</f>
        <v/>
      </c>
      <c r="F96" s="149" t="str">
        <f>'Übertrag Liste'!CP104</f>
        <v>Urkunde und Button</v>
      </c>
      <c r="G96" s="78" t="str">
        <f>'Übertrag Liste'!CM104</f>
        <v/>
      </c>
      <c r="H96" s="78" t="str">
        <f>'Übertrag Liste'!AJ104</f>
        <v xml:space="preserve"> </v>
      </c>
      <c r="I96" s="78" t="str">
        <f>'Übertrag Liste'!AK104</f>
        <v xml:space="preserve"> </v>
      </c>
      <c r="J96" s="78" t="str">
        <f>'Übertrag Liste'!AL104</f>
        <v xml:space="preserve"> </v>
      </c>
      <c r="K96" s="78" t="str">
        <f>'Übertrag Liste'!AM104</f>
        <v xml:space="preserve"> </v>
      </c>
      <c r="L96" s="78" t="str">
        <f>'Übertrag Liste'!AN104</f>
        <v xml:space="preserve"> </v>
      </c>
      <c r="M96" s="78" t="str">
        <f>'Übertrag Liste'!AO104</f>
        <v xml:space="preserve"> </v>
      </c>
      <c r="N96" s="78" t="str">
        <f>'Übertrag Liste'!AP104</f>
        <v xml:space="preserve"> </v>
      </c>
      <c r="O96" s="78" t="str">
        <f>'Übertrag Liste'!AQ104</f>
        <v xml:space="preserve"> </v>
      </c>
      <c r="P96" s="78" t="str">
        <f>'Übertrag Liste'!AR104</f>
        <v xml:space="preserve"> </v>
      </c>
      <c r="Q96" s="78" t="str">
        <f>'Übertrag Liste'!AS104</f>
        <v xml:space="preserve"> </v>
      </c>
      <c r="R96" s="78" t="str">
        <f>'Übertrag Liste'!AT104</f>
        <v xml:space="preserve"> </v>
      </c>
      <c r="S96" s="78" t="str">
        <f>'Übertrag Liste'!AU104</f>
        <v xml:space="preserve"> </v>
      </c>
      <c r="T96" s="78" t="str">
        <f>'Übertrag Liste'!AV104</f>
        <v xml:space="preserve"> </v>
      </c>
      <c r="U96" s="78" t="str">
        <f>'Übertrag Liste'!AW104</f>
        <v xml:space="preserve"> </v>
      </c>
      <c r="V96" s="78" t="str">
        <f>'Übertrag Liste'!AX104</f>
        <v xml:space="preserve"> </v>
      </c>
      <c r="W96" s="78" t="str">
        <f>'Übertrag Liste'!AY104</f>
        <v xml:space="preserve"> </v>
      </c>
      <c r="X96" s="78" t="str">
        <f>'Übertrag Liste'!AZ104</f>
        <v xml:space="preserve"> </v>
      </c>
      <c r="Y96" s="78" t="str">
        <f>'Übertrag Liste'!BA104</f>
        <v xml:space="preserve"> </v>
      </c>
      <c r="Z96" s="78" t="str">
        <f>'Übertrag Liste'!BB104</f>
        <v xml:space="preserve"> </v>
      </c>
      <c r="AA96" s="78" t="str">
        <f>'Übertrag Liste'!BC104</f>
        <v xml:space="preserve"> </v>
      </c>
      <c r="AB96" s="78"/>
    </row>
    <row r="97" spans="1:28" s="79" customFormat="1" ht="24.75" customHeight="1" x14ac:dyDescent="0.2">
      <c r="A97" s="75" t="str">
        <f>'Übertrag Liste'!AD105</f>
        <v xml:space="preserve"> </v>
      </c>
      <c r="B97" s="76" t="str">
        <f>'Übertrag Liste'!D105</f>
        <v xml:space="preserve"> </v>
      </c>
      <c r="C97" s="76" t="str">
        <f>'Übertrag Liste'!E105</f>
        <v xml:space="preserve"> </v>
      </c>
      <c r="D97" s="76" t="str">
        <f>'Übertrag Liste'!I105</f>
        <v/>
      </c>
      <c r="E97" s="77" t="str">
        <f>'Übertrag Liste'!B105</f>
        <v/>
      </c>
      <c r="F97" s="149" t="str">
        <f>'Übertrag Liste'!CP105</f>
        <v>Urkunde und Button</v>
      </c>
      <c r="G97" s="78" t="str">
        <f>'Übertrag Liste'!CM105</f>
        <v/>
      </c>
      <c r="H97" s="78" t="str">
        <f>'Übertrag Liste'!AJ105</f>
        <v xml:space="preserve"> </v>
      </c>
      <c r="I97" s="78" t="str">
        <f>'Übertrag Liste'!AK105</f>
        <v xml:space="preserve"> </v>
      </c>
      <c r="J97" s="78" t="str">
        <f>'Übertrag Liste'!AL105</f>
        <v xml:space="preserve"> </v>
      </c>
      <c r="K97" s="78" t="str">
        <f>'Übertrag Liste'!AM105</f>
        <v xml:space="preserve"> </v>
      </c>
      <c r="L97" s="78" t="str">
        <f>'Übertrag Liste'!AN105</f>
        <v xml:space="preserve"> </v>
      </c>
      <c r="M97" s="78" t="str">
        <f>'Übertrag Liste'!AO105</f>
        <v xml:space="preserve"> </v>
      </c>
      <c r="N97" s="78" t="str">
        <f>'Übertrag Liste'!AP105</f>
        <v xml:space="preserve"> </v>
      </c>
      <c r="O97" s="78" t="str">
        <f>'Übertrag Liste'!AQ105</f>
        <v xml:space="preserve"> </v>
      </c>
      <c r="P97" s="78" t="str">
        <f>'Übertrag Liste'!AR105</f>
        <v xml:space="preserve"> </v>
      </c>
      <c r="Q97" s="78" t="str">
        <f>'Übertrag Liste'!AS105</f>
        <v xml:space="preserve"> </v>
      </c>
      <c r="R97" s="78" t="str">
        <f>'Übertrag Liste'!AT105</f>
        <v xml:space="preserve"> </v>
      </c>
      <c r="S97" s="78" t="str">
        <f>'Übertrag Liste'!AU105</f>
        <v xml:space="preserve"> </v>
      </c>
      <c r="T97" s="78" t="str">
        <f>'Übertrag Liste'!AV105</f>
        <v xml:space="preserve"> </v>
      </c>
      <c r="U97" s="78" t="str">
        <f>'Übertrag Liste'!AW105</f>
        <v xml:space="preserve"> </v>
      </c>
      <c r="V97" s="78" t="str">
        <f>'Übertrag Liste'!AX105</f>
        <v xml:space="preserve"> </v>
      </c>
      <c r="W97" s="78" t="str">
        <f>'Übertrag Liste'!AY105</f>
        <v xml:space="preserve"> </v>
      </c>
      <c r="X97" s="78" t="str">
        <f>'Übertrag Liste'!AZ105</f>
        <v xml:space="preserve"> </v>
      </c>
      <c r="Y97" s="78" t="str">
        <f>'Übertrag Liste'!BA105</f>
        <v xml:space="preserve"> </v>
      </c>
      <c r="Z97" s="78" t="str">
        <f>'Übertrag Liste'!BB105</f>
        <v xml:space="preserve"> </v>
      </c>
      <c r="AA97" s="78" t="str">
        <f>'Übertrag Liste'!BC105</f>
        <v xml:space="preserve"> </v>
      </c>
      <c r="AB97" s="78"/>
    </row>
    <row r="98" spans="1:28" s="79" customFormat="1" ht="24.75" customHeight="1" x14ac:dyDescent="0.2">
      <c r="A98" s="75" t="str">
        <f>'Übertrag Liste'!AD106</f>
        <v xml:space="preserve"> </v>
      </c>
      <c r="B98" s="76" t="str">
        <f>'Übertrag Liste'!D106</f>
        <v xml:space="preserve"> </v>
      </c>
      <c r="C98" s="76" t="str">
        <f>'Übertrag Liste'!E106</f>
        <v xml:space="preserve"> </v>
      </c>
      <c r="D98" s="76" t="str">
        <f>'Übertrag Liste'!I106</f>
        <v/>
      </c>
      <c r="E98" s="77" t="str">
        <f>'Übertrag Liste'!B106</f>
        <v/>
      </c>
      <c r="F98" s="149" t="str">
        <f>'Übertrag Liste'!CP106</f>
        <v>Urkunde und Button</v>
      </c>
      <c r="G98" s="78" t="str">
        <f>'Übertrag Liste'!CM106</f>
        <v/>
      </c>
      <c r="H98" s="78" t="str">
        <f>'Übertrag Liste'!AJ106</f>
        <v xml:space="preserve"> </v>
      </c>
      <c r="I98" s="78" t="str">
        <f>'Übertrag Liste'!AK106</f>
        <v xml:space="preserve"> </v>
      </c>
      <c r="J98" s="78" t="str">
        <f>'Übertrag Liste'!AL106</f>
        <v xml:space="preserve"> </v>
      </c>
      <c r="K98" s="78" t="str">
        <f>'Übertrag Liste'!AM106</f>
        <v xml:space="preserve"> </v>
      </c>
      <c r="L98" s="78" t="str">
        <f>'Übertrag Liste'!AN106</f>
        <v xml:space="preserve"> </v>
      </c>
      <c r="M98" s="78" t="str">
        <f>'Übertrag Liste'!AO106</f>
        <v xml:space="preserve"> </v>
      </c>
      <c r="N98" s="78" t="str">
        <f>'Übertrag Liste'!AP106</f>
        <v xml:space="preserve"> </v>
      </c>
      <c r="O98" s="78" t="str">
        <f>'Übertrag Liste'!AQ106</f>
        <v xml:space="preserve"> </v>
      </c>
      <c r="P98" s="78" t="str">
        <f>'Übertrag Liste'!AR106</f>
        <v xml:space="preserve"> </v>
      </c>
      <c r="Q98" s="78" t="str">
        <f>'Übertrag Liste'!AS106</f>
        <v xml:space="preserve"> </v>
      </c>
      <c r="R98" s="78" t="str">
        <f>'Übertrag Liste'!AT106</f>
        <v xml:space="preserve"> </v>
      </c>
      <c r="S98" s="78" t="str">
        <f>'Übertrag Liste'!AU106</f>
        <v xml:space="preserve"> </v>
      </c>
      <c r="T98" s="78" t="str">
        <f>'Übertrag Liste'!AV106</f>
        <v xml:space="preserve"> </v>
      </c>
      <c r="U98" s="78" t="str">
        <f>'Übertrag Liste'!AW106</f>
        <v xml:space="preserve"> </v>
      </c>
      <c r="V98" s="78" t="str">
        <f>'Übertrag Liste'!AX106</f>
        <v xml:space="preserve"> </v>
      </c>
      <c r="W98" s="78" t="str">
        <f>'Übertrag Liste'!AY106</f>
        <v xml:space="preserve"> </v>
      </c>
      <c r="X98" s="78" t="str">
        <f>'Übertrag Liste'!AZ106</f>
        <v xml:space="preserve"> </v>
      </c>
      <c r="Y98" s="78" t="str">
        <f>'Übertrag Liste'!BA106</f>
        <v xml:space="preserve"> </v>
      </c>
      <c r="Z98" s="78" t="str">
        <f>'Übertrag Liste'!BB106</f>
        <v xml:space="preserve"> </v>
      </c>
      <c r="AA98" s="78" t="str">
        <f>'Übertrag Liste'!BC106</f>
        <v xml:space="preserve"> </v>
      </c>
      <c r="AB98" s="78"/>
    </row>
    <row r="99" spans="1:28" s="79" customFormat="1" ht="24.75" customHeight="1" x14ac:dyDescent="0.2">
      <c r="A99" s="75" t="str">
        <f>'Übertrag Liste'!AD107</f>
        <v xml:space="preserve"> </v>
      </c>
      <c r="B99" s="76" t="str">
        <f>'Übertrag Liste'!D107</f>
        <v xml:space="preserve"> </v>
      </c>
      <c r="C99" s="76" t="str">
        <f>'Übertrag Liste'!E107</f>
        <v xml:space="preserve"> </v>
      </c>
      <c r="D99" s="76" t="str">
        <f>'Übertrag Liste'!I107</f>
        <v/>
      </c>
      <c r="E99" s="77" t="str">
        <f>'Übertrag Liste'!B107</f>
        <v/>
      </c>
      <c r="F99" s="149" t="str">
        <f>'Übertrag Liste'!CP107</f>
        <v>Urkunde und Button</v>
      </c>
      <c r="G99" s="78" t="str">
        <f>'Übertrag Liste'!CM107</f>
        <v/>
      </c>
      <c r="H99" s="78" t="str">
        <f>'Übertrag Liste'!AJ107</f>
        <v xml:space="preserve"> </v>
      </c>
      <c r="I99" s="78" t="str">
        <f>'Übertrag Liste'!AK107</f>
        <v xml:space="preserve"> </v>
      </c>
      <c r="J99" s="78" t="str">
        <f>'Übertrag Liste'!AL107</f>
        <v xml:space="preserve"> </v>
      </c>
      <c r="K99" s="78" t="str">
        <f>'Übertrag Liste'!AM107</f>
        <v xml:space="preserve"> </v>
      </c>
      <c r="L99" s="78" t="str">
        <f>'Übertrag Liste'!AN107</f>
        <v xml:space="preserve"> </v>
      </c>
      <c r="M99" s="78" t="str">
        <f>'Übertrag Liste'!AO107</f>
        <v xml:space="preserve"> </v>
      </c>
      <c r="N99" s="78" t="str">
        <f>'Übertrag Liste'!AP107</f>
        <v xml:space="preserve"> </v>
      </c>
      <c r="O99" s="78" t="str">
        <f>'Übertrag Liste'!AQ107</f>
        <v xml:space="preserve"> </v>
      </c>
      <c r="P99" s="78" t="str">
        <f>'Übertrag Liste'!AR107</f>
        <v xml:space="preserve"> </v>
      </c>
      <c r="Q99" s="78" t="str">
        <f>'Übertrag Liste'!AS107</f>
        <v xml:space="preserve"> </v>
      </c>
      <c r="R99" s="78" t="str">
        <f>'Übertrag Liste'!AT107</f>
        <v xml:space="preserve"> </v>
      </c>
      <c r="S99" s="78" t="str">
        <f>'Übertrag Liste'!AU107</f>
        <v xml:space="preserve"> </v>
      </c>
      <c r="T99" s="78" t="str">
        <f>'Übertrag Liste'!AV107</f>
        <v xml:space="preserve"> </v>
      </c>
      <c r="U99" s="78" t="str">
        <f>'Übertrag Liste'!AW107</f>
        <v xml:space="preserve"> </v>
      </c>
      <c r="V99" s="78" t="str">
        <f>'Übertrag Liste'!AX107</f>
        <v xml:space="preserve"> </v>
      </c>
      <c r="W99" s="78" t="str">
        <f>'Übertrag Liste'!AY107</f>
        <v xml:space="preserve"> </v>
      </c>
      <c r="X99" s="78" t="str">
        <f>'Übertrag Liste'!AZ107</f>
        <v xml:space="preserve"> </v>
      </c>
      <c r="Y99" s="78" t="str">
        <f>'Übertrag Liste'!BA107</f>
        <v xml:space="preserve"> </v>
      </c>
      <c r="Z99" s="78" t="str">
        <f>'Übertrag Liste'!BB107</f>
        <v xml:space="preserve"> </v>
      </c>
      <c r="AA99" s="78" t="str">
        <f>'Übertrag Liste'!BC107</f>
        <v xml:space="preserve"> </v>
      </c>
      <c r="AB99" s="78"/>
    </row>
    <row r="100" spans="1:28" s="79" customFormat="1" ht="24.75" customHeight="1" x14ac:dyDescent="0.2">
      <c r="A100" s="75" t="str">
        <f>'Übertrag Liste'!AD108</f>
        <v xml:space="preserve"> </v>
      </c>
      <c r="B100" s="76" t="str">
        <f>'Übertrag Liste'!D108</f>
        <v xml:space="preserve"> </v>
      </c>
      <c r="C100" s="76" t="str">
        <f>'Übertrag Liste'!E108</f>
        <v xml:space="preserve"> </v>
      </c>
      <c r="D100" s="76" t="str">
        <f>'Übertrag Liste'!I108</f>
        <v/>
      </c>
      <c r="E100" s="77" t="str">
        <f>'Übertrag Liste'!B108</f>
        <v/>
      </c>
      <c r="F100" s="149" t="str">
        <f>'Übertrag Liste'!CP108</f>
        <v>Urkunde und Button</v>
      </c>
      <c r="G100" s="78" t="str">
        <f>'Übertrag Liste'!CM108</f>
        <v/>
      </c>
      <c r="H100" s="78" t="str">
        <f>'Übertrag Liste'!AJ108</f>
        <v xml:space="preserve"> </v>
      </c>
      <c r="I100" s="78" t="str">
        <f>'Übertrag Liste'!AK108</f>
        <v xml:space="preserve"> </v>
      </c>
      <c r="J100" s="78" t="str">
        <f>'Übertrag Liste'!AL108</f>
        <v xml:space="preserve"> </v>
      </c>
      <c r="K100" s="78" t="str">
        <f>'Übertrag Liste'!AM108</f>
        <v xml:space="preserve"> </v>
      </c>
      <c r="L100" s="78" t="str">
        <f>'Übertrag Liste'!AN108</f>
        <v xml:space="preserve"> </v>
      </c>
      <c r="M100" s="78" t="str">
        <f>'Übertrag Liste'!AO108</f>
        <v xml:space="preserve"> </v>
      </c>
      <c r="N100" s="78" t="str">
        <f>'Übertrag Liste'!AP108</f>
        <v xml:space="preserve"> </v>
      </c>
      <c r="O100" s="78" t="str">
        <f>'Übertrag Liste'!AQ108</f>
        <v xml:space="preserve"> </v>
      </c>
      <c r="P100" s="78" t="str">
        <f>'Übertrag Liste'!AR108</f>
        <v xml:space="preserve"> </v>
      </c>
      <c r="Q100" s="78" t="str">
        <f>'Übertrag Liste'!AS108</f>
        <v xml:space="preserve"> </v>
      </c>
      <c r="R100" s="78" t="str">
        <f>'Übertrag Liste'!AT108</f>
        <v xml:space="preserve"> </v>
      </c>
      <c r="S100" s="78" t="str">
        <f>'Übertrag Liste'!AU108</f>
        <v xml:space="preserve"> </v>
      </c>
      <c r="T100" s="78" t="str">
        <f>'Übertrag Liste'!AV108</f>
        <v xml:space="preserve"> </v>
      </c>
      <c r="U100" s="78" t="str">
        <f>'Übertrag Liste'!AW108</f>
        <v xml:space="preserve"> </v>
      </c>
      <c r="V100" s="78" t="str">
        <f>'Übertrag Liste'!AX108</f>
        <v xml:space="preserve"> </v>
      </c>
      <c r="W100" s="78" t="str">
        <f>'Übertrag Liste'!AY108</f>
        <v xml:space="preserve"> </v>
      </c>
      <c r="X100" s="78" t="str">
        <f>'Übertrag Liste'!AZ108</f>
        <v xml:space="preserve"> </v>
      </c>
      <c r="Y100" s="78" t="str">
        <f>'Übertrag Liste'!BA108</f>
        <v xml:space="preserve"> </v>
      </c>
      <c r="Z100" s="78" t="str">
        <f>'Übertrag Liste'!BB108</f>
        <v xml:space="preserve"> </v>
      </c>
      <c r="AA100" s="78" t="str">
        <f>'Übertrag Liste'!BC108</f>
        <v xml:space="preserve"> </v>
      </c>
      <c r="AB100" s="78"/>
    </row>
    <row r="101" spans="1:28" s="79" customFormat="1" ht="24.75" customHeight="1" x14ac:dyDescent="0.2">
      <c r="A101" s="75" t="str">
        <f>'Übertrag Liste'!AD109</f>
        <v xml:space="preserve"> </v>
      </c>
      <c r="B101" s="76" t="str">
        <f>'Übertrag Liste'!D109</f>
        <v xml:space="preserve"> </v>
      </c>
      <c r="C101" s="76" t="str">
        <f>'Übertrag Liste'!E109</f>
        <v xml:space="preserve"> </v>
      </c>
      <c r="D101" s="76" t="str">
        <f>'Übertrag Liste'!I109</f>
        <v/>
      </c>
      <c r="E101" s="77" t="str">
        <f>'Übertrag Liste'!B109</f>
        <v/>
      </c>
      <c r="F101" s="149" t="str">
        <f>'Übertrag Liste'!CP109</f>
        <v>Urkunde und Button</v>
      </c>
      <c r="G101" s="78" t="str">
        <f>'Übertrag Liste'!CM109</f>
        <v/>
      </c>
      <c r="H101" s="78" t="str">
        <f>'Übertrag Liste'!AJ109</f>
        <v xml:space="preserve"> </v>
      </c>
      <c r="I101" s="78" t="str">
        <f>'Übertrag Liste'!AK109</f>
        <v xml:space="preserve"> </v>
      </c>
      <c r="J101" s="78" t="str">
        <f>'Übertrag Liste'!AL109</f>
        <v xml:space="preserve"> </v>
      </c>
      <c r="K101" s="78" t="str">
        <f>'Übertrag Liste'!AM109</f>
        <v xml:space="preserve"> </v>
      </c>
      <c r="L101" s="78" t="str">
        <f>'Übertrag Liste'!AN109</f>
        <v xml:space="preserve"> </v>
      </c>
      <c r="M101" s="78" t="str">
        <f>'Übertrag Liste'!AO109</f>
        <v xml:space="preserve"> </v>
      </c>
      <c r="N101" s="78" t="str">
        <f>'Übertrag Liste'!AP109</f>
        <v xml:space="preserve"> </v>
      </c>
      <c r="O101" s="78" t="str">
        <f>'Übertrag Liste'!AQ109</f>
        <v xml:space="preserve"> </v>
      </c>
      <c r="P101" s="78" t="str">
        <f>'Übertrag Liste'!AR109</f>
        <v xml:space="preserve"> </v>
      </c>
      <c r="Q101" s="78" t="str">
        <f>'Übertrag Liste'!AS109</f>
        <v xml:space="preserve"> </v>
      </c>
      <c r="R101" s="78" t="str">
        <f>'Übertrag Liste'!AT109</f>
        <v xml:space="preserve"> </v>
      </c>
      <c r="S101" s="78" t="str">
        <f>'Übertrag Liste'!AU109</f>
        <v xml:space="preserve"> </v>
      </c>
      <c r="T101" s="78" t="str">
        <f>'Übertrag Liste'!AV109</f>
        <v xml:space="preserve"> </v>
      </c>
      <c r="U101" s="78" t="str">
        <f>'Übertrag Liste'!AW109</f>
        <v xml:space="preserve"> </v>
      </c>
      <c r="V101" s="78" t="str">
        <f>'Übertrag Liste'!AX109</f>
        <v xml:space="preserve"> </v>
      </c>
      <c r="W101" s="78" t="str">
        <f>'Übertrag Liste'!AY109</f>
        <v xml:space="preserve"> </v>
      </c>
      <c r="X101" s="78" t="str">
        <f>'Übertrag Liste'!AZ109</f>
        <v xml:space="preserve"> </v>
      </c>
      <c r="Y101" s="78" t="str">
        <f>'Übertrag Liste'!BA109</f>
        <v xml:space="preserve"> </v>
      </c>
      <c r="Z101" s="78" t="str">
        <f>'Übertrag Liste'!BB109</f>
        <v xml:space="preserve"> </v>
      </c>
      <c r="AA101" s="78" t="str">
        <f>'Übertrag Liste'!BC109</f>
        <v xml:space="preserve"> </v>
      </c>
      <c r="AB101" s="78"/>
    </row>
    <row r="102" spans="1:28" s="79" customFormat="1" ht="24.75" customHeight="1" x14ac:dyDescent="0.2">
      <c r="A102" s="75" t="str">
        <f>'Übertrag Liste'!AD110</f>
        <v xml:space="preserve"> </v>
      </c>
      <c r="B102" s="76" t="str">
        <f>'Übertrag Liste'!D110</f>
        <v xml:space="preserve"> </v>
      </c>
      <c r="C102" s="76" t="str">
        <f>'Übertrag Liste'!E110</f>
        <v xml:space="preserve"> </v>
      </c>
      <c r="D102" s="76" t="str">
        <f>'Übertrag Liste'!I110</f>
        <v/>
      </c>
      <c r="E102" s="77" t="str">
        <f>'Übertrag Liste'!B110</f>
        <v/>
      </c>
      <c r="F102" s="149" t="str">
        <f>'Übertrag Liste'!CP110</f>
        <v>Urkunde und Button</v>
      </c>
      <c r="G102" s="78" t="str">
        <f>'Übertrag Liste'!CM110</f>
        <v/>
      </c>
      <c r="H102" s="78" t="str">
        <f>'Übertrag Liste'!AJ110</f>
        <v xml:space="preserve"> </v>
      </c>
      <c r="I102" s="78" t="str">
        <f>'Übertrag Liste'!AK110</f>
        <v xml:space="preserve"> </v>
      </c>
      <c r="J102" s="78" t="str">
        <f>'Übertrag Liste'!AL110</f>
        <v xml:space="preserve"> </v>
      </c>
      <c r="K102" s="78" t="str">
        <f>'Übertrag Liste'!AM110</f>
        <v xml:space="preserve"> </v>
      </c>
      <c r="L102" s="78" t="str">
        <f>'Übertrag Liste'!AN110</f>
        <v xml:space="preserve"> </v>
      </c>
      <c r="M102" s="78" t="str">
        <f>'Übertrag Liste'!AO110</f>
        <v xml:space="preserve"> </v>
      </c>
      <c r="N102" s="78" t="str">
        <f>'Übertrag Liste'!AP110</f>
        <v xml:space="preserve"> </v>
      </c>
      <c r="O102" s="78" t="str">
        <f>'Übertrag Liste'!AQ110</f>
        <v xml:space="preserve"> </v>
      </c>
      <c r="P102" s="78" t="str">
        <f>'Übertrag Liste'!AR110</f>
        <v xml:space="preserve"> </v>
      </c>
      <c r="Q102" s="78" t="str">
        <f>'Übertrag Liste'!AS110</f>
        <v xml:space="preserve"> </v>
      </c>
      <c r="R102" s="78" t="str">
        <f>'Übertrag Liste'!AT110</f>
        <v xml:space="preserve"> </v>
      </c>
      <c r="S102" s="78" t="str">
        <f>'Übertrag Liste'!AU110</f>
        <v xml:space="preserve"> </v>
      </c>
      <c r="T102" s="78" t="str">
        <f>'Übertrag Liste'!AV110</f>
        <v xml:space="preserve"> </v>
      </c>
      <c r="U102" s="78" t="str">
        <f>'Übertrag Liste'!AW110</f>
        <v xml:space="preserve"> </v>
      </c>
      <c r="V102" s="78" t="str">
        <f>'Übertrag Liste'!AX110</f>
        <v xml:space="preserve"> </v>
      </c>
      <c r="W102" s="78" t="str">
        <f>'Übertrag Liste'!AY110</f>
        <v xml:space="preserve"> </v>
      </c>
      <c r="X102" s="78" t="str">
        <f>'Übertrag Liste'!AZ110</f>
        <v xml:space="preserve"> </v>
      </c>
      <c r="Y102" s="78" t="str">
        <f>'Übertrag Liste'!BA110</f>
        <v xml:space="preserve"> </v>
      </c>
      <c r="Z102" s="78" t="str">
        <f>'Übertrag Liste'!BB110</f>
        <v xml:space="preserve"> </v>
      </c>
      <c r="AA102" s="78" t="str">
        <f>'Übertrag Liste'!BC110</f>
        <v xml:space="preserve"> </v>
      </c>
      <c r="AB102" s="78"/>
    </row>
    <row r="103" spans="1:28" s="79" customFormat="1" ht="24.75" customHeight="1" x14ac:dyDescent="0.2">
      <c r="A103" s="75" t="str">
        <f>'Übertrag Liste'!AD111</f>
        <v xml:space="preserve"> </v>
      </c>
      <c r="B103" s="76" t="str">
        <f>'Übertrag Liste'!D111</f>
        <v xml:space="preserve"> </v>
      </c>
      <c r="C103" s="76" t="str">
        <f>'Übertrag Liste'!E111</f>
        <v xml:space="preserve"> </v>
      </c>
      <c r="D103" s="76" t="str">
        <f>'Übertrag Liste'!I111</f>
        <v/>
      </c>
      <c r="E103" s="77" t="str">
        <f>'Übertrag Liste'!B111</f>
        <v/>
      </c>
      <c r="F103" s="149" t="str">
        <f>'Übertrag Liste'!CP111</f>
        <v>Urkunde und Button</v>
      </c>
      <c r="G103" s="78" t="str">
        <f>'Übertrag Liste'!CM111</f>
        <v/>
      </c>
      <c r="H103" s="78" t="str">
        <f>'Übertrag Liste'!AJ111</f>
        <v xml:space="preserve"> </v>
      </c>
      <c r="I103" s="78" t="str">
        <f>'Übertrag Liste'!AK111</f>
        <v xml:space="preserve"> </v>
      </c>
      <c r="J103" s="78" t="str">
        <f>'Übertrag Liste'!AL111</f>
        <v xml:space="preserve"> </v>
      </c>
      <c r="K103" s="78" t="str">
        <f>'Übertrag Liste'!AM111</f>
        <v xml:space="preserve"> </v>
      </c>
      <c r="L103" s="78" t="str">
        <f>'Übertrag Liste'!AN111</f>
        <v xml:space="preserve"> </v>
      </c>
      <c r="M103" s="78" t="str">
        <f>'Übertrag Liste'!AO111</f>
        <v xml:space="preserve"> </v>
      </c>
      <c r="N103" s="78" t="str">
        <f>'Übertrag Liste'!AP111</f>
        <v xml:space="preserve"> </v>
      </c>
      <c r="O103" s="78" t="str">
        <f>'Übertrag Liste'!AQ111</f>
        <v xml:space="preserve"> </v>
      </c>
      <c r="P103" s="78" t="str">
        <f>'Übertrag Liste'!AR111</f>
        <v xml:space="preserve"> </v>
      </c>
      <c r="Q103" s="78" t="str">
        <f>'Übertrag Liste'!AS111</f>
        <v xml:space="preserve"> </v>
      </c>
      <c r="R103" s="78" t="str">
        <f>'Übertrag Liste'!AT111</f>
        <v xml:space="preserve"> </v>
      </c>
      <c r="S103" s="78" t="str">
        <f>'Übertrag Liste'!AU111</f>
        <v xml:space="preserve"> </v>
      </c>
      <c r="T103" s="78" t="str">
        <f>'Übertrag Liste'!AV111</f>
        <v xml:space="preserve"> </v>
      </c>
      <c r="U103" s="78" t="str">
        <f>'Übertrag Liste'!AW111</f>
        <v xml:space="preserve"> </v>
      </c>
      <c r="V103" s="78" t="str">
        <f>'Übertrag Liste'!AX111</f>
        <v xml:space="preserve"> </v>
      </c>
      <c r="W103" s="78" t="str">
        <f>'Übertrag Liste'!AY111</f>
        <v xml:space="preserve"> </v>
      </c>
      <c r="X103" s="78" t="str">
        <f>'Übertrag Liste'!AZ111</f>
        <v xml:space="preserve"> </v>
      </c>
      <c r="Y103" s="78" t="str">
        <f>'Übertrag Liste'!BA111</f>
        <v xml:space="preserve"> </v>
      </c>
      <c r="Z103" s="78" t="str">
        <f>'Übertrag Liste'!BB111</f>
        <v xml:space="preserve"> </v>
      </c>
      <c r="AA103" s="78" t="str">
        <f>'Übertrag Liste'!BC111</f>
        <v xml:space="preserve"> </v>
      </c>
      <c r="AB103" s="78"/>
    </row>
    <row r="104" spans="1:28" s="79" customFormat="1" ht="24.75" customHeight="1" x14ac:dyDescent="0.2">
      <c r="A104" s="75" t="str">
        <f>'Übertrag Liste'!AD112</f>
        <v xml:space="preserve"> </v>
      </c>
      <c r="B104" s="76" t="str">
        <f>'Übertrag Liste'!D112</f>
        <v xml:space="preserve"> </v>
      </c>
      <c r="C104" s="76" t="str">
        <f>'Übertrag Liste'!E112</f>
        <v xml:space="preserve"> </v>
      </c>
      <c r="D104" s="76" t="str">
        <f>'Übertrag Liste'!I112</f>
        <v/>
      </c>
      <c r="E104" s="77" t="str">
        <f>'Übertrag Liste'!B112</f>
        <v/>
      </c>
      <c r="F104" s="149" t="str">
        <f>'Übertrag Liste'!CP112</f>
        <v>Urkunde und Button</v>
      </c>
      <c r="G104" s="78" t="str">
        <f>'Übertrag Liste'!CM112</f>
        <v/>
      </c>
      <c r="H104" s="78" t="str">
        <f>'Übertrag Liste'!AJ112</f>
        <v xml:space="preserve"> </v>
      </c>
      <c r="I104" s="78" t="str">
        <f>'Übertrag Liste'!AK112</f>
        <v xml:space="preserve"> </v>
      </c>
      <c r="J104" s="78" t="str">
        <f>'Übertrag Liste'!AL112</f>
        <v xml:space="preserve"> </v>
      </c>
      <c r="K104" s="78" t="str">
        <f>'Übertrag Liste'!AM112</f>
        <v xml:space="preserve"> </v>
      </c>
      <c r="L104" s="78" t="str">
        <f>'Übertrag Liste'!AN112</f>
        <v xml:space="preserve"> </v>
      </c>
      <c r="M104" s="78" t="str">
        <f>'Übertrag Liste'!AO112</f>
        <v xml:space="preserve"> </v>
      </c>
      <c r="N104" s="78" t="str">
        <f>'Übertrag Liste'!AP112</f>
        <v xml:space="preserve"> </v>
      </c>
      <c r="O104" s="78" t="str">
        <f>'Übertrag Liste'!AQ112</f>
        <v xml:space="preserve"> </v>
      </c>
      <c r="P104" s="78" t="str">
        <f>'Übertrag Liste'!AR112</f>
        <v xml:space="preserve"> </v>
      </c>
      <c r="Q104" s="78" t="str">
        <f>'Übertrag Liste'!AS112</f>
        <v xml:space="preserve"> </v>
      </c>
      <c r="R104" s="78" t="str">
        <f>'Übertrag Liste'!AT112</f>
        <v xml:space="preserve"> </v>
      </c>
      <c r="S104" s="78" t="str">
        <f>'Übertrag Liste'!AU112</f>
        <v xml:space="preserve"> </v>
      </c>
      <c r="T104" s="78" t="str">
        <f>'Übertrag Liste'!AV112</f>
        <v xml:space="preserve"> </v>
      </c>
      <c r="U104" s="78" t="str">
        <f>'Übertrag Liste'!AW112</f>
        <v xml:space="preserve"> </v>
      </c>
      <c r="V104" s="78" t="str">
        <f>'Übertrag Liste'!AX112</f>
        <v xml:space="preserve"> </v>
      </c>
      <c r="W104" s="78" t="str">
        <f>'Übertrag Liste'!AY112</f>
        <v xml:space="preserve"> </v>
      </c>
      <c r="X104" s="78" t="str">
        <f>'Übertrag Liste'!AZ112</f>
        <v xml:space="preserve"> </v>
      </c>
      <c r="Y104" s="78" t="str">
        <f>'Übertrag Liste'!BA112</f>
        <v xml:space="preserve"> </v>
      </c>
      <c r="Z104" s="78" t="str">
        <f>'Übertrag Liste'!BB112</f>
        <v xml:space="preserve"> </v>
      </c>
      <c r="AA104" s="78" t="str">
        <f>'Übertrag Liste'!BC112</f>
        <v xml:space="preserve"> </v>
      </c>
      <c r="AB104" s="78"/>
    </row>
    <row r="105" spans="1:28" s="79" customFormat="1" ht="24.75" customHeight="1" x14ac:dyDescent="0.2">
      <c r="A105" s="75" t="str">
        <f>'Übertrag Liste'!AD113</f>
        <v xml:space="preserve"> </v>
      </c>
      <c r="B105" s="76" t="str">
        <f>'Übertrag Liste'!D113</f>
        <v xml:space="preserve"> </v>
      </c>
      <c r="C105" s="76" t="str">
        <f>'Übertrag Liste'!E113</f>
        <v xml:space="preserve"> </v>
      </c>
      <c r="D105" s="76" t="str">
        <f>'Übertrag Liste'!I113</f>
        <v/>
      </c>
      <c r="E105" s="77" t="str">
        <f>'Übertrag Liste'!B113</f>
        <v/>
      </c>
      <c r="F105" s="149" t="str">
        <f>'Übertrag Liste'!CP113</f>
        <v>Urkunde und Button</v>
      </c>
      <c r="G105" s="78" t="str">
        <f>'Übertrag Liste'!CM113</f>
        <v/>
      </c>
      <c r="H105" s="78" t="str">
        <f>'Übertrag Liste'!AJ113</f>
        <v xml:space="preserve"> </v>
      </c>
      <c r="I105" s="78" t="str">
        <f>'Übertrag Liste'!AK113</f>
        <v xml:space="preserve"> </v>
      </c>
      <c r="J105" s="78" t="str">
        <f>'Übertrag Liste'!AL113</f>
        <v xml:space="preserve"> </v>
      </c>
      <c r="K105" s="78" t="str">
        <f>'Übertrag Liste'!AM113</f>
        <v xml:space="preserve"> </v>
      </c>
      <c r="L105" s="78" t="str">
        <f>'Übertrag Liste'!AN113</f>
        <v xml:space="preserve"> </v>
      </c>
      <c r="M105" s="78" t="str">
        <f>'Übertrag Liste'!AO113</f>
        <v xml:space="preserve"> </v>
      </c>
      <c r="N105" s="78" t="str">
        <f>'Übertrag Liste'!AP113</f>
        <v xml:space="preserve"> </v>
      </c>
      <c r="O105" s="78" t="str">
        <f>'Übertrag Liste'!AQ113</f>
        <v xml:space="preserve"> </v>
      </c>
      <c r="P105" s="78" t="str">
        <f>'Übertrag Liste'!AR113</f>
        <v xml:space="preserve"> </v>
      </c>
      <c r="Q105" s="78" t="str">
        <f>'Übertrag Liste'!AS113</f>
        <v xml:space="preserve"> </v>
      </c>
      <c r="R105" s="78" t="str">
        <f>'Übertrag Liste'!AT113</f>
        <v xml:space="preserve"> </v>
      </c>
      <c r="S105" s="78" t="str">
        <f>'Übertrag Liste'!AU113</f>
        <v xml:space="preserve"> </v>
      </c>
      <c r="T105" s="78" t="str">
        <f>'Übertrag Liste'!AV113</f>
        <v xml:space="preserve"> </v>
      </c>
      <c r="U105" s="78" t="str">
        <f>'Übertrag Liste'!AW113</f>
        <v xml:space="preserve"> </v>
      </c>
      <c r="V105" s="78" t="str">
        <f>'Übertrag Liste'!AX113</f>
        <v xml:space="preserve"> </v>
      </c>
      <c r="W105" s="78" t="str">
        <f>'Übertrag Liste'!AY113</f>
        <v xml:space="preserve"> </v>
      </c>
      <c r="X105" s="78" t="str">
        <f>'Übertrag Liste'!AZ113</f>
        <v xml:space="preserve"> </v>
      </c>
      <c r="Y105" s="78" t="str">
        <f>'Übertrag Liste'!BA113</f>
        <v xml:space="preserve"> </v>
      </c>
      <c r="Z105" s="78" t="str">
        <f>'Übertrag Liste'!BB113</f>
        <v xml:space="preserve"> </v>
      </c>
      <c r="AA105" s="78" t="str">
        <f>'Übertrag Liste'!BC113</f>
        <v xml:space="preserve"> </v>
      </c>
      <c r="AB105" s="78"/>
    </row>
    <row r="106" spans="1:28" s="79" customFormat="1" ht="24.75" customHeight="1" x14ac:dyDescent="0.2">
      <c r="A106" s="75" t="str">
        <f>'Übertrag Liste'!AD114</f>
        <v xml:space="preserve"> </v>
      </c>
      <c r="B106" s="76" t="str">
        <f>'Übertrag Liste'!D114</f>
        <v xml:space="preserve"> </v>
      </c>
      <c r="C106" s="76" t="str">
        <f>'Übertrag Liste'!E114</f>
        <v xml:space="preserve"> </v>
      </c>
      <c r="D106" s="76" t="str">
        <f>'Übertrag Liste'!I114</f>
        <v/>
      </c>
      <c r="E106" s="77" t="str">
        <f>'Übertrag Liste'!B114</f>
        <v/>
      </c>
      <c r="F106" s="149" t="str">
        <f>'Übertrag Liste'!CP114</f>
        <v>Urkunde und Button</v>
      </c>
      <c r="G106" s="78" t="str">
        <f>'Übertrag Liste'!CM114</f>
        <v/>
      </c>
      <c r="H106" s="78" t="str">
        <f>'Übertrag Liste'!AJ114</f>
        <v xml:space="preserve"> </v>
      </c>
      <c r="I106" s="78" t="str">
        <f>'Übertrag Liste'!AK114</f>
        <v xml:space="preserve"> </v>
      </c>
      <c r="J106" s="78" t="str">
        <f>'Übertrag Liste'!AL114</f>
        <v xml:space="preserve"> </v>
      </c>
      <c r="K106" s="78" t="str">
        <f>'Übertrag Liste'!AM114</f>
        <v xml:space="preserve"> </v>
      </c>
      <c r="L106" s="78" t="str">
        <f>'Übertrag Liste'!AN114</f>
        <v xml:space="preserve"> </v>
      </c>
      <c r="M106" s="78" t="str">
        <f>'Übertrag Liste'!AO114</f>
        <v xml:space="preserve"> </v>
      </c>
      <c r="N106" s="78" t="str">
        <f>'Übertrag Liste'!AP114</f>
        <v xml:space="preserve"> </v>
      </c>
      <c r="O106" s="78" t="str">
        <f>'Übertrag Liste'!AQ114</f>
        <v xml:space="preserve"> </v>
      </c>
      <c r="P106" s="78" t="str">
        <f>'Übertrag Liste'!AR114</f>
        <v xml:space="preserve"> </v>
      </c>
      <c r="Q106" s="78" t="str">
        <f>'Übertrag Liste'!AS114</f>
        <v xml:space="preserve"> </v>
      </c>
      <c r="R106" s="78" t="str">
        <f>'Übertrag Liste'!AT114</f>
        <v xml:space="preserve"> </v>
      </c>
      <c r="S106" s="78" t="str">
        <f>'Übertrag Liste'!AU114</f>
        <v xml:space="preserve"> </v>
      </c>
      <c r="T106" s="78" t="str">
        <f>'Übertrag Liste'!AV114</f>
        <v xml:space="preserve"> </v>
      </c>
      <c r="U106" s="78" t="str">
        <f>'Übertrag Liste'!AW114</f>
        <v xml:space="preserve"> </v>
      </c>
      <c r="V106" s="78" t="str">
        <f>'Übertrag Liste'!AX114</f>
        <v xml:space="preserve"> </v>
      </c>
      <c r="W106" s="78" t="str">
        <f>'Übertrag Liste'!AY114</f>
        <v xml:space="preserve"> </v>
      </c>
      <c r="X106" s="78" t="str">
        <f>'Übertrag Liste'!AZ114</f>
        <v xml:space="preserve"> </v>
      </c>
      <c r="Y106" s="78" t="str">
        <f>'Übertrag Liste'!BA114</f>
        <v xml:space="preserve"> </v>
      </c>
      <c r="Z106" s="78" t="str">
        <f>'Übertrag Liste'!BB114</f>
        <v xml:space="preserve"> </v>
      </c>
      <c r="AA106" s="78" t="str">
        <f>'Übertrag Liste'!BC114</f>
        <v xml:space="preserve"> </v>
      </c>
      <c r="AB106" s="78"/>
    </row>
    <row r="107" spans="1:28" s="79" customFormat="1" ht="24.75" customHeight="1" x14ac:dyDescent="0.2">
      <c r="A107" s="75" t="str">
        <f>'Übertrag Liste'!AD115</f>
        <v xml:space="preserve"> </v>
      </c>
      <c r="B107" s="76" t="str">
        <f>'Übertrag Liste'!D115</f>
        <v xml:space="preserve"> </v>
      </c>
      <c r="C107" s="76" t="str">
        <f>'Übertrag Liste'!E115</f>
        <v xml:space="preserve"> </v>
      </c>
      <c r="D107" s="76" t="str">
        <f>'Übertrag Liste'!I115</f>
        <v/>
      </c>
      <c r="E107" s="77" t="str">
        <f>'Übertrag Liste'!B115</f>
        <v/>
      </c>
      <c r="F107" s="149" t="str">
        <f>'Übertrag Liste'!CP115</f>
        <v>Urkunde und Button</v>
      </c>
      <c r="G107" s="78" t="str">
        <f>'Übertrag Liste'!CM115</f>
        <v/>
      </c>
      <c r="H107" s="78" t="str">
        <f>'Übertrag Liste'!AJ115</f>
        <v xml:space="preserve"> </v>
      </c>
      <c r="I107" s="78" t="str">
        <f>'Übertrag Liste'!AK115</f>
        <v xml:space="preserve"> </v>
      </c>
      <c r="J107" s="78" t="str">
        <f>'Übertrag Liste'!AL115</f>
        <v xml:space="preserve"> </v>
      </c>
      <c r="K107" s="78" t="str">
        <f>'Übertrag Liste'!AM115</f>
        <v xml:space="preserve"> </v>
      </c>
      <c r="L107" s="78" t="str">
        <f>'Übertrag Liste'!AN115</f>
        <v xml:space="preserve"> </v>
      </c>
      <c r="M107" s="78" t="str">
        <f>'Übertrag Liste'!AO115</f>
        <v xml:space="preserve"> </v>
      </c>
      <c r="N107" s="78" t="str">
        <f>'Übertrag Liste'!AP115</f>
        <v xml:space="preserve"> </v>
      </c>
      <c r="O107" s="78" t="str">
        <f>'Übertrag Liste'!AQ115</f>
        <v xml:space="preserve"> </v>
      </c>
      <c r="P107" s="78" t="str">
        <f>'Übertrag Liste'!AR115</f>
        <v xml:space="preserve"> </v>
      </c>
      <c r="Q107" s="78" t="str">
        <f>'Übertrag Liste'!AS115</f>
        <v xml:space="preserve"> </v>
      </c>
      <c r="R107" s="78" t="str">
        <f>'Übertrag Liste'!AT115</f>
        <v xml:space="preserve"> </v>
      </c>
      <c r="S107" s="78" t="str">
        <f>'Übertrag Liste'!AU115</f>
        <v xml:space="preserve"> </v>
      </c>
      <c r="T107" s="78" t="str">
        <f>'Übertrag Liste'!AV115</f>
        <v xml:space="preserve"> </v>
      </c>
      <c r="U107" s="78" t="str">
        <f>'Übertrag Liste'!AW115</f>
        <v xml:space="preserve"> </v>
      </c>
      <c r="V107" s="78" t="str">
        <f>'Übertrag Liste'!AX115</f>
        <v xml:space="preserve"> </v>
      </c>
      <c r="W107" s="78" t="str">
        <f>'Übertrag Liste'!AY115</f>
        <v xml:space="preserve"> </v>
      </c>
      <c r="X107" s="78" t="str">
        <f>'Übertrag Liste'!AZ115</f>
        <v xml:space="preserve"> </v>
      </c>
      <c r="Y107" s="78" t="str">
        <f>'Übertrag Liste'!BA115</f>
        <v xml:space="preserve"> </v>
      </c>
      <c r="Z107" s="78" t="str">
        <f>'Übertrag Liste'!BB115</f>
        <v xml:space="preserve"> </v>
      </c>
      <c r="AA107" s="78" t="str">
        <f>'Übertrag Liste'!BC115</f>
        <v xml:space="preserve"> </v>
      </c>
      <c r="AB107" s="78"/>
    </row>
    <row r="108" spans="1:28" s="79" customFormat="1" ht="24.75" customHeight="1" x14ac:dyDescent="0.2">
      <c r="A108" s="75" t="str">
        <f>'Übertrag Liste'!AD116</f>
        <v xml:space="preserve"> </v>
      </c>
      <c r="B108" s="76" t="str">
        <f>'Übertrag Liste'!D116</f>
        <v xml:space="preserve"> </v>
      </c>
      <c r="C108" s="76" t="str">
        <f>'Übertrag Liste'!E116</f>
        <v xml:space="preserve"> </v>
      </c>
      <c r="D108" s="76" t="str">
        <f>'Übertrag Liste'!I116</f>
        <v/>
      </c>
      <c r="E108" s="77" t="str">
        <f>'Übertrag Liste'!B116</f>
        <v/>
      </c>
      <c r="F108" s="149" t="str">
        <f>'Übertrag Liste'!CP116</f>
        <v>Urkunde und Button</v>
      </c>
      <c r="G108" s="78" t="str">
        <f>'Übertrag Liste'!CM116</f>
        <v/>
      </c>
      <c r="H108" s="78" t="str">
        <f>'Übertrag Liste'!AJ116</f>
        <v xml:space="preserve"> </v>
      </c>
      <c r="I108" s="78" t="str">
        <f>'Übertrag Liste'!AK116</f>
        <v xml:space="preserve"> </v>
      </c>
      <c r="J108" s="78" t="str">
        <f>'Übertrag Liste'!AL116</f>
        <v xml:space="preserve"> </v>
      </c>
      <c r="K108" s="78" t="str">
        <f>'Übertrag Liste'!AM116</f>
        <v xml:space="preserve"> </v>
      </c>
      <c r="L108" s="78" t="str">
        <f>'Übertrag Liste'!AN116</f>
        <v xml:space="preserve"> </v>
      </c>
      <c r="M108" s="78" t="str">
        <f>'Übertrag Liste'!AO116</f>
        <v xml:space="preserve"> </v>
      </c>
      <c r="N108" s="78" t="str">
        <f>'Übertrag Liste'!AP116</f>
        <v xml:space="preserve"> </v>
      </c>
      <c r="O108" s="78" t="str">
        <f>'Übertrag Liste'!AQ116</f>
        <v xml:space="preserve"> </v>
      </c>
      <c r="P108" s="78" t="str">
        <f>'Übertrag Liste'!AR116</f>
        <v xml:space="preserve"> </v>
      </c>
      <c r="Q108" s="78" t="str">
        <f>'Übertrag Liste'!AS116</f>
        <v xml:space="preserve"> </v>
      </c>
      <c r="R108" s="78" t="str">
        <f>'Übertrag Liste'!AT116</f>
        <v xml:space="preserve"> </v>
      </c>
      <c r="S108" s="78" t="str">
        <f>'Übertrag Liste'!AU116</f>
        <v xml:space="preserve"> </v>
      </c>
      <c r="T108" s="78" t="str">
        <f>'Übertrag Liste'!AV116</f>
        <v xml:space="preserve"> </v>
      </c>
      <c r="U108" s="78" t="str">
        <f>'Übertrag Liste'!AW116</f>
        <v xml:space="preserve"> </v>
      </c>
      <c r="V108" s="78" t="str">
        <f>'Übertrag Liste'!AX116</f>
        <v xml:space="preserve"> </v>
      </c>
      <c r="W108" s="78" t="str">
        <f>'Übertrag Liste'!AY116</f>
        <v xml:space="preserve"> </v>
      </c>
      <c r="X108" s="78" t="str">
        <f>'Übertrag Liste'!AZ116</f>
        <v xml:space="preserve"> </v>
      </c>
      <c r="Y108" s="78" t="str">
        <f>'Übertrag Liste'!BA116</f>
        <v xml:space="preserve"> </v>
      </c>
      <c r="Z108" s="78" t="str">
        <f>'Übertrag Liste'!BB116</f>
        <v xml:space="preserve"> </v>
      </c>
      <c r="AA108" s="78" t="str">
        <f>'Übertrag Liste'!BC116</f>
        <v xml:space="preserve"> </v>
      </c>
      <c r="AB108" s="78"/>
    </row>
    <row r="109" spans="1:28" s="79" customFormat="1" ht="24.75" customHeight="1" x14ac:dyDescent="0.2">
      <c r="A109" s="75" t="str">
        <f>'Übertrag Liste'!AD117</f>
        <v xml:space="preserve"> </v>
      </c>
      <c r="B109" s="76" t="str">
        <f>'Übertrag Liste'!D117</f>
        <v xml:space="preserve"> </v>
      </c>
      <c r="C109" s="76" t="str">
        <f>'Übertrag Liste'!E117</f>
        <v xml:space="preserve"> </v>
      </c>
      <c r="D109" s="76" t="str">
        <f>'Übertrag Liste'!I117</f>
        <v/>
      </c>
      <c r="E109" s="77" t="str">
        <f>'Übertrag Liste'!B117</f>
        <v/>
      </c>
      <c r="F109" s="149" t="str">
        <f>'Übertrag Liste'!CP117</f>
        <v>Urkunde und Button</v>
      </c>
      <c r="G109" s="78" t="str">
        <f>'Übertrag Liste'!CM117</f>
        <v/>
      </c>
      <c r="H109" s="78" t="str">
        <f>'Übertrag Liste'!AJ117</f>
        <v xml:space="preserve"> </v>
      </c>
      <c r="I109" s="78" t="str">
        <f>'Übertrag Liste'!AK117</f>
        <v xml:space="preserve"> </v>
      </c>
      <c r="J109" s="78" t="str">
        <f>'Übertrag Liste'!AL117</f>
        <v xml:space="preserve"> </v>
      </c>
      <c r="K109" s="78" t="str">
        <f>'Übertrag Liste'!AM117</f>
        <v xml:space="preserve"> </v>
      </c>
      <c r="L109" s="78" t="str">
        <f>'Übertrag Liste'!AN117</f>
        <v xml:space="preserve"> </v>
      </c>
      <c r="M109" s="78" t="str">
        <f>'Übertrag Liste'!AO117</f>
        <v xml:space="preserve"> </v>
      </c>
      <c r="N109" s="78" t="str">
        <f>'Übertrag Liste'!AP117</f>
        <v xml:space="preserve"> </v>
      </c>
      <c r="O109" s="78" t="str">
        <f>'Übertrag Liste'!AQ117</f>
        <v xml:space="preserve"> </v>
      </c>
      <c r="P109" s="78" t="str">
        <f>'Übertrag Liste'!AR117</f>
        <v xml:space="preserve"> </v>
      </c>
      <c r="Q109" s="78" t="str">
        <f>'Übertrag Liste'!AS117</f>
        <v xml:space="preserve"> </v>
      </c>
      <c r="R109" s="78" t="str">
        <f>'Übertrag Liste'!AT117</f>
        <v xml:space="preserve"> </v>
      </c>
      <c r="S109" s="78" t="str">
        <f>'Übertrag Liste'!AU117</f>
        <v xml:space="preserve"> </v>
      </c>
      <c r="T109" s="78" t="str">
        <f>'Übertrag Liste'!AV117</f>
        <v xml:space="preserve"> </v>
      </c>
      <c r="U109" s="78" t="str">
        <f>'Übertrag Liste'!AW117</f>
        <v xml:space="preserve"> </v>
      </c>
      <c r="V109" s="78" t="str">
        <f>'Übertrag Liste'!AX117</f>
        <v xml:space="preserve"> </v>
      </c>
      <c r="W109" s="78" t="str">
        <f>'Übertrag Liste'!AY117</f>
        <v xml:space="preserve"> </v>
      </c>
      <c r="X109" s="78" t="str">
        <f>'Übertrag Liste'!AZ117</f>
        <v xml:space="preserve"> </v>
      </c>
      <c r="Y109" s="78" t="str">
        <f>'Übertrag Liste'!BA117</f>
        <v xml:space="preserve"> </v>
      </c>
      <c r="Z109" s="78" t="str">
        <f>'Übertrag Liste'!BB117</f>
        <v xml:space="preserve"> </v>
      </c>
      <c r="AA109" s="78" t="str">
        <f>'Übertrag Liste'!BC117</f>
        <v xml:space="preserve"> </v>
      </c>
      <c r="AB109" s="78"/>
    </row>
    <row r="110" spans="1:28" s="79" customFormat="1" ht="24.75" customHeight="1" x14ac:dyDescent="0.2">
      <c r="A110" s="75" t="str">
        <f>'Übertrag Liste'!AD118</f>
        <v xml:space="preserve"> </v>
      </c>
      <c r="B110" s="76" t="str">
        <f>'Übertrag Liste'!D118</f>
        <v xml:space="preserve"> </v>
      </c>
      <c r="C110" s="76" t="str">
        <f>'Übertrag Liste'!E118</f>
        <v xml:space="preserve"> </v>
      </c>
      <c r="D110" s="76" t="str">
        <f>'Übertrag Liste'!I118</f>
        <v/>
      </c>
      <c r="E110" s="77" t="str">
        <f>'Übertrag Liste'!B118</f>
        <v/>
      </c>
      <c r="F110" s="149" t="str">
        <f>'Übertrag Liste'!CP118</f>
        <v>Urkunde und Button</v>
      </c>
      <c r="G110" s="78" t="str">
        <f>'Übertrag Liste'!CM118</f>
        <v/>
      </c>
      <c r="H110" s="78" t="str">
        <f>'Übertrag Liste'!AJ118</f>
        <v xml:space="preserve"> </v>
      </c>
      <c r="I110" s="78" t="str">
        <f>'Übertrag Liste'!AK118</f>
        <v xml:space="preserve"> </v>
      </c>
      <c r="J110" s="78" t="str">
        <f>'Übertrag Liste'!AL118</f>
        <v xml:space="preserve"> </v>
      </c>
      <c r="K110" s="78" t="str">
        <f>'Übertrag Liste'!AM118</f>
        <v xml:space="preserve"> </v>
      </c>
      <c r="L110" s="78" t="str">
        <f>'Übertrag Liste'!AN118</f>
        <v xml:space="preserve"> </v>
      </c>
      <c r="M110" s="78" t="str">
        <f>'Übertrag Liste'!AO118</f>
        <v xml:space="preserve"> </v>
      </c>
      <c r="N110" s="78" t="str">
        <f>'Übertrag Liste'!AP118</f>
        <v xml:space="preserve"> </v>
      </c>
      <c r="O110" s="78" t="str">
        <f>'Übertrag Liste'!AQ118</f>
        <v xml:space="preserve"> </v>
      </c>
      <c r="P110" s="78" t="str">
        <f>'Übertrag Liste'!AR118</f>
        <v xml:space="preserve"> </v>
      </c>
      <c r="Q110" s="78" t="str">
        <f>'Übertrag Liste'!AS118</f>
        <v xml:space="preserve"> </v>
      </c>
      <c r="R110" s="78" t="str">
        <f>'Übertrag Liste'!AT118</f>
        <v xml:space="preserve"> </v>
      </c>
      <c r="S110" s="78" t="str">
        <f>'Übertrag Liste'!AU118</f>
        <v xml:space="preserve"> </v>
      </c>
      <c r="T110" s="78" t="str">
        <f>'Übertrag Liste'!AV118</f>
        <v xml:space="preserve"> </v>
      </c>
      <c r="U110" s="78" t="str">
        <f>'Übertrag Liste'!AW118</f>
        <v xml:space="preserve"> </v>
      </c>
      <c r="V110" s="78" t="str">
        <f>'Übertrag Liste'!AX118</f>
        <v xml:space="preserve"> </v>
      </c>
      <c r="W110" s="78" t="str">
        <f>'Übertrag Liste'!AY118</f>
        <v xml:space="preserve"> </v>
      </c>
      <c r="X110" s="78" t="str">
        <f>'Übertrag Liste'!AZ118</f>
        <v xml:space="preserve"> </v>
      </c>
      <c r="Y110" s="78" t="str">
        <f>'Übertrag Liste'!BA118</f>
        <v xml:space="preserve"> </v>
      </c>
      <c r="Z110" s="78" t="str">
        <f>'Übertrag Liste'!BB118</f>
        <v xml:space="preserve"> </v>
      </c>
      <c r="AA110" s="78" t="str">
        <f>'Übertrag Liste'!BC118</f>
        <v xml:space="preserve"> </v>
      </c>
      <c r="AB110" s="78"/>
    </row>
    <row r="111" spans="1:28" s="79" customFormat="1" ht="24.75" customHeight="1" x14ac:dyDescent="0.2">
      <c r="A111" s="75" t="str">
        <f>'Übertrag Liste'!AD119</f>
        <v xml:space="preserve"> </v>
      </c>
      <c r="B111" s="76" t="str">
        <f>'Übertrag Liste'!D119</f>
        <v xml:space="preserve"> </v>
      </c>
      <c r="C111" s="76" t="str">
        <f>'Übertrag Liste'!E119</f>
        <v xml:space="preserve"> </v>
      </c>
      <c r="D111" s="76" t="str">
        <f>'Übertrag Liste'!I119</f>
        <v/>
      </c>
      <c r="E111" s="77" t="str">
        <f>'Übertrag Liste'!B119</f>
        <v/>
      </c>
      <c r="F111" s="149" t="str">
        <f>'Übertrag Liste'!CP119</f>
        <v>Urkunde und Button</v>
      </c>
      <c r="G111" s="78" t="str">
        <f>'Übertrag Liste'!CM119</f>
        <v/>
      </c>
      <c r="H111" s="78" t="str">
        <f>'Übertrag Liste'!AJ119</f>
        <v xml:space="preserve"> </v>
      </c>
      <c r="I111" s="78" t="str">
        <f>'Übertrag Liste'!AK119</f>
        <v xml:space="preserve"> </v>
      </c>
      <c r="J111" s="78" t="str">
        <f>'Übertrag Liste'!AL119</f>
        <v xml:space="preserve"> </v>
      </c>
      <c r="K111" s="78" t="str">
        <f>'Übertrag Liste'!AM119</f>
        <v xml:space="preserve"> </v>
      </c>
      <c r="L111" s="78" t="str">
        <f>'Übertrag Liste'!AN119</f>
        <v xml:space="preserve"> </v>
      </c>
      <c r="M111" s="78" t="str">
        <f>'Übertrag Liste'!AO119</f>
        <v xml:space="preserve"> </v>
      </c>
      <c r="N111" s="78" t="str">
        <f>'Übertrag Liste'!AP119</f>
        <v xml:space="preserve"> </v>
      </c>
      <c r="O111" s="78" t="str">
        <f>'Übertrag Liste'!AQ119</f>
        <v xml:space="preserve"> </v>
      </c>
      <c r="P111" s="78" t="str">
        <f>'Übertrag Liste'!AR119</f>
        <v xml:space="preserve"> </v>
      </c>
      <c r="Q111" s="78" t="str">
        <f>'Übertrag Liste'!AS119</f>
        <v xml:space="preserve"> </v>
      </c>
      <c r="R111" s="78" t="str">
        <f>'Übertrag Liste'!AT119</f>
        <v xml:space="preserve"> </v>
      </c>
      <c r="S111" s="78" t="str">
        <f>'Übertrag Liste'!AU119</f>
        <v xml:space="preserve"> </v>
      </c>
      <c r="T111" s="78" t="str">
        <f>'Übertrag Liste'!AV119</f>
        <v xml:space="preserve"> </v>
      </c>
      <c r="U111" s="78" t="str">
        <f>'Übertrag Liste'!AW119</f>
        <v xml:space="preserve"> </v>
      </c>
      <c r="V111" s="78" t="str">
        <f>'Übertrag Liste'!AX119</f>
        <v xml:space="preserve"> </v>
      </c>
      <c r="W111" s="78" t="str">
        <f>'Übertrag Liste'!AY119</f>
        <v xml:space="preserve"> </v>
      </c>
      <c r="X111" s="78" t="str">
        <f>'Übertrag Liste'!AZ119</f>
        <v xml:space="preserve"> </v>
      </c>
      <c r="Y111" s="78" t="str">
        <f>'Übertrag Liste'!BA119</f>
        <v xml:space="preserve"> </v>
      </c>
      <c r="Z111" s="78" t="str">
        <f>'Übertrag Liste'!BB119</f>
        <v xml:space="preserve"> </v>
      </c>
      <c r="AA111" s="78" t="str">
        <f>'Übertrag Liste'!BC119</f>
        <v xml:space="preserve"> </v>
      </c>
      <c r="AB111" s="78"/>
    </row>
    <row r="112" spans="1:28" s="79" customFormat="1" ht="24.75" customHeight="1" x14ac:dyDescent="0.2">
      <c r="A112" s="75" t="str">
        <f>'Übertrag Liste'!AD120</f>
        <v xml:space="preserve"> </v>
      </c>
      <c r="B112" s="76" t="str">
        <f>'Übertrag Liste'!D120</f>
        <v xml:space="preserve"> </v>
      </c>
      <c r="C112" s="76" t="str">
        <f>'Übertrag Liste'!E120</f>
        <v xml:space="preserve"> </v>
      </c>
      <c r="D112" s="76" t="str">
        <f>'Übertrag Liste'!I120</f>
        <v/>
      </c>
      <c r="E112" s="77" t="str">
        <f>'Übertrag Liste'!B120</f>
        <v/>
      </c>
      <c r="F112" s="149" t="str">
        <f>'Übertrag Liste'!CP120</f>
        <v>Urkunde und Button</v>
      </c>
      <c r="G112" s="78" t="str">
        <f>'Übertrag Liste'!CM120</f>
        <v/>
      </c>
      <c r="H112" s="78" t="str">
        <f>'Übertrag Liste'!AJ120</f>
        <v xml:space="preserve"> </v>
      </c>
      <c r="I112" s="78" t="str">
        <f>'Übertrag Liste'!AK120</f>
        <v xml:space="preserve"> </v>
      </c>
      <c r="J112" s="78" t="str">
        <f>'Übertrag Liste'!AL120</f>
        <v xml:space="preserve"> </v>
      </c>
      <c r="K112" s="78" t="str">
        <f>'Übertrag Liste'!AM120</f>
        <v xml:space="preserve"> </v>
      </c>
      <c r="L112" s="78" t="str">
        <f>'Übertrag Liste'!AN120</f>
        <v xml:space="preserve"> </v>
      </c>
      <c r="M112" s="78" t="str">
        <f>'Übertrag Liste'!AO120</f>
        <v xml:space="preserve"> </v>
      </c>
      <c r="N112" s="78" t="str">
        <f>'Übertrag Liste'!AP120</f>
        <v xml:space="preserve"> </v>
      </c>
      <c r="O112" s="78" t="str">
        <f>'Übertrag Liste'!AQ120</f>
        <v xml:space="preserve"> </v>
      </c>
      <c r="P112" s="78" t="str">
        <f>'Übertrag Liste'!AR120</f>
        <v xml:space="preserve"> </v>
      </c>
      <c r="Q112" s="78" t="str">
        <f>'Übertrag Liste'!AS120</f>
        <v xml:space="preserve"> </v>
      </c>
      <c r="R112" s="78" t="str">
        <f>'Übertrag Liste'!AT120</f>
        <v xml:space="preserve"> </v>
      </c>
      <c r="S112" s="78" t="str">
        <f>'Übertrag Liste'!AU120</f>
        <v xml:space="preserve"> </v>
      </c>
      <c r="T112" s="78" t="str">
        <f>'Übertrag Liste'!AV120</f>
        <v xml:space="preserve"> </v>
      </c>
      <c r="U112" s="78" t="str">
        <f>'Übertrag Liste'!AW120</f>
        <v xml:space="preserve"> </v>
      </c>
      <c r="V112" s="78" t="str">
        <f>'Übertrag Liste'!AX120</f>
        <v xml:space="preserve"> </v>
      </c>
      <c r="W112" s="78" t="str">
        <f>'Übertrag Liste'!AY120</f>
        <v xml:space="preserve"> </v>
      </c>
      <c r="X112" s="78" t="str">
        <f>'Übertrag Liste'!AZ120</f>
        <v xml:space="preserve"> </v>
      </c>
      <c r="Y112" s="78" t="str">
        <f>'Übertrag Liste'!BA120</f>
        <v xml:space="preserve"> </v>
      </c>
      <c r="Z112" s="78" t="str">
        <f>'Übertrag Liste'!BB120</f>
        <v xml:space="preserve"> </v>
      </c>
      <c r="AA112" s="78" t="str">
        <f>'Übertrag Liste'!BC120</f>
        <v xml:space="preserve"> </v>
      </c>
      <c r="AB112" s="78"/>
    </row>
    <row r="113" spans="1:28" s="79" customFormat="1" ht="24.75" customHeight="1" x14ac:dyDescent="0.2">
      <c r="A113" s="75" t="str">
        <f>'Übertrag Liste'!AD121</f>
        <v xml:space="preserve"> </v>
      </c>
      <c r="B113" s="76" t="str">
        <f>'Übertrag Liste'!D121</f>
        <v xml:space="preserve"> </v>
      </c>
      <c r="C113" s="76" t="str">
        <f>'Übertrag Liste'!E121</f>
        <v xml:space="preserve"> </v>
      </c>
      <c r="D113" s="76" t="str">
        <f>'Übertrag Liste'!I121</f>
        <v/>
      </c>
      <c r="E113" s="77" t="str">
        <f>'Übertrag Liste'!B121</f>
        <v/>
      </c>
      <c r="F113" s="149" t="str">
        <f>'Übertrag Liste'!CP121</f>
        <v>Urkunde und Button</v>
      </c>
      <c r="G113" s="78" t="str">
        <f>'Übertrag Liste'!CM121</f>
        <v/>
      </c>
      <c r="H113" s="78" t="str">
        <f>'Übertrag Liste'!AJ121</f>
        <v xml:space="preserve"> </v>
      </c>
      <c r="I113" s="78" t="str">
        <f>'Übertrag Liste'!AK121</f>
        <v xml:space="preserve"> </v>
      </c>
      <c r="J113" s="78" t="str">
        <f>'Übertrag Liste'!AL121</f>
        <v xml:space="preserve"> </v>
      </c>
      <c r="K113" s="78" t="str">
        <f>'Übertrag Liste'!AM121</f>
        <v xml:space="preserve"> </v>
      </c>
      <c r="L113" s="78" t="str">
        <f>'Übertrag Liste'!AN121</f>
        <v xml:space="preserve"> </v>
      </c>
      <c r="M113" s="78" t="str">
        <f>'Übertrag Liste'!AO121</f>
        <v xml:space="preserve"> </v>
      </c>
      <c r="N113" s="78" t="str">
        <f>'Übertrag Liste'!AP121</f>
        <v xml:space="preserve"> </v>
      </c>
      <c r="O113" s="78" t="str">
        <f>'Übertrag Liste'!AQ121</f>
        <v xml:space="preserve"> </v>
      </c>
      <c r="P113" s="78" t="str">
        <f>'Übertrag Liste'!AR121</f>
        <v xml:space="preserve"> </v>
      </c>
      <c r="Q113" s="78" t="str">
        <f>'Übertrag Liste'!AS121</f>
        <v xml:space="preserve"> </v>
      </c>
      <c r="R113" s="78" t="str">
        <f>'Übertrag Liste'!AT121</f>
        <v xml:space="preserve"> </v>
      </c>
      <c r="S113" s="78" t="str">
        <f>'Übertrag Liste'!AU121</f>
        <v xml:space="preserve"> </v>
      </c>
      <c r="T113" s="78" t="str">
        <f>'Übertrag Liste'!AV121</f>
        <v xml:space="preserve"> </v>
      </c>
      <c r="U113" s="78" t="str">
        <f>'Übertrag Liste'!AW121</f>
        <v xml:space="preserve"> </v>
      </c>
      <c r="V113" s="78" t="str">
        <f>'Übertrag Liste'!AX121</f>
        <v xml:space="preserve"> </v>
      </c>
      <c r="W113" s="78" t="str">
        <f>'Übertrag Liste'!AY121</f>
        <v xml:space="preserve"> </v>
      </c>
      <c r="X113" s="78" t="str">
        <f>'Übertrag Liste'!AZ121</f>
        <v xml:space="preserve"> </v>
      </c>
      <c r="Y113" s="78" t="str">
        <f>'Übertrag Liste'!BA121</f>
        <v xml:space="preserve"> </v>
      </c>
      <c r="Z113" s="78" t="str">
        <f>'Übertrag Liste'!BB121</f>
        <v xml:space="preserve"> </v>
      </c>
      <c r="AA113" s="78" t="str">
        <f>'Übertrag Liste'!BC121</f>
        <v xml:space="preserve"> </v>
      </c>
      <c r="AB113" s="78"/>
    </row>
    <row r="114" spans="1:28" s="79" customFormat="1" ht="24.75" customHeight="1" x14ac:dyDescent="0.2">
      <c r="A114" s="75" t="str">
        <f>'Übertrag Liste'!AD122</f>
        <v xml:space="preserve"> </v>
      </c>
      <c r="B114" s="76" t="str">
        <f>'Übertrag Liste'!D122</f>
        <v xml:space="preserve"> </v>
      </c>
      <c r="C114" s="76" t="str">
        <f>'Übertrag Liste'!E122</f>
        <v xml:space="preserve"> </v>
      </c>
      <c r="D114" s="76" t="str">
        <f>'Übertrag Liste'!I122</f>
        <v/>
      </c>
      <c r="E114" s="77" t="str">
        <f>'Übertrag Liste'!B122</f>
        <v/>
      </c>
      <c r="F114" s="149" t="str">
        <f>'Übertrag Liste'!CP122</f>
        <v>Urkunde und Button</v>
      </c>
      <c r="G114" s="78" t="str">
        <f>'Übertrag Liste'!CM122</f>
        <v/>
      </c>
      <c r="H114" s="78" t="str">
        <f>'Übertrag Liste'!AJ122</f>
        <v xml:space="preserve"> </v>
      </c>
      <c r="I114" s="78" t="str">
        <f>'Übertrag Liste'!AK122</f>
        <v xml:space="preserve"> </v>
      </c>
      <c r="J114" s="78" t="str">
        <f>'Übertrag Liste'!AL122</f>
        <v xml:space="preserve"> </v>
      </c>
      <c r="K114" s="78" t="str">
        <f>'Übertrag Liste'!AM122</f>
        <v xml:space="preserve"> </v>
      </c>
      <c r="L114" s="78" t="str">
        <f>'Übertrag Liste'!AN122</f>
        <v xml:space="preserve"> </v>
      </c>
      <c r="M114" s="78" t="str">
        <f>'Übertrag Liste'!AO122</f>
        <v xml:space="preserve"> </v>
      </c>
      <c r="N114" s="78" t="str">
        <f>'Übertrag Liste'!AP122</f>
        <v xml:space="preserve"> </v>
      </c>
      <c r="O114" s="78" t="str">
        <f>'Übertrag Liste'!AQ122</f>
        <v xml:space="preserve"> </v>
      </c>
      <c r="P114" s="78" t="str">
        <f>'Übertrag Liste'!AR122</f>
        <v xml:space="preserve"> </v>
      </c>
      <c r="Q114" s="78" t="str">
        <f>'Übertrag Liste'!AS122</f>
        <v xml:space="preserve"> </v>
      </c>
      <c r="R114" s="78" t="str">
        <f>'Übertrag Liste'!AT122</f>
        <v xml:space="preserve"> </v>
      </c>
      <c r="S114" s="78" t="str">
        <f>'Übertrag Liste'!AU122</f>
        <v xml:space="preserve"> </v>
      </c>
      <c r="T114" s="78" t="str">
        <f>'Übertrag Liste'!AV122</f>
        <v xml:space="preserve"> </v>
      </c>
      <c r="U114" s="78" t="str">
        <f>'Übertrag Liste'!AW122</f>
        <v xml:space="preserve"> </v>
      </c>
      <c r="V114" s="78" t="str">
        <f>'Übertrag Liste'!AX122</f>
        <v xml:space="preserve"> </v>
      </c>
      <c r="W114" s="78" t="str">
        <f>'Übertrag Liste'!AY122</f>
        <v xml:space="preserve"> </v>
      </c>
      <c r="X114" s="78" t="str">
        <f>'Übertrag Liste'!AZ122</f>
        <v xml:space="preserve"> </v>
      </c>
      <c r="Y114" s="78" t="str">
        <f>'Übertrag Liste'!BA122</f>
        <v xml:space="preserve"> </v>
      </c>
      <c r="Z114" s="78" t="str">
        <f>'Übertrag Liste'!BB122</f>
        <v xml:space="preserve"> </v>
      </c>
      <c r="AA114" s="78" t="str">
        <f>'Übertrag Liste'!BC122</f>
        <v xml:space="preserve"> </v>
      </c>
      <c r="AB114" s="78"/>
    </row>
    <row r="115" spans="1:28" s="79" customFormat="1" ht="24.75" customHeight="1" x14ac:dyDescent="0.2">
      <c r="A115" s="75" t="str">
        <f>'Übertrag Liste'!AD123</f>
        <v xml:space="preserve"> </v>
      </c>
      <c r="B115" s="76" t="str">
        <f>'Übertrag Liste'!D123</f>
        <v xml:space="preserve"> </v>
      </c>
      <c r="C115" s="76" t="str">
        <f>'Übertrag Liste'!E123</f>
        <v xml:space="preserve"> </v>
      </c>
      <c r="D115" s="76" t="str">
        <f>'Übertrag Liste'!I123</f>
        <v/>
      </c>
      <c r="E115" s="77" t="str">
        <f>'Übertrag Liste'!B123</f>
        <v/>
      </c>
      <c r="F115" s="149" t="str">
        <f>'Übertrag Liste'!CP123</f>
        <v>Urkunde und Button</v>
      </c>
      <c r="G115" s="78" t="str">
        <f>'Übertrag Liste'!CM123</f>
        <v/>
      </c>
      <c r="H115" s="78" t="str">
        <f>'Übertrag Liste'!AJ123</f>
        <v xml:space="preserve"> </v>
      </c>
      <c r="I115" s="78" t="str">
        <f>'Übertrag Liste'!AK123</f>
        <v xml:space="preserve"> </v>
      </c>
      <c r="J115" s="78" t="str">
        <f>'Übertrag Liste'!AL123</f>
        <v xml:space="preserve"> </v>
      </c>
      <c r="K115" s="78" t="str">
        <f>'Übertrag Liste'!AM123</f>
        <v xml:space="preserve"> </v>
      </c>
      <c r="L115" s="78" t="str">
        <f>'Übertrag Liste'!AN123</f>
        <v xml:space="preserve"> </v>
      </c>
      <c r="M115" s="78" t="str">
        <f>'Übertrag Liste'!AO123</f>
        <v xml:space="preserve"> </v>
      </c>
      <c r="N115" s="78" t="str">
        <f>'Übertrag Liste'!AP123</f>
        <v xml:space="preserve"> </v>
      </c>
      <c r="O115" s="78" t="str">
        <f>'Übertrag Liste'!AQ123</f>
        <v xml:space="preserve"> </v>
      </c>
      <c r="P115" s="78" t="str">
        <f>'Übertrag Liste'!AR123</f>
        <v xml:space="preserve"> </v>
      </c>
      <c r="Q115" s="78" t="str">
        <f>'Übertrag Liste'!AS123</f>
        <v xml:space="preserve"> </v>
      </c>
      <c r="R115" s="78" t="str">
        <f>'Übertrag Liste'!AT123</f>
        <v xml:space="preserve"> </v>
      </c>
      <c r="S115" s="78" t="str">
        <f>'Übertrag Liste'!AU123</f>
        <v xml:space="preserve"> </v>
      </c>
      <c r="T115" s="78" t="str">
        <f>'Übertrag Liste'!AV123</f>
        <v xml:space="preserve"> </v>
      </c>
      <c r="U115" s="78" t="str">
        <f>'Übertrag Liste'!AW123</f>
        <v xml:space="preserve"> </v>
      </c>
      <c r="V115" s="78" t="str">
        <f>'Übertrag Liste'!AX123</f>
        <v xml:space="preserve"> </v>
      </c>
      <c r="W115" s="78" t="str">
        <f>'Übertrag Liste'!AY123</f>
        <v xml:space="preserve"> </v>
      </c>
      <c r="X115" s="78" t="str">
        <f>'Übertrag Liste'!AZ123</f>
        <v xml:space="preserve"> </v>
      </c>
      <c r="Y115" s="78" t="str">
        <f>'Übertrag Liste'!BA123</f>
        <v xml:space="preserve"> </v>
      </c>
      <c r="Z115" s="78" t="str">
        <f>'Übertrag Liste'!BB123</f>
        <v xml:space="preserve"> </v>
      </c>
      <c r="AA115" s="78" t="str">
        <f>'Übertrag Liste'!BC123</f>
        <v xml:space="preserve"> </v>
      </c>
      <c r="AB115" s="78"/>
    </row>
    <row r="116" spans="1:28" s="79" customFormat="1" ht="24.75" customHeight="1" x14ac:dyDescent="0.2">
      <c r="A116" s="75" t="str">
        <f>'Übertrag Liste'!AD124</f>
        <v xml:space="preserve"> </v>
      </c>
      <c r="B116" s="76" t="str">
        <f>'Übertrag Liste'!D124</f>
        <v xml:space="preserve"> </v>
      </c>
      <c r="C116" s="76" t="str">
        <f>'Übertrag Liste'!E124</f>
        <v xml:space="preserve"> </v>
      </c>
      <c r="D116" s="76" t="str">
        <f>'Übertrag Liste'!I124</f>
        <v/>
      </c>
      <c r="E116" s="77" t="str">
        <f>'Übertrag Liste'!B124</f>
        <v/>
      </c>
      <c r="F116" s="149" t="str">
        <f>'Übertrag Liste'!CP124</f>
        <v>Urkunde und Button</v>
      </c>
      <c r="G116" s="78" t="str">
        <f>'Übertrag Liste'!CM124</f>
        <v/>
      </c>
      <c r="H116" s="78" t="str">
        <f>'Übertrag Liste'!AJ124</f>
        <v xml:space="preserve"> </v>
      </c>
      <c r="I116" s="78" t="str">
        <f>'Übertrag Liste'!AK124</f>
        <v xml:space="preserve"> </v>
      </c>
      <c r="J116" s="78" t="str">
        <f>'Übertrag Liste'!AL124</f>
        <v xml:space="preserve"> </v>
      </c>
      <c r="K116" s="78" t="str">
        <f>'Übertrag Liste'!AM124</f>
        <v xml:space="preserve"> </v>
      </c>
      <c r="L116" s="78" t="str">
        <f>'Übertrag Liste'!AN124</f>
        <v xml:space="preserve"> </v>
      </c>
      <c r="M116" s="78" t="str">
        <f>'Übertrag Liste'!AO124</f>
        <v xml:space="preserve"> </v>
      </c>
      <c r="N116" s="78" t="str">
        <f>'Übertrag Liste'!AP124</f>
        <v xml:space="preserve"> </v>
      </c>
      <c r="O116" s="78" t="str">
        <f>'Übertrag Liste'!AQ124</f>
        <v xml:space="preserve"> </v>
      </c>
      <c r="P116" s="78" t="str">
        <f>'Übertrag Liste'!AR124</f>
        <v xml:space="preserve"> </v>
      </c>
      <c r="Q116" s="78" t="str">
        <f>'Übertrag Liste'!AS124</f>
        <v xml:space="preserve"> </v>
      </c>
      <c r="R116" s="78" t="str">
        <f>'Übertrag Liste'!AT124</f>
        <v xml:space="preserve"> </v>
      </c>
      <c r="S116" s="78" t="str">
        <f>'Übertrag Liste'!AU124</f>
        <v xml:space="preserve"> </v>
      </c>
      <c r="T116" s="78" t="str">
        <f>'Übertrag Liste'!AV124</f>
        <v xml:space="preserve"> </v>
      </c>
      <c r="U116" s="78" t="str">
        <f>'Übertrag Liste'!AW124</f>
        <v xml:space="preserve"> </v>
      </c>
      <c r="V116" s="78" t="str">
        <f>'Übertrag Liste'!AX124</f>
        <v xml:space="preserve"> </v>
      </c>
      <c r="W116" s="78" t="str">
        <f>'Übertrag Liste'!AY124</f>
        <v xml:space="preserve"> </v>
      </c>
      <c r="X116" s="78" t="str">
        <f>'Übertrag Liste'!AZ124</f>
        <v xml:space="preserve"> </v>
      </c>
      <c r="Y116" s="78" t="str">
        <f>'Übertrag Liste'!BA124</f>
        <v xml:space="preserve"> </v>
      </c>
      <c r="Z116" s="78" t="str">
        <f>'Übertrag Liste'!BB124</f>
        <v xml:space="preserve"> </v>
      </c>
      <c r="AA116" s="78" t="str">
        <f>'Übertrag Liste'!BC124</f>
        <v xml:space="preserve"> </v>
      </c>
      <c r="AB116" s="78"/>
    </row>
    <row r="117" spans="1:28" s="79" customFormat="1" ht="24.75" customHeight="1" x14ac:dyDescent="0.2">
      <c r="A117" s="75" t="str">
        <f>'Übertrag Liste'!AD125</f>
        <v xml:space="preserve"> </v>
      </c>
      <c r="B117" s="76" t="str">
        <f>'Übertrag Liste'!D125</f>
        <v xml:space="preserve"> </v>
      </c>
      <c r="C117" s="76" t="str">
        <f>'Übertrag Liste'!E125</f>
        <v xml:space="preserve"> </v>
      </c>
      <c r="D117" s="76" t="str">
        <f>'Übertrag Liste'!I125</f>
        <v/>
      </c>
      <c r="E117" s="77" t="str">
        <f>'Übertrag Liste'!B125</f>
        <v/>
      </c>
      <c r="F117" s="149" t="str">
        <f>'Übertrag Liste'!CP125</f>
        <v>Urkunde und Button</v>
      </c>
      <c r="G117" s="78" t="str">
        <f>'Übertrag Liste'!CM125</f>
        <v/>
      </c>
      <c r="H117" s="78" t="str">
        <f>'Übertrag Liste'!AJ125</f>
        <v xml:space="preserve"> </v>
      </c>
      <c r="I117" s="78" t="str">
        <f>'Übertrag Liste'!AK125</f>
        <v xml:space="preserve"> </v>
      </c>
      <c r="J117" s="78" t="str">
        <f>'Übertrag Liste'!AL125</f>
        <v xml:space="preserve"> </v>
      </c>
      <c r="K117" s="78" t="str">
        <f>'Übertrag Liste'!AM125</f>
        <v xml:space="preserve"> </v>
      </c>
      <c r="L117" s="78" t="str">
        <f>'Übertrag Liste'!AN125</f>
        <v xml:space="preserve"> </v>
      </c>
      <c r="M117" s="78" t="str">
        <f>'Übertrag Liste'!AO125</f>
        <v xml:space="preserve"> </v>
      </c>
      <c r="N117" s="78" t="str">
        <f>'Übertrag Liste'!AP125</f>
        <v xml:space="preserve"> </v>
      </c>
      <c r="O117" s="78" t="str">
        <f>'Übertrag Liste'!AQ125</f>
        <v xml:space="preserve"> </v>
      </c>
      <c r="P117" s="78" t="str">
        <f>'Übertrag Liste'!AR125</f>
        <v xml:space="preserve"> </v>
      </c>
      <c r="Q117" s="78" t="str">
        <f>'Übertrag Liste'!AS125</f>
        <v xml:space="preserve"> </v>
      </c>
      <c r="R117" s="78" t="str">
        <f>'Übertrag Liste'!AT125</f>
        <v xml:space="preserve"> </v>
      </c>
      <c r="S117" s="78" t="str">
        <f>'Übertrag Liste'!AU125</f>
        <v xml:space="preserve"> </v>
      </c>
      <c r="T117" s="78" t="str">
        <f>'Übertrag Liste'!AV125</f>
        <v xml:space="preserve"> </v>
      </c>
      <c r="U117" s="78" t="str">
        <f>'Übertrag Liste'!AW125</f>
        <v xml:space="preserve"> </v>
      </c>
      <c r="V117" s="78" t="str">
        <f>'Übertrag Liste'!AX125</f>
        <v xml:space="preserve"> </v>
      </c>
      <c r="W117" s="78" t="str">
        <f>'Übertrag Liste'!AY125</f>
        <v xml:space="preserve"> </v>
      </c>
      <c r="X117" s="78" t="str">
        <f>'Übertrag Liste'!AZ125</f>
        <v xml:space="preserve"> </v>
      </c>
      <c r="Y117" s="78" t="str">
        <f>'Übertrag Liste'!BA125</f>
        <v xml:space="preserve"> </v>
      </c>
      <c r="Z117" s="78" t="str">
        <f>'Übertrag Liste'!BB125</f>
        <v xml:space="preserve"> </v>
      </c>
      <c r="AA117" s="78" t="str">
        <f>'Übertrag Liste'!BC125</f>
        <v xml:space="preserve"> </v>
      </c>
      <c r="AB117" s="78"/>
    </row>
    <row r="118" spans="1:28" s="79" customFormat="1" ht="24.75" customHeight="1" x14ac:dyDescent="0.2">
      <c r="A118" s="75" t="str">
        <f>'Übertrag Liste'!AD126</f>
        <v xml:space="preserve"> </v>
      </c>
      <c r="B118" s="76" t="str">
        <f>'Übertrag Liste'!D126</f>
        <v xml:space="preserve"> </v>
      </c>
      <c r="C118" s="76" t="str">
        <f>'Übertrag Liste'!E126</f>
        <v xml:space="preserve"> </v>
      </c>
      <c r="D118" s="76" t="str">
        <f>'Übertrag Liste'!I126</f>
        <v/>
      </c>
      <c r="E118" s="77" t="str">
        <f>'Übertrag Liste'!B126</f>
        <v/>
      </c>
      <c r="F118" s="149" t="str">
        <f>'Übertrag Liste'!CP126</f>
        <v>Urkunde und Button</v>
      </c>
      <c r="G118" s="78" t="str">
        <f>'Übertrag Liste'!CM126</f>
        <v/>
      </c>
      <c r="H118" s="78" t="str">
        <f>'Übertrag Liste'!AJ126</f>
        <v xml:space="preserve"> </v>
      </c>
      <c r="I118" s="78" t="str">
        <f>'Übertrag Liste'!AK126</f>
        <v xml:space="preserve"> </v>
      </c>
      <c r="J118" s="78" t="str">
        <f>'Übertrag Liste'!AL126</f>
        <v xml:space="preserve"> </v>
      </c>
      <c r="K118" s="78" t="str">
        <f>'Übertrag Liste'!AM126</f>
        <v xml:space="preserve"> </v>
      </c>
      <c r="L118" s="78" t="str">
        <f>'Übertrag Liste'!AN126</f>
        <v xml:space="preserve"> </v>
      </c>
      <c r="M118" s="78" t="str">
        <f>'Übertrag Liste'!AO126</f>
        <v xml:space="preserve"> </v>
      </c>
      <c r="N118" s="78" t="str">
        <f>'Übertrag Liste'!AP126</f>
        <v xml:space="preserve"> </v>
      </c>
      <c r="O118" s="78" t="str">
        <f>'Übertrag Liste'!AQ126</f>
        <v xml:space="preserve"> </v>
      </c>
      <c r="P118" s="78" t="str">
        <f>'Übertrag Liste'!AR126</f>
        <v xml:space="preserve"> </v>
      </c>
      <c r="Q118" s="78" t="str">
        <f>'Übertrag Liste'!AS126</f>
        <v xml:space="preserve"> </v>
      </c>
      <c r="R118" s="78" t="str">
        <f>'Übertrag Liste'!AT126</f>
        <v xml:space="preserve"> </v>
      </c>
      <c r="S118" s="78" t="str">
        <f>'Übertrag Liste'!AU126</f>
        <v xml:space="preserve"> </v>
      </c>
      <c r="T118" s="78" t="str">
        <f>'Übertrag Liste'!AV126</f>
        <v xml:space="preserve"> </v>
      </c>
      <c r="U118" s="78" t="str">
        <f>'Übertrag Liste'!AW126</f>
        <v xml:space="preserve"> </v>
      </c>
      <c r="V118" s="78" t="str">
        <f>'Übertrag Liste'!AX126</f>
        <v xml:space="preserve"> </v>
      </c>
      <c r="W118" s="78" t="str">
        <f>'Übertrag Liste'!AY126</f>
        <v xml:space="preserve"> </v>
      </c>
      <c r="X118" s="78" t="str">
        <f>'Übertrag Liste'!AZ126</f>
        <v xml:space="preserve"> </v>
      </c>
      <c r="Y118" s="78" t="str">
        <f>'Übertrag Liste'!BA126</f>
        <v xml:space="preserve"> </v>
      </c>
      <c r="Z118" s="78" t="str">
        <f>'Übertrag Liste'!BB126</f>
        <v xml:space="preserve"> </v>
      </c>
      <c r="AA118" s="78" t="str">
        <f>'Übertrag Liste'!BC126</f>
        <v xml:space="preserve"> </v>
      </c>
      <c r="AB118" s="78"/>
    </row>
    <row r="119" spans="1:28" s="79" customFormat="1" ht="24.75" customHeight="1" x14ac:dyDescent="0.2">
      <c r="A119" s="75" t="str">
        <f>'Übertrag Liste'!AD127</f>
        <v xml:space="preserve"> </v>
      </c>
      <c r="B119" s="76" t="str">
        <f>'Übertrag Liste'!D127</f>
        <v xml:space="preserve"> </v>
      </c>
      <c r="C119" s="76" t="str">
        <f>'Übertrag Liste'!E127</f>
        <v xml:space="preserve"> </v>
      </c>
      <c r="D119" s="76" t="str">
        <f>'Übertrag Liste'!I127</f>
        <v/>
      </c>
      <c r="E119" s="77" t="str">
        <f>'Übertrag Liste'!B127</f>
        <v/>
      </c>
      <c r="F119" s="149" t="str">
        <f>'Übertrag Liste'!CP127</f>
        <v>Urkunde und Button</v>
      </c>
      <c r="G119" s="78" t="str">
        <f>'Übertrag Liste'!CM127</f>
        <v/>
      </c>
      <c r="H119" s="78" t="str">
        <f>'Übertrag Liste'!AJ127</f>
        <v xml:space="preserve"> </v>
      </c>
      <c r="I119" s="78" t="str">
        <f>'Übertrag Liste'!AK127</f>
        <v xml:space="preserve"> </v>
      </c>
      <c r="J119" s="78" t="str">
        <f>'Übertrag Liste'!AL127</f>
        <v xml:space="preserve"> </v>
      </c>
      <c r="K119" s="78" t="str">
        <f>'Übertrag Liste'!AM127</f>
        <v xml:space="preserve"> </v>
      </c>
      <c r="L119" s="78" t="str">
        <f>'Übertrag Liste'!AN127</f>
        <v xml:space="preserve"> </v>
      </c>
      <c r="M119" s="78" t="str">
        <f>'Übertrag Liste'!AO127</f>
        <v xml:space="preserve"> </v>
      </c>
      <c r="N119" s="78" t="str">
        <f>'Übertrag Liste'!AP127</f>
        <v xml:space="preserve"> </v>
      </c>
      <c r="O119" s="78" t="str">
        <f>'Übertrag Liste'!AQ127</f>
        <v xml:space="preserve"> </v>
      </c>
      <c r="P119" s="78" t="str">
        <f>'Übertrag Liste'!AR127</f>
        <v xml:space="preserve"> </v>
      </c>
      <c r="Q119" s="78" t="str">
        <f>'Übertrag Liste'!AS127</f>
        <v xml:space="preserve"> </v>
      </c>
      <c r="R119" s="78" t="str">
        <f>'Übertrag Liste'!AT127</f>
        <v xml:space="preserve"> </v>
      </c>
      <c r="S119" s="78" t="str">
        <f>'Übertrag Liste'!AU127</f>
        <v xml:space="preserve"> </v>
      </c>
      <c r="T119" s="78" t="str">
        <f>'Übertrag Liste'!AV127</f>
        <v xml:space="preserve"> </v>
      </c>
      <c r="U119" s="78" t="str">
        <f>'Übertrag Liste'!AW127</f>
        <v xml:space="preserve"> </v>
      </c>
      <c r="V119" s="78" t="str">
        <f>'Übertrag Liste'!AX127</f>
        <v xml:space="preserve"> </v>
      </c>
      <c r="W119" s="78" t="str">
        <f>'Übertrag Liste'!AY127</f>
        <v xml:space="preserve"> </v>
      </c>
      <c r="X119" s="78" t="str">
        <f>'Übertrag Liste'!AZ127</f>
        <v xml:space="preserve"> </v>
      </c>
      <c r="Y119" s="78" t="str">
        <f>'Übertrag Liste'!BA127</f>
        <v xml:space="preserve"> </v>
      </c>
      <c r="Z119" s="78" t="str">
        <f>'Übertrag Liste'!BB127</f>
        <v xml:space="preserve"> </v>
      </c>
      <c r="AA119" s="78" t="str">
        <f>'Übertrag Liste'!BC127</f>
        <v xml:space="preserve"> </v>
      </c>
      <c r="AB119" s="78"/>
    </row>
    <row r="120" spans="1:28" s="79" customFormat="1" ht="24.75" customHeight="1" x14ac:dyDescent="0.2">
      <c r="A120" s="75" t="str">
        <f>'Übertrag Liste'!AD128</f>
        <v xml:space="preserve"> </v>
      </c>
      <c r="B120" s="76" t="str">
        <f>'Übertrag Liste'!D128</f>
        <v xml:space="preserve"> </v>
      </c>
      <c r="C120" s="76" t="str">
        <f>'Übertrag Liste'!E128</f>
        <v xml:space="preserve"> </v>
      </c>
      <c r="D120" s="76" t="str">
        <f>'Übertrag Liste'!I128</f>
        <v/>
      </c>
      <c r="E120" s="77" t="str">
        <f>'Übertrag Liste'!B128</f>
        <v/>
      </c>
      <c r="F120" s="149" t="str">
        <f>'Übertrag Liste'!CP128</f>
        <v>Urkunde und Button</v>
      </c>
      <c r="G120" s="78" t="str">
        <f>'Übertrag Liste'!CM128</f>
        <v/>
      </c>
      <c r="H120" s="78" t="str">
        <f>'Übertrag Liste'!AJ128</f>
        <v xml:space="preserve"> </v>
      </c>
      <c r="I120" s="78" t="str">
        <f>'Übertrag Liste'!AK128</f>
        <v xml:space="preserve"> </v>
      </c>
      <c r="J120" s="78" t="str">
        <f>'Übertrag Liste'!AL128</f>
        <v xml:space="preserve"> </v>
      </c>
      <c r="K120" s="78" t="str">
        <f>'Übertrag Liste'!AM128</f>
        <v xml:space="preserve"> </v>
      </c>
      <c r="L120" s="78" t="str">
        <f>'Übertrag Liste'!AN128</f>
        <v xml:space="preserve"> </v>
      </c>
      <c r="M120" s="78" t="str">
        <f>'Übertrag Liste'!AO128</f>
        <v xml:space="preserve"> </v>
      </c>
      <c r="N120" s="78" t="str">
        <f>'Übertrag Liste'!AP128</f>
        <v xml:space="preserve"> </v>
      </c>
      <c r="O120" s="78" t="str">
        <f>'Übertrag Liste'!AQ128</f>
        <v xml:space="preserve"> </v>
      </c>
      <c r="P120" s="78" t="str">
        <f>'Übertrag Liste'!AR128</f>
        <v xml:space="preserve"> </v>
      </c>
      <c r="Q120" s="78" t="str">
        <f>'Übertrag Liste'!AS128</f>
        <v xml:space="preserve"> </v>
      </c>
      <c r="R120" s="78" t="str">
        <f>'Übertrag Liste'!AT128</f>
        <v xml:space="preserve"> </v>
      </c>
      <c r="S120" s="78" t="str">
        <f>'Übertrag Liste'!AU128</f>
        <v xml:space="preserve"> </v>
      </c>
      <c r="T120" s="78" t="str">
        <f>'Übertrag Liste'!AV128</f>
        <v xml:space="preserve"> </v>
      </c>
      <c r="U120" s="78" t="str">
        <f>'Übertrag Liste'!AW128</f>
        <v xml:space="preserve"> </v>
      </c>
      <c r="V120" s="78" t="str">
        <f>'Übertrag Liste'!AX128</f>
        <v xml:space="preserve"> </v>
      </c>
      <c r="W120" s="78" t="str">
        <f>'Übertrag Liste'!AY128</f>
        <v xml:space="preserve"> </v>
      </c>
      <c r="X120" s="78" t="str">
        <f>'Übertrag Liste'!AZ128</f>
        <v xml:space="preserve"> </v>
      </c>
      <c r="Y120" s="78" t="str">
        <f>'Übertrag Liste'!BA128</f>
        <v xml:space="preserve"> </v>
      </c>
      <c r="Z120" s="78" t="str">
        <f>'Übertrag Liste'!BB128</f>
        <v xml:space="preserve"> </v>
      </c>
      <c r="AA120" s="78" t="str">
        <f>'Übertrag Liste'!BC128</f>
        <v xml:space="preserve"> </v>
      </c>
      <c r="AB120" s="78"/>
    </row>
    <row r="121" spans="1:28" s="79" customFormat="1" ht="24.75" customHeight="1" x14ac:dyDescent="0.2">
      <c r="A121" s="75" t="str">
        <f>'Übertrag Liste'!AD129</f>
        <v xml:space="preserve"> </v>
      </c>
      <c r="B121" s="76" t="str">
        <f>'Übertrag Liste'!D129</f>
        <v xml:space="preserve"> </v>
      </c>
      <c r="C121" s="76" t="str">
        <f>'Übertrag Liste'!E129</f>
        <v xml:space="preserve"> </v>
      </c>
      <c r="D121" s="76" t="str">
        <f>'Übertrag Liste'!I129</f>
        <v/>
      </c>
      <c r="E121" s="77" t="str">
        <f>'Übertrag Liste'!B129</f>
        <v/>
      </c>
      <c r="F121" s="149" t="str">
        <f>'Übertrag Liste'!CP129</f>
        <v>Urkunde und Button</v>
      </c>
      <c r="G121" s="78" t="str">
        <f>'Übertrag Liste'!CM129</f>
        <v/>
      </c>
      <c r="H121" s="78" t="str">
        <f>'Übertrag Liste'!AJ129</f>
        <v xml:space="preserve"> </v>
      </c>
      <c r="I121" s="78" t="str">
        <f>'Übertrag Liste'!AK129</f>
        <v xml:space="preserve"> </v>
      </c>
      <c r="J121" s="78" t="str">
        <f>'Übertrag Liste'!AL129</f>
        <v xml:space="preserve"> </v>
      </c>
      <c r="K121" s="78" t="str">
        <f>'Übertrag Liste'!AM129</f>
        <v xml:space="preserve"> </v>
      </c>
      <c r="L121" s="78" t="str">
        <f>'Übertrag Liste'!AN129</f>
        <v xml:space="preserve"> </v>
      </c>
      <c r="M121" s="78" t="str">
        <f>'Übertrag Liste'!AO129</f>
        <v xml:space="preserve"> </v>
      </c>
      <c r="N121" s="78" t="str">
        <f>'Übertrag Liste'!AP129</f>
        <v xml:space="preserve"> </v>
      </c>
      <c r="O121" s="78" t="str">
        <f>'Übertrag Liste'!AQ129</f>
        <v xml:space="preserve"> </v>
      </c>
      <c r="P121" s="78" t="str">
        <f>'Übertrag Liste'!AR129</f>
        <v xml:space="preserve"> </v>
      </c>
      <c r="Q121" s="78" t="str">
        <f>'Übertrag Liste'!AS129</f>
        <v xml:space="preserve"> </v>
      </c>
      <c r="R121" s="78" t="str">
        <f>'Übertrag Liste'!AT129</f>
        <v xml:space="preserve"> </v>
      </c>
      <c r="S121" s="78" t="str">
        <f>'Übertrag Liste'!AU129</f>
        <v xml:space="preserve"> </v>
      </c>
      <c r="T121" s="78" t="str">
        <f>'Übertrag Liste'!AV129</f>
        <v xml:space="preserve"> </v>
      </c>
      <c r="U121" s="78" t="str">
        <f>'Übertrag Liste'!AW129</f>
        <v xml:space="preserve"> </v>
      </c>
      <c r="V121" s="78" t="str">
        <f>'Übertrag Liste'!AX129</f>
        <v xml:space="preserve"> </v>
      </c>
      <c r="W121" s="78" t="str">
        <f>'Übertrag Liste'!AY129</f>
        <v xml:space="preserve"> </v>
      </c>
      <c r="X121" s="78" t="str">
        <f>'Übertrag Liste'!AZ129</f>
        <v xml:space="preserve"> </v>
      </c>
      <c r="Y121" s="78" t="str">
        <f>'Übertrag Liste'!BA129</f>
        <v xml:space="preserve"> </v>
      </c>
      <c r="Z121" s="78" t="str">
        <f>'Übertrag Liste'!BB129</f>
        <v xml:space="preserve"> </v>
      </c>
      <c r="AA121" s="78" t="str">
        <f>'Übertrag Liste'!BC129</f>
        <v xml:space="preserve"> </v>
      </c>
      <c r="AB121" s="78"/>
    </row>
    <row r="122" spans="1:28" s="79" customFormat="1" ht="24.75" customHeight="1" x14ac:dyDescent="0.2">
      <c r="A122" s="75" t="str">
        <f>'Übertrag Liste'!AD130</f>
        <v xml:space="preserve"> </v>
      </c>
      <c r="B122" s="76" t="str">
        <f>'Übertrag Liste'!D130</f>
        <v xml:space="preserve"> </v>
      </c>
      <c r="C122" s="76" t="str">
        <f>'Übertrag Liste'!E130</f>
        <v xml:space="preserve"> </v>
      </c>
      <c r="D122" s="76" t="str">
        <f>'Übertrag Liste'!I130</f>
        <v/>
      </c>
      <c r="E122" s="77" t="str">
        <f>'Übertrag Liste'!B130</f>
        <v/>
      </c>
      <c r="F122" s="149" t="str">
        <f>'Übertrag Liste'!CP130</f>
        <v>Urkunde und Button</v>
      </c>
      <c r="G122" s="78" t="str">
        <f>'Übertrag Liste'!CM130</f>
        <v/>
      </c>
      <c r="H122" s="78" t="str">
        <f>'Übertrag Liste'!AJ130</f>
        <v xml:space="preserve"> </v>
      </c>
      <c r="I122" s="78" t="str">
        <f>'Übertrag Liste'!AK130</f>
        <v xml:space="preserve"> </v>
      </c>
      <c r="J122" s="78" t="str">
        <f>'Übertrag Liste'!AL130</f>
        <v xml:space="preserve"> </v>
      </c>
      <c r="K122" s="78" t="str">
        <f>'Übertrag Liste'!AM130</f>
        <v xml:space="preserve"> </v>
      </c>
      <c r="L122" s="78" t="str">
        <f>'Übertrag Liste'!AN130</f>
        <v xml:space="preserve"> </v>
      </c>
      <c r="M122" s="78" t="str">
        <f>'Übertrag Liste'!AO130</f>
        <v xml:space="preserve"> </v>
      </c>
      <c r="N122" s="78" t="str">
        <f>'Übertrag Liste'!AP130</f>
        <v xml:space="preserve"> </v>
      </c>
      <c r="O122" s="78" t="str">
        <f>'Übertrag Liste'!AQ130</f>
        <v xml:space="preserve"> </v>
      </c>
      <c r="P122" s="78" t="str">
        <f>'Übertrag Liste'!AR130</f>
        <v xml:space="preserve"> </v>
      </c>
      <c r="Q122" s="78" t="str">
        <f>'Übertrag Liste'!AS130</f>
        <v xml:space="preserve"> </v>
      </c>
      <c r="R122" s="78" t="str">
        <f>'Übertrag Liste'!AT130</f>
        <v xml:space="preserve"> </v>
      </c>
      <c r="S122" s="78" t="str">
        <f>'Übertrag Liste'!AU130</f>
        <v xml:space="preserve"> </v>
      </c>
      <c r="T122" s="78" t="str">
        <f>'Übertrag Liste'!AV130</f>
        <v xml:space="preserve"> </v>
      </c>
      <c r="U122" s="78" t="str">
        <f>'Übertrag Liste'!AW130</f>
        <v xml:space="preserve"> </v>
      </c>
      <c r="V122" s="78" t="str">
        <f>'Übertrag Liste'!AX130</f>
        <v xml:space="preserve"> </v>
      </c>
      <c r="W122" s="78" t="str">
        <f>'Übertrag Liste'!AY130</f>
        <v xml:space="preserve"> </v>
      </c>
      <c r="X122" s="78" t="str">
        <f>'Übertrag Liste'!AZ130</f>
        <v xml:space="preserve"> </v>
      </c>
      <c r="Y122" s="78" t="str">
        <f>'Übertrag Liste'!BA130</f>
        <v xml:space="preserve"> </v>
      </c>
      <c r="Z122" s="78" t="str">
        <f>'Übertrag Liste'!BB130</f>
        <v xml:space="preserve"> </v>
      </c>
      <c r="AA122" s="78" t="str">
        <f>'Übertrag Liste'!BC130</f>
        <v xml:space="preserve"> </v>
      </c>
      <c r="AB122" s="78"/>
    </row>
    <row r="123" spans="1:28" s="79" customFormat="1" ht="24.75" customHeight="1" x14ac:dyDescent="0.2">
      <c r="A123" s="75" t="str">
        <f>'Übertrag Liste'!AD131</f>
        <v xml:space="preserve"> </v>
      </c>
      <c r="B123" s="76" t="str">
        <f>'Übertrag Liste'!D131</f>
        <v xml:space="preserve"> </v>
      </c>
      <c r="C123" s="76" t="str">
        <f>'Übertrag Liste'!E131</f>
        <v xml:space="preserve"> </v>
      </c>
      <c r="D123" s="76" t="str">
        <f>'Übertrag Liste'!I131</f>
        <v/>
      </c>
      <c r="E123" s="77" t="str">
        <f>'Übertrag Liste'!B131</f>
        <v/>
      </c>
      <c r="F123" s="149" t="str">
        <f>'Übertrag Liste'!CP131</f>
        <v>Urkunde und Button</v>
      </c>
      <c r="G123" s="78" t="str">
        <f>'Übertrag Liste'!CM131</f>
        <v/>
      </c>
      <c r="H123" s="78" t="str">
        <f>'Übertrag Liste'!AJ131</f>
        <v xml:space="preserve"> </v>
      </c>
      <c r="I123" s="78" t="str">
        <f>'Übertrag Liste'!AK131</f>
        <v xml:space="preserve"> </v>
      </c>
      <c r="J123" s="78" t="str">
        <f>'Übertrag Liste'!AL131</f>
        <v xml:space="preserve"> </v>
      </c>
      <c r="K123" s="78" t="str">
        <f>'Übertrag Liste'!AM131</f>
        <v xml:space="preserve"> </v>
      </c>
      <c r="L123" s="78" t="str">
        <f>'Übertrag Liste'!AN131</f>
        <v xml:space="preserve"> </v>
      </c>
      <c r="M123" s="78" t="str">
        <f>'Übertrag Liste'!AO131</f>
        <v xml:space="preserve"> </v>
      </c>
      <c r="N123" s="78" t="str">
        <f>'Übertrag Liste'!AP131</f>
        <v xml:space="preserve"> </v>
      </c>
      <c r="O123" s="78" t="str">
        <f>'Übertrag Liste'!AQ131</f>
        <v xml:space="preserve"> </v>
      </c>
      <c r="P123" s="78" t="str">
        <f>'Übertrag Liste'!AR131</f>
        <v xml:space="preserve"> </v>
      </c>
      <c r="Q123" s="78" t="str">
        <f>'Übertrag Liste'!AS131</f>
        <v xml:space="preserve"> </v>
      </c>
      <c r="R123" s="78" t="str">
        <f>'Übertrag Liste'!AT131</f>
        <v xml:space="preserve"> </v>
      </c>
      <c r="S123" s="78" t="str">
        <f>'Übertrag Liste'!AU131</f>
        <v xml:space="preserve"> </v>
      </c>
      <c r="T123" s="78" t="str">
        <f>'Übertrag Liste'!AV131</f>
        <v xml:space="preserve"> </v>
      </c>
      <c r="U123" s="78" t="str">
        <f>'Übertrag Liste'!AW131</f>
        <v xml:space="preserve"> </v>
      </c>
      <c r="V123" s="78" t="str">
        <f>'Übertrag Liste'!AX131</f>
        <v xml:space="preserve"> </v>
      </c>
      <c r="W123" s="78" t="str">
        <f>'Übertrag Liste'!AY131</f>
        <v xml:space="preserve"> </v>
      </c>
      <c r="X123" s="78" t="str">
        <f>'Übertrag Liste'!AZ131</f>
        <v xml:space="preserve"> </v>
      </c>
      <c r="Y123" s="78" t="str">
        <f>'Übertrag Liste'!BA131</f>
        <v xml:space="preserve"> </v>
      </c>
      <c r="Z123" s="78" t="str">
        <f>'Übertrag Liste'!BB131</f>
        <v xml:space="preserve"> </v>
      </c>
      <c r="AA123" s="78" t="str">
        <f>'Übertrag Liste'!BC131</f>
        <v xml:space="preserve"> </v>
      </c>
      <c r="AB123" s="78"/>
    </row>
    <row r="124" spans="1:28" s="79" customFormat="1" ht="24.75" customHeight="1" x14ac:dyDescent="0.2">
      <c r="A124" s="75" t="str">
        <f>'Übertrag Liste'!AD132</f>
        <v xml:space="preserve"> </v>
      </c>
      <c r="B124" s="76" t="str">
        <f>'Übertrag Liste'!D132</f>
        <v xml:space="preserve"> </v>
      </c>
      <c r="C124" s="76" t="str">
        <f>'Übertrag Liste'!E132</f>
        <v xml:space="preserve"> </v>
      </c>
      <c r="D124" s="76" t="str">
        <f>'Übertrag Liste'!I132</f>
        <v/>
      </c>
      <c r="E124" s="77" t="str">
        <f>'Übertrag Liste'!B132</f>
        <v/>
      </c>
      <c r="F124" s="149" t="str">
        <f>'Übertrag Liste'!CP132</f>
        <v>Urkunde und Button</v>
      </c>
      <c r="G124" s="78" t="str">
        <f>'Übertrag Liste'!CM132</f>
        <v/>
      </c>
      <c r="H124" s="78" t="str">
        <f>'Übertrag Liste'!AJ132</f>
        <v xml:space="preserve"> </v>
      </c>
      <c r="I124" s="78" t="str">
        <f>'Übertrag Liste'!AK132</f>
        <v xml:space="preserve"> </v>
      </c>
      <c r="J124" s="78" t="str">
        <f>'Übertrag Liste'!AL132</f>
        <v xml:space="preserve"> </v>
      </c>
      <c r="K124" s="78" t="str">
        <f>'Übertrag Liste'!AM132</f>
        <v xml:space="preserve"> </v>
      </c>
      <c r="L124" s="78" t="str">
        <f>'Übertrag Liste'!AN132</f>
        <v xml:space="preserve"> </v>
      </c>
      <c r="M124" s="78" t="str">
        <f>'Übertrag Liste'!AO132</f>
        <v xml:space="preserve"> </v>
      </c>
      <c r="N124" s="78" t="str">
        <f>'Übertrag Liste'!AP132</f>
        <v xml:space="preserve"> </v>
      </c>
      <c r="O124" s="78" t="str">
        <f>'Übertrag Liste'!AQ132</f>
        <v xml:space="preserve"> </v>
      </c>
      <c r="P124" s="78" t="str">
        <f>'Übertrag Liste'!AR132</f>
        <v xml:space="preserve"> </v>
      </c>
      <c r="Q124" s="78" t="str">
        <f>'Übertrag Liste'!AS132</f>
        <v xml:space="preserve"> </v>
      </c>
      <c r="R124" s="78" t="str">
        <f>'Übertrag Liste'!AT132</f>
        <v xml:space="preserve"> </v>
      </c>
      <c r="S124" s="78" t="str">
        <f>'Übertrag Liste'!AU132</f>
        <v xml:space="preserve"> </v>
      </c>
      <c r="T124" s="78" t="str">
        <f>'Übertrag Liste'!AV132</f>
        <v xml:space="preserve"> </v>
      </c>
      <c r="U124" s="78" t="str">
        <f>'Übertrag Liste'!AW132</f>
        <v xml:space="preserve"> </v>
      </c>
      <c r="V124" s="78" t="str">
        <f>'Übertrag Liste'!AX132</f>
        <v xml:space="preserve"> </v>
      </c>
      <c r="W124" s="78" t="str">
        <f>'Übertrag Liste'!AY132</f>
        <v xml:space="preserve"> </v>
      </c>
      <c r="X124" s="78" t="str">
        <f>'Übertrag Liste'!AZ132</f>
        <v xml:space="preserve"> </v>
      </c>
      <c r="Y124" s="78" t="str">
        <f>'Übertrag Liste'!BA132</f>
        <v xml:space="preserve"> </v>
      </c>
      <c r="Z124" s="78" t="str">
        <f>'Übertrag Liste'!BB132</f>
        <v xml:space="preserve"> </v>
      </c>
      <c r="AA124" s="78" t="str">
        <f>'Übertrag Liste'!BC132</f>
        <v xml:space="preserve"> </v>
      </c>
      <c r="AB124" s="78"/>
    </row>
    <row r="125" spans="1:28" s="79" customFormat="1" ht="24.75" customHeight="1" x14ac:dyDescent="0.2">
      <c r="A125" s="75" t="str">
        <f>'Übertrag Liste'!AD133</f>
        <v xml:space="preserve"> </v>
      </c>
      <c r="B125" s="76" t="str">
        <f>'Übertrag Liste'!D133</f>
        <v xml:space="preserve"> </v>
      </c>
      <c r="C125" s="76" t="str">
        <f>'Übertrag Liste'!E133</f>
        <v xml:space="preserve"> </v>
      </c>
      <c r="D125" s="76" t="str">
        <f>'Übertrag Liste'!I133</f>
        <v/>
      </c>
      <c r="E125" s="77" t="str">
        <f>'Übertrag Liste'!B133</f>
        <v/>
      </c>
      <c r="F125" s="149" t="str">
        <f>'Übertrag Liste'!CP133</f>
        <v>Urkunde und Button</v>
      </c>
      <c r="G125" s="78" t="str">
        <f>'Übertrag Liste'!CM133</f>
        <v/>
      </c>
      <c r="H125" s="78" t="str">
        <f>'Übertrag Liste'!AJ133</f>
        <v xml:space="preserve"> </v>
      </c>
      <c r="I125" s="78" t="str">
        <f>'Übertrag Liste'!AK133</f>
        <v xml:space="preserve"> </v>
      </c>
      <c r="J125" s="78" t="str">
        <f>'Übertrag Liste'!AL133</f>
        <v xml:space="preserve"> </v>
      </c>
      <c r="K125" s="78" t="str">
        <f>'Übertrag Liste'!AM133</f>
        <v xml:space="preserve"> </v>
      </c>
      <c r="L125" s="78" t="str">
        <f>'Übertrag Liste'!AN133</f>
        <v xml:space="preserve"> </v>
      </c>
      <c r="M125" s="78" t="str">
        <f>'Übertrag Liste'!AO133</f>
        <v xml:space="preserve"> </v>
      </c>
      <c r="N125" s="78" t="str">
        <f>'Übertrag Liste'!AP133</f>
        <v xml:space="preserve"> </v>
      </c>
      <c r="O125" s="78" t="str">
        <f>'Übertrag Liste'!AQ133</f>
        <v xml:space="preserve"> </v>
      </c>
      <c r="P125" s="78" t="str">
        <f>'Übertrag Liste'!AR133</f>
        <v xml:space="preserve"> </v>
      </c>
      <c r="Q125" s="78" t="str">
        <f>'Übertrag Liste'!AS133</f>
        <v xml:space="preserve"> </v>
      </c>
      <c r="R125" s="78" t="str">
        <f>'Übertrag Liste'!AT133</f>
        <v xml:space="preserve"> </v>
      </c>
      <c r="S125" s="78" t="str">
        <f>'Übertrag Liste'!AU133</f>
        <v xml:space="preserve"> </v>
      </c>
      <c r="T125" s="78" t="str">
        <f>'Übertrag Liste'!AV133</f>
        <v xml:space="preserve"> </v>
      </c>
      <c r="U125" s="78" t="str">
        <f>'Übertrag Liste'!AW133</f>
        <v xml:space="preserve"> </v>
      </c>
      <c r="V125" s="78" t="str">
        <f>'Übertrag Liste'!AX133</f>
        <v xml:space="preserve"> </v>
      </c>
      <c r="W125" s="78" t="str">
        <f>'Übertrag Liste'!AY133</f>
        <v xml:space="preserve"> </v>
      </c>
      <c r="X125" s="78" t="str">
        <f>'Übertrag Liste'!AZ133</f>
        <v xml:space="preserve"> </v>
      </c>
      <c r="Y125" s="78" t="str">
        <f>'Übertrag Liste'!BA133</f>
        <v xml:space="preserve"> </v>
      </c>
      <c r="Z125" s="78" t="str">
        <f>'Übertrag Liste'!BB133</f>
        <v xml:space="preserve"> </v>
      </c>
      <c r="AA125" s="78" t="str">
        <f>'Übertrag Liste'!BC133</f>
        <v xml:space="preserve"> </v>
      </c>
      <c r="AB125" s="78"/>
    </row>
    <row r="126" spans="1:28" s="79" customFormat="1" ht="24.75" customHeight="1" x14ac:dyDescent="0.2">
      <c r="A126" s="75" t="str">
        <f>'Übertrag Liste'!AD134</f>
        <v xml:space="preserve"> </v>
      </c>
      <c r="B126" s="76" t="str">
        <f>'Übertrag Liste'!D134</f>
        <v xml:space="preserve"> </v>
      </c>
      <c r="C126" s="76" t="str">
        <f>'Übertrag Liste'!E134</f>
        <v xml:space="preserve"> </v>
      </c>
      <c r="D126" s="76" t="str">
        <f>'Übertrag Liste'!I134</f>
        <v/>
      </c>
      <c r="E126" s="77" t="str">
        <f>'Übertrag Liste'!B134</f>
        <v/>
      </c>
      <c r="F126" s="149" t="str">
        <f>'Übertrag Liste'!CP134</f>
        <v>Urkunde und Button</v>
      </c>
      <c r="G126" s="78" t="str">
        <f>'Übertrag Liste'!CM134</f>
        <v/>
      </c>
      <c r="H126" s="78" t="str">
        <f>'Übertrag Liste'!AJ134</f>
        <v xml:space="preserve"> </v>
      </c>
      <c r="I126" s="78" t="str">
        <f>'Übertrag Liste'!AK134</f>
        <v xml:space="preserve"> </v>
      </c>
      <c r="J126" s="78" t="str">
        <f>'Übertrag Liste'!AL134</f>
        <v xml:space="preserve"> </v>
      </c>
      <c r="K126" s="78" t="str">
        <f>'Übertrag Liste'!AM134</f>
        <v xml:space="preserve"> </v>
      </c>
      <c r="L126" s="78" t="str">
        <f>'Übertrag Liste'!AN134</f>
        <v xml:space="preserve"> </v>
      </c>
      <c r="M126" s="78" t="str">
        <f>'Übertrag Liste'!AO134</f>
        <v xml:space="preserve"> </v>
      </c>
      <c r="N126" s="78" t="str">
        <f>'Übertrag Liste'!AP134</f>
        <v xml:space="preserve"> </v>
      </c>
      <c r="O126" s="78" t="str">
        <f>'Übertrag Liste'!AQ134</f>
        <v xml:space="preserve"> </v>
      </c>
      <c r="P126" s="78" t="str">
        <f>'Übertrag Liste'!AR134</f>
        <v xml:space="preserve"> </v>
      </c>
      <c r="Q126" s="78" t="str">
        <f>'Übertrag Liste'!AS134</f>
        <v xml:space="preserve"> </v>
      </c>
      <c r="R126" s="78" t="str">
        <f>'Übertrag Liste'!AT134</f>
        <v xml:space="preserve"> </v>
      </c>
      <c r="S126" s="78" t="str">
        <f>'Übertrag Liste'!AU134</f>
        <v xml:space="preserve"> </v>
      </c>
      <c r="T126" s="78" t="str">
        <f>'Übertrag Liste'!AV134</f>
        <v xml:space="preserve"> </v>
      </c>
      <c r="U126" s="78" t="str">
        <f>'Übertrag Liste'!AW134</f>
        <v xml:space="preserve"> </v>
      </c>
      <c r="V126" s="78" t="str">
        <f>'Übertrag Liste'!AX134</f>
        <v xml:space="preserve"> </v>
      </c>
      <c r="W126" s="78" t="str">
        <f>'Übertrag Liste'!AY134</f>
        <v xml:space="preserve"> </v>
      </c>
      <c r="X126" s="78" t="str">
        <f>'Übertrag Liste'!AZ134</f>
        <v xml:space="preserve"> </v>
      </c>
      <c r="Y126" s="78" t="str">
        <f>'Übertrag Liste'!BA134</f>
        <v xml:space="preserve"> </v>
      </c>
      <c r="Z126" s="78" t="str">
        <f>'Übertrag Liste'!BB134</f>
        <v xml:space="preserve"> </v>
      </c>
      <c r="AA126" s="78" t="str">
        <f>'Übertrag Liste'!BC134</f>
        <v xml:space="preserve"> </v>
      </c>
      <c r="AB126" s="78"/>
    </row>
    <row r="127" spans="1:28" s="79" customFormat="1" ht="24.75" customHeight="1" x14ac:dyDescent="0.2">
      <c r="A127" s="75" t="str">
        <f>'Übertrag Liste'!AD135</f>
        <v xml:space="preserve"> </v>
      </c>
      <c r="B127" s="76" t="str">
        <f>'Übertrag Liste'!D135</f>
        <v xml:space="preserve"> </v>
      </c>
      <c r="C127" s="76" t="str">
        <f>'Übertrag Liste'!E135</f>
        <v xml:space="preserve"> </v>
      </c>
      <c r="D127" s="76" t="str">
        <f>'Übertrag Liste'!I135</f>
        <v/>
      </c>
      <c r="E127" s="77" t="str">
        <f>'Übertrag Liste'!B135</f>
        <v/>
      </c>
      <c r="F127" s="149" t="str">
        <f>'Übertrag Liste'!CP135</f>
        <v>Urkunde und Button</v>
      </c>
      <c r="G127" s="78" t="str">
        <f>'Übertrag Liste'!CM135</f>
        <v/>
      </c>
      <c r="H127" s="78" t="str">
        <f>'Übertrag Liste'!AJ135</f>
        <v xml:space="preserve"> </v>
      </c>
      <c r="I127" s="78" t="str">
        <f>'Übertrag Liste'!AK135</f>
        <v xml:space="preserve"> </v>
      </c>
      <c r="J127" s="78" t="str">
        <f>'Übertrag Liste'!AL135</f>
        <v xml:space="preserve"> </v>
      </c>
      <c r="K127" s="78" t="str">
        <f>'Übertrag Liste'!AM135</f>
        <v xml:space="preserve"> </v>
      </c>
      <c r="L127" s="78" t="str">
        <f>'Übertrag Liste'!AN135</f>
        <v xml:space="preserve"> </v>
      </c>
      <c r="M127" s="78" t="str">
        <f>'Übertrag Liste'!AO135</f>
        <v xml:space="preserve"> </v>
      </c>
      <c r="N127" s="78" t="str">
        <f>'Übertrag Liste'!AP135</f>
        <v xml:space="preserve"> </v>
      </c>
      <c r="O127" s="78" t="str">
        <f>'Übertrag Liste'!AQ135</f>
        <v xml:space="preserve"> </v>
      </c>
      <c r="P127" s="78" t="str">
        <f>'Übertrag Liste'!AR135</f>
        <v xml:space="preserve"> </v>
      </c>
      <c r="Q127" s="78" t="str">
        <f>'Übertrag Liste'!AS135</f>
        <v xml:space="preserve"> </v>
      </c>
      <c r="R127" s="78" t="str">
        <f>'Übertrag Liste'!AT135</f>
        <v xml:space="preserve"> </v>
      </c>
      <c r="S127" s="78" t="str">
        <f>'Übertrag Liste'!AU135</f>
        <v xml:space="preserve"> </v>
      </c>
      <c r="T127" s="78" t="str">
        <f>'Übertrag Liste'!AV135</f>
        <v xml:space="preserve"> </v>
      </c>
      <c r="U127" s="78" t="str">
        <f>'Übertrag Liste'!AW135</f>
        <v xml:space="preserve"> </v>
      </c>
      <c r="V127" s="78" t="str">
        <f>'Übertrag Liste'!AX135</f>
        <v xml:space="preserve"> </v>
      </c>
      <c r="W127" s="78" t="str">
        <f>'Übertrag Liste'!AY135</f>
        <v xml:space="preserve"> </v>
      </c>
      <c r="X127" s="78" t="str">
        <f>'Übertrag Liste'!AZ135</f>
        <v xml:space="preserve"> </v>
      </c>
      <c r="Y127" s="78" t="str">
        <f>'Übertrag Liste'!BA135</f>
        <v xml:space="preserve"> </v>
      </c>
      <c r="Z127" s="78" t="str">
        <f>'Übertrag Liste'!BB135</f>
        <v xml:space="preserve"> </v>
      </c>
      <c r="AA127" s="78" t="str">
        <f>'Übertrag Liste'!BC135</f>
        <v xml:space="preserve"> </v>
      </c>
      <c r="AB127" s="78"/>
    </row>
    <row r="128" spans="1:28" s="79" customFormat="1" ht="24.75" customHeight="1" x14ac:dyDescent="0.2">
      <c r="A128" s="75" t="str">
        <f>'Übertrag Liste'!AD136</f>
        <v xml:space="preserve"> </v>
      </c>
      <c r="B128" s="76" t="str">
        <f>'Übertrag Liste'!D136</f>
        <v xml:space="preserve"> </v>
      </c>
      <c r="C128" s="76" t="str">
        <f>'Übertrag Liste'!E136</f>
        <v xml:space="preserve"> </v>
      </c>
      <c r="D128" s="76" t="str">
        <f>'Übertrag Liste'!I136</f>
        <v/>
      </c>
      <c r="E128" s="77" t="str">
        <f>'Übertrag Liste'!B136</f>
        <v/>
      </c>
      <c r="F128" s="149" t="str">
        <f>'Übertrag Liste'!CP136</f>
        <v>Urkunde und Button</v>
      </c>
      <c r="G128" s="78" t="str">
        <f>'Übertrag Liste'!CM136</f>
        <v/>
      </c>
      <c r="H128" s="78" t="str">
        <f>'Übertrag Liste'!AJ136</f>
        <v xml:space="preserve"> </v>
      </c>
      <c r="I128" s="78" t="str">
        <f>'Übertrag Liste'!AK136</f>
        <v xml:space="preserve"> </v>
      </c>
      <c r="J128" s="78" t="str">
        <f>'Übertrag Liste'!AL136</f>
        <v xml:space="preserve"> </v>
      </c>
      <c r="K128" s="78" t="str">
        <f>'Übertrag Liste'!AM136</f>
        <v xml:space="preserve"> </v>
      </c>
      <c r="L128" s="78" t="str">
        <f>'Übertrag Liste'!AN136</f>
        <v xml:space="preserve"> </v>
      </c>
      <c r="M128" s="78" t="str">
        <f>'Übertrag Liste'!AO136</f>
        <v xml:space="preserve"> </v>
      </c>
      <c r="N128" s="78" t="str">
        <f>'Übertrag Liste'!AP136</f>
        <v xml:space="preserve"> </v>
      </c>
      <c r="O128" s="78" t="str">
        <f>'Übertrag Liste'!AQ136</f>
        <v xml:space="preserve"> </v>
      </c>
      <c r="P128" s="78" t="str">
        <f>'Übertrag Liste'!AR136</f>
        <v xml:space="preserve"> </v>
      </c>
      <c r="Q128" s="78" t="str">
        <f>'Übertrag Liste'!AS136</f>
        <v xml:space="preserve"> </v>
      </c>
      <c r="R128" s="78" t="str">
        <f>'Übertrag Liste'!AT136</f>
        <v xml:space="preserve"> </v>
      </c>
      <c r="S128" s="78" t="str">
        <f>'Übertrag Liste'!AU136</f>
        <v xml:space="preserve"> </v>
      </c>
      <c r="T128" s="78" t="str">
        <f>'Übertrag Liste'!AV136</f>
        <v xml:space="preserve"> </v>
      </c>
      <c r="U128" s="78" t="str">
        <f>'Übertrag Liste'!AW136</f>
        <v xml:space="preserve"> </v>
      </c>
      <c r="V128" s="78" t="str">
        <f>'Übertrag Liste'!AX136</f>
        <v xml:space="preserve"> </v>
      </c>
      <c r="W128" s="78" t="str">
        <f>'Übertrag Liste'!AY136</f>
        <v xml:space="preserve"> </v>
      </c>
      <c r="X128" s="78" t="str">
        <f>'Übertrag Liste'!AZ136</f>
        <v xml:space="preserve"> </v>
      </c>
      <c r="Y128" s="78" t="str">
        <f>'Übertrag Liste'!BA136</f>
        <v xml:space="preserve"> </v>
      </c>
      <c r="Z128" s="78" t="str">
        <f>'Übertrag Liste'!BB136</f>
        <v xml:space="preserve"> </v>
      </c>
      <c r="AA128" s="78" t="str">
        <f>'Übertrag Liste'!BC136</f>
        <v xml:space="preserve"> </v>
      </c>
      <c r="AB128" s="78"/>
    </row>
    <row r="129" spans="1:28" s="79" customFormat="1" ht="24.75" customHeight="1" x14ac:dyDescent="0.2">
      <c r="A129" s="75" t="str">
        <f>'Übertrag Liste'!AD137</f>
        <v xml:space="preserve"> </v>
      </c>
      <c r="B129" s="76" t="str">
        <f>'Übertrag Liste'!D137</f>
        <v xml:space="preserve"> </v>
      </c>
      <c r="C129" s="76" t="str">
        <f>'Übertrag Liste'!E137</f>
        <v xml:space="preserve"> </v>
      </c>
      <c r="D129" s="76" t="str">
        <f>'Übertrag Liste'!I137</f>
        <v/>
      </c>
      <c r="E129" s="77" t="str">
        <f>'Übertrag Liste'!B137</f>
        <v/>
      </c>
      <c r="F129" s="149" t="str">
        <f>'Übertrag Liste'!CP137</f>
        <v>Urkunde und Button</v>
      </c>
      <c r="G129" s="78" t="str">
        <f>'Übertrag Liste'!CM137</f>
        <v/>
      </c>
      <c r="H129" s="78" t="str">
        <f>'Übertrag Liste'!AJ137</f>
        <v xml:space="preserve"> </v>
      </c>
      <c r="I129" s="78" t="str">
        <f>'Übertrag Liste'!AK137</f>
        <v xml:space="preserve"> </v>
      </c>
      <c r="J129" s="78" t="str">
        <f>'Übertrag Liste'!AL137</f>
        <v xml:space="preserve"> </v>
      </c>
      <c r="K129" s="78" t="str">
        <f>'Übertrag Liste'!AM137</f>
        <v xml:space="preserve"> </v>
      </c>
      <c r="L129" s="78" t="str">
        <f>'Übertrag Liste'!AN137</f>
        <v xml:space="preserve"> </v>
      </c>
      <c r="M129" s="78" t="str">
        <f>'Übertrag Liste'!AO137</f>
        <v xml:space="preserve"> </v>
      </c>
      <c r="N129" s="78" t="str">
        <f>'Übertrag Liste'!AP137</f>
        <v xml:space="preserve"> </v>
      </c>
      <c r="O129" s="78" t="str">
        <f>'Übertrag Liste'!AQ137</f>
        <v xml:space="preserve"> </v>
      </c>
      <c r="P129" s="78" t="str">
        <f>'Übertrag Liste'!AR137</f>
        <v xml:space="preserve"> </v>
      </c>
      <c r="Q129" s="78" t="str">
        <f>'Übertrag Liste'!AS137</f>
        <v xml:space="preserve"> </v>
      </c>
      <c r="R129" s="78" t="str">
        <f>'Übertrag Liste'!AT137</f>
        <v xml:space="preserve"> </v>
      </c>
      <c r="S129" s="78" t="str">
        <f>'Übertrag Liste'!AU137</f>
        <v xml:space="preserve"> </v>
      </c>
      <c r="T129" s="78" t="str">
        <f>'Übertrag Liste'!AV137</f>
        <v xml:space="preserve"> </v>
      </c>
      <c r="U129" s="78" t="str">
        <f>'Übertrag Liste'!AW137</f>
        <v xml:space="preserve"> </v>
      </c>
      <c r="V129" s="78" t="str">
        <f>'Übertrag Liste'!AX137</f>
        <v xml:space="preserve"> </v>
      </c>
      <c r="W129" s="78" t="str">
        <f>'Übertrag Liste'!AY137</f>
        <v xml:space="preserve"> </v>
      </c>
      <c r="X129" s="78" t="str">
        <f>'Übertrag Liste'!AZ137</f>
        <v xml:space="preserve"> </v>
      </c>
      <c r="Y129" s="78" t="str">
        <f>'Übertrag Liste'!BA137</f>
        <v xml:space="preserve"> </v>
      </c>
      <c r="Z129" s="78" t="str">
        <f>'Übertrag Liste'!BB137</f>
        <v xml:space="preserve"> </v>
      </c>
      <c r="AA129" s="78" t="str">
        <f>'Übertrag Liste'!BC137</f>
        <v xml:space="preserve"> </v>
      </c>
      <c r="AB129" s="78"/>
    </row>
    <row r="130" spans="1:28" s="79" customFormat="1" ht="24.75" customHeight="1" x14ac:dyDescent="0.2">
      <c r="A130" s="75" t="str">
        <f>'Übertrag Liste'!AD138</f>
        <v xml:space="preserve"> </v>
      </c>
      <c r="B130" s="76" t="str">
        <f>'Übertrag Liste'!D138</f>
        <v xml:space="preserve"> </v>
      </c>
      <c r="C130" s="76" t="str">
        <f>'Übertrag Liste'!E138</f>
        <v xml:space="preserve"> </v>
      </c>
      <c r="D130" s="76" t="str">
        <f>'Übertrag Liste'!I138</f>
        <v/>
      </c>
      <c r="E130" s="77" t="str">
        <f>'Übertrag Liste'!B138</f>
        <v/>
      </c>
      <c r="F130" s="149" t="str">
        <f>'Übertrag Liste'!CP138</f>
        <v>Urkunde und Button</v>
      </c>
      <c r="G130" s="78" t="str">
        <f>'Übertrag Liste'!CM138</f>
        <v/>
      </c>
      <c r="H130" s="78" t="str">
        <f>'Übertrag Liste'!AJ138</f>
        <v xml:space="preserve"> </v>
      </c>
      <c r="I130" s="78" t="str">
        <f>'Übertrag Liste'!AK138</f>
        <v xml:space="preserve"> </v>
      </c>
      <c r="J130" s="78" t="str">
        <f>'Übertrag Liste'!AL138</f>
        <v xml:space="preserve"> </v>
      </c>
      <c r="K130" s="78" t="str">
        <f>'Übertrag Liste'!AM138</f>
        <v xml:space="preserve"> </v>
      </c>
      <c r="L130" s="78" t="str">
        <f>'Übertrag Liste'!AN138</f>
        <v xml:space="preserve"> </v>
      </c>
      <c r="M130" s="78" t="str">
        <f>'Übertrag Liste'!AO138</f>
        <v xml:space="preserve"> </v>
      </c>
      <c r="N130" s="78" t="str">
        <f>'Übertrag Liste'!AP138</f>
        <v xml:space="preserve"> </v>
      </c>
      <c r="O130" s="78" t="str">
        <f>'Übertrag Liste'!AQ138</f>
        <v xml:space="preserve"> </v>
      </c>
      <c r="P130" s="78" t="str">
        <f>'Übertrag Liste'!AR138</f>
        <v xml:space="preserve"> </v>
      </c>
      <c r="Q130" s="78" t="str">
        <f>'Übertrag Liste'!AS138</f>
        <v xml:space="preserve"> </v>
      </c>
      <c r="R130" s="78" t="str">
        <f>'Übertrag Liste'!AT138</f>
        <v xml:space="preserve"> </v>
      </c>
      <c r="S130" s="78" t="str">
        <f>'Übertrag Liste'!AU138</f>
        <v xml:space="preserve"> </v>
      </c>
      <c r="T130" s="78" t="str">
        <f>'Übertrag Liste'!AV138</f>
        <v xml:space="preserve"> </v>
      </c>
      <c r="U130" s="78" t="str">
        <f>'Übertrag Liste'!AW138</f>
        <v xml:space="preserve"> </v>
      </c>
      <c r="V130" s="78" t="str">
        <f>'Übertrag Liste'!AX138</f>
        <v xml:space="preserve"> </v>
      </c>
      <c r="W130" s="78" t="str">
        <f>'Übertrag Liste'!AY138</f>
        <v xml:space="preserve"> </v>
      </c>
      <c r="X130" s="78" t="str">
        <f>'Übertrag Liste'!AZ138</f>
        <v xml:space="preserve"> </v>
      </c>
      <c r="Y130" s="78" t="str">
        <f>'Übertrag Liste'!BA138</f>
        <v xml:space="preserve"> </v>
      </c>
      <c r="Z130" s="78" t="str">
        <f>'Übertrag Liste'!BB138</f>
        <v xml:space="preserve"> </v>
      </c>
      <c r="AA130" s="78" t="str">
        <f>'Übertrag Liste'!BC138</f>
        <v xml:space="preserve"> </v>
      </c>
      <c r="AB130" s="78"/>
    </row>
    <row r="131" spans="1:28" s="79" customFormat="1" ht="24.75" customHeight="1" x14ac:dyDescent="0.2">
      <c r="A131" s="75" t="str">
        <f>'Übertrag Liste'!AD139</f>
        <v xml:space="preserve"> </v>
      </c>
      <c r="B131" s="76" t="str">
        <f>'Übertrag Liste'!D139</f>
        <v xml:space="preserve"> </v>
      </c>
      <c r="C131" s="76" t="str">
        <f>'Übertrag Liste'!E139</f>
        <v xml:space="preserve"> </v>
      </c>
      <c r="D131" s="76" t="str">
        <f>'Übertrag Liste'!I139</f>
        <v/>
      </c>
      <c r="E131" s="77" t="str">
        <f>'Übertrag Liste'!B139</f>
        <v/>
      </c>
      <c r="F131" s="149" t="str">
        <f>'Übertrag Liste'!CP139</f>
        <v>Urkunde und Button</v>
      </c>
      <c r="G131" s="78" t="str">
        <f>'Übertrag Liste'!CM139</f>
        <v/>
      </c>
      <c r="H131" s="78" t="str">
        <f>'Übertrag Liste'!AJ139</f>
        <v xml:space="preserve"> </v>
      </c>
      <c r="I131" s="78" t="str">
        <f>'Übertrag Liste'!AK139</f>
        <v xml:space="preserve"> </v>
      </c>
      <c r="J131" s="78" t="str">
        <f>'Übertrag Liste'!AL139</f>
        <v xml:space="preserve"> </v>
      </c>
      <c r="K131" s="78" t="str">
        <f>'Übertrag Liste'!AM139</f>
        <v xml:space="preserve"> </v>
      </c>
      <c r="L131" s="78" t="str">
        <f>'Übertrag Liste'!AN139</f>
        <v xml:space="preserve"> </v>
      </c>
      <c r="M131" s="78" t="str">
        <f>'Übertrag Liste'!AO139</f>
        <v xml:space="preserve"> </v>
      </c>
      <c r="N131" s="78" t="str">
        <f>'Übertrag Liste'!AP139</f>
        <v xml:space="preserve"> </v>
      </c>
      <c r="O131" s="78" t="str">
        <f>'Übertrag Liste'!AQ139</f>
        <v xml:space="preserve"> </v>
      </c>
      <c r="P131" s="78" t="str">
        <f>'Übertrag Liste'!AR139</f>
        <v xml:space="preserve"> </v>
      </c>
      <c r="Q131" s="78" t="str">
        <f>'Übertrag Liste'!AS139</f>
        <v xml:space="preserve"> </v>
      </c>
      <c r="R131" s="78" t="str">
        <f>'Übertrag Liste'!AT139</f>
        <v xml:space="preserve"> </v>
      </c>
      <c r="S131" s="78" t="str">
        <f>'Übertrag Liste'!AU139</f>
        <v xml:space="preserve"> </v>
      </c>
      <c r="T131" s="78" t="str">
        <f>'Übertrag Liste'!AV139</f>
        <v xml:space="preserve"> </v>
      </c>
      <c r="U131" s="78" t="str">
        <f>'Übertrag Liste'!AW139</f>
        <v xml:space="preserve"> </v>
      </c>
      <c r="V131" s="78" t="str">
        <f>'Übertrag Liste'!AX139</f>
        <v xml:space="preserve"> </v>
      </c>
      <c r="W131" s="78" t="str">
        <f>'Übertrag Liste'!AY139</f>
        <v xml:space="preserve"> </v>
      </c>
      <c r="X131" s="78" t="str">
        <f>'Übertrag Liste'!AZ139</f>
        <v xml:space="preserve"> </v>
      </c>
      <c r="Y131" s="78" t="str">
        <f>'Übertrag Liste'!BA139</f>
        <v xml:space="preserve"> </v>
      </c>
      <c r="Z131" s="78" t="str">
        <f>'Übertrag Liste'!BB139</f>
        <v xml:space="preserve"> </v>
      </c>
      <c r="AA131" s="78" t="str">
        <f>'Übertrag Liste'!BC139</f>
        <v xml:space="preserve"> </v>
      </c>
      <c r="AB131" s="78"/>
    </row>
    <row r="132" spans="1:28" s="79" customFormat="1" ht="24.75" customHeight="1" x14ac:dyDescent="0.2">
      <c r="A132" s="75" t="str">
        <f>'Übertrag Liste'!AD140</f>
        <v xml:space="preserve"> </v>
      </c>
      <c r="B132" s="76" t="str">
        <f>'Übertrag Liste'!D140</f>
        <v xml:space="preserve"> </v>
      </c>
      <c r="C132" s="76" t="str">
        <f>'Übertrag Liste'!E140</f>
        <v xml:space="preserve"> </v>
      </c>
      <c r="D132" s="76" t="str">
        <f>'Übertrag Liste'!I140</f>
        <v/>
      </c>
      <c r="E132" s="77" t="str">
        <f>'Übertrag Liste'!B140</f>
        <v/>
      </c>
      <c r="F132" s="149" t="str">
        <f>'Übertrag Liste'!CP140</f>
        <v>Urkunde und Button</v>
      </c>
      <c r="G132" s="78" t="str">
        <f>'Übertrag Liste'!CM140</f>
        <v/>
      </c>
      <c r="H132" s="78" t="str">
        <f>'Übertrag Liste'!AJ140</f>
        <v xml:space="preserve"> </v>
      </c>
      <c r="I132" s="78" t="str">
        <f>'Übertrag Liste'!AK140</f>
        <v xml:space="preserve"> </v>
      </c>
      <c r="J132" s="78" t="str">
        <f>'Übertrag Liste'!AL140</f>
        <v xml:space="preserve"> </v>
      </c>
      <c r="K132" s="78" t="str">
        <f>'Übertrag Liste'!AM140</f>
        <v xml:space="preserve"> </v>
      </c>
      <c r="L132" s="78" t="str">
        <f>'Übertrag Liste'!AN140</f>
        <v xml:space="preserve"> </v>
      </c>
      <c r="M132" s="78" t="str">
        <f>'Übertrag Liste'!AO140</f>
        <v xml:space="preserve"> </v>
      </c>
      <c r="N132" s="78" t="str">
        <f>'Übertrag Liste'!AP140</f>
        <v xml:space="preserve"> </v>
      </c>
      <c r="O132" s="78" t="str">
        <f>'Übertrag Liste'!AQ140</f>
        <v xml:space="preserve"> </v>
      </c>
      <c r="P132" s="78" t="str">
        <f>'Übertrag Liste'!AR140</f>
        <v xml:space="preserve"> </v>
      </c>
      <c r="Q132" s="78" t="str">
        <f>'Übertrag Liste'!AS140</f>
        <v xml:space="preserve"> </v>
      </c>
      <c r="R132" s="78" t="str">
        <f>'Übertrag Liste'!AT140</f>
        <v xml:space="preserve"> </v>
      </c>
      <c r="S132" s="78" t="str">
        <f>'Übertrag Liste'!AU140</f>
        <v xml:space="preserve"> </v>
      </c>
      <c r="T132" s="78" t="str">
        <f>'Übertrag Liste'!AV140</f>
        <v xml:space="preserve"> </v>
      </c>
      <c r="U132" s="78" t="str">
        <f>'Übertrag Liste'!AW140</f>
        <v xml:space="preserve"> </v>
      </c>
      <c r="V132" s="78" t="str">
        <f>'Übertrag Liste'!AX140</f>
        <v xml:space="preserve"> </v>
      </c>
      <c r="W132" s="78" t="str">
        <f>'Übertrag Liste'!AY140</f>
        <v xml:space="preserve"> </v>
      </c>
      <c r="X132" s="78" t="str">
        <f>'Übertrag Liste'!AZ140</f>
        <v xml:space="preserve"> </v>
      </c>
      <c r="Y132" s="78" t="str">
        <f>'Übertrag Liste'!BA140</f>
        <v xml:space="preserve"> </v>
      </c>
      <c r="Z132" s="78" t="str">
        <f>'Übertrag Liste'!BB140</f>
        <v xml:space="preserve"> </v>
      </c>
      <c r="AA132" s="78" t="str">
        <f>'Übertrag Liste'!BC140</f>
        <v xml:space="preserve"> </v>
      </c>
      <c r="AB132" s="78"/>
    </row>
    <row r="133" spans="1:28" s="79" customFormat="1" ht="24.75" customHeight="1" x14ac:dyDescent="0.2">
      <c r="A133" s="75" t="str">
        <f>'Übertrag Liste'!AD141</f>
        <v xml:space="preserve"> </v>
      </c>
      <c r="B133" s="76" t="str">
        <f>'Übertrag Liste'!D141</f>
        <v xml:space="preserve"> </v>
      </c>
      <c r="C133" s="76" t="str">
        <f>'Übertrag Liste'!E141</f>
        <v xml:space="preserve"> </v>
      </c>
      <c r="D133" s="76" t="str">
        <f>'Übertrag Liste'!I141</f>
        <v/>
      </c>
      <c r="E133" s="77" t="str">
        <f>'Übertrag Liste'!B141</f>
        <v/>
      </c>
      <c r="F133" s="149" t="str">
        <f>'Übertrag Liste'!CP141</f>
        <v>Urkunde und Button</v>
      </c>
      <c r="G133" s="78" t="str">
        <f>'Übertrag Liste'!CM141</f>
        <v/>
      </c>
      <c r="H133" s="78" t="str">
        <f>'Übertrag Liste'!AJ141</f>
        <v xml:space="preserve"> </v>
      </c>
      <c r="I133" s="78" t="str">
        <f>'Übertrag Liste'!AK141</f>
        <v xml:space="preserve"> </v>
      </c>
      <c r="J133" s="78" t="str">
        <f>'Übertrag Liste'!AL141</f>
        <v xml:space="preserve"> </v>
      </c>
      <c r="K133" s="78" t="str">
        <f>'Übertrag Liste'!AM141</f>
        <v xml:space="preserve"> </v>
      </c>
      <c r="L133" s="78" t="str">
        <f>'Übertrag Liste'!AN141</f>
        <v xml:space="preserve"> </v>
      </c>
      <c r="M133" s="78" t="str">
        <f>'Übertrag Liste'!AO141</f>
        <v xml:space="preserve"> </v>
      </c>
      <c r="N133" s="78" t="str">
        <f>'Übertrag Liste'!AP141</f>
        <v xml:space="preserve"> </v>
      </c>
      <c r="O133" s="78" t="str">
        <f>'Übertrag Liste'!AQ141</f>
        <v xml:space="preserve"> </v>
      </c>
      <c r="P133" s="78" t="str">
        <f>'Übertrag Liste'!AR141</f>
        <v xml:space="preserve"> </v>
      </c>
      <c r="Q133" s="78" t="str">
        <f>'Übertrag Liste'!AS141</f>
        <v xml:space="preserve"> </v>
      </c>
      <c r="R133" s="78" t="str">
        <f>'Übertrag Liste'!AT141</f>
        <v xml:space="preserve"> </v>
      </c>
      <c r="S133" s="78" t="str">
        <f>'Übertrag Liste'!AU141</f>
        <v xml:space="preserve"> </v>
      </c>
      <c r="T133" s="78" t="str">
        <f>'Übertrag Liste'!AV141</f>
        <v xml:space="preserve"> </v>
      </c>
      <c r="U133" s="78" t="str">
        <f>'Übertrag Liste'!AW141</f>
        <v xml:space="preserve"> </v>
      </c>
      <c r="V133" s="78" t="str">
        <f>'Übertrag Liste'!AX141</f>
        <v xml:space="preserve"> </v>
      </c>
      <c r="W133" s="78" t="str">
        <f>'Übertrag Liste'!AY141</f>
        <v xml:space="preserve"> </v>
      </c>
      <c r="X133" s="78" t="str">
        <f>'Übertrag Liste'!AZ141</f>
        <v xml:space="preserve"> </v>
      </c>
      <c r="Y133" s="78" t="str">
        <f>'Übertrag Liste'!BA141</f>
        <v xml:space="preserve"> </v>
      </c>
      <c r="Z133" s="78" t="str">
        <f>'Übertrag Liste'!BB141</f>
        <v xml:space="preserve"> </v>
      </c>
      <c r="AA133" s="78" t="str">
        <f>'Übertrag Liste'!BC141</f>
        <v xml:space="preserve"> </v>
      </c>
      <c r="AB133" s="78"/>
    </row>
    <row r="134" spans="1:28" s="79" customFormat="1" ht="24.75" customHeight="1" x14ac:dyDescent="0.2">
      <c r="A134" s="75" t="str">
        <f>'Übertrag Liste'!AD142</f>
        <v xml:space="preserve"> </v>
      </c>
      <c r="B134" s="76" t="str">
        <f>'Übertrag Liste'!D142</f>
        <v xml:space="preserve"> </v>
      </c>
      <c r="C134" s="76" t="str">
        <f>'Übertrag Liste'!E142</f>
        <v xml:space="preserve"> </v>
      </c>
      <c r="D134" s="76" t="str">
        <f>'Übertrag Liste'!I142</f>
        <v/>
      </c>
      <c r="E134" s="77" t="str">
        <f>'Übertrag Liste'!B142</f>
        <v/>
      </c>
      <c r="F134" s="149" t="str">
        <f>'Übertrag Liste'!CP142</f>
        <v>Urkunde und Button</v>
      </c>
      <c r="G134" s="78" t="str">
        <f>'Übertrag Liste'!CM142</f>
        <v/>
      </c>
      <c r="H134" s="78" t="str">
        <f>'Übertrag Liste'!AJ142</f>
        <v xml:space="preserve"> </v>
      </c>
      <c r="I134" s="78" t="str">
        <f>'Übertrag Liste'!AK142</f>
        <v xml:space="preserve"> </v>
      </c>
      <c r="J134" s="78" t="str">
        <f>'Übertrag Liste'!AL142</f>
        <v xml:space="preserve"> </v>
      </c>
      <c r="K134" s="78" t="str">
        <f>'Übertrag Liste'!AM142</f>
        <v xml:space="preserve"> </v>
      </c>
      <c r="L134" s="78" t="str">
        <f>'Übertrag Liste'!AN142</f>
        <v xml:space="preserve"> </v>
      </c>
      <c r="M134" s="78" t="str">
        <f>'Übertrag Liste'!AO142</f>
        <v xml:space="preserve"> </v>
      </c>
      <c r="N134" s="78" t="str">
        <f>'Übertrag Liste'!AP142</f>
        <v xml:space="preserve"> </v>
      </c>
      <c r="O134" s="78" t="str">
        <f>'Übertrag Liste'!AQ142</f>
        <v xml:space="preserve"> </v>
      </c>
      <c r="P134" s="78" t="str">
        <f>'Übertrag Liste'!AR142</f>
        <v xml:space="preserve"> </v>
      </c>
      <c r="Q134" s="78" t="str">
        <f>'Übertrag Liste'!AS142</f>
        <v xml:space="preserve"> </v>
      </c>
      <c r="R134" s="78" t="str">
        <f>'Übertrag Liste'!AT142</f>
        <v xml:space="preserve"> </v>
      </c>
      <c r="S134" s="78" t="str">
        <f>'Übertrag Liste'!AU142</f>
        <v xml:space="preserve"> </v>
      </c>
      <c r="T134" s="78" t="str">
        <f>'Übertrag Liste'!AV142</f>
        <v xml:space="preserve"> </v>
      </c>
      <c r="U134" s="78" t="str">
        <f>'Übertrag Liste'!AW142</f>
        <v xml:space="preserve"> </v>
      </c>
      <c r="V134" s="78" t="str">
        <f>'Übertrag Liste'!AX142</f>
        <v xml:space="preserve"> </v>
      </c>
      <c r="W134" s="78" t="str">
        <f>'Übertrag Liste'!AY142</f>
        <v xml:space="preserve"> </v>
      </c>
      <c r="X134" s="78" t="str">
        <f>'Übertrag Liste'!AZ142</f>
        <v xml:space="preserve"> </v>
      </c>
      <c r="Y134" s="78" t="str">
        <f>'Übertrag Liste'!BA142</f>
        <v xml:space="preserve"> </v>
      </c>
      <c r="Z134" s="78" t="str">
        <f>'Übertrag Liste'!BB142</f>
        <v xml:space="preserve"> </v>
      </c>
      <c r="AA134" s="78" t="str">
        <f>'Übertrag Liste'!BC142</f>
        <v xml:space="preserve"> </v>
      </c>
      <c r="AB134" s="78"/>
    </row>
    <row r="135" spans="1:28" s="79" customFormat="1" ht="24.75" customHeight="1" x14ac:dyDescent="0.2">
      <c r="A135" s="75" t="str">
        <f>'Übertrag Liste'!AD143</f>
        <v xml:space="preserve"> </v>
      </c>
      <c r="B135" s="76" t="str">
        <f>'Übertrag Liste'!D143</f>
        <v xml:space="preserve"> </v>
      </c>
      <c r="C135" s="76" t="str">
        <f>'Übertrag Liste'!E143</f>
        <v xml:space="preserve"> </v>
      </c>
      <c r="D135" s="76" t="str">
        <f>'Übertrag Liste'!I143</f>
        <v/>
      </c>
      <c r="E135" s="77" t="str">
        <f>'Übertrag Liste'!B143</f>
        <v/>
      </c>
      <c r="F135" s="149" t="str">
        <f>'Übertrag Liste'!CP143</f>
        <v>Urkunde und Button</v>
      </c>
      <c r="G135" s="78" t="str">
        <f>'Übertrag Liste'!CM143</f>
        <v/>
      </c>
      <c r="H135" s="78" t="str">
        <f>'Übertrag Liste'!AJ143</f>
        <v xml:space="preserve"> </v>
      </c>
      <c r="I135" s="78" t="str">
        <f>'Übertrag Liste'!AK143</f>
        <v xml:space="preserve"> </v>
      </c>
      <c r="J135" s="78" t="str">
        <f>'Übertrag Liste'!AL143</f>
        <v xml:space="preserve"> </v>
      </c>
      <c r="K135" s="78" t="str">
        <f>'Übertrag Liste'!AM143</f>
        <v xml:space="preserve"> </v>
      </c>
      <c r="L135" s="78" t="str">
        <f>'Übertrag Liste'!AN143</f>
        <v xml:space="preserve"> </v>
      </c>
      <c r="M135" s="78" t="str">
        <f>'Übertrag Liste'!AO143</f>
        <v xml:space="preserve"> </v>
      </c>
      <c r="N135" s="78" t="str">
        <f>'Übertrag Liste'!AP143</f>
        <v xml:space="preserve"> </v>
      </c>
      <c r="O135" s="78" t="str">
        <f>'Übertrag Liste'!AQ143</f>
        <v xml:space="preserve"> </v>
      </c>
      <c r="P135" s="78" t="str">
        <f>'Übertrag Liste'!AR143</f>
        <v xml:space="preserve"> </v>
      </c>
      <c r="Q135" s="78" t="str">
        <f>'Übertrag Liste'!AS143</f>
        <v xml:space="preserve"> </v>
      </c>
      <c r="R135" s="78" t="str">
        <f>'Übertrag Liste'!AT143</f>
        <v xml:space="preserve"> </v>
      </c>
      <c r="S135" s="78" t="str">
        <f>'Übertrag Liste'!AU143</f>
        <v xml:space="preserve"> </v>
      </c>
      <c r="T135" s="78" t="str">
        <f>'Übertrag Liste'!AV143</f>
        <v xml:space="preserve"> </v>
      </c>
      <c r="U135" s="78" t="str">
        <f>'Übertrag Liste'!AW143</f>
        <v xml:space="preserve"> </v>
      </c>
      <c r="V135" s="78" t="str">
        <f>'Übertrag Liste'!AX143</f>
        <v xml:space="preserve"> </v>
      </c>
      <c r="W135" s="78" t="str">
        <f>'Übertrag Liste'!AY143</f>
        <v xml:space="preserve"> </v>
      </c>
      <c r="X135" s="78" t="str">
        <f>'Übertrag Liste'!AZ143</f>
        <v xml:space="preserve"> </v>
      </c>
      <c r="Y135" s="78" t="str">
        <f>'Übertrag Liste'!BA143</f>
        <v xml:space="preserve"> </v>
      </c>
      <c r="Z135" s="78" t="str">
        <f>'Übertrag Liste'!BB143</f>
        <v xml:space="preserve"> </v>
      </c>
      <c r="AA135" s="78" t="str">
        <f>'Übertrag Liste'!BC143</f>
        <v xml:space="preserve"> </v>
      </c>
      <c r="AB135" s="78"/>
    </row>
    <row r="136" spans="1:28" s="79" customFormat="1" ht="24.75" customHeight="1" x14ac:dyDescent="0.2">
      <c r="A136" s="75" t="str">
        <f>'Übertrag Liste'!AD144</f>
        <v xml:space="preserve"> </v>
      </c>
      <c r="B136" s="76" t="str">
        <f>'Übertrag Liste'!D144</f>
        <v xml:space="preserve"> </v>
      </c>
      <c r="C136" s="76" t="str">
        <f>'Übertrag Liste'!E144</f>
        <v xml:space="preserve"> </v>
      </c>
      <c r="D136" s="76" t="str">
        <f>'Übertrag Liste'!I144</f>
        <v/>
      </c>
      <c r="E136" s="77" t="str">
        <f>'Übertrag Liste'!B144</f>
        <v/>
      </c>
      <c r="F136" s="149" t="str">
        <f>'Übertrag Liste'!CP144</f>
        <v>Urkunde und Button</v>
      </c>
      <c r="G136" s="78" t="str">
        <f>'Übertrag Liste'!CM144</f>
        <v/>
      </c>
      <c r="H136" s="78" t="str">
        <f>'Übertrag Liste'!AJ144</f>
        <v xml:space="preserve"> </v>
      </c>
      <c r="I136" s="78" t="str">
        <f>'Übertrag Liste'!AK144</f>
        <v xml:space="preserve"> </v>
      </c>
      <c r="J136" s="78" t="str">
        <f>'Übertrag Liste'!AL144</f>
        <v xml:space="preserve"> </v>
      </c>
      <c r="K136" s="78" t="str">
        <f>'Übertrag Liste'!AM144</f>
        <v xml:space="preserve"> </v>
      </c>
      <c r="L136" s="78" t="str">
        <f>'Übertrag Liste'!AN144</f>
        <v xml:space="preserve"> </v>
      </c>
      <c r="M136" s="78" t="str">
        <f>'Übertrag Liste'!AO144</f>
        <v xml:space="preserve"> </v>
      </c>
      <c r="N136" s="78" t="str">
        <f>'Übertrag Liste'!AP144</f>
        <v xml:space="preserve"> </v>
      </c>
      <c r="O136" s="78" t="str">
        <f>'Übertrag Liste'!AQ144</f>
        <v xml:space="preserve"> </v>
      </c>
      <c r="P136" s="78" t="str">
        <f>'Übertrag Liste'!AR144</f>
        <v xml:space="preserve"> </v>
      </c>
      <c r="Q136" s="78" t="str">
        <f>'Übertrag Liste'!AS144</f>
        <v xml:space="preserve"> </v>
      </c>
      <c r="R136" s="78" t="str">
        <f>'Übertrag Liste'!AT144</f>
        <v xml:space="preserve"> </v>
      </c>
      <c r="S136" s="78" t="str">
        <f>'Übertrag Liste'!AU144</f>
        <v xml:space="preserve"> </v>
      </c>
      <c r="T136" s="78" t="str">
        <f>'Übertrag Liste'!AV144</f>
        <v xml:space="preserve"> </v>
      </c>
      <c r="U136" s="78" t="str">
        <f>'Übertrag Liste'!AW144</f>
        <v xml:space="preserve"> </v>
      </c>
      <c r="V136" s="78" t="str">
        <f>'Übertrag Liste'!AX144</f>
        <v xml:space="preserve"> </v>
      </c>
      <c r="W136" s="78" t="str">
        <f>'Übertrag Liste'!AY144</f>
        <v xml:space="preserve"> </v>
      </c>
      <c r="X136" s="78" t="str">
        <f>'Übertrag Liste'!AZ144</f>
        <v xml:space="preserve"> </v>
      </c>
      <c r="Y136" s="78" t="str">
        <f>'Übertrag Liste'!BA144</f>
        <v xml:space="preserve"> </v>
      </c>
      <c r="Z136" s="78" t="str">
        <f>'Übertrag Liste'!BB144</f>
        <v xml:space="preserve"> </v>
      </c>
      <c r="AA136" s="78" t="str">
        <f>'Übertrag Liste'!BC144</f>
        <v xml:space="preserve"> </v>
      </c>
      <c r="AB136" s="78"/>
    </row>
    <row r="137" spans="1:28" s="79" customFormat="1" ht="24.75" customHeight="1" x14ac:dyDescent="0.2">
      <c r="A137" s="75" t="str">
        <f>'Übertrag Liste'!AD145</f>
        <v xml:space="preserve"> </v>
      </c>
      <c r="B137" s="76" t="str">
        <f>'Übertrag Liste'!D145</f>
        <v xml:space="preserve"> </v>
      </c>
      <c r="C137" s="76" t="str">
        <f>'Übertrag Liste'!E145</f>
        <v xml:space="preserve"> </v>
      </c>
      <c r="D137" s="76" t="str">
        <f>'Übertrag Liste'!I145</f>
        <v/>
      </c>
      <c r="E137" s="77" t="str">
        <f>'Übertrag Liste'!B145</f>
        <v/>
      </c>
      <c r="F137" s="149" t="str">
        <f>'Übertrag Liste'!CP145</f>
        <v>Urkunde und Button</v>
      </c>
      <c r="G137" s="78" t="str">
        <f>'Übertrag Liste'!CM145</f>
        <v/>
      </c>
      <c r="H137" s="78" t="str">
        <f>'Übertrag Liste'!AJ145</f>
        <v xml:space="preserve"> </v>
      </c>
      <c r="I137" s="78" t="str">
        <f>'Übertrag Liste'!AK145</f>
        <v xml:space="preserve"> </v>
      </c>
      <c r="J137" s="78" t="str">
        <f>'Übertrag Liste'!AL145</f>
        <v xml:space="preserve"> </v>
      </c>
      <c r="K137" s="78" t="str">
        <f>'Übertrag Liste'!AM145</f>
        <v xml:space="preserve"> </v>
      </c>
      <c r="L137" s="78" t="str">
        <f>'Übertrag Liste'!AN145</f>
        <v xml:space="preserve"> </v>
      </c>
      <c r="M137" s="78" t="str">
        <f>'Übertrag Liste'!AO145</f>
        <v xml:space="preserve"> </v>
      </c>
      <c r="N137" s="78" t="str">
        <f>'Übertrag Liste'!AP145</f>
        <v xml:space="preserve"> </v>
      </c>
      <c r="O137" s="78" t="str">
        <f>'Übertrag Liste'!AQ145</f>
        <v xml:space="preserve"> </v>
      </c>
      <c r="P137" s="78" t="str">
        <f>'Übertrag Liste'!AR145</f>
        <v xml:space="preserve"> </v>
      </c>
      <c r="Q137" s="78" t="str">
        <f>'Übertrag Liste'!AS145</f>
        <v xml:space="preserve"> </v>
      </c>
      <c r="R137" s="78" t="str">
        <f>'Übertrag Liste'!AT145</f>
        <v xml:space="preserve"> </v>
      </c>
      <c r="S137" s="78" t="str">
        <f>'Übertrag Liste'!AU145</f>
        <v xml:space="preserve"> </v>
      </c>
      <c r="T137" s="78" t="str">
        <f>'Übertrag Liste'!AV145</f>
        <v xml:space="preserve"> </v>
      </c>
      <c r="U137" s="78" t="str">
        <f>'Übertrag Liste'!AW145</f>
        <v xml:space="preserve"> </v>
      </c>
      <c r="V137" s="78" t="str">
        <f>'Übertrag Liste'!AX145</f>
        <v xml:space="preserve"> </v>
      </c>
      <c r="W137" s="78" t="str">
        <f>'Übertrag Liste'!AY145</f>
        <v xml:space="preserve"> </v>
      </c>
      <c r="X137" s="78" t="str">
        <f>'Übertrag Liste'!AZ145</f>
        <v xml:space="preserve"> </v>
      </c>
      <c r="Y137" s="78" t="str">
        <f>'Übertrag Liste'!BA145</f>
        <v xml:space="preserve"> </v>
      </c>
      <c r="Z137" s="78" t="str">
        <f>'Übertrag Liste'!BB145</f>
        <v xml:space="preserve"> </v>
      </c>
      <c r="AA137" s="78" t="str">
        <f>'Übertrag Liste'!BC145</f>
        <v xml:space="preserve"> </v>
      </c>
      <c r="AB137" s="78"/>
    </row>
    <row r="138" spans="1:28" s="79" customFormat="1" ht="24.75" customHeight="1" x14ac:dyDescent="0.2">
      <c r="A138" s="75" t="str">
        <f>'Übertrag Liste'!AD146</f>
        <v xml:space="preserve"> </v>
      </c>
      <c r="B138" s="76" t="str">
        <f>'Übertrag Liste'!D146</f>
        <v xml:space="preserve"> </v>
      </c>
      <c r="C138" s="76" t="str">
        <f>'Übertrag Liste'!E146</f>
        <v xml:space="preserve"> </v>
      </c>
      <c r="D138" s="76" t="str">
        <f>'Übertrag Liste'!I146</f>
        <v/>
      </c>
      <c r="E138" s="77" t="str">
        <f>'Übertrag Liste'!B146</f>
        <v/>
      </c>
      <c r="F138" s="149" t="str">
        <f>'Übertrag Liste'!CP146</f>
        <v>Urkunde und Button</v>
      </c>
      <c r="G138" s="78" t="str">
        <f>'Übertrag Liste'!CM146</f>
        <v/>
      </c>
      <c r="H138" s="78" t="str">
        <f>'Übertrag Liste'!AJ146</f>
        <v xml:space="preserve"> </v>
      </c>
      <c r="I138" s="78" t="str">
        <f>'Übertrag Liste'!AK146</f>
        <v xml:space="preserve"> </v>
      </c>
      <c r="J138" s="78" t="str">
        <f>'Übertrag Liste'!AL146</f>
        <v xml:space="preserve"> </v>
      </c>
      <c r="K138" s="78" t="str">
        <f>'Übertrag Liste'!AM146</f>
        <v xml:space="preserve"> </v>
      </c>
      <c r="L138" s="78" t="str">
        <f>'Übertrag Liste'!AN146</f>
        <v xml:space="preserve"> </v>
      </c>
      <c r="M138" s="78" t="str">
        <f>'Übertrag Liste'!AO146</f>
        <v xml:space="preserve"> </v>
      </c>
      <c r="N138" s="78" t="str">
        <f>'Übertrag Liste'!AP146</f>
        <v xml:space="preserve"> </v>
      </c>
      <c r="O138" s="78" t="str">
        <f>'Übertrag Liste'!AQ146</f>
        <v xml:space="preserve"> </v>
      </c>
      <c r="P138" s="78" t="str">
        <f>'Übertrag Liste'!AR146</f>
        <v xml:space="preserve"> </v>
      </c>
      <c r="Q138" s="78" t="str">
        <f>'Übertrag Liste'!AS146</f>
        <v xml:space="preserve"> </v>
      </c>
      <c r="R138" s="78" t="str">
        <f>'Übertrag Liste'!AT146</f>
        <v xml:space="preserve"> </v>
      </c>
      <c r="S138" s="78" t="str">
        <f>'Übertrag Liste'!AU146</f>
        <v xml:space="preserve"> </v>
      </c>
      <c r="T138" s="78" t="str">
        <f>'Übertrag Liste'!AV146</f>
        <v xml:space="preserve"> </v>
      </c>
      <c r="U138" s="78" t="str">
        <f>'Übertrag Liste'!AW146</f>
        <v xml:space="preserve"> </v>
      </c>
      <c r="V138" s="78" t="str">
        <f>'Übertrag Liste'!AX146</f>
        <v xml:space="preserve"> </v>
      </c>
      <c r="W138" s="78" t="str">
        <f>'Übertrag Liste'!AY146</f>
        <v xml:space="preserve"> </v>
      </c>
      <c r="X138" s="78" t="str">
        <f>'Übertrag Liste'!AZ146</f>
        <v xml:space="preserve"> </v>
      </c>
      <c r="Y138" s="78" t="str">
        <f>'Übertrag Liste'!BA146</f>
        <v xml:space="preserve"> </v>
      </c>
      <c r="Z138" s="78" t="str">
        <f>'Übertrag Liste'!BB146</f>
        <v xml:space="preserve"> </v>
      </c>
      <c r="AA138" s="78" t="str">
        <f>'Übertrag Liste'!BC146</f>
        <v xml:space="preserve"> </v>
      </c>
      <c r="AB138" s="78"/>
    </row>
    <row r="139" spans="1:28" s="79" customFormat="1" ht="24.75" customHeight="1" x14ac:dyDescent="0.2">
      <c r="A139" s="75" t="str">
        <f>'Übertrag Liste'!AD147</f>
        <v xml:space="preserve"> </v>
      </c>
      <c r="B139" s="76" t="str">
        <f>'Übertrag Liste'!D147</f>
        <v xml:space="preserve"> </v>
      </c>
      <c r="C139" s="76" t="str">
        <f>'Übertrag Liste'!E147</f>
        <v xml:space="preserve"> </v>
      </c>
      <c r="D139" s="76" t="str">
        <f>'Übertrag Liste'!I147</f>
        <v/>
      </c>
      <c r="E139" s="77" t="str">
        <f>'Übertrag Liste'!B147</f>
        <v/>
      </c>
      <c r="F139" s="149" t="str">
        <f>'Übertrag Liste'!CP147</f>
        <v>Urkunde und Button</v>
      </c>
      <c r="G139" s="78" t="str">
        <f>'Übertrag Liste'!CM147</f>
        <v/>
      </c>
      <c r="H139" s="78" t="str">
        <f>'Übertrag Liste'!AJ147</f>
        <v xml:space="preserve"> </v>
      </c>
      <c r="I139" s="78" t="str">
        <f>'Übertrag Liste'!AK147</f>
        <v xml:space="preserve"> </v>
      </c>
      <c r="J139" s="78" t="str">
        <f>'Übertrag Liste'!AL147</f>
        <v xml:space="preserve"> </v>
      </c>
      <c r="K139" s="78" t="str">
        <f>'Übertrag Liste'!AM147</f>
        <v xml:space="preserve"> </v>
      </c>
      <c r="L139" s="78" t="str">
        <f>'Übertrag Liste'!AN147</f>
        <v xml:space="preserve"> </v>
      </c>
      <c r="M139" s="78" t="str">
        <f>'Übertrag Liste'!AO147</f>
        <v xml:space="preserve"> </v>
      </c>
      <c r="N139" s="78" t="str">
        <f>'Übertrag Liste'!AP147</f>
        <v xml:space="preserve"> </v>
      </c>
      <c r="O139" s="78" t="str">
        <f>'Übertrag Liste'!AQ147</f>
        <v xml:space="preserve"> </v>
      </c>
      <c r="P139" s="78" t="str">
        <f>'Übertrag Liste'!AR147</f>
        <v xml:space="preserve"> </v>
      </c>
      <c r="Q139" s="78" t="str">
        <f>'Übertrag Liste'!AS147</f>
        <v xml:space="preserve"> </v>
      </c>
      <c r="R139" s="78" t="str">
        <f>'Übertrag Liste'!AT147</f>
        <v xml:space="preserve"> </v>
      </c>
      <c r="S139" s="78" t="str">
        <f>'Übertrag Liste'!AU147</f>
        <v xml:space="preserve"> </v>
      </c>
      <c r="T139" s="78" t="str">
        <f>'Übertrag Liste'!AV147</f>
        <v xml:space="preserve"> </v>
      </c>
      <c r="U139" s="78" t="str">
        <f>'Übertrag Liste'!AW147</f>
        <v xml:space="preserve"> </v>
      </c>
      <c r="V139" s="78" t="str">
        <f>'Übertrag Liste'!AX147</f>
        <v xml:space="preserve"> </v>
      </c>
      <c r="W139" s="78" t="str">
        <f>'Übertrag Liste'!AY147</f>
        <v xml:space="preserve"> </v>
      </c>
      <c r="X139" s="78" t="str">
        <f>'Übertrag Liste'!AZ147</f>
        <v xml:space="preserve"> </v>
      </c>
      <c r="Y139" s="78" t="str">
        <f>'Übertrag Liste'!BA147</f>
        <v xml:space="preserve"> </v>
      </c>
      <c r="Z139" s="78" t="str">
        <f>'Übertrag Liste'!BB147</f>
        <v xml:space="preserve"> </v>
      </c>
      <c r="AA139" s="78" t="str">
        <f>'Übertrag Liste'!BC147</f>
        <v xml:space="preserve"> </v>
      </c>
      <c r="AB139" s="78"/>
    </row>
    <row r="140" spans="1:28" s="79" customFormat="1" ht="24.75" customHeight="1" x14ac:dyDescent="0.2">
      <c r="A140" s="75" t="str">
        <f>'Übertrag Liste'!AD148</f>
        <v xml:space="preserve"> </v>
      </c>
      <c r="B140" s="76" t="str">
        <f>'Übertrag Liste'!D148</f>
        <v xml:space="preserve"> </v>
      </c>
      <c r="C140" s="76" t="str">
        <f>'Übertrag Liste'!E148</f>
        <v xml:space="preserve"> </v>
      </c>
      <c r="D140" s="76" t="str">
        <f>'Übertrag Liste'!I148</f>
        <v/>
      </c>
      <c r="E140" s="77" t="str">
        <f>'Übertrag Liste'!B148</f>
        <v/>
      </c>
      <c r="F140" s="149" t="str">
        <f>'Übertrag Liste'!CP148</f>
        <v>Urkunde und Button</v>
      </c>
      <c r="G140" s="78" t="str">
        <f>'Übertrag Liste'!CM148</f>
        <v/>
      </c>
      <c r="H140" s="78" t="str">
        <f>'Übertrag Liste'!AJ148</f>
        <v xml:space="preserve"> </v>
      </c>
      <c r="I140" s="78" t="str">
        <f>'Übertrag Liste'!AK148</f>
        <v xml:space="preserve"> </v>
      </c>
      <c r="J140" s="78" t="str">
        <f>'Übertrag Liste'!AL148</f>
        <v xml:space="preserve"> </v>
      </c>
      <c r="K140" s="78" t="str">
        <f>'Übertrag Liste'!AM148</f>
        <v xml:space="preserve"> </v>
      </c>
      <c r="L140" s="78" t="str">
        <f>'Übertrag Liste'!AN148</f>
        <v xml:space="preserve"> </v>
      </c>
      <c r="M140" s="78" t="str">
        <f>'Übertrag Liste'!AO148</f>
        <v xml:space="preserve"> </v>
      </c>
      <c r="N140" s="78" t="str">
        <f>'Übertrag Liste'!AP148</f>
        <v xml:space="preserve"> </v>
      </c>
      <c r="O140" s="78" t="str">
        <f>'Übertrag Liste'!AQ148</f>
        <v xml:space="preserve"> </v>
      </c>
      <c r="P140" s="78" t="str">
        <f>'Übertrag Liste'!AR148</f>
        <v xml:space="preserve"> </v>
      </c>
      <c r="Q140" s="78" t="str">
        <f>'Übertrag Liste'!AS148</f>
        <v xml:space="preserve"> </v>
      </c>
      <c r="R140" s="78" t="str">
        <f>'Übertrag Liste'!AT148</f>
        <v xml:space="preserve"> </v>
      </c>
      <c r="S140" s="78" t="str">
        <f>'Übertrag Liste'!AU148</f>
        <v xml:space="preserve"> </v>
      </c>
      <c r="T140" s="78" t="str">
        <f>'Übertrag Liste'!AV148</f>
        <v xml:space="preserve"> </v>
      </c>
      <c r="U140" s="78" t="str">
        <f>'Übertrag Liste'!AW148</f>
        <v xml:space="preserve"> </v>
      </c>
      <c r="V140" s="78" t="str">
        <f>'Übertrag Liste'!AX148</f>
        <v xml:space="preserve"> </v>
      </c>
      <c r="W140" s="78" t="str">
        <f>'Übertrag Liste'!AY148</f>
        <v xml:space="preserve"> </v>
      </c>
      <c r="X140" s="78" t="str">
        <f>'Übertrag Liste'!AZ148</f>
        <v xml:space="preserve"> </v>
      </c>
      <c r="Y140" s="78" t="str">
        <f>'Übertrag Liste'!BA148</f>
        <v xml:space="preserve"> </v>
      </c>
      <c r="Z140" s="78" t="str">
        <f>'Übertrag Liste'!BB148</f>
        <v xml:space="preserve"> </v>
      </c>
      <c r="AA140" s="78" t="str">
        <f>'Übertrag Liste'!BC148</f>
        <v xml:space="preserve"> </v>
      </c>
      <c r="AB140" s="78"/>
    </row>
    <row r="141" spans="1:28" s="79" customFormat="1" ht="24.75" customHeight="1" x14ac:dyDescent="0.2">
      <c r="A141" s="75" t="str">
        <f>'Übertrag Liste'!AD149</f>
        <v xml:space="preserve"> </v>
      </c>
      <c r="B141" s="76" t="str">
        <f>'Übertrag Liste'!D149</f>
        <v xml:space="preserve"> </v>
      </c>
      <c r="C141" s="76" t="str">
        <f>'Übertrag Liste'!E149</f>
        <v xml:space="preserve"> </v>
      </c>
      <c r="D141" s="76" t="str">
        <f>'Übertrag Liste'!I149</f>
        <v/>
      </c>
      <c r="E141" s="77" t="str">
        <f>'Übertrag Liste'!B149</f>
        <v/>
      </c>
      <c r="F141" s="149" t="str">
        <f>'Übertrag Liste'!CP149</f>
        <v>Urkunde und Button</v>
      </c>
      <c r="G141" s="78" t="str">
        <f>'Übertrag Liste'!CM149</f>
        <v/>
      </c>
      <c r="H141" s="78" t="str">
        <f>'Übertrag Liste'!AJ149</f>
        <v xml:space="preserve"> </v>
      </c>
      <c r="I141" s="78" t="str">
        <f>'Übertrag Liste'!AK149</f>
        <v xml:space="preserve"> </v>
      </c>
      <c r="J141" s="78" t="str">
        <f>'Übertrag Liste'!AL149</f>
        <v xml:space="preserve"> </v>
      </c>
      <c r="K141" s="78" t="str">
        <f>'Übertrag Liste'!AM149</f>
        <v xml:space="preserve"> </v>
      </c>
      <c r="L141" s="78" t="str">
        <f>'Übertrag Liste'!AN149</f>
        <v xml:space="preserve"> </v>
      </c>
      <c r="M141" s="78" t="str">
        <f>'Übertrag Liste'!AO149</f>
        <v xml:space="preserve"> </v>
      </c>
      <c r="N141" s="78" t="str">
        <f>'Übertrag Liste'!AP149</f>
        <v xml:space="preserve"> </v>
      </c>
      <c r="O141" s="78" t="str">
        <f>'Übertrag Liste'!AQ149</f>
        <v xml:space="preserve"> </v>
      </c>
      <c r="P141" s="78" t="str">
        <f>'Übertrag Liste'!AR149</f>
        <v xml:space="preserve"> </v>
      </c>
      <c r="Q141" s="78" t="str">
        <f>'Übertrag Liste'!AS149</f>
        <v xml:space="preserve"> </v>
      </c>
      <c r="R141" s="78" t="str">
        <f>'Übertrag Liste'!AT149</f>
        <v xml:space="preserve"> </v>
      </c>
      <c r="S141" s="78" t="str">
        <f>'Übertrag Liste'!AU149</f>
        <v xml:space="preserve"> </v>
      </c>
      <c r="T141" s="78" t="str">
        <f>'Übertrag Liste'!AV149</f>
        <v xml:space="preserve"> </v>
      </c>
      <c r="U141" s="78" t="str">
        <f>'Übertrag Liste'!AW149</f>
        <v xml:space="preserve"> </v>
      </c>
      <c r="V141" s="78" t="str">
        <f>'Übertrag Liste'!AX149</f>
        <v xml:space="preserve"> </v>
      </c>
      <c r="W141" s="78" t="str">
        <f>'Übertrag Liste'!AY149</f>
        <v xml:space="preserve"> </v>
      </c>
      <c r="X141" s="78" t="str">
        <f>'Übertrag Liste'!AZ149</f>
        <v xml:space="preserve"> </v>
      </c>
      <c r="Y141" s="78" t="str">
        <f>'Übertrag Liste'!BA149</f>
        <v xml:space="preserve"> </v>
      </c>
      <c r="Z141" s="78" t="str">
        <f>'Übertrag Liste'!BB149</f>
        <v xml:space="preserve"> </v>
      </c>
      <c r="AA141" s="78" t="str">
        <f>'Übertrag Liste'!BC149</f>
        <v xml:space="preserve"> </v>
      </c>
      <c r="AB141" s="78"/>
    </row>
    <row r="142" spans="1:28" s="79" customFormat="1" ht="24.75" customHeight="1" x14ac:dyDescent="0.2">
      <c r="A142" s="75" t="str">
        <f>'Übertrag Liste'!AD150</f>
        <v xml:space="preserve"> </v>
      </c>
      <c r="B142" s="76" t="str">
        <f>'Übertrag Liste'!D150</f>
        <v xml:space="preserve"> </v>
      </c>
      <c r="C142" s="76" t="str">
        <f>'Übertrag Liste'!E150</f>
        <v xml:space="preserve"> </v>
      </c>
      <c r="D142" s="76" t="str">
        <f>'Übertrag Liste'!I150</f>
        <v/>
      </c>
      <c r="E142" s="77" t="str">
        <f>'Übertrag Liste'!B150</f>
        <v/>
      </c>
      <c r="F142" s="149" t="str">
        <f>'Übertrag Liste'!CP150</f>
        <v>Urkunde und Button</v>
      </c>
      <c r="G142" s="78" t="str">
        <f>'Übertrag Liste'!CM150</f>
        <v/>
      </c>
      <c r="H142" s="78" t="str">
        <f>'Übertrag Liste'!AJ150</f>
        <v xml:space="preserve"> </v>
      </c>
      <c r="I142" s="78" t="str">
        <f>'Übertrag Liste'!AK150</f>
        <v xml:space="preserve"> </v>
      </c>
      <c r="J142" s="78" t="str">
        <f>'Übertrag Liste'!AL150</f>
        <v xml:space="preserve"> </v>
      </c>
      <c r="K142" s="78" t="str">
        <f>'Übertrag Liste'!AM150</f>
        <v xml:space="preserve"> </v>
      </c>
      <c r="L142" s="78" t="str">
        <f>'Übertrag Liste'!AN150</f>
        <v xml:space="preserve"> </v>
      </c>
      <c r="M142" s="78" t="str">
        <f>'Übertrag Liste'!AO150</f>
        <v xml:space="preserve"> </v>
      </c>
      <c r="N142" s="78" t="str">
        <f>'Übertrag Liste'!AP150</f>
        <v xml:space="preserve"> </v>
      </c>
      <c r="O142" s="78" t="str">
        <f>'Übertrag Liste'!AQ150</f>
        <v xml:space="preserve"> </v>
      </c>
      <c r="P142" s="78" t="str">
        <f>'Übertrag Liste'!AR150</f>
        <v xml:space="preserve"> </v>
      </c>
      <c r="Q142" s="78" t="str">
        <f>'Übertrag Liste'!AS150</f>
        <v xml:space="preserve"> </v>
      </c>
      <c r="R142" s="78" t="str">
        <f>'Übertrag Liste'!AT150</f>
        <v xml:space="preserve"> </v>
      </c>
      <c r="S142" s="78" t="str">
        <f>'Übertrag Liste'!AU150</f>
        <v xml:space="preserve"> </v>
      </c>
      <c r="T142" s="78" t="str">
        <f>'Übertrag Liste'!AV150</f>
        <v xml:space="preserve"> </v>
      </c>
      <c r="U142" s="78" t="str">
        <f>'Übertrag Liste'!AW150</f>
        <v xml:space="preserve"> </v>
      </c>
      <c r="V142" s="78" t="str">
        <f>'Übertrag Liste'!AX150</f>
        <v xml:space="preserve"> </v>
      </c>
      <c r="W142" s="78" t="str">
        <f>'Übertrag Liste'!AY150</f>
        <v xml:space="preserve"> </v>
      </c>
      <c r="X142" s="78" t="str">
        <f>'Übertrag Liste'!AZ150</f>
        <v xml:space="preserve"> </v>
      </c>
      <c r="Y142" s="78" t="str">
        <f>'Übertrag Liste'!BA150</f>
        <v xml:space="preserve"> </v>
      </c>
      <c r="Z142" s="78" t="str">
        <f>'Übertrag Liste'!BB150</f>
        <v xml:space="preserve"> </v>
      </c>
      <c r="AA142" s="78" t="str">
        <f>'Übertrag Liste'!BC150</f>
        <v xml:space="preserve"> </v>
      </c>
      <c r="AB142" s="78"/>
    </row>
    <row r="143" spans="1:28" s="79" customFormat="1" ht="24.75" customHeight="1" x14ac:dyDescent="0.2">
      <c r="A143" s="75" t="str">
        <f>'Übertrag Liste'!AD151</f>
        <v xml:space="preserve"> </v>
      </c>
      <c r="B143" s="76" t="str">
        <f>'Übertrag Liste'!D151</f>
        <v xml:space="preserve"> </v>
      </c>
      <c r="C143" s="76" t="str">
        <f>'Übertrag Liste'!E151</f>
        <v xml:space="preserve"> </v>
      </c>
      <c r="D143" s="76" t="str">
        <f>'Übertrag Liste'!I151</f>
        <v/>
      </c>
      <c r="E143" s="77" t="str">
        <f>'Übertrag Liste'!B151</f>
        <v/>
      </c>
      <c r="F143" s="149" t="str">
        <f>'Übertrag Liste'!CP151</f>
        <v>Urkunde und Button</v>
      </c>
      <c r="G143" s="78" t="str">
        <f>'Übertrag Liste'!CM151</f>
        <v/>
      </c>
      <c r="H143" s="78" t="str">
        <f>'Übertrag Liste'!AJ151</f>
        <v xml:space="preserve"> </v>
      </c>
      <c r="I143" s="78" t="str">
        <f>'Übertrag Liste'!AK151</f>
        <v xml:space="preserve"> </v>
      </c>
      <c r="J143" s="78" t="str">
        <f>'Übertrag Liste'!AL151</f>
        <v xml:space="preserve"> </v>
      </c>
      <c r="K143" s="78" t="str">
        <f>'Übertrag Liste'!AM151</f>
        <v xml:space="preserve"> </v>
      </c>
      <c r="L143" s="78" t="str">
        <f>'Übertrag Liste'!AN151</f>
        <v xml:space="preserve"> </v>
      </c>
      <c r="M143" s="78" t="str">
        <f>'Übertrag Liste'!AO151</f>
        <v xml:space="preserve"> </v>
      </c>
      <c r="N143" s="78" t="str">
        <f>'Übertrag Liste'!AP151</f>
        <v xml:space="preserve"> </v>
      </c>
      <c r="O143" s="78" t="str">
        <f>'Übertrag Liste'!AQ151</f>
        <v xml:space="preserve"> </v>
      </c>
      <c r="P143" s="78" t="str">
        <f>'Übertrag Liste'!AR151</f>
        <v xml:space="preserve"> </v>
      </c>
      <c r="Q143" s="78" t="str">
        <f>'Übertrag Liste'!AS151</f>
        <v xml:space="preserve"> </v>
      </c>
      <c r="R143" s="78" t="str">
        <f>'Übertrag Liste'!AT151</f>
        <v xml:space="preserve"> </v>
      </c>
      <c r="S143" s="78" t="str">
        <f>'Übertrag Liste'!AU151</f>
        <v xml:space="preserve"> </v>
      </c>
      <c r="T143" s="78" t="str">
        <f>'Übertrag Liste'!AV151</f>
        <v xml:space="preserve"> </v>
      </c>
      <c r="U143" s="78" t="str">
        <f>'Übertrag Liste'!AW151</f>
        <v xml:space="preserve"> </v>
      </c>
      <c r="V143" s="78" t="str">
        <f>'Übertrag Liste'!AX151</f>
        <v xml:space="preserve"> </v>
      </c>
      <c r="W143" s="78" t="str">
        <f>'Übertrag Liste'!AY151</f>
        <v xml:space="preserve"> </v>
      </c>
      <c r="X143" s="78" t="str">
        <f>'Übertrag Liste'!AZ151</f>
        <v xml:space="preserve"> </v>
      </c>
      <c r="Y143" s="78" t="str">
        <f>'Übertrag Liste'!BA151</f>
        <v xml:space="preserve"> </v>
      </c>
      <c r="Z143" s="78" t="str">
        <f>'Übertrag Liste'!BB151</f>
        <v xml:space="preserve"> </v>
      </c>
      <c r="AA143" s="78" t="str">
        <f>'Übertrag Liste'!BC151</f>
        <v xml:space="preserve"> </v>
      </c>
      <c r="AB143" s="78"/>
    </row>
    <row r="144" spans="1:28" s="79" customFormat="1" ht="24.75" customHeight="1" x14ac:dyDescent="0.2">
      <c r="A144" s="75" t="str">
        <f>'Übertrag Liste'!AD152</f>
        <v xml:space="preserve"> </v>
      </c>
      <c r="B144" s="76" t="str">
        <f>'Übertrag Liste'!D152</f>
        <v xml:space="preserve"> </v>
      </c>
      <c r="C144" s="76" t="str">
        <f>'Übertrag Liste'!E152</f>
        <v xml:space="preserve"> </v>
      </c>
      <c r="D144" s="76" t="str">
        <f>'Übertrag Liste'!I152</f>
        <v/>
      </c>
      <c r="E144" s="77" t="str">
        <f>'Übertrag Liste'!B152</f>
        <v/>
      </c>
      <c r="F144" s="149" t="str">
        <f>'Übertrag Liste'!CP152</f>
        <v>Urkunde und Button</v>
      </c>
      <c r="G144" s="78" t="str">
        <f>'Übertrag Liste'!CM152</f>
        <v/>
      </c>
      <c r="H144" s="78" t="str">
        <f>'Übertrag Liste'!AJ152</f>
        <v xml:space="preserve"> </v>
      </c>
      <c r="I144" s="78" t="str">
        <f>'Übertrag Liste'!AK152</f>
        <v xml:space="preserve"> </v>
      </c>
      <c r="J144" s="78" t="str">
        <f>'Übertrag Liste'!AL152</f>
        <v xml:space="preserve"> </v>
      </c>
      <c r="K144" s="78" t="str">
        <f>'Übertrag Liste'!AM152</f>
        <v xml:space="preserve"> </v>
      </c>
      <c r="L144" s="78" t="str">
        <f>'Übertrag Liste'!AN152</f>
        <v xml:space="preserve"> </v>
      </c>
      <c r="M144" s="78" t="str">
        <f>'Übertrag Liste'!AO152</f>
        <v xml:space="preserve"> </v>
      </c>
      <c r="N144" s="78" t="str">
        <f>'Übertrag Liste'!AP152</f>
        <v xml:space="preserve"> </v>
      </c>
      <c r="O144" s="78" t="str">
        <f>'Übertrag Liste'!AQ152</f>
        <v xml:space="preserve"> </v>
      </c>
      <c r="P144" s="78" t="str">
        <f>'Übertrag Liste'!AR152</f>
        <v xml:space="preserve"> </v>
      </c>
      <c r="Q144" s="78" t="str">
        <f>'Übertrag Liste'!AS152</f>
        <v xml:space="preserve"> </v>
      </c>
      <c r="R144" s="78" t="str">
        <f>'Übertrag Liste'!AT152</f>
        <v xml:space="preserve"> </v>
      </c>
      <c r="S144" s="78" t="str">
        <f>'Übertrag Liste'!AU152</f>
        <v xml:space="preserve"> </v>
      </c>
      <c r="T144" s="78" t="str">
        <f>'Übertrag Liste'!AV152</f>
        <v xml:space="preserve"> </v>
      </c>
      <c r="U144" s="78" t="str">
        <f>'Übertrag Liste'!AW152</f>
        <v xml:space="preserve"> </v>
      </c>
      <c r="V144" s="78" t="str">
        <f>'Übertrag Liste'!AX152</f>
        <v xml:space="preserve"> </v>
      </c>
      <c r="W144" s="78" t="str">
        <f>'Übertrag Liste'!AY152</f>
        <v xml:space="preserve"> </v>
      </c>
      <c r="X144" s="78" t="str">
        <f>'Übertrag Liste'!AZ152</f>
        <v xml:space="preserve"> </v>
      </c>
      <c r="Y144" s="78" t="str">
        <f>'Übertrag Liste'!BA152</f>
        <v xml:space="preserve"> </v>
      </c>
      <c r="Z144" s="78" t="str">
        <f>'Übertrag Liste'!BB152</f>
        <v xml:space="preserve"> </v>
      </c>
      <c r="AA144" s="78" t="str">
        <f>'Übertrag Liste'!BC152</f>
        <v xml:space="preserve"> </v>
      </c>
      <c r="AB144" s="78"/>
    </row>
    <row r="145" spans="1:28" s="79" customFormat="1" ht="24.75" customHeight="1" x14ac:dyDescent="0.2">
      <c r="A145" s="75" t="str">
        <f>'Übertrag Liste'!AD153</f>
        <v xml:space="preserve"> </v>
      </c>
      <c r="B145" s="76" t="str">
        <f>'Übertrag Liste'!D153</f>
        <v xml:space="preserve"> </v>
      </c>
      <c r="C145" s="76" t="str">
        <f>'Übertrag Liste'!E153</f>
        <v xml:space="preserve"> </v>
      </c>
      <c r="D145" s="76" t="str">
        <f>'Übertrag Liste'!I153</f>
        <v/>
      </c>
      <c r="E145" s="77" t="str">
        <f>'Übertrag Liste'!B153</f>
        <v/>
      </c>
      <c r="F145" s="149" t="str">
        <f>'Übertrag Liste'!CP153</f>
        <v>Urkunde und Button</v>
      </c>
      <c r="G145" s="78" t="str">
        <f>'Übertrag Liste'!CM153</f>
        <v/>
      </c>
      <c r="H145" s="78" t="str">
        <f>'Übertrag Liste'!AJ153</f>
        <v xml:space="preserve"> </v>
      </c>
      <c r="I145" s="78" t="str">
        <f>'Übertrag Liste'!AK153</f>
        <v xml:space="preserve"> </v>
      </c>
      <c r="J145" s="78" t="str">
        <f>'Übertrag Liste'!AL153</f>
        <v xml:space="preserve"> </v>
      </c>
      <c r="K145" s="78" t="str">
        <f>'Übertrag Liste'!AM153</f>
        <v xml:space="preserve"> </v>
      </c>
      <c r="L145" s="78" t="str">
        <f>'Übertrag Liste'!AN153</f>
        <v xml:space="preserve"> </v>
      </c>
      <c r="M145" s="78" t="str">
        <f>'Übertrag Liste'!AO153</f>
        <v xml:space="preserve"> </v>
      </c>
      <c r="N145" s="78" t="str">
        <f>'Übertrag Liste'!AP153</f>
        <v xml:space="preserve"> </v>
      </c>
      <c r="O145" s="78" t="str">
        <f>'Übertrag Liste'!AQ153</f>
        <v xml:space="preserve"> </v>
      </c>
      <c r="P145" s="78" t="str">
        <f>'Übertrag Liste'!AR153</f>
        <v xml:space="preserve"> </v>
      </c>
      <c r="Q145" s="78" t="str">
        <f>'Übertrag Liste'!AS153</f>
        <v xml:space="preserve"> </v>
      </c>
      <c r="R145" s="78" t="str">
        <f>'Übertrag Liste'!AT153</f>
        <v xml:space="preserve"> </v>
      </c>
      <c r="S145" s="78" t="str">
        <f>'Übertrag Liste'!AU153</f>
        <v xml:space="preserve"> </v>
      </c>
      <c r="T145" s="78" t="str">
        <f>'Übertrag Liste'!AV153</f>
        <v xml:space="preserve"> </v>
      </c>
      <c r="U145" s="78" t="str">
        <f>'Übertrag Liste'!AW153</f>
        <v xml:space="preserve"> </v>
      </c>
      <c r="V145" s="78" t="str">
        <f>'Übertrag Liste'!AX153</f>
        <v xml:space="preserve"> </v>
      </c>
      <c r="W145" s="78" t="str">
        <f>'Übertrag Liste'!AY153</f>
        <v xml:space="preserve"> </v>
      </c>
      <c r="X145" s="78" t="str">
        <f>'Übertrag Liste'!AZ153</f>
        <v xml:space="preserve"> </v>
      </c>
      <c r="Y145" s="78" t="str">
        <f>'Übertrag Liste'!BA153</f>
        <v xml:space="preserve"> </v>
      </c>
      <c r="Z145" s="78" t="str">
        <f>'Übertrag Liste'!BB153</f>
        <v xml:space="preserve"> </v>
      </c>
      <c r="AA145" s="78" t="str">
        <f>'Übertrag Liste'!BC153</f>
        <v xml:space="preserve"> </v>
      </c>
      <c r="AB145" s="78"/>
    </row>
    <row r="146" spans="1:28" s="79" customFormat="1" ht="24.75" customHeight="1" x14ac:dyDescent="0.2">
      <c r="A146" s="75" t="str">
        <f>'Übertrag Liste'!AD154</f>
        <v xml:space="preserve"> </v>
      </c>
      <c r="B146" s="76" t="str">
        <f>'Übertrag Liste'!D154</f>
        <v xml:space="preserve"> </v>
      </c>
      <c r="C146" s="76" t="str">
        <f>'Übertrag Liste'!E154</f>
        <v xml:space="preserve"> </v>
      </c>
      <c r="D146" s="76" t="str">
        <f>'Übertrag Liste'!I154</f>
        <v/>
      </c>
      <c r="E146" s="77" t="str">
        <f>'Übertrag Liste'!B154</f>
        <v/>
      </c>
      <c r="F146" s="149" t="str">
        <f>'Übertrag Liste'!CP154</f>
        <v>Urkunde und Button</v>
      </c>
      <c r="G146" s="78" t="str">
        <f>'Übertrag Liste'!CM154</f>
        <v/>
      </c>
      <c r="H146" s="78" t="str">
        <f>'Übertrag Liste'!AJ154</f>
        <v xml:space="preserve"> </v>
      </c>
      <c r="I146" s="78" t="str">
        <f>'Übertrag Liste'!AK154</f>
        <v xml:space="preserve"> </v>
      </c>
      <c r="J146" s="78" t="str">
        <f>'Übertrag Liste'!AL154</f>
        <v xml:space="preserve"> </v>
      </c>
      <c r="K146" s="78" t="str">
        <f>'Übertrag Liste'!AM154</f>
        <v xml:space="preserve"> </v>
      </c>
      <c r="L146" s="78" t="str">
        <f>'Übertrag Liste'!AN154</f>
        <v xml:space="preserve"> </v>
      </c>
      <c r="M146" s="78" t="str">
        <f>'Übertrag Liste'!AO154</f>
        <v xml:space="preserve"> </v>
      </c>
      <c r="N146" s="78" t="str">
        <f>'Übertrag Liste'!AP154</f>
        <v xml:space="preserve"> </v>
      </c>
      <c r="O146" s="78" t="str">
        <f>'Übertrag Liste'!AQ154</f>
        <v xml:space="preserve"> </v>
      </c>
      <c r="P146" s="78" t="str">
        <f>'Übertrag Liste'!AR154</f>
        <v xml:space="preserve"> </v>
      </c>
      <c r="Q146" s="78" t="str">
        <f>'Übertrag Liste'!AS154</f>
        <v xml:space="preserve"> </v>
      </c>
      <c r="R146" s="78" t="str">
        <f>'Übertrag Liste'!AT154</f>
        <v xml:space="preserve"> </v>
      </c>
      <c r="S146" s="78" t="str">
        <f>'Übertrag Liste'!AU154</f>
        <v xml:space="preserve"> </v>
      </c>
      <c r="T146" s="78" t="str">
        <f>'Übertrag Liste'!AV154</f>
        <v xml:space="preserve"> </v>
      </c>
      <c r="U146" s="78" t="str">
        <f>'Übertrag Liste'!AW154</f>
        <v xml:space="preserve"> </v>
      </c>
      <c r="V146" s="78" t="str">
        <f>'Übertrag Liste'!AX154</f>
        <v xml:space="preserve"> </v>
      </c>
      <c r="W146" s="78" t="str">
        <f>'Übertrag Liste'!AY154</f>
        <v xml:space="preserve"> </v>
      </c>
      <c r="X146" s="78" t="str">
        <f>'Übertrag Liste'!AZ154</f>
        <v xml:space="preserve"> </v>
      </c>
      <c r="Y146" s="78" t="str">
        <f>'Übertrag Liste'!BA154</f>
        <v xml:space="preserve"> </v>
      </c>
      <c r="Z146" s="78" t="str">
        <f>'Übertrag Liste'!BB154</f>
        <v xml:space="preserve"> </v>
      </c>
      <c r="AA146" s="78" t="str">
        <f>'Übertrag Liste'!BC154</f>
        <v xml:space="preserve"> </v>
      </c>
      <c r="AB146" s="78"/>
    </row>
    <row r="147" spans="1:28" s="79" customFormat="1" ht="24.75" customHeight="1" x14ac:dyDescent="0.2">
      <c r="A147" s="75" t="str">
        <f>'Übertrag Liste'!AD155</f>
        <v xml:space="preserve"> </v>
      </c>
      <c r="B147" s="76" t="str">
        <f>'Übertrag Liste'!D155</f>
        <v xml:space="preserve"> </v>
      </c>
      <c r="C147" s="76" t="str">
        <f>'Übertrag Liste'!E155</f>
        <v xml:space="preserve"> </v>
      </c>
      <c r="D147" s="76" t="str">
        <f>'Übertrag Liste'!I155</f>
        <v/>
      </c>
      <c r="E147" s="77" t="str">
        <f>'Übertrag Liste'!B155</f>
        <v/>
      </c>
      <c r="F147" s="149" t="str">
        <f>'Übertrag Liste'!CP155</f>
        <v>Urkunde und Button</v>
      </c>
      <c r="G147" s="78" t="str">
        <f>'Übertrag Liste'!CM155</f>
        <v/>
      </c>
      <c r="H147" s="78" t="str">
        <f>'Übertrag Liste'!AJ155</f>
        <v xml:space="preserve"> </v>
      </c>
      <c r="I147" s="78" t="str">
        <f>'Übertrag Liste'!AK155</f>
        <v xml:space="preserve"> </v>
      </c>
      <c r="J147" s="78" t="str">
        <f>'Übertrag Liste'!AL155</f>
        <v xml:space="preserve"> </v>
      </c>
      <c r="K147" s="78" t="str">
        <f>'Übertrag Liste'!AM155</f>
        <v xml:space="preserve"> </v>
      </c>
      <c r="L147" s="78" t="str">
        <f>'Übertrag Liste'!AN155</f>
        <v xml:space="preserve"> </v>
      </c>
      <c r="M147" s="78" t="str">
        <f>'Übertrag Liste'!AO155</f>
        <v xml:space="preserve"> </v>
      </c>
      <c r="N147" s="78" t="str">
        <f>'Übertrag Liste'!AP155</f>
        <v xml:space="preserve"> </v>
      </c>
      <c r="O147" s="78" t="str">
        <f>'Übertrag Liste'!AQ155</f>
        <v xml:space="preserve"> </v>
      </c>
      <c r="P147" s="78" t="str">
        <f>'Übertrag Liste'!AR155</f>
        <v xml:space="preserve"> </v>
      </c>
      <c r="Q147" s="78" t="str">
        <f>'Übertrag Liste'!AS155</f>
        <v xml:space="preserve"> </v>
      </c>
      <c r="R147" s="78" t="str">
        <f>'Übertrag Liste'!AT155</f>
        <v xml:space="preserve"> </v>
      </c>
      <c r="S147" s="78" t="str">
        <f>'Übertrag Liste'!AU155</f>
        <v xml:space="preserve"> </v>
      </c>
      <c r="T147" s="78" t="str">
        <f>'Übertrag Liste'!AV155</f>
        <v xml:space="preserve"> </v>
      </c>
      <c r="U147" s="78" t="str">
        <f>'Übertrag Liste'!AW155</f>
        <v xml:space="preserve"> </v>
      </c>
      <c r="V147" s="78" t="str">
        <f>'Übertrag Liste'!AX155</f>
        <v xml:space="preserve"> </v>
      </c>
      <c r="W147" s="78" t="str">
        <f>'Übertrag Liste'!AY155</f>
        <v xml:space="preserve"> </v>
      </c>
      <c r="X147" s="78" t="str">
        <f>'Übertrag Liste'!AZ155</f>
        <v xml:space="preserve"> </v>
      </c>
      <c r="Y147" s="78" t="str">
        <f>'Übertrag Liste'!BA155</f>
        <v xml:space="preserve"> </v>
      </c>
      <c r="Z147" s="78" t="str">
        <f>'Übertrag Liste'!BB155</f>
        <v xml:space="preserve"> </v>
      </c>
      <c r="AA147" s="78" t="str">
        <f>'Übertrag Liste'!BC155</f>
        <v xml:space="preserve"> </v>
      </c>
      <c r="AB147" s="78"/>
    </row>
    <row r="148" spans="1:28" s="79" customFormat="1" ht="24.75" customHeight="1" x14ac:dyDescent="0.2">
      <c r="A148" s="75" t="str">
        <f>'Übertrag Liste'!AD156</f>
        <v xml:space="preserve"> </v>
      </c>
      <c r="B148" s="76" t="str">
        <f>'Übertrag Liste'!D156</f>
        <v xml:space="preserve"> </v>
      </c>
      <c r="C148" s="76" t="str">
        <f>'Übertrag Liste'!E156</f>
        <v xml:space="preserve"> </v>
      </c>
      <c r="D148" s="76" t="str">
        <f>'Übertrag Liste'!I156</f>
        <v/>
      </c>
      <c r="E148" s="77" t="str">
        <f>'Übertrag Liste'!B156</f>
        <v/>
      </c>
      <c r="F148" s="149" t="str">
        <f>'Übertrag Liste'!CP156</f>
        <v>Urkunde und Button</v>
      </c>
      <c r="G148" s="78" t="str">
        <f>'Übertrag Liste'!CM156</f>
        <v/>
      </c>
      <c r="H148" s="78" t="str">
        <f>'Übertrag Liste'!AJ156</f>
        <v xml:space="preserve"> </v>
      </c>
      <c r="I148" s="78" t="str">
        <f>'Übertrag Liste'!AK156</f>
        <v xml:space="preserve"> </v>
      </c>
      <c r="J148" s="78" t="str">
        <f>'Übertrag Liste'!AL156</f>
        <v xml:space="preserve"> </v>
      </c>
      <c r="K148" s="78" t="str">
        <f>'Übertrag Liste'!AM156</f>
        <v xml:space="preserve"> </v>
      </c>
      <c r="L148" s="78" t="str">
        <f>'Übertrag Liste'!AN156</f>
        <v xml:space="preserve"> </v>
      </c>
      <c r="M148" s="78" t="str">
        <f>'Übertrag Liste'!AO156</f>
        <v xml:space="preserve"> </v>
      </c>
      <c r="N148" s="78" t="str">
        <f>'Übertrag Liste'!AP156</f>
        <v xml:space="preserve"> </v>
      </c>
      <c r="O148" s="78" t="str">
        <f>'Übertrag Liste'!AQ156</f>
        <v xml:space="preserve"> </v>
      </c>
      <c r="P148" s="78" t="str">
        <f>'Übertrag Liste'!AR156</f>
        <v xml:space="preserve"> </v>
      </c>
      <c r="Q148" s="78" t="str">
        <f>'Übertrag Liste'!AS156</f>
        <v xml:space="preserve"> </v>
      </c>
      <c r="R148" s="78" t="str">
        <f>'Übertrag Liste'!AT156</f>
        <v xml:space="preserve"> </v>
      </c>
      <c r="S148" s="78" t="str">
        <f>'Übertrag Liste'!AU156</f>
        <v xml:space="preserve"> </v>
      </c>
      <c r="T148" s="78" t="str">
        <f>'Übertrag Liste'!AV156</f>
        <v xml:space="preserve"> </v>
      </c>
      <c r="U148" s="78" t="str">
        <f>'Übertrag Liste'!AW156</f>
        <v xml:space="preserve"> </v>
      </c>
      <c r="V148" s="78" t="str">
        <f>'Übertrag Liste'!AX156</f>
        <v xml:space="preserve"> </v>
      </c>
      <c r="W148" s="78" t="str">
        <f>'Übertrag Liste'!AY156</f>
        <v xml:space="preserve"> </v>
      </c>
      <c r="X148" s="78" t="str">
        <f>'Übertrag Liste'!AZ156</f>
        <v xml:space="preserve"> </v>
      </c>
      <c r="Y148" s="78" t="str">
        <f>'Übertrag Liste'!BA156</f>
        <v xml:space="preserve"> </v>
      </c>
      <c r="Z148" s="78" t="str">
        <f>'Übertrag Liste'!BB156</f>
        <v xml:space="preserve"> </v>
      </c>
      <c r="AA148" s="78" t="str">
        <f>'Übertrag Liste'!BC156</f>
        <v xml:space="preserve"> </v>
      </c>
      <c r="AB148" s="78"/>
    </row>
    <row r="149" spans="1:28" s="79" customFormat="1" ht="24.75" customHeight="1" x14ac:dyDescent="0.2">
      <c r="A149" s="75" t="str">
        <f>'Übertrag Liste'!AD157</f>
        <v xml:space="preserve"> </v>
      </c>
      <c r="B149" s="76" t="str">
        <f>'Übertrag Liste'!D157</f>
        <v xml:space="preserve"> </v>
      </c>
      <c r="C149" s="76" t="str">
        <f>'Übertrag Liste'!E157</f>
        <v xml:space="preserve"> </v>
      </c>
      <c r="D149" s="76" t="str">
        <f>'Übertrag Liste'!I157</f>
        <v/>
      </c>
      <c r="E149" s="77" t="str">
        <f>'Übertrag Liste'!B157</f>
        <v/>
      </c>
      <c r="F149" s="149" t="str">
        <f>'Übertrag Liste'!CP157</f>
        <v>Urkunde und Button</v>
      </c>
      <c r="G149" s="78" t="str">
        <f>'Übertrag Liste'!CM157</f>
        <v/>
      </c>
      <c r="H149" s="78" t="str">
        <f>'Übertrag Liste'!AJ157</f>
        <v xml:space="preserve"> </v>
      </c>
      <c r="I149" s="78" t="str">
        <f>'Übertrag Liste'!AK157</f>
        <v xml:space="preserve"> </v>
      </c>
      <c r="J149" s="78" t="str">
        <f>'Übertrag Liste'!AL157</f>
        <v xml:space="preserve"> </v>
      </c>
      <c r="K149" s="78" t="str">
        <f>'Übertrag Liste'!AM157</f>
        <v xml:space="preserve"> </v>
      </c>
      <c r="L149" s="78" t="str">
        <f>'Übertrag Liste'!AN157</f>
        <v xml:space="preserve"> </v>
      </c>
      <c r="M149" s="78" t="str">
        <f>'Übertrag Liste'!AO157</f>
        <v xml:space="preserve"> </v>
      </c>
      <c r="N149" s="78" t="str">
        <f>'Übertrag Liste'!AP157</f>
        <v xml:space="preserve"> </v>
      </c>
      <c r="O149" s="78" t="str">
        <f>'Übertrag Liste'!AQ157</f>
        <v xml:space="preserve"> </v>
      </c>
      <c r="P149" s="78" t="str">
        <f>'Übertrag Liste'!AR157</f>
        <v xml:space="preserve"> </v>
      </c>
      <c r="Q149" s="78" t="str">
        <f>'Übertrag Liste'!AS157</f>
        <v xml:space="preserve"> </v>
      </c>
      <c r="R149" s="78" t="str">
        <f>'Übertrag Liste'!AT157</f>
        <v xml:space="preserve"> </v>
      </c>
      <c r="S149" s="78" t="str">
        <f>'Übertrag Liste'!AU157</f>
        <v xml:space="preserve"> </v>
      </c>
      <c r="T149" s="78" t="str">
        <f>'Übertrag Liste'!AV157</f>
        <v xml:space="preserve"> </v>
      </c>
      <c r="U149" s="78" t="str">
        <f>'Übertrag Liste'!AW157</f>
        <v xml:space="preserve"> </v>
      </c>
      <c r="V149" s="78" t="str">
        <f>'Übertrag Liste'!AX157</f>
        <v xml:space="preserve"> </v>
      </c>
      <c r="W149" s="78" t="str">
        <f>'Übertrag Liste'!AY157</f>
        <v xml:space="preserve"> </v>
      </c>
      <c r="X149" s="78" t="str">
        <f>'Übertrag Liste'!AZ157</f>
        <v xml:space="preserve"> </v>
      </c>
      <c r="Y149" s="78" t="str">
        <f>'Übertrag Liste'!BA157</f>
        <v xml:space="preserve"> </v>
      </c>
      <c r="Z149" s="78" t="str">
        <f>'Übertrag Liste'!BB157</f>
        <v xml:space="preserve"> </v>
      </c>
      <c r="AA149" s="78" t="str">
        <f>'Übertrag Liste'!BC157</f>
        <v xml:space="preserve"> </v>
      </c>
      <c r="AB149" s="78"/>
    </row>
    <row r="150" spans="1:28" s="79" customFormat="1" ht="24.75" customHeight="1" x14ac:dyDescent="0.2">
      <c r="A150" s="75" t="str">
        <f>'Übertrag Liste'!AD158</f>
        <v xml:space="preserve"> </v>
      </c>
      <c r="B150" s="76" t="str">
        <f>'Übertrag Liste'!D158</f>
        <v xml:space="preserve"> </v>
      </c>
      <c r="C150" s="76" t="str">
        <f>'Übertrag Liste'!E158</f>
        <v xml:space="preserve"> </v>
      </c>
      <c r="D150" s="76" t="str">
        <f>'Übertrag Liste'!I158</f>
        <v/>
      </c>
      <c r="E150" s="77" t="str">
        <f>'Übertrag Liste'!B158</f>
        <v/>
      </c>
      <c r="F150" s="149" t="str">
        <f>'Übertrag Liste'!CP158</f>
        <v>Urkunde und Button</v>
      </c>
      <c r="G150" s="78" t="str">
        <f>'Übertrag Liste'!CM158</f>
        <v/>
      </c>
      <c r="H150" s="78" t="str">
        <f>'Übertrag Liste'!AJ158</f>
        <v xml:space="preserve"> </v>
      </c>
      <c r="I150" s="78" t="str">
        <f>'Übertrag Liste'!AK158</f>
        <v xml:space="preserve"> </v>
      </c>
      <c r="J150" s="78" t="str">
        <f>'Übertrag Liste'!AL158</f>
        <v xml:space="preserve"> </v>
      </c>
      <c r="K150" s="78" t="str">
        <f>'Übertrag Liste'!AM158</f>
        <v xml:space="preserve"> </v>
      </c>
      <c r="L150" s="78" t="str">
        <f>'Übertrag Liste'!AN158</f>
        <v xml:space="preserve"> </v>
      </c>
      <c r="M150" s="78" t="str">
        <f>'Übertrag Liste'!AO158</f>
        <v xml:space="preserve"> </v>
      </c>
      <c r="N150" s="78" t="str">
        <f>'Übertrag Liste'!AP158</f>
        <v xml:space="preserve"> </v>
      </c>
      <c r="O150" s="78" t="str">
        <f>'Übertrag Liste'!AQ158</f>
        <v xml:space="preserve"> </v>
      </c>
      <c r="P150" s="78" t="str">
        <f>'Übertrag Liste'!AR158</f>
        <v xml:space="preserve"> </v>
      </c>
      <c r="Q150" s="78" t="str">
        <f>'Übertrag Liste'!AS158</f>
        <v xml:space="preserve"> </v>
      </c>
      <c r="R150" s="78" t="str">
        <f>'Übertrag Liste'!AT158</f>
        <v xml:space="preserve"> </v>
      </c>
      <c r="S150" s="78" t="str">
        <f>'Übertrag Liste'!AU158</f>
        <v xml:space="preserve"> </v>
      </c>
      <c r="T150" s="78" t="str">
        <f>'Übertrag Liste'!AV158</f>
        <v xml:space="preserve"> </v>
      </c>
      <c r="U150" s="78" t="str">
        <f>'Übertrag Liste'!AW158</f>
        <v xml:space="preserve"> </v>
      </c>
      <c r="V150" s="78" t="str">
        <f>'Übertrag Liste'!AX158</f>
        <v xml:space="preserve"> </v>
      </c>
      <c r="W150" s="78" t="str">
        <f>'Übertrag Liste'!AY158</f>
        <v xml:space="preserve"> </v>
      </c>
      <c r="X150" s="78" t="str">
        <f>'Übertrag Liste'!AZ158</f>
        <v xml:space="preserve"> </v>
      </c>
      <c r="Y150" s="78" t="str">
        <f>'Übertrag Liste'!BA158</f>
        <v xml:space="preserve"> </v>
      </c>
      <c r="Z150" s="78" t="str">
        <f>'Übertrag Liste'!BB158</f>
        <v xml:space="preserve"> </v>
      </c>
      <c r="AA150" s="78" t="str">
        <f>'Übertrag Liste'!BC158</f>
        <v xml:space="preserve"> </v>
      </c>
      <c r="AB150" s="78"/>
    </row>
    <row r="151" spans="1:28" s="79" customFormat="1" ht="24.75" customHeight="1" x14ac:dyDescent="0.2">
      <c r="A151" s="75" t="str">
        <f>'Übertrag Liste'!AD159</f>
        <v xml:space="preserve"> </v>
      </c>
      <c r="B151" s="76" t="str">
        <f>'Übertrag Liste'!D159</f>
        <v xml:space="preserve"> </v>
      </c>
      <c r="C151" s="76" t="str">
        <f>'Übertrag Liste'!E159</f>
        <v xml:space="preserve"> </v>
      </c>
      <c r="D151" s="76" t="str">
        <f>'Übertrag Liste'!I159</f>
        <v/>
      </c>
      <c r="E151" s="77" t="str">
        <f>'Übertrag Liste'!B159</f>
        <v/>
      </c>
      <c r="F151" s="149" t="str">
        <f>'Übertrag Liste'!CP159</f>
        <v>Urkunde und Button</v>
      </c>
      <c r="G151" s="78" t="str">
        <f>'Übertrag Liste'!CM159</f>
        <v/>
      </c>
      <c r="H151" s="78" t="str">
        <f>'Übertrag Liste'!AJ159</f>
        <v xml:space="preserve"> </v>
      </c>
      <c r="I151" s="78" t="str">
        <f>'Übertrag Liste'!AK159</f>
        <v xml:space="preserve"> </v>
      </c>
      <c r="J151" s="78" t="str">
        <f>'Übertrag Liste'!AL159</f>
        <v xml:space="preserve"> </v>
      </c>
      <c r="K151" s="78" t="str">
        <f>'Übertrag Liste'!AM159</f>
        <v xml:space="preserve"> </v>
      </c>
      <c r="L151" s="78" t="str">
        <f>'Übertrag Liste'!AN159</f>
        <v xml:space="preserve"> </v>
      </c>
      <c r="M151" s="78" t="str">
        <f>'Übertrag Liste'!AO159</f>
        <v xml:space="preserve"> </v>
      </c>
      <c r="N151" s="78" t="str">
        <f>'Übertrag Liste'!AP159</f>
        <v xml:space="preserve"> </v>
      </c>
      <c r="O151" s="78" t="str">
        <f>'Übertrag Liste'!AQ159</f>
        <v xml:space="preserve"> </v>
      </c>
      <c r="P151" s="78" t="str">
        <f>'Übertrag Liste'!AR159</f>
        <v xml:space="preserve"> </v>
      </c>
      <c r="Q151" s="78" t="str">
        <f>'Übertrag Liste'!AS159</f>
        <v xml:space="preserve"> </v>
      </c>
      <c r="R151" s="78" t="str">
        <f>'Übertrag Liste'!AT159</f>
        <v xml:space="preserve"> </v>
      </c>
      <c r="S151" s="78" t="str">
        <f>'Übertrag Liste'!AU159</f>
        <v xml:space="preserve"> </v>
      </c>
      <c r="T151" s="78" t="str">
        <f>'Übertrag Liste'!AV159</f>
        <v xml:space="preserve"> </v>
      </c>
      <c r="U151" s="78" t="str">
        <f>'Übertrag Liste'!AW159</f>
        <v xml:space="preserve"> </v>
      </c>
      <c r="V151" s="78" t="str">
        <f>'Übertrag Liste'!AX159</f>
        <v xml:space="preserve"> </v>
      </c>
      <c r="W151" s="78" t="str">
        <f>'Übertrag Liste'!AY159</f>
        <v xml:space="preserve"> </v>
      </c>
      <c r="X151" s="78" t="str">
        <f>'Übertrag Liste'!AZ159</f>
        <v xml:space="preserve"> </v>
      </c>
      <c r="Y151" s="78" t="str">
        <f>'Übertrag Liste'!BA159</f>
        <v xml:space="preserve"> </v>
      </c>
      <c r="Z151" s="78" t="str">
        <f>'Übertrag Liste'!BB159</f>
        <v xml:space="preserve"> </v>
      </c>
      <c r="AA151" s="78" t="str">
        <f>'Übertrag Liste'!BC159</f>
        <v xml:space="preserve"> </v>
      </c>
      <c r="AB151" s="78"/>
    </row>
    <row r="152" spans="1:28" s="79" customFormat="1" ht="24.75" customHeight="1" x14ac:dyDescent="0.2">
      <c r="A152" s="75" t="str">
        <f>'Übertrag Liste'!AD160</f>
        <v xml:space="preserve"> </v>
      </c>
      <c r="B152" s="76" t="str">
        <f>'Übertrag Liste'!D160</f>
        <v xml:space="preserve"> </v>
      </c>
      <c r="C152" s="76" t="str">
        <f>'Übertrag Liste'!E160</f>
        <v xml:space="preserve"> </v>
      </c>
      <c r="D152" s="76" t="str">
        <f>'Übertrag Liste'!I160</f>
        <v/>
      </c>
      <c r="E152" s="77" t="str">
        <f>'Übertrag Liste'!B160</f>
        <v/>
      </c>
      <c r="F152" s="149" t="str">
        <f>'Übertrag Liste'!CP160</f>
        <v>Urkunde und Button</v>
      </c>
      <c r="G152" s="78" t="str">
        <f>'Übertrag Liste'!CM160</f>
        <v/>
      </c>
      <c r="H152" s="78" t="str">
        <f>'Übertrag Liste'!AJ160</f>
        <v xml:space="preserve"> </v>
      </c>
      <c r="I152" s="78" t="str">
        <f>'Übertrag Liste'!AK160</f>
        <v xml:space="preserve"> </v>
      </c>
      <c r="J152" s="78" t="str">
        <f>'Übertrag Liste'!AL160</f>
        <v xml:space="preserve"> </v>
      </c>
      <c r="K152" s="78" t="str">
        <f>'Übertrag Liste'!AM160</f>
        <v xml:space="preserve"> </v>
      </c>
      <c r="L152" s="78" t="str">
        <f>'Übertrag Liste'!AN160</f>
        <v xml:space="preserve"> </v>
      </c>
      <c r="M152" s="78" t="str">
        <f>'Übertrag Liste'!AO160</f>
        <v xml:space="preserve"> </v>
      </c>
      <c r="N152" s="78" t="str">
        <f>'Übertrag Liste'!AP160</f>
        <v xml:space="preserve"> </v>
      </c>
      <c r="O152" s="78" t="str">
        <f>'Übertrag Liste'!AQ160</f>
        <v xml:space="preserve"> </v>
      </c>
      <c r="P152" s="78" t="str">
        <f>'Übertrag Liste'!AR160</f>
        <v xml:space="preserve"> </v>
      </c>
      <c r="Q152" s="78" t="str">
        <f>'Übertrag Liste'!AS160</f>
        <v xml:space="preserve"> </v>
      </c>
      <c r="R152" s="78" t="str">
        <f>'Übertrag Liste'!AT160</f>
        <v xml:space="preserve"> </v>
      </c>
      <c r="S152" s="78" t="str">
        <f>'Übertrag Liste'!AU160</f>
        <v xml:space="preserve"> </v>
      </c>
      <c r="T152" s="78" t="str">
        <f>'Übertrag Liste'!AV160</f>
        <v xml:space="preserve"> </v>
      </c>
      <c r="U152" s="78" t="str">
        <f>'Übertrag Liste'!AW160</f>
        <v xml:space="preserve"> </v>
      </c>
      <c r="V152" s="78" t="str">
        <f>'Übertrag Liste'!AX160</f>
        <v xml:space="preserve"> </v>
      </c>
      <c r="W152" s="78" t="str">
        <f>'Übertrag Liste'!AY160</f>
        <v xml:space="preserve"> </v>
      </c>
      <c r="X152" s="78" t="str">
        <f>'Übertrag Liste'!AZ160</f>
        <v xml:space="preserve"> </v>
      </c>
      <c r="Y152" s="78" t="str">
        <f>'Übertrag Liste'!BA160</f>
        <v xml:space="preserve"> </v>
      </c>
      <c r="Z152" s="78" t="str">
        <f>'Übertrag Liste'!BB160</f>
        <v xml:space="preserve"> </v>
      </c>
      <c r="AA152" s="78" t="str">
        <f>'Übertrag Liste'!BC160</f>
        <v xml:space="preserve"> </v>
      </c>
      <c r="AB152" s="78"/>
    </row>
    <row r="153" spans="1:28" s="79" customFormat="1" ht="24.75" customHeight="1" x14ac:dyDescent="0.2">
      <c r="A153" s="75" t="str">
        <f>'Übertrag Liste'!AD161</f>
        <v xml:space="preserve"> </v>
      </c>
      <c r="B153" s="76" t="str">
        <f>'Übertrag Liste'!D161</f>
        <v xml:space="preserve"> </v>
      </c>
      <c r="C153" s="76" t="str">
        <f>'Übertrag Liste'!E161</f>
        <v xml:space="preserve"> </v>
      </c>
      <c r="D153" s="76" t="str">
        <f>'Übertrag Liste'!I161</f>
        <v/>
      </c>
      <c r="E153" s="77" t="str">
        <f>'Übertrag Liste'!B161</f>
        <v/>
      </c>
      <c r="F153" s="149" t="str">
        <f>'Übertrag Liste'!CP161</f>
        <v>Urkunde und Button</v>
      </c>
      <c r="G153" s="78" t="str">
        <f>'Übertrag Liste'!CM161</f>
        <v/>
      </c>
      <c r="H153" s="78" t="str">
        <f>'Übertrag Liste'!AJ161</f>
        <v xml:space="preserve"> </v>
      </c>
      <c r="I153" s="78" t="str">
        <f>'Übertrag Liste'!AK161</f>
        <v xml:space="preserve"> </v>
      </c>
      <c r="J153" s="78" t="str">
        <f>'Übertrag Liste'!AL161</f>
        <v xml:space="preserve"> </v>
      </c>
      <c r="K153" s="78" t="str">
        <f>'Übertrag Liste'!AM161</f>
        <v xml:space="preserve"> </v>
      </c>
      <c r="L153" s="78" t="str">
        <f>'Übertrag Liste'!AN161</f>
        <v xml:space="preserve"> </v>
      </c>
      <c r="M153" s="78" t="str">
        <f>'Übertrag Liste'!AO161</f>
        <v xml:space="preserve"> </v>
      </c>
      <c r="N153" s="78" t="str">
        <f>'Übertrag Liste'!AP161</f>
        <v xml:space="preserve"> </v>
      </c>
      <c r="O153" s="78" t="str">
        <f>'Übertrag Liste'!AQ161</f>
        <v xml:space="preserve"> </v>
      </c>
      <c r="P153" s="78" t="str">
        <f>'Übertrag Liste'!AR161</f>
        <v xml:space="preserve"> </v>
      </c>
      <c r="Q153" s="78" t="str">
        <f>'Übertrag Liste'!AS161</f>
        <v xml:space="preserve"> </v>
      </c>
      <c r="R153" s="78" t="str">
        <f>'Übertrag Liste'!AT161</f>
        <v xml:space="preserve"> </v>
      </c>
      <c r="S153" s="78" t="str">
        <f>'Übertrag Liste'!AU161</f>
        <v xml:space="preserve"> </v>
      </c>
      <c r="T153" s="78" t="str">
        <f>'Übertrag Liste'!AV161</f>
        <v xml:space="preserve"> </v>
      </c>
      <c r="U153" s="78" t="str">
        <f>'Übertrag Liste'!AW161</f>
        <v xml:space="preserve"> </v>
      </c>
      <c r="V153" s="78" t="str">
        <f>'Übertrag Liste'!AX161</f>
        <v xml:space="preserve"> </v>
      </c>
      <c r="W153" s="78" t="str">
        <f>'Übertrag Liste'!AY161</f>
        <v xml:space="preserve"> </v>
      </c>
      <c r="X153" s="78" t="str">
        <f>'Übertrag Liste'!AZ161</f>
        <v xml:space="preserve"> </v>
      </c>
      <c r="Y153" s="78" t="str">
        <f>'Übertrag Liste'!BA161</f>
        <v xml:space="preserve"> </v>
      </c>
      <c r="Z153" s="78" t="str">
        <f>'Übertrag Liste'!BB161</f>
        <v xml:space="preserve"> </v>
      </c>
      <c r="AA153" s="78" t="str">
        <f>'Übertrag Liste'!BC161</f>
        <v xml:space="preserve"> </v>
      </c>
      <c r="AB153" s="78"/>
    </row>
    <row r="154" spans="1:28" s="79" customFormat="1" ht="24.75" customHeight="1" x14ac:dyDescent="0.2">
      <c r="A154" s="75" t="str">
        <f>'Übertrag Liste'!AD162</f>
        <v xml:space="preserve"> </v>
      </c>
      <c r="B154" s="76" t="str">
        <f>'Übertrag Liste'!D162</f>
        <v xml:space="preserve"> </v>
      </c>
      <c r="C154" s="76" t="str">
        <f>'Übertrag Liste'!E162</f>
        <v xml:space="preserve"> </v>
      </c>
      <c r="D154" s="76" t="str">
        <f>'Übertrag Liste'!I162</f>
        <v/>
      </c>
      <c r="E154" s="77" t="str">
        <f>'Übertrag Liste'!B162</f>
        <v/>
      </c>
      <c r="F154" s="149" t="str">
        <f>'Übertrag Liste'!CP162</f>
        <v>Urkunde und Button</v>
      </c>
      <c r="G154" s="78" t="str">
        <f>'Übertrag Liste'!CM162</f>
        <v/>
      </c>
      <c r="H154" s="78" t="str">
        <f>'Übertrag Liste'!AJ162</f>
        <v xml:space="preserve"> </v>
      </c>
      <c r="I154" s="78" t="str">
        <f>'Übertrag Liste'!AK162</f>
        <v xml:space="preserve"> </v>
      </c>
      <c r="J154" s="78" t="str">
        <f>'Übertrag Liste'!AL162</f>
        <v xml:space="preserve"> </v>
      </c>
      <c r="K154" s="78" t="str">
        <f>'Übertrag Liste'!AM162</f>
        <v xml:space="preserve"> </v>
      </c>
      <c r="L154" s="78" t="str">
        <f>'Übertrag Liste'!AN162</f>
        <v xml:space="preserve"> </v>
      </c>
      <c r="M154" s="78" t="str">
        <f>'Übertrag Liste'!AO162</f>
        <v xml:space="preserve"> </v>
      </c>
      <c r="N154" s="78" t="str">
        <f>'Übertrag Liste'!AP162</f>
        <v xml:space="preserve"> </v>
      </c>
      <c r="O154" s="78" t="str">
        <f>'Übertrag Liste'!AQ162</f>
        <v xml:space="preserve"> </v>
      </c>
      <c r="P154" s="78" t="str">
        <f>'Übertrag Liste'!AR162</f>
        <v xml:space="preserve"> </v>
      </c>
      <c r="Q154" s="78" t="str">
        <f>'Übertrag Liste'!AS162</f>
        <v xml:space="preserve"> </v>
      </c>
      <c r="R154" s="78" t="str">
        <f>'Übertrag Liste'!AT162</f>
        <v xml:space="preserve"> </v>
      </c>
      <c r="S154" s="78" t="str">
        <f>'Übertrag Liste'!AU162</f>
        <v xml:space="preserve"> </v>
      </c>
      <c r="T154" s="78" t="str">
        <f>'Übertrag Liste'!AV162</f>
        <v xml:space="preserve"> </v>
      </c>
      <c r="U154" s="78" t="str">
        <f>'Übertrag Liste'!AW162</f>
        <v xml:space="preserve"> </v>
      </c>
      <c r="V154" s="78" t="str">
        <f>'Übertrag Liste'!AX162</f>
        <v xml:space="preserve"> </v>
      </c>
      <c r="W154" s="78" t="str">
        <f>'Übertrag Liste'!AY162</f>
        <v xml:space="preserve"> </v>
      </c>
      <c r="X154" s="78" t="str">
        <f>'Übertrag Liste'!AZ162</f>
        <v xml:space="preserve"> </v>
      </c>
      <c r="Y154" s="78" t="str">
        <f>'Übertrag Liste'!BA162</f>
        <v xml:space="preserve"> </v>
      </c>
      <c r="Z154" s="78" t="str">
        <f>'Übertrag Liste'!BB162</f>
        <v xml:space="preserve"> </v>
      </c>
      <c r="AA154" s="78" t="str">
        <f>'Übertrag Liste'!BC162</f>
        <v xml:space="preserve"> </v>
      </c>
      <c r="AB154" s="78"/>
    </row>
    <row r="155" spans="1:28" s="79" customFormat="1" ht="24.75" customHeight="1" x14ac:dyDescent="0.2">
      <c r="A155" s="75" t="str">
        <f>'Übertrag Liste'!AD163</f>
        <v xml:space="preserve"> </v>
      </c>
      <c r="B155" s="76" t="str">
        <f>'Übertrag Liste'!D163</f>
        <v xml:space="preserve"> </v>
      </c>
      <c r="C155" s="76" t="str">
        <f>'Übertrag Liste'!E163</f>
        <v xml:space="preserve"> </v>
      </c>
      <c r="D155" s="76" t="str">
        <f>'Übertrag Liste'!I163</f>
        <v/>
      </c>
      <c r="E155" s="77" t="str">
        <f>'Übertrag Liste'!B163</f>
        <v/>
      </c>
      <c r="F155" s="149" t="str">
        <f>'Übertrag Liste'!CP163</f>
        <v>Urkunde und Button</v>
      </c>
      <c r="G155" s="78" t="str">
        <f>'Übertrag Liste'!CM163</f>
        <v/>
      </c>
      <c r="H155" s="78" t="str">
        <f>'Übertrag Liste'!AJ163</f>
        <v xml:space="preserve"> </v>
      </c>
      <c r="I155" s="78" t="str">
        <f>'Übertrag Liste'!AK163</f>
        <v xml:space="preserve"> </v>
      </c>
      <c r="J155" s="78" t="str">
        <f>'Übertrag Liste'!AL163</f>
        <v xml:space="preserve"> </v>
      </c>
      <c r="K155" s="78" t="str">
        <f>'Übertrag Liste'!AM163</f>
        <v xml:space="preserve"> </v>
      </c>
      <c r="L155" s="78" t="str">
        <f>'Übertrag Liste'!AN163</f>
        <v xml:space="preserve"> </v>
      </c>
      <c r="M155" s="78" t="str">
        <f>'Übertrag Liste'!AO163</f>
        <v xml:space="preserve"> </v>
      </c>
      <c r="N155" s="78" t="str">
        <f>'Übertrag Liste'!AP163</f>
        <v xml:space="preserve"> </v>
      </c>
      <c r="O155" s="78" t="str">
        <f>'Übertrag Liste'!AQ163</f>
        <v xml:space="preserve"> </v>
      </c>
      <c r="P155" s="78" t="str">
        <f>'Übertrag Liste'!AR163</f>
        <v xml:space="preserve"> </v>
      </c>
      <c r="Q155" s="78" t="str">
        <f>'Übertrag Liste'!AS163</f>
        <v xml:space="preserve"> </v>
      </c>
      <c r="R155" s="78" t="str">
        <f>'Übertrag Liste'!AT163</f>
        <v xml:space="preserve"> </v>
      </c>
      <c r="S155" s="78" t="str">
        <f>'Übertrag Liste'!AU163</f>
        <v xml:space="preserve"> </v>
      </c>
      <c r="T155" s="78" t="str">
        <f>'Übertrag Liste'!AV163</f>
        <v xml:space="preserve"> </v>
      </c>
      <c r="U155" s="78" t="str">
        <f>'Übertrag Liste'!AW163</f>
        <v xml:space="preserve"> </v>
      </c>
      <c r="V155" s="78" t="str">
        <f>'Übertrag Liste'!AX163</f>
        <v xml:space="preserve"> </v>
      </c>
      <c r="W155" s="78" t="str">
        <f>'Übertrag Liste'!AY163</f>
        <v xml:space="preserve"> </v>
      </c>
      <c r="X155" s="78" t="str">
        <f>'Übertrag Liste'!AZ163</f>
        <v xml:space="preserve"> </v>
      </c>
      <c r="Y155" s="78" t="str">
        <f>'Übertrag Liste'!BA163</f>
        <v xml:space="preserve"> </v>
      </c>
      <c r="Z155" s="78" t="str">
        <f>'Übertrag Liste'!BB163</f>
        <v xml:space="preserve"> </v>
      </c>
      <c r="AA155" s="78" t="str">
        <f>'Übertrag Liste'!BC163</f>
        <v xml:space="preserve"> </v>
      </c>
      <c r="AB155" s="78"/>
    </row>
    <row r="156" spans="1:28" s="79" customFormat="1" ht="24.75" customHeight="1" x14ac:dyDescent="0.2">
      <c r="A156" s="75" t="str">
        <f>'Übertrag Liste'!AD164</f>
        <v xml:space="preserve"> </v>
      </c>
      <c r="B156" s="76" t="str">
        <f>'Übertrag Liste'!D164</f>
        <v xml:space="preserve"> </v>
      </c>
      <c r="C156" s="76" t="str">
        <f>'Übertrag Liste'!E164</f>
        <v xml:space="preserve"> </v>
      </c>
      <c r="D156" s="76" t="str">
        <f>'Übertrag Liste'!I164</f>
        <v/>
      </c>
      <c r="E156" s="77" t="str">
        <f>'Übertrag Liste'!B164</f>
        <v/>
      </c>
      <c r="F156" s="149" t="str">
        <f>'Übertrag Liste'!CP164</f>
        <v>Urkunde und Button</v>
      </c>
      <c r="G156" s="78" t="str">
        <f>'Übertrag Liste'!CM164</f>
        <v/>
      </c>
      <c r="H156" s="78" t="str">
        <f>'Übertrag Liste'!AJ164</f>
        <v xml:space="preserve"> </v>
      </c>
      <c r="I156" s="78" t="str">
        <f>'Übertrag Liste'!AK164</f>
        <v xml:space="preserve"> </v>
      </c>
      <c r="J156" s="78" t="str">
        <f>'Übertrag Liste'!AL164</f>
        <v xml:space="preserve"> </v>
      </c>
      <c r="K156" s="78" t="str">
        <f>'Übertrag Liste'!AM164</f>
        <v xml:space="preserve"> </v>
      </c>
      <c r="L156" s="78" t="str">
        <f>'Übertrag Liste'!AN164</f>
        <v xml:space="preserve"> </v>
      </c>
      <c r="M156" s="78" t="str">
        <f>'Übertrag Liste'!AO164</f>
        <v xml:space="preserve"> </v>
      </c>
      <c r="N156" s="78" t="str">
        <f>'Übertrag Liste'!AP164</f>
        <v xml:space="preserve"> </v>
      </c>
      <c r="O156" s="78" t="str">
        <f>'Übertrag Liste'!AQ164</f>
        <v xml:space="preserve"> </v>
      </c>
      <c r="P156" s="78" t="str">
        <f>'Übertrag Liste'!AR164</f>
        <v xml:space="preserve"> </v>
      </c>
      <c r="Q156" s="78" t="str">
        <f>'Übertrag Liste'!AS164</f>
        <v xml:space="preserve"> </v>
      </c>
      <c r="R156" s="78" t="str">
        <f>'Übertrag Liste'!AT164</f>
        <v xml:space="preserve"> </v>
      </c>
      <c r="S156" s="78" t="str">
        <f>'Übertrag Liste'!AU164</f>
        <v xml:space="preserve"> </v>
      </c>
      <c r="T156" s="78" t="str">
        <f>'Übertrag Liste'!AV164</f>
        <v xml:space="preserve"> </v>
      </c>
      <c r="U156" s="78" t="str">
        <f>'Übertrag Liste'!AW164</f>
        <v xml:space="preserve"> </v>
      </c>
      <c r="V156" s="78" t="str">
        <f>'Übertrag Liste'!AX164</f>
        <v xml:space="preserve"> </v>
      </c>
      <c r="W156" s="78" t="str">
        <f>'Übertrag Liste'!AY164</f>
        <v xml:space="preserve"> </v>
      </c>
      <c r="X156" s="78" t="str">
        <f>'Übertrag Liste'!AZ164</f>
        <v xml:space="preserve"> </v>
      </c>
      <c r="Y156" s="78" t="str">
        <f>'Übertrag Liste'!BA164</f>
        <v xml:space="preserve"> </v>
      </c>
      <c r="Z156" s="78" t="str">
        <f>'Übertrag Liste'!BB164</f>
        <v xml:space="preserve"> </v>
      </c>
      <c r="AA156" s="78" t="str">
        <f>'Übertrag Liste'!BC164</f>
        <v xml:space="preserve"> </v>
      </c>
      <c r="AB156" s="78"/>
    </row>
    <row r="157" spans="1:28" s="79" customFormat="1" ht="24.75" customHeight="1" x14ac:dyDescent="0.2">
      <c r="A157" s="75" t="str">
        <f>'Übertrag Liste'!AD165</f>
        <v xml:space="preserve"> </v>
      </c>
      <c r="B157" s="76" t="str">
        <f>'Übertrag Liste'!D165</f>
        <v xml:space="preserve"> </v>
      </c>
      <c r="C157" s="76" t="str">
        <f>'Übertrag Liste'!E165</f>
        <v xml:space="preserve"> </v>
      </c>
      <c r="D157" s="76" t="str">
        <f>'Übertrag Liste'!I165</f>
        <v/>
      </c>
      <c r="E157" s="77" t="str">
        <f>'Übertrag Liste'!B165</f>
        <v/>
      </c>
      <c r="F157" s="149" t="str">
        <f>'Übertrag Liste'!CP165</f>
        <v>Urkunde und Button</v>
      </c>
      <c r="G157" s="78" t="str">
        <f>'Übertrag Liste'!CM165</f>
        <v/>
      </c>
      <c r="H157" s="78" t="str">
        <f>'Übertrag Liste'!AJ165</f>
        <v xml:space="preserve"> </v>
      </c>
      <c r="I157" s="78" t="str">
        <f>'Übertrag Liste'!AK165</f>
        <v xml:space="preserve"> </v>
      </c>
      <c r="J157" s="78" t="str">
        <f>'Übertrag Liste'!AL165</f>
        <v xml:space="preserve"> </v>
      </c>
      <c r="K157" s="78" t="str">
        <f>'Übertrag Liste'!AM165</f>
        <v xml:space="preserve"> </v>
      </c>
      <c r="L157" s="78" t="str">
        <f>'Übertrag Liste'!AN165</f>
        <v xml:space="preserve"> </v>
      </c>
      <c r="M157" s="78" t="str">
        <f>'Übertrag Liste'!AO165</f>
        <v xml:space="preserve"> </v>
      </c>
      <c r="N157" s="78" t="str">
        <f>'Übertrag Liste'!AP165</f>
        <v xml:space="preserve"> </v>
      </c>
      <c r="O157" s="78" t="str">
        <f>'Übertrag Liste'!AQ165</f>
        <v xml:space="preserve"> </v>
      </c>
      <c r="P157" s="78" t="str">
        <f>'Übertrag Liste'!AR165</f>
        <v xml:space="preserve"> </v>
      </c>
      <c r="Q157" s="78" t="str">
        <f>'Übertrag Liste'!AS165</f>
        <v xml:space="preserve"> </v>
      </c>
      <c r="R157" s="78" t="str">
        <f>'Übertrag Liste'!AT165</f>
        <v xml:space="preserve"> </v>
      </c>
      <c r="S157" s="78" t="str">
        <f>'Übertrag Liste'!AU165</f>
        <v xml:space="preserve"> </v>
      </c>
      <c r="T157" s="78" t="str">
        <f>'Übertrag Liste'!AV165</f>
        <v xml:space="preserve"> </v>
      </c>
      <c r="U157" s="78" t="str">
        <f>'Übertrag Liste'!AW165</f>
        <v xml:space="preserve"> </v>
      </c>
      <c r="V157" s="78" t="str">
        <f>'Übertrag Liste'!AX165</f>
        <v xml:space="preserve"> </v>
      </c>
      <c r="W157" s="78" t="str">
        <f>'Übertrag Liste'!AY165</f>
        <v xml:space="preserve"> </v>
      </c>
      <c r="X157" s="78" t="str">
        <f>'Übertrag Liste'!AZ165</f>
        <v xml:space="preserve"> </v>
      </c>
      <c r="Y157" s="78" t="str">
        <f>'Übertrag Liste'!BA165</f>
        <v xml:space="preserve"> </v>
      </c>
      <c r="Z157" s="78" t="str">
        <f>'Übertrag Liste'!BB165</f>
        <v xml:space="preserve"> </v>
      </c>
      <c r="AA157" s="78" t="str">
        <f>'Übertrag Liste'!BC165</f>
        <v xml:space="preserve"> </v>
      </c>
      <c r="AB157" s="78"/>
    </row>
    <row r="158" spans="1:28" s="79" customFormat="1" ht="24.75" customHeight="1" x14ac:dyDescent="0.2">
      <c r="A158" s="75" t="str">
        <f>'Übertrag Liste'!AD166</f>
        <v xml:space="preserve"> </v>
      </c>
      <c r="B158" s="76" t="str">
        <f>'Übertrag Liste'!D166</f>
        <v xml:space="preserve"> </v>
      </c>
      <c r="C158" s="76" t="str">
        <f>'Übertrag Liste'!E166</f>
        <v xml:space="preserve"> </v>
      </c>
      <c r="D158" s="76" t="str">
        <f>'Übertrag Liste'!I166</f>
        <v/>
      </c>
      <c r="E158" s="77" t="str">
        <f>'Übertrag Liste'!B166</f>
        <v/>
      </c>
      <c r="F158" s="149" t="str">
        <f>'Übertrag Liste'!CP166</f>
        <v>Urkunde und Button</v>
      </c>
      <c r="G158" s="78" t="str">
        <f>'Übertrag Liste'!CM166</f>
        <v/>
      </c>
      <c r="H158" s="78" t="str">
        <f>'Übertrag Liste'!AJ166</f>
        <v xml:space="preserve"> </v>
      </c>
      <c r="I158" s="78" t="str">
        <f>'Übertrag Liste'!AK166</f>
        <v xml:space="preserve"> </v>
      </c>
      <c r="J158" s="78" t="str">
        <f>'Übertrag Liste'!AL166</f>
        <v xml:space="preserve"> </v>
      </c>
      <c r="K158" s="78" t="str">
        <f>'Übertrag Liste'!AM166</f>
        <v xml:space="preserve"> </v>
      </c>
      <c r="L158" s="78" t="str">
        <f>'Übertrag Liste'!AN166</f>
        <v xml:space="preserve"> </v>
      </c>
      <c r="M158" s="78" t="str">
        <f>'Übertrag Liste'!AO166</f>
        <v xml:space="preserve"> </v>
      </c>
      <c r="N158" s="78" t="str">
        <f>'Übertrag Liste'!AP166</f>
        <v xml:space="preserve"> </v>
      </c>
      <c r="O158" s="78" t="str">
        <f>'Übertrag Liste'!AQ166</f>
        <v xml:space="preserve"> </v>
      </c>
      <c r="P158" s="78" t="str">
        <f>'Übertrag Liste'!AR166</f>
        <v xml:space="preserve"> </v>
      </c>
      <c r="Q158" s="78" t="str">
        <f>'Übertrag Liste'!AS166</f>
        <v xml:space="preserve"> </v>
      </c>
      <c r="R158" s="78" t="str">
        <f>'Übertrag Liste'!AT166</f>
        <v xml:space="preserve"> </v>
      </c>
      <c r="S158" s="78" t="str">
        <f>'Übertrag Liste'!AU166</f>
        <v xml:space="preserve"> </v>
      </c>
      <c r="T158" s="78" t="str">
        <f>'Übertrag Liste'!AV166</f>
        <v xml:space="preserve"> </v>
      </c>
      <c r="U158" s="78" t="str">
        <f>'Übertrag Liste'!AW166</f>
        <v xml:space="preserve"> </v>
      </c>
      <c r="V158" s="78" t="str">
        <f>'Übertrag Liste'!AX166</f>
        <v xml:space="preserve"> </v>
      </c>
      <c r="W158" s="78" t="str">
        <f>'Übertrag Liste'!AY166</f>
        <v xml:space="preserve"> </v>
      </c>
      <c r="X158" s="78" t="str">
        <f>'Übertrag Liste'!AZ166</f>
        <v xml:space="preserve"> </v>
      </c>
      <c r="Y158" s="78" t="str">
        <f>'Übertrag Liste'!BA166</f>
        <v xml:space="preserve"> </v>
      </c>
      <c r="Z158" s="78" t="str">
        <f>'Übertrag Liste'!BB166</f>
        <v xml:space="preserve"> </v>
      </c>
      <c r="AA158" s="78" t="str">
        <f>'Übertrag Liste'!BC166</f>
        <v xml:space="preserve"> </v>
      </c>
      <c r="AB158" s="78"/>
    </row>
    <row r="159" spans="1:28" s="79" customFormat="1" ht="24.75" customHeight="1" x14ac:dyDescent="0.2">
      <c r="A159" s="75" t="str">
        <f>'Übertrag Liste'!AD167</f>
        <v xml:space="preserve"> </v>
      </c>
      <c r="B159" s="76" t="str">
        <f>'Übertrag Liste'!D167</f>
        <v xml:space="preserve"> </v>
      </c>
      <c r="C159" s="76" t="str">
        <f>'Übertrag Liste'!E167</f>
        <v xml:space="preserve"> </v>
      </c>
      <c r="D159" s="76" t="str">
        <f>'Übertrag Liste'!I167</f>
        <v/>
      </c>
      <c r="E159" s="77" t="str">
        <f>'Übertrag Liste'!B167</f>
        <v/>
      </c>
      <c r="F159" s="149" t="str">
        <f>'Übertrag Liste'!CP167</f>
        <v>Urkunde und Button</v>
      </c>
      <c r="G159" s="78" t="str">
        <f>'Übertrag Liste'!CM167</f>
        <v/>
      </c>
      <c r="H159" s="78" t="str">
        <f>'Übertrag Liste'!AJ167</f>
        <v xml:space="preserve"> </v>
      </c>
      <c r="I159" s="78" t="str">
        <f>'Übertrag Liste'!AK167</f>
        <v xml:space="preserve"> </v>
      </c>
      <c r="J159" s="78" t="str">
        <f>'Übertrag Liste'!AL167</f>
        <v xml:space="preserve"> </v>
      </c>
      <c r="K159" s="78" t="str">
        <f>'Übertrag Liste'!AM167</f>
        <v xml:space="preserve"> </v>
      </c>
      <c r="L159" s="78" t="str">
        <f>'Übertrag Liste'!AN167</f>
        <v xml:space="preserve"> </v>
      </c>
      <c r="M159" s="78" t="str">
        <f>'Übertrag Liste'!AO167</f>
        <v xml:space="preserve"> </v>
      </c>
      <c r="N159" s="78" t="str">
        <f>'Übertrag Liste'!AP167</f>
        <v xml:space="preserve"> </v>
      </c>
      <c r="O159" s="78" t="str">
        <f>'Übertrag Liste'!AQ167</f>
        <v xml:space="preserve"> </v>
      </c>
      <c r="P159" s="78" t="str">
        <f>'Übertrag Liste'!AR167</f>
        <v xml:space="preserve"> </v>
      </c>
      <c r="Q159" s="78" t="str">
        <f>'Übertrag Liste'!AS167</f>
        <v xml:space="preserve"> </v>
      </c>
      <c r="R159" s="78" t="str">
        <f>'Übertrag Liste'!AT167</f>
        <v xml:space="preserve"> </v>
      </c>
      <c r="S159" s="78" t="str">
        <f>'Übertrag Liste'!AU167</f>
        <v xml:space="preserve"> </v>
      </c>
      <c r="T159" s="78" t="str">
        <f>'Übertrag Liste'!AV167</f>
        <v xml:space="preserve"> </v>
      </c>
      <c r="U159" s="78" t="str">
        <f>'Übertrag Liste'!AW167</f>
        <v xml:space="preserve"> </v>
      </c>
      <c r="V159" s="78" t="str">
        <f>'Übertrag Liste'!AX167</f>
        <v xml:space="preserve"> </v>
      </c>
      <c r="W159" s="78" t="str">
        <f>'Übertrag Liste'!AY167</f>
        <v xml:space="preserve"> </v>
      </c>
      <c r="X159" s="78" t="str">
        <f>'Übertrag Liste'!AZ167</f>
        <v xml:space="preserve"> </v>
      </c>
      <c r="Y159" s="78" t="str">
        <f>'Übertrag Liste'!BA167</f>
        <v xml:space="preserve"> </v>
      </c>
      <c r="Z159" s="78" t="str">
        <f>'Übertrag Liste'!BB167</f>
        <v xml:space="preserve"> </v>
      </c>
      <c r="AA159" s="78" t="str">
        <f>'Übertrag Liste'!BC167</f>
        <v xml:space="preserve"> </v>
      </c>
      <c r="AB159" s="78"/>
    </row>
    <row r="160" spans="1:28" s="79" customFormat="1" ht="24.75" customHeight="1" x14ac:dyDescent="0.2">
      <c r="A160" s="75" t="str">
        <f>'Übertrag Liste'!AD168</f>
        <v xml:space="preserve"> </v>
      </c>
      <c r="B160" s="76" t="str">
        <f>'Übertrag Liste'!D168</f>
        <v xml:space="preserve"> </v>
      </c>
      <c r="C160" s="76" t="str">
        <f>'Übertrag Liste'!E168</f>
        <v xml:space="preserve"> </v>
      </c>
      <c r="D160" s="76" t="str">
        <f>'Übertrag Liste'!I168</f>
        <v/>
      </c>
      <c r="E160" s="77" t="str">
        <f>'Übertrag Liste'!B168</f>
        <v/>
      </c>
      <c r="F160" s="149" t="str">
        <f>'Übertrag Liste'!CP168</f>
        <v>Urkunde und Button</v>
      </c>
      <c r="G160" s="78" t="str">
        <f>'Übertrag Liste'!CM168</f>
        <v/>
      </c>
      <c r="H160" s="78" t="str">
        <f>'Übertrag Liste'!AJ168</f>
        <v xml:space="preserve"> </v>
      </c>
      <c r="I160" s="78" t="str">
        <f>'Übertrag Liste'!AK168</f>
        <v xml:space="preserve"> </v>
      </c>
      <c r="J160" s="78" t="str">
        <f>'Übertrag Liste'!AL168</f>
        <v xml:space="preserve"> </v>
      </c>
      <c r="K160" s="78" t="str">
        <f>'Übertrag Liste'!AM168</f>
        <v xml:space="preserve"> </v>
      </c>
      <c r="L160" s="78" t="str">
        <f>'Übertrag Liste'!AN168</f>
        <v xml:space="preserve"> </v>
      </c>
      <c r="M160" s="78" t="str">
        <f>'Übertrag Liste'!AO168</f>
        <v xml:space="preserve"> </v>
      </c>
      <c r="N160" s="78" t="str">
        <f>'Übertrag Liste'!AP168</f>
        <v xml:space="preserve"> </v>
      </c>
      <c r="O160" s="78" t="str">
        <f>'Übertrag Liste'!AQ168</f>
        <v xml:space="preserve"> </v>
      </c>
      <c r="P160" s="78" t="str">
        <f>'Übertrag Liste'!AR168</f>
        <v xml:space="preserve"> </v>
      </c>
      <c r="Q160" s="78" t="str">
        <f>'Übertrag Liste'!AS168</f>
        <v xml:space="preserve"> </v>
      </c>
      <c r="R160" s="78" t="str">
        <f>'Übertrag Liste'!AT168</f>
        <v xml:space="preserve"> </v>
      </c>
      <c r="S160" s="78" t="str">
        <f>'Übertrag Liste'!AU168</f>
        <v xml:space="preserve"> </v>
      </c>
      <c r="T160" s="78" t="str">
        <f>'Übertrag Liste'!AV168</f>
        <v xml:space="preserve"> </v>
      </c>
      <c r="U160" s="78" t="str">
        <f>'Übertrag Liste'!AW168</f>
        <v xml:space="preserve"> </v>
      </c>
      <c r="V160" s="78" t="str">
        <f>'Übertrag Liste'!AX168</f>
        <v xml:space="preserve"> </v>
      </c>
      <c r="W160" s="78" t="str">
        <f>'Übertrag Liste'!AY168</f>
        <v xml:space="preserve"> </v>
      </c>
      <c r="X160" s="78" t="str">
        <f>'Übertrag Liste'!AZ168</f>
        <v xml:space="preserve"> </v>
      </c>
      <c r="Y160" s="78" t="str">
        <f>'Übertrag Liste'!BA168</f>
        <v xml:space="preserve"> </v>
      </c>
      <c r="Z160" s="78" t="str">
        <f>'Übertrag Liste'!BB168</f>
        <v xml:space="preserve"> </v>
      </c>
      <c r="AA160" s="78" t="str">
        <f>'Übertrag Liste'!BC168</f>
        <v xml:space="preserve"> </v>
      </c>
      <c r="AB160" s="78"/>
    </row>
    <row r="161" spans="1:28" s="79" customFormat="1" ht="24.75" customHeight="1" x14ac:dyDescent="0.2">
      <c r="A161" s="75" t="str">
        <f>'Übertrag Liste'!AD169</f>
        <v xml:space="preserve"> </v>
      </c>
      <c r="B161" s="76" t="str">
        <f>'Übertrag Liste'!D169</f>
        <v xml:space="preserve"> </v>
      </c>
      <c r="C161" s="76" t="str">
        <f>'Übertrag Liste'!E169</f>
        <v xml:space="preserve"> </v>
      </c>
      <c r="D161" s="76" t="str">
        <f>'Übertrag Liste'!I169</f>
        <v/>
      </c>
      <c r="E161" s="77" t="str">
        <f>'Übertrag Liste'!B169</f>
        <v/>
      </c>
      <c r="F161" s="149" t="str">
        <f>'Übertrag Liste'!CP169</f>
        <v>Urkunde und Button</v>
      </c>
      <c r="G161" s="78" t="str">
        <f>'Übertrag Liste'!CM169</f>
        <v/>
      </c>
      <c r="H161" s="78" t="str">
        <f>'Übertrag Liste'!AJ169</f>
        <v xml:space="preserve"> </v>
      </c>
      <c r="I161" s="78" t="str">
        <f>'Übertrag Liste'!AK169</f>
        <v xml:space="preserve"> </v>
      </c>
      <c r="J161" s="78" t="str">
        <f>'Übertrag Liste'!AL169</f>
        <v xml:space="preserve"> </v>
      </c>
      <c r="K161" s="78" t="str">
        <f>'Übertrag Liste'!AM169</f>
        <v xml:space="preserve"> </v>
      </c>
      <c r="L161" s="78" t="str">
        <f>'Übertrag Liste'!AN169</f>
        <v xml:space="preserve"> </v>
      </c>
      <c r="M161" s="78" t="str">
        <f>'Übertrag Liste'!AO169</f>
        <v xml:space="preserve"> </v>
      </c>
      <c r="N161" s="78" t="str">
        <f>'Übertrag Liste'!AP169</f>
        <v xml:space="preserve"> </v>
      </c>
      <c r="O161" s="78" t="str">
        <f>'Übertrag Liste'!AQ169</f>
        <v xml:space="preserve"> </v>
      </c>
      <c r="P161" s="78" t="str">
        <f>'Übertrag Liste'!AR169</f>
        <v xml:space="preserve"> </v>
      </c>
      <c r="Q161" s="78" t="str">
        <f>'Übertrag Liste'!AS169</f>
        <v xml:space="preserve"> </v>
      </c>
      <c r="R161" s="78" t="str">
        <f>'Übertrag Liste'!AT169</f>
        <v xml:space="preserve"> </v>
      </c>
      <c r="S161" s="78" t="str">
        <f>'Übertrag Liste'!AU169</f>
        <v xml:space="preserve"> </v>
      </c>
      <c r="T161" s="78" t="str">
        <f>'Übertrag Liste'!AV169</f>
        <v xml:space="preserve"> </v>
      </c>
      <c r="U161" s="78" t="str">
        <f>'Übertrag Liste'!AW169</f>
        <v xml:space="preserve"> </v>
      </c>
      <c r="V161" s="78" t="str">
        <f>'Übertrag Liste'!AX169</f>
        <v xml:space="preserve"> </v>
      </c>
      <c r="W161" s="78" t="str">
        <f>'Übertrag Liste'!AY169</f>
        <v xml:space="preserve"> </v>
      </c>
      <c r="X161" s="78" t="str">
        <f>'Übertrag Liste'!AZ169</f>
        <v xml:space="preserve"> </v>
      </c>
      <c r="Y161" s="78" t="str">
        <f>'Übertrag Liste'!BA169</f>
        <v xml:space="preserve"> </v>
      </c>
      <c r="Z161" s="78" t="str">
        <f>'Übertrag Liste'!BB169</f>
        <v xml:space="preserve"> </v>
      </c>
      <c r="AA161" s="78" t="str">
        <f>'Übertrag Liste'!BC169</f>
        <v xml:space="preserve"> </v>
      </c>
      <c r="AB161" s="78"/>
    </row>
    <row r="162" spans="1:28" s="79" customFormat="1" ht="24.75" customHeight="1" x14ac:dyDescent="0.2">
      <c r="A162" s="75" t="str">
        <f>'Übertrag Liste'!AD170</f>
        <v xml:space="preserve"> </v>
      </c>
      <c r="B162" s="76" t="str">
        <f>'Übertrag Liste'!D170</f>
        <v xml:space="preserve"> </v>
      </c>
      <c r="C162" s="76" t="str">
        <f>'Übertrag Liste'!E170</f>
        <v xml:space="preserve"> </v>
      </c>
      <c r="D162" s="76" t="str">
        <f>'Übertrag Liste'!I170</f>
        <v/>
      </c>
      <c r="E162" s="77" t="str">
        <f>'Übertrag Liste'!B170</f>
        <v/>
      </c>
      <c r="F162" s="149" t="str">
        <f>'Übertrag Liste'!CP170</f>
        <v>Urkunde und Button</v>
      </c>
      <c r="G162" s="78" t="str">
        <f>'Übertrag Liste'!CM170</f>
        <v/>
      </c>
      <c r="H162" s="78" t="str">
        <f>'Übertrag Liste'!AJ170</f>
        <v xml:space="preserve"> </v>
      </c>
      <c r="I162" s="78" t="str">
        <f>'Übertrag Liste'!AK170</f>
        <v xml:space="preserve"> </v>
      </c>
      <c r="J162" s="78" t="str">
        <f>'Übertrag Liste'!AL170</f>
        <v xml:space="preserve"> </v>
      </c>
      <c r="K162" s="78" t="str">
        <f>'Übertrag Liste'!AM170</f>
        <v xml:space="preserve"> </v>
      </c>
      <c r="L162" s="78" t="str">
        <f>'Übertrag Liste'!AN170</f>
        <v xml:space="preserve"> </v>
      </c>
      <c r="M162" s="78" t="str">
        <f>'Übertrag Liste'!AO170</f>
        <v xml:space="preserve"> </v>
      </c>
      <c r="N162" s="78" t="str">
        <f>'Übertrag Liste'!AP170</f>
        <v xml:space="preserve"> </v>
      </c>
      <c r="O162" s="78" t="str">
        <f>'Übertrag Liste'!AQ170</f>
        <v xml:space="preserve"> </v>
      </c>
      <c r="P162" s="78" t="str">
        <f>'Übertrag Liste'!AR170</f>
        <v xml:space="preserve"> </v>
      </c>
      <c r="Q162" s="78" t="str">
        <f>'Übertrag Liste'!AS170</f>
        <v xml:space="preserve"> </v>
      </c>
      <c r="R162" s="78" t="str">
        <f>'Übertrag Liste'!AT170</f>
        <v xml:space="preserve"> </v>
      </c>
      <c r="S162" s="78" t="str">
        <f>'Übertrag Liste'!AU170</f>
        <v xml:space="preserve"> </v>
      </c>
      <c r="T162" s="78" t="str">
        <f>'Übertrag Liste'!AV170</f>
        <v xml:space="preserve"> </v>
      </c>
      <c r="U162" s="78" t="str">
        <f>'Übertrag Liste'!AW170</f>
        <v xml:space="preserve"> </v>
      </c>
      <c r="V162" s="78" t="str">
        <f>'Übertrag Liste'!AX170</f>
        <v xml:space="preserve"> </v>
      </c>
      <c r="W162" s="78" t="str">
        <f>'Übertrag Liste'!AY170</f>
        <v xml:space="preserve"> </v>
      </c>
      <c r="X162" s="78" t="str">
        <f>'Übertrag Liste'!AZ170</f>
        <v xml:space="preserve"> </v>
      </c>
      <c r="Y162" s="78" t="str">
        <f>'Übertrag Liste'!BA170</f>
        <v xml:space="preserve"> </v>
      </c>
      <c r="Z162" s="78" t="str">
        <f>'Übertrag Liste'!BB170</f>
        <v xml:space="preserve"> </v>
      </c>
      <c r="AA162" s="78" t="str">
        <f>'Übertrag Liste'!BC170</f>
        <v xml:space="preserve"> </v>
      </c>
      <c r="AB162" s="78"/>
    </row>
    <row r="163" spans="1:28" s="79" customFormat="1" ht="24.75" customHeight="1" x14ac:dyDescent="0.2">
      <c r="A163" s="75" t="str">
        <f>'Übertrag Liste'!AD171</f>
        <v xml:space="preserve"> </v>
      </c>
      <c r="B163" s="76" t="str">
        <f>'Übertrag Liste'!D171</f>
        <v xml:space="preserve"> </v>
      </c>
      <c r="C163" s="76" t="str">
        <f>'Übertrag Liste'!E171</f>
        <v xml:space="preserve"> </v>
      </c>
      <c r="D163" s="76" t="str">
        <f>'Übertrag Liste'!I171</f>
        <v/>
      </c>
      <c r="E163" s="77" t="str">
        <f>'Übertrag Liste'!B171</f>
        <v/>
      </c>
      <c r="F163" s="149" t="str">
        <f>'Übertrag Liste'!CP171</f>
        <v>Urkunde und Button</v>
      </c>
      <c r="G163" s="78" t="str">
        <f>'Übertrag Liste'!CM171</f>
        <v/>
      </c>
      <c r="H163" s="78" t="str">
        <f>'Übertrag Liste'!AJ171</f>
        <v xml:space="preserve"> </v>
      </c>
      <c r="I163" s="78" t="str">
        <f>'Übertrag Liste'!AK171</f>
        <v xml:space="preserve"> </v>
      </c>
      <c r="J163" s="78" t="str">
        <f>'Übertrag Liste'!AL171</f>
        <v xml:space="preserve"> </v>
      </c>
      <c r="K163" s="78" t="str">
        <f>'Übertrag Liste'!AM171</f>
        <v xml:space="preserve"> </v>
      </c>
      <c r="L163" s="78" t="str">
        <f>'Übertrag Liste'!AN171</f>
        <v xml:space="preserve"> </v>
      </c>
      <c r="M163" s="78" t="str">
        <f>'Übertrag Liste'!AO171</f>
        <v xml:space="preserve"> </v>
      </c>
      <c r="N163" s="78" t="str">
        <f>'Übertrag Liste'!AP171</f>
        <v xml:space="preserve"> </v>
      </c>
      <c r="O163" s="78" t="str">
        <f>'Übertrag Liste'!AQ171</f>
        <v xml:space="preserve"> </v>
      </c>
      <c r="P163" s="78" t="str">
        <f>'Übertrag Liste'!AR171</f>
        <v xml:space="preserve"> </v>
      </c>
      <c r="Q163" s="78" t="str">
        <f>'Übertrag Liste'!AS171</f>
        <v xml:space="preserve"> </v>
      </c>
      <c r="R163" s="78" t="str">
        <f>'Übertrag Liste'!AT171</f>
        <v xml:space="preserve"> </v>
      </c>
      <c r="S163" s="78" t="str">
        <f>'Übertrag Liste'!AU171</f>
        <v xml:space="preserve"> </v>
      </c>
      <c r="T163" s="78" t="str">
        <f>'Übertrag Liste'!AV171</f>
        <v xml:space="preserve"> </v>
      </c>
      <c r="U163" s="78" t="str">
        <f>'Übertrag Liste'!AW171</f>
        <v xml:space="preserve"> </v>
      </c>
      <c r="V163" s="78" t="str">
        <f>'Übertrag Liste'!AX171</f>
        <v xml:space="preserve"> </v>
      </c>
      <c r="W163" s="78" t="str">
        <f>'Übertrag Liste'!AY171</f>
        <v xml:space="preserve"> </v>
      </c>
      <c r="X163" s="78" t="str">
        <f>'Übertrag Liste'!AZ171</f>
        <v xml:space="preserve"> </v>
      </c>
      <c r="Y163" s="78" t="str">
        <f>'Übertrag Liste'!BA171</f>
        <v xml:space="preserve"> </v>
      </c>
      <c r="Z163" s="78" t="str">
        <f>'Übertrag Liste'!BB171</f>
        <v xml:space="preserve"> </v>
      </c>
      <c r="AA163" s="78" t="str">
        <f>'Übertrag Liste'!BC171</f>
        <v xml:space="preserve"> </v>
      </c>
      <c r="AB163" s="78"/>
    </row>
    <row r="164" spans="1:28" s="79" customFormat="1" ht="24.75" customHeight="1" x14ac:dyDescent="0.2">
      <c r="A164" s="75" t="str">
        <f>'Übertrag Liste'!AD172</f>
        <v xml:space="preserve"> </v>
      </c>
      <c r="B164" s="76" t="str">
        <f>'Übertrag Liste'!D172</f>
        <v xml:space="preserve"> </v>
      </c>
      <c r="C164" s="76" t="str">
        <f>'Übertrag Liste'!E172</f>
        <v xml:space="preserve"> </v>
      </c>
      <c r="D164" s="76" t="str">
        <f>'Übertrag Liste'!I172</f>
        <v/>
      </c>
      <c r="E164" s="77" t="str">
        <f>'Übertrag Liste'!B172</f>
        <v/>
      </c>
      <c r="F164" s="149" t="str">
        <f>'Übertrag Liste'!CP172</f>
        <v>Urkunde und Button</v>
      </c>
      <c r="G164" s="78" t="str">
        <f>'Übertrag Liste'!CM172</f>
        <v/>
      </c>
      <c r="H164" s="78" t="str">
        <f>'Übertrag Liste'!AJ172</f>
        <v xml:space="preserve"> </v>
      </c>
      <c r="I164" s="78" t="str">
        <f>'Übertrag Liste'!AK172</f>
        <v xml:space="preserve"> </v>
      </c>
      <c r="J164" s="78" t="str">
        <f>'Übertrag Liste'!AL172</f>
        <v xml:space="preserve"> </v>
      </c>
      <c r="K164" s="78" t="str">
        <f>'Übertrag Liste'!AM172</f>
        <v xml:space="preserve"> </v>
      </c>
      <c r="L164" s="78" t="str">
        <f>'Übertrag Liste'!AN172</f>
        <v xml:space="preserve"> </v>
      </c>
      <c r="M164" s="78" t="str">
        <f>'Übertrag Liste'!AO172</f>
        <v xml:space="preserve"> </v>
      </c>
      <c r="N164" s="78" t="str">
        <f>'Übertrag Liste'!AP172</f>
        <v xml:space="preserve"> </v>
      </c>
      <c r="O164" s="78" t="str">
        <f>'Übertrag Liste'!AQ172</f>
        <v xml:space="preserve"> </v>
      </c>
      <c r="P164" s="78" t="str">
        <f>'Übertrag Liste'!AR172</f>
        <v xml:space="preserve"> </v>
      </c>
      <c r="Q164" s="78" t="str">
        <f>'Übertrag Liste'!AS172</f>
        <v xml:space="preserve"> </v>
      </c>
      <c r="R164" s="78" t="str">
        <f>'Übertrag Liste'!AT172</f>
        <v xml:space="preserve"> </v>
      </c>
      <c r="S164" s="78" t="str">
        <f>'Übertrag Liste'!AU172</f>
        <v xml:space="preserve"> </v>
      </c>
      <c r="T164" s="78" t="str">
        <f>'Übertrag Liste'!AV172</f>
        <v xml:space="preserve"> </v>
      </c>
      <c r="U164" s="78" t="str">
        <f>'Übertrag Liste'!AW172</f>
        <v xml:space="preserve"> </v>
      </c>
      <c r="V164" s="78" t="str">
        <f>'Übertrag Liste'!AX172</f>
        <v xml:space="preserve"> </v>
      </c>
      <c r="W164" s="78" t="str">
        <f>'Übertrag Liste'!AY172</f>
        <v xml:space="preserve"> </v>
      </c>
      <c r="X164" s="78" t="str">
        <f>'Übertrag Liste'!AZ172</f>
        <v xml:space="preserve"> </v>
      </c>
      <c r="Y164" s="78" t="str">
        <f>'Übertrag Liste'!BA172</f>
        <v xml:space="preserve"> </v>
      </c>
      <c r="Z164" s="78" t="str">
        <f>'Übertrag Liste'!BB172</f>
        <v xml:space="preserve"> </v>
      </c>
      <c r="AA164" s="78" t="str">
        <f>'Übertrag Liste'!BC172</f>
        <v xml:space="preserve"> </v>
      </c>
      <c r="AB164" s="78"/>
    </row>
    <row r="165" spans="1:28" s="79" customFormat="1" ht="24.75" customHeight="1" x14ac:dyDescent="0.2">
      <c r="A165" s="75" t="str">
        <f>'Übertrag Liste'!AD173</f>
        <v xml:space="preserve"> </v>
      </c>
      <c r="B165" s="76" t="str">
        <f>'Übertrag Liste'!D173</f>
        <v xml:space="preserve"> </v>
      </c>
      <c r="C165" s="76" t="str">
        <f>'Übertrag Liste'!E173</f>
        <v xml:space="preserve"> </v>
      </c>
      <c r="D165" s="76" t="str">
        <f>'Übertrag Liste'!I173</f>
        <v/>
      </c>
      <c r="E165" s="77" t="str">
        <f>'Übertrag Liste'!B173</f>
        <v/>
      </c>
      <c r="F165" s="149" t="str">
        <f>'Übertrag Liste'!CP173</f>
        <v>Urkunde und Button</v>
      </c>
      <c r="G165" s="78" t="str">
        <f>'Übertrag Liste'!CM173</f>
        <v/>
      </c>
      <c r="H165" s="78" t="str">
        <f>'Übertrag Liste'!AJ173</f>
        <v xml:space="preserve"> </v>
      </c>
      <c r="I165" s="78" t="str">
        <f>'Übertrag Liste'!AK173</f>
        <v xml:space="preserve"> </v>
      </c>
      <c r="J165" s="78" t="str">
        <f>'Übertrag Liste'!AL173</f>
        <v xml:space="preserve"> </v>
      </c>
      <c r="K165" s="78" t="str">
        <f>'Übertrag Liste'!AM173</f>
        <v xml:space="preserve"> </v>
      </c>
      <c r="L165" s="78" t="str">
        <f>'Übertrag Liste'!AN173</f>
        <v xml:space="preserve"> </v>
      </c>
      <c r="M165" s="78" t="str">
        <f>'Übertrag Liste'!AO173</f>
        <v xml:space="preserve"> </v>
      </c>
      <c r="N165" s="78" t="str">
        <f>'Übertrag Liste'!AP173</f>
        <v xml:space="preserve"> </v>
      </c>
      <c r="O165" s="78" t="str">
        <f>'Übertrag Liste'!AQ173</f>
        <v xml:space="preserve"> </v>
      </c>
      <c r="P165" s="78" t="str">
        <f>'Übertrag Liste'!AR173</f>
        <v xml:space="preserve"> </v>
      </c>
      <c r="Q165" s="78" t="str">
        <f>'Übertrag Liste'!AS173</f>
        <v xml:space="preserve"> </v>
      </c>
      <c r="R165" s="78" t="str">
        <f>'Übertrag Liste'!AT173</f>
        <v xml:space="preserve"> </v>
      </c>
      <c r="S165" s="78" t="str">
        <f>'Übertrag Liste'!AU173</f>
        <v xml:space="preserve"> </v>
      </c>
      <c r="T165" s="78" t="str">
        <f>'Übertrag Liste'!AV173</f>
        <v xml:space="preserve"> </v>
      </c>
      <c r="U165" s="78" t="str">
        <f>'Übertrag Liste'!AW173</f>
        <v xml:space="preserve"> </v>
      </c>
      <c r="V165" s="78" t="str">
        <f>'Übertrag Liste'!AX173</f>
        <v xml:space="preserve"> </v>
      </c>
      <c r="W165" s="78" t="str">
        <f>'Übertrag Liste'!AY173</f>
        <v xml:space="preserve"> </v>
      </c>
      <c r="X165" s="78" t="str">
        <f>'Übertrag Liste'!AZ173</f>
        <v xml:space="preserve"> </v>
      </c>
      <c r="Y165" s="78" t="str">
        <f>'Übertrag Liste'!BA173</f>
        <v xml:space="preserve"> </v>
      </c>
      <c r="Z165" s="78" t="str">
        <f>'Übertrag Liste'!BB173</f>
        <v xml:space="preserve"> </v>
      </c>
      <c r="AA165" s="78" t="str">
        <f>'Übertrag Liste'!BC173</f>
        <v xml:space="preserve"> </v>
      </c>
      <c r="AB165" s="78"/>
    </row>
    <row r="166" spans="1:28" s="79" customFormat="1" ht="24.75" customHeight="1" x14ac:dyDescent="0.2">
      <c r="A166" s="75" t="str">
        <f>'Übertrag Liste'!AD174</f>
        <v xml:space="preserve"> </v>
      </c>
      <c r="B166" s="76" t="str">
        <f>'Übertrag Liste'!D174</f>
        <v xml:space="preserve"> </v>
      </c>
      <c r="C166" s="76" t="str">
        <f>'Übertrag Liste'!E174</f>
        <v xml:space="preserve"> </v>
      </c>
      <c r="D166" s="76" t="str">
        <f>'Übertrag Liste'!I174</f>
        <v/>
      </c>
      <c r="E166" s="77" t="str">
        <f>'Übertrag Liste'!B174</f>
        <v/>
      </c>
      <c r="F166" s="149" t="str">
        <f>'Übertrag Liste'!CP174</f>
        <v>Urkunde und Button</v>
      </c>
      <c r="G166" s="78" t="str">
        <f>'Übertrag Liste'!CM174</f>
        <v/>
      </c>
      <c r="H166" s="78" t="str">
        <f>'Übertrag Liste'!AJ174</f>
        <v xml:space="preserve"> </v>
      </c>
      <c r="I166" s="78" t="str">
        <f>'Übertrag Liste'!AK174</f>
        <v xml:space="preserve"> </v>
      </c>
      <c r="J166" s="78" t="str">
        <f>'Übertrag Liste'!AL174</f>
        <v xml:space="preserve"> </v>
      </c>
      <c r="K166" s="78" t="str">
        <f>'Übertrag Liste'!AM174</f>
        <v xml:space="preserve"> </v>
      </c>
      <c r="L166" s="78" t="str">
        <f>'Übertrag Liste'!AN174</f>
        <v xml:space="preserve"> </v>
      </c>
      <c r="M166" s="78" t="str">
        <f>'Übertrag Liste'!AO174</f>
        <v xml:space="preserve"> </v>
      </c>
      <c r="N166" s="78" t="str">
        <f>'Übertrag Liste'!AP174</f>
        <v xml:space="preserve"> </v>
      </c>
      <c r="O166" s="78" t="str">
        <f>'Übertrag Liste'!AQ174</f>
        <v xml:space="preserve"> </v>
      </c>
      <c r="P166" s="78" t="str">
        <f>'Übertrag Liste'!AR174</f>
        <v xml:space="preserve"> </v>
      </c>
      <c r="Q166" s="78" t="str">
        <f>'Übertrag Liste'!AS174</f>
        <v xml:space="preserve"> </v>
      </c>
      <c r="R166" s="78" t="str">
        <f>'Übertrag Liste'!AT174</f>
        <v xml:space="preserve"> </v>
      </c>
      <c r="S166" s="78" t="str">
        <f>'Übertrag Liste'!AU174</f>
        <v xml:space="preserve"> </v>
      </c>
      <c r="T166" s="78" t="str">
        <f>'Übertrag Liste'!AV174</f>
        <v xml:space="preserve"> </v>
      </c>
      <c r="U166" s="78" t="str">
        <f>'Übertrag Liste'!AW174</f>
        <v xml:space="preserve"> </v>
      </c>
      <c r="V166" s="78" t="str">
        <f>'Übertrag Liste'!AX174</f>
        <v xml:space="preserve"> </v>
      </c>
      <c r="W166" s="78" t="str">
        <f>'Übertrag Liste'!AY174</f>
        <v xml:space="preserve"> </v>
      </c>
      <c r="X166" s="78" t="str">
        <f>'Übertrag Liste'!AZ174</f>
        <v xml:space="preserve"> </v>
      </c>
      <c r="Y166" s="78" t="str">
        <f>'Übertrag Liste'!BA174</f>
        <v xml:space="preserve"> </v>
      </c>
      <c r="Z166" s="78" t="str">
        <f>'Übertrag Liste'!BB174</f>
        <v xml:space="preserve"> </v>
      </c>
      <c r="AA166" s="78" t="str">
        <f>'Übertrag Liste'!BC174</f>
        <v xml:space="preserve"> </v>
      </c>
      <c r="AB166" s="78"/>
    </row>
    <row r="167" spans="1:28" s="79" customFormat="1" ht="24.75" customHeight="1" x14ac:dyDescent="0.2">
      <c r="A167" s="75" t="str">
        <f>'Übertrag Liste'!AD175</f>
        <v xml:space="preserve"> </v>
      </c>
      <c r="B167" s="76" t="str">
        <f>'Übertrag Liste'!D175</f>
        <v xml:space="preserve"> </v>
      </c>
      <c r="C167" s="76" t="str">
        <f>'Übertrag Liste'!E175</f>
        <v xml:space="preserve"> </v>
      </c>
      <c r="D167" s="76" t="str">
        <f>'Übertrag Liste'!I175</f>
        <v/>
      </c>
      <c r="E167" s="77" t="str">
        <f>'Übertrag Liste'!B175</f>
        <v/>
      </c>
      <c r="F167" s="149" t="str">
        <f>'Übertrag Liste'!CP175</f>
        <v>Urkunde und Button</v>
      </c>
      <c r="G167" s="78" t="str">
        <f>'Übertrag Liste'!CM175</f>
        <v/>
      </c>
      <c r="H167" s="78" t="str">
        <f>'Übertrag Liste'!AJ175</f>
        <v xml:space="preserve"> </v>
      </c>
      <c r="I167" s="78" t="str">
        <f>'Übertrag Liste'!AK175</f>
        <v xml:space="preserve"> </v>
      </c>
      <c r="J167" s="78" t="str">
        <f>'Übertrag Liste'!AL175</f>
        <v xml:space="preserve"> </v>
      </c>
      <c r="K167" s="78" t="str">
        <f>'Übertrag Liste'!AM175</f>
        <v xml:space="preserve"> </v>
      </c>
      <c r="L167" s="78" t="str">
        <f>'Übertrag Liste'!AN175</f>
        <v xml:space="preserve"> </v>
      </c>
      <c r="M167" s="78" t="str">
        <f>'Übertrag Liste'!AO175</f>
        <v xml:space="preserve"> </v>
      </c>
      <c r="N167" s="78" t="str">
        <f>'Übertrag Liste'!AP175</f>
        <v xml:space="preserve"> </v>
      </c>
      <c r="O167" s="78" t="str">
        <f>'Übertrag Liste'!AQ175</f>
        <v xml:space="preserve"> </v>
      </c>
      <c r="P167" s="78" t="str">
        <f>'Übertrag Liste'!AR175</f>
        <v xml:space="preserve"> </v>
      </c>
      <c r="Q167" s="78" t="str">
        <f>'Übertrag Liste'!AS175</f>
        <v xml:space="preserve"> </v>
      </c>
      <c r="R167" s="78" t="str">
        <f>'Übertrag Liste'!AT175</f>
        <v xml:space="preserve"> </v>
      </c>
      <c r="S167" s="78" t="str">
        <f>'Übertrag Liste'!AU175</f>
        <v xml:space="preserve"> </v>
      </c>
      <c r="T167" s="78" t="str">
        <f>'Übertrag Liste'!AV175</f>
        <v xml:space="preserve"> </v>
      </c>
      <c r="U167" s="78" t="str">
        <f>'Übertrag Liste'!AW175</f>
        <v xml:space="preserve"> </v>
      </c>
      <c r="V167" s="78" t="str">
        <f>'Übertrag Liste'!AX175</f>
        <v xml:space="preserve"> </v>
      </c>
      <c r="W167" s="78" t="str">
        <f>'Übertrag Liste'!AY175</f>
        <v xml:space="preserve"> </v>
      </c>
      <c r="X167" s="78" t="str">
        <f>'Übertrag Liste'!AZ175</f>
        <v xml:space="preserve"> </v>
      </c>
      <c r="Y167" s="78" t="str">
        <f>'Übertrag Liste'!BA175</f>
        <v xml:space="preserve"> </v>
      </c>
      <c r="Z167" s="78" t="str">
        <f>'Übertrag Liste'!BB175</f>
        <v xml:space="preserve"> </v>
      </c>
      <c r="AA167" s="78" t="str">
        <f>'Übertrag Liste'!BC175</f>
        <v xml:space="preserve"> </v>
      </c>
      <c r="AB167" s="78"/>
    </row>
    <row r="168" spans="1:28" s="79" customFormat="1" ht="24.75" customHeight="1" x14ac:dyDescent="0.2">
      <c r="A168" s="75" t="str">
        <f>'Übertrag Liste'!AD176</f>
        <v xml:space="preserve"> </v>
      </c>
      <c r="B168" s="76" t="str">
        <f>'Übertrag Liste'!D176</f>
        <v xml:space="preserve"> </v>
      </c>
      <c r="C168" s="76" t="str">
        <f>'Übertrag Liste'!E176</f>
        <v xml:space="preserve"> </v>
      </c>
      <c r="D168" s="76" t="str">
        <f>'Übertrag Liste'!I176</f>
        <v/>
      </c>
      <c r="E168" s="77" t="str">
        <f>'Übertrag Liste'!B176</f>
        <v/>
      </c>
      <c r="F168" s="149" t="str">
        <f>'Übertrag Liste'!CP176</f>
        <v>Urkunde und Button</v>
      </c>
      <c r="G168" s="78" t="str">
        <f>'Übertrag Liste'!CM176</f>
        <v/>
      </c>
      <c r="H168" s="78" t="str">
        <f>'Übertrag Liste'!AJ176</f>
        <v xml:space="preserve"> </v>
      </c>
      <c r="I168" s="78" t="str">
        <f>'Übertrag Liste'!AK176</f>
        <v xml:space="preserve"> </v>
      </c>
      <c r="J168" s="78" t="str">
        <f>'Übertrag Liste'!AL176</f>
        <v xml:space="preserve"> </v>
      </c>
      <c r="K168" s="78" t="str">
        <f>'Übertrag Liste'!AM176</f>
        <v xml:space="preserve"> </v>
      </c>
      <c r="L168" s="78" t="str">
        <f>'Übertrag Liste'!AN176</f>
        <v xml:space="preserve"> </v>
      </c>
      <c r="M168" s="78" t="str">
        <f>'Übertrag Liste'!AO176</f>
        <v xml:space="preserve"> </v>
      </c>
      <c r="N168" s="78" t="str">
        <f>'Übertrag Liste'!AP176</f>
        <v xml:space="preserve"> </v>
      </c>
      <c r="O168" s="78" t="str">
        <f>'Übertrag Liste'!AQ176</f>
        <v xml:space="preserve"> </v>
      </c>
      <c r="P168" s="78" t="str">
        <f>'Übertrag Liste'!AR176</f>
        <v xml:space="preserve"> </v>
      </c>
      <c r="Q168" s="78" t="str">
        <f>'Übertrag Liste'!AS176</f>
        <v xml:space="preserve"> </v>
      </c>
      <c r="R168" s="78" t="str">
        <f>'Übertrag Liste'!AT176</f>
        <v xml:space="preserve"> </v>
      </c>
      <c r="S168" s="78" t="str">
        <f>'Übertrag Liste'!AU176</f>
        <v xml:space="preserve"> </v>
      </c>
      <c r="T168" s="78" t="str">
        <f>'Übertrag Liste'!AV176</f>
        <v xml:space="preserve"> </v>
      </c>
      <c r="U168" s="78" t="str">
        <f>'Übertrag Liste'!AW176</f>
        <v xml:space="preserve"> </v>
      </c>
      <c r="V168" s="78" t="str">
        <f>'Übertrag Liste'!AX176</f>
        <v xml:space="preserve"> </v>
      </c>
      <c r="W168" s="78" t="str">
        <f>'Übertrag Liste'!AY176</f>
        <v xml:space="preserve"> </v>
      </c>
      <c r="X168" s="78" t="str">
        <f>'Übertrag Liste'!AZ176</f>
        <v xml:space="preserve"> </v>
      </c>
      <c r="Y168" s="78" t="str">
        <f>'Übertrag Liste'!BA176</f>
        <v xml:space="preserve"> </v>
      </c>
      <c r="Z168" s="78" t="str">
        <f>'Übertrag Liste'!BB176</f>
        <v xml:space="preserve"> </v>
      </c>
      <c r="AA168" s="78" t="str">
        <f>'Übertrag Liste'!BC176</f>
        <v xml:space="preserve"> </v>
      </c>
      <c r="AB168" s="78"/>
    </row>
    <row r="169" spans="1:28" s="79" customFormat="1" ht="24.75" customHeight="1" x14ac:dyDescent="0.2">
      <c r="A169" s="75" t="str">
        <f>'Übertrag Liste'!AD177</f>
        <v xml:space="preserve"> </v>
      </c>
      <c r="B169" s="76" t="str">
        <f>'Übertrag Liste'!D177</f>
        <v xml:space="preserve"> </v>
      </c>
      <c r="C169" s="76" t="str">
        <f>'Übertrag Liste'!E177</f>
        <v xml:space="preserve"> </v>
      </c>
      <c r="D169" s="76" t="str">
        <f>'Übertrag Liste'!I177</f>
        <v/>
      </c>
      <c r="E169" s="77" t="str">
        <f>'Übertrag Liste'!B177</f>
        <v/>
      </c>
      <c r="F169" s="149" t="str">
        <f>'Übertrag Liste'!CP177</f>
        <v>Urkunde und Button</v>
      </c>
      <c r="G169" s="78" t="str">
        <f>'Übertrag Liste'!CM177</f>
        <v/>
      </c>
      <c r="H169" s="78" t="str">
        <f>'Übertrag Liste'!AJ177</f>
        <v xml:space="preserve"> </v>
      </c>
      <c r="I169" s="78" t="str">
        <f>'Übertrag Liste'!AK177</f>
        <v xml:space="preserve"> </v>
      </c>
      <c r="J169" s="78" t="str">
        <f>'Übertrag Liste'!AL177</f>
        <v xml:space="preserve"> </v>
      </c>
      <c r="K169" s="78" t="str">
        <f>'Übertrag Liste'!AM177</f>
        <v xml:space="preserve"> </v>
      </c>
      <c r="L169" s="78" t="str">
        <f>'Übertrag Liste'!AN177</f>
        <v xml:space="preserve"> </v>
      </c>
      <c r="M169" s="78" t="str">
        <f>'Übertrag Liste'!AO177</f>
        <v xml:space="preserve"> </v>
      </c>
      <c r="N169" s="78" t="str">
        <f>'Übertrag Liste'!AP177</f>
        <v xml:space="preserve"> </v>
      </c>
      <c r="O169" s="78" t="str">
        <f>'Übertrag Liste'!AQ177</f>
        <v xml:space="preserve"> </v>
      </c>
      <c r="P169" s="78" t="str">
        <f>'Übertrag Liste'!AR177</f>
        <v xml:space="preserve"> </v>
      </c>
      <c r="Q169" s="78" t="str">
        <f>'Übertrag Liste'!AS177</f>
        <v xml:space="preserve"> </v>
      </c>
      <c r="R169" s="78" t="str">
        <f>'Übertrag Liste'!AT177</f>
        <v xml:space="preserve"> </v>
      </c>
      <c r="S169" s="78" t="str">
        <f>'Übertrag Liste'!AU177</f>
        <v xml:space="preserve"> </v>
      </c>
      <c r="T169" s="78" t="str">
        <f>'Übertrag Liste'!AV177</f>
        <v xml:space="preserve"> </v>
      </c>
      <c r="U169" s="78" t="str">
        <f>'Übertrag Liste'!AW177</f>
        <v xml:space="preserve"> </v>
      </c>
      <c r="V169" s="78" t="str">
        <f>'Übertrag Liste'!AX177</f>
        <v xml:space="preserve"> </v>
      </c>
      <c r="W169" s="78" t="str">
        <f>'Übertrag Liste'!AY177</f>
        <v xml:space="preserve"> </v>
      </c>
      <c r="X169" s="78" t="str">
        <f>'Übertrag Liste'!AZ177</f>
        <v xml:space="preserve"> </v>
      </c>
      <c r="Y169" s="78" t="str">
        <f>'Übertrag Liste'!BA177</f>
        <v xml:space="preserve"> </v>
      </c>
      <c r="Z169" s="78" t="str">
        <f>'Übertrag Liste'!BB177</f>
        <v xml:space="preserve"> </v>
      </c>
      <c r="AA169" s="78" t="str">
        <f>'Übertrag Liste'!BC177</f>
        <v xml:space="preserve"> </v>
      </c>
      <c r="AB169" s="78"/>
    </row>
    <row r="170" spans="1:28" s="79" customFormat="1" ht="24.75" customHeight="1" x14ac:dyDescent="0.2">
      <c r="A170" s="75" t="str">
        <f>'Übertrag Liste'!AD178</f>
        <v xml:space="preserve"> </v>
      </c>
      <c r="B170" s="76" t="str">
        <f>'Übertrag Liste'!D178</f>
        <v xml:space="preserve"> </v>
      </c>
      <c r="C170" s="76" t="str">
        <f>'Übertrag Liste'!E178</f>
        <v xml:space="preserve"> </v>
      </c>
      <c r="D170" s="76" t="str">
        <f>'Übertrag Liste'!I178</f>
        <v/>
      </c>
      <c r="E170" s="77" t="str">
        <f>'Übertrag Liste'!B178</f>
        <v/>
      </c>
      <c r="F170" s="149" t="str">
        <f>'Übertrag Liste'!CP178</f>
        <v>Urkunde und Button</v>
      </c>
      <c r="G170" s="78" t="str">
        <f>'Übertrag Liste'!CM178</f>
        <v/>
      </c>
      <c r="H170" s="78" t="str">
        <f>'Übertrag Liste'!AJ178</f>
        <v xml:space="preserve"> </v>
      </c>
      <c r="I170" s="78" t="str">
        <f>'Übertrag Liste'!AK178</f>
        <v xml:space="preserve"> </v>
      </c>
      <c r="J170" s="78" t="str">
        <f>'Übertrag Liste'!AL178</f>
        <v xml:space="preserve"> </v>
      </c>
      <c r="K170" s="78" t="str">
        <f>'Übertrag Liste'!AM178</f>
        <v xml:space="preserve"> </v>
      </c>
      <c r="L170" s="78" t="str">
        <f>'Übertrag Liste'!AN178</f>
        <v xml:space="preserve"> </v>
      </c>
      <c r="M170" s="78" t="str">
        <f>'Übertrag Liste'!AO178</f>
        <v xml:space="preserve"> </v>
      </c>
      <c r="N170" s="78" t="str">
        <f>'Übertrag Liste'!AP178</f>
        <v xml:space="preserve"> </v>
      </c>
      <c r="O170" s="78" t="str">
        <f>'Übertrag Liste'!AQ178</f>
        <v xml:space="preserve"> </v>
      </c>
      <c r="P170" s="78" t="str">
        <f>'Übertrag Liste'!AR178</f>
        <v xml:space="preserve"> </v>
      </c>
      <c r="Q170" s="78" t="str">
        <f>'Übertrag Liste'!AS178</f>
        <v xml:space="preserve"> </v>
      </c>
      <c r="R170" s="78" t="str">
        <f>'Übertrag Liste'!AT178</f>
        <v xml:space="preserve"> </v>
      </c>
      <c r="S170" s="78" t="str">
        <f>'Übertrag Liste'!AU178</f>
        <v xml:space="preserve"> </v>
      </c>
      <c r="T170" s="78" t="str">
        <f>'Übertrag Liste'!AV178</f>
        <v xml:space="preserve"> </v>
      </c>
      <c r="U170" s="78" t="str">
        <f>'Übertrag Liste'!AW178</f>
        <v xml:space="preserve"> </v>
      </c>
      <c r="V170" s="78" t="str">
        <f>'Übertrag Liste'!AX178</f>
        <v xml:space="preserve"> </v>
      </c>
      <c r="W170" s="78" t="str">
        <f>'Übertrag Liste'!AY178</f>
        <v xml:space="preserve"> </v>
      </c>
      <c r="X170" s="78" t="str">
        <f>'Übertrag Liste'!AZ178</f>
        <v xml:space="preserve"> </v>
      </c>
      <c r="Y170" s="78" t="str">
        <f>'Übertrag Liste'!BA178</f>
        <v xml:space="preserve"> </v>
      </c>
      <c r="Z170" s="78" t="str">
        <f>'Übertrag Liste'!BB178</f>
        <v xml:space="preserve"> </v>
      </c>
      <c r="AA170" s="78" t="str">
        <f>'Übertrag Liste'!BC178</f>
        <v xml:space="preserve"> </v>
      </c>
      <c r="AB170" s="78"/>
    </row>
    <row r="171" spans="1:28" s="79" customFormat="1" ht="24.75" customHeight="1" x14ac:dyDescent="0.2">
      <c r="A171" s="75" t="str">
        <f>'Übertrag Liste'!AD179</f>
        <v xml:space="preserve"> </v>
      </c>
      <c r="B171" s="76" t="str">
        <f>'Übertrag Liste'!D179</f>
        <v xml:space="preserve"> </v>
      </c>
      <c r="C171" s="76" t="str">
        <f>'Übertrag Liste'!E179</f>
        <v xml:space="preserve"> </v>
      </c>
      <c r="D171" s="76" t="str">
        <f>'Übertrag Liste'!I179</f>
        <v/>
      </c>
      <c r="E171" s="77" t="str">
        <f>'Übertrag Liste'!B179</f>
        <v/>
      </c>
      <c r="F171" s="149" t="str">
        <f>'Übertrag Liste'!CP179</f>
        <v>Urkunde und Button</v>
      </c>
      <c r="G171" s="78" t="str">
        <f>'Übertrag Liste'!CM179</f>
        <v/>
      </c>
      <c r="H171" s="78" t="str">
        <f>'Übertrag Liste'!AJ179</f>
        <v xml:space="preserve"> </v>
      </c>
      <c r="I171" s="78" t="str">
        <f>'Übertrag Liste'!AK179</f>
        <v xml:space="preserve"> </v>
      </c>
      <c r="J171" s="78" t="str">
        <f>'Übertrag Liste'!AL179</f>
        <v xml:space="preserve"> </v>
      </c>
      <c r="K171" s="78" t="str">
        <f>'Übertrag Liste'!AM179</f>
        <v xml:space="preserve"> </v>
      </c>
      <c r="L171" s="78" t="str">
        <f>'Übertrag Liste'!AN179</f>
        <v xml:space="preserve"> </v>
      </c>
      <c r="M171" s="78" t="str">
        <f>'Übertrag Liste'!AO179</f>
        <v xml:space="preserve"> </v>
      </c>
      <c r="N171" s="78" t="str">
        <f>'Übertrag Liste'!AP179</f>
        <v xml:space="preserve"> </v>
      </c>
      <c r="O171" s="78" t="str">
        <f>'Übertrag Liste'!AQ179</f>
        <v xml:space="preserve"> </v>
      </c>
      <c r="P171" s="78" t="str">
        <f>'Übertrag Liste'!AR179</f>
        <v xml:space="preserve"> </v>
      </c>
      <c r="Q171" s="78" t="str">
        <f>'Übertrag Liste'!AS179</f>
        <v xml:space="preserve"> </v>
      </c>
      <c r="R171" s="78" t="str">
        <f>'Übertrag Liste'!AT179</f>
        <v xml:space="preserve"> </v>
      </c>
      <c r="S171" s="78" t="str">
        <f>'Übertrag Liste'!AU179</f>
        <v xml:space="preserve"> </v>
      </c>
      <c r="T171" s="78" t="str">
        <f>'Übertrag Liste'!AV179</f>
        <v xml:space="preserve"> </v>
      </c>
      <c r="U171" s="78" t="str">
        <f>'Übertrag Liste'!AW179</f>
        <v xml:space="preserve"> </v>
      </c>
      <c r="V171" s="78" t="str">
        <f>'Übertrag Liste'!AX179</f>
        <v xml:space="preserve"> </v>
      </c>
      <c r="W171" s="78" t="str">
        <f>'Übertrag Liste'!AY179</f>
        <v xml:space="preserve"> </v>
      </c>
      <c r="X171" s="78" t="str">
        <f>'Übertrag Liste'!AZ179</f>
        <v xml:space="preserve"> </v>
      </c>
      <c r="Y171" s="78" t="str">
        <f>'Übertrag Liste'!BA179</f>
        <v xml:space="preserve"> </v>
      </c>
      <c r="Z171" s="78" t="str">
        <f>'Übertrag Liste'!BB179</f>
        <v xml:space="preserve"> </v>
      </c>
      <c r="AA171" s="78" t="str">
        <f>'Übertrag Liste'!BC179</f>
        <v xml:space="preserve"> </v>
      </c>
      <c r="AB171" s="78"/>
    </row>
    <row r="172" spans="1:28" s="79" customFormat="1" ht="24.75" customHeight="1" x14ac:dyDescent="0.2">
      <c r="A172" s="75" t="str">
        <f>'Übertrag Liste'!AD180</f>
        <v xml:space="preserve"> </v>
      </c>
      <c r="B172" s="76" t="str">
        <f>'Übertrag Liste'!D180</f>
        <v xml:space="preserve"> </v>
      </c>
      <c r="C172" s="76" t="str">
        <f>'Übertrag Liste'!E180</f>
        <v xml:space="preserve"> </v>
      </c>
      <c r="D172" s="76" t="str">
        <f>'Übertrag Liste'!I180</f>
        <v/>
      </c>
      <c r="E172" s="77" t="str">
        <f>'Übertrag Liste'!B180</f>
        <v/>
      </c>
      <c r="F172" s="149" t="str">
        <f>'Übertrag Liste'!CP180</f>
        <v>Urkunde und Button</v>
      </c>
      <c r="G172" s="78" t="str">
        <f>'Übertrag Liste'!CM180</f>
        <v/>
      </c>
      <c r="H172" s="78" t="str">
        <f>'Übertrag Liste'!AJ180</f>
        <v xml:space="preserve"> </v>
      </c>
      <c r="I172" s="78" t="str">
        <f>'Übertrag Liste'!AK180</f>
        <v xml:space="preserve"> </v>
      </c>
      <c r="J172" s="78" t="str">
        <f>'Übertrag Liste'!AL180</f>
        <v xml:space="preserve"> </v>
      </c>
      <c r="K172" s="78" t="str">
        <f>'Übertrag Liste'!AM180</f>
        <v xml:space="preserve"> </v>
      </c>
      <c r="L172" s="78" t="str">
        <f>'Übertrag Liste'!AN180</f>
        <v xml:space="preserve"> </v>
      </c>
      <c r="M172" s="78" t="str">
        <f>'Übertrag Liste'!AO180</f>
        <v xml:space="preserve"> </v>
      </c>
      <c r="N172" s="78" t="str">
        <f>'Übertrag Liste'!AP180</f>
        <v xml:space="preserve"> </v>
      </c>
      <c r="O172" s="78" t="str">
        <f>'Übertrag Liste'!AQ180</f>
        <v xml:space="preserve"> </v>
      </c>
      <c r="P172" s="78" t="str">
        <f>'Übertrag Liste'!AR180</f>
        <v xml:space="preserve"> </v>
      </c>
      <c r="Q172" s="78" t="str">
        <f>'Übertrag Liste'!AS180</f>
        <v xml:space="preserve"> </v>
      </c>
      <c r="R172" s="78" t="str">
        <f>'Übertrag Liste'!AT180</f>
        <v xml:space="preserve"> </v>
      </c>
      <c r="S172" s="78" t="str">
        <f>'Übertrag Liste'!AU180</f>
        <v xml:space="preserve"> </v>
      </c>
      <c r="T172" s="78" t="str">
        <f>'Übertrag Liste'!AV180</f>
        <v xml:space="preserve"> </v>
      </c>
      <c r="U172" s="78" t="str">
        <f>'Übertrag Liste'!AW180</f>
        <v xml:space="preserve"> </v>
      </c>
      <c r="V172" s="78" t="str">
        <f>'Übertrag Liste'!AX180</f>
        <v xml:space="preserve"> </v>
      </c>
      <c r="W172" s="78" t="str">
        <f>'Übertrag Liste'!AY180</f>
        <v xml:space="preserve"> </v>
      </c>
      <c r="X172" s="78" t="str">
        <f>'Übertrag Liste'!AZ180</f>
        <v xml:space="preserve"> </v>
      </c>
      <c r="Y172" s="78" t="str">
        <f>'Übertrag Liste'!BA180</f>
        <v xml:space="preserve"> </v>
      </c>
      <c r="Z172" s="78" t="str">
        <f>'Übertrag Liste'!BB180</f>
        <v xml:space="preserve"> </v>
      </c>
      <c r="AA172" s="78" t="str">
        <f>'Übertrag Liste'!BC180</f>
        <v xml:space="preserve"> </v>
      </c>
      <c r="AB172" s="78"/>
    </row>
    <row r="173" spans="1:28" s="79" customFormat="1" ht="24.75" customHeight="1" x14ac:dyDescent="0.2">
      <c r="A173" s="75" t="str">
        <f>'Übertrag Liste'!AD181</f>
        <v xml:space="preserve"> </v>
      </c>
      <c r="B173" s="76" t="str">
        <f>'Übertrag Liste'!D181</f>
        <v xml:space="preserve"> </v>
      </c>
      <c r="C173" s="76" t="str">
        <f>'Übertrag Liste'!E181</f>
        <v xml:space="preserve"> </v>
      </c>
      <c r="D173" s="76" t="str">
        <f>'Übertrag Liste'!I181</f>
        <v/>
      </c>
      <c r="E173" s="77" t="str">
        <f>'Übertrag Liste'!B181</f>
        <v/>
      </c>
      <c r="F173" s="149" t="str">
        <f>'Übertrag Liste'!CP181</f>
        <v>Urkunde und Button</v>
      </c>
      <c r="G173" s="78" t="str">
        <f>'Übertrag Liste'!CM181</f>
        <v/>
      </c>
      <c r="H173" s="78" t="str">
        <f>'Übertrag Liste'!AJ181</f>
        <v xml:space="preserve"> </v>
      </c>
      <c r="I173" s="78" t="str">
        <f>'Übertrag Liste'!AK181</f>
        <v xml:space="preserve"> </v>
      </c>
      <c r="J173" s="78" t="str">
        <f>'Übertrag Liste'!AL181</f>
        <v xml:space="preserve"> </v>
      </c>
      <c r="K173" s="78" t="str">
        <f>'Übertrag Liste'!AM181</f>
        <v xml:space="preserve"> </v>
      </c>
      <c r="L173" s="78" t="str">
        <f>'Übertrag Liste'!AN181</f>
        <v xml:space="preserve"> </v>
      </c>
      <c r="M173" s="78" t="str">
        <f>'Übertrag Liste'!AO181</f>
        <v xml:space="preserve"> </v>
      </c>
      <c r="N173" s="78" t="str">
        <f>'Übertrag Liste'!AP181</f>
        <v xml:space="preserve"> </v>
      </c>
      <c r="O173" s="78" t="str">
        <f>'Übertrag Liste'!AQ181</f>
        <v xml:space="preserve"> </v>
      </c>
      <c r="P173" s="78" t="str">
        <f>'Übertrag Liste'!AR181</f>
        <v xml:space="preserve"> </v>
      </c>
      <c r="Q173" s="78" t="str">
        <f>'Übertrag Liste'!AS181</f>
        <v xml:space="preserve"> </v>
      </c>
      <c r="R173" s="78" t="str">
        <f>'Übertrag Liste'!AT181</f>
        <v xml:space="preserve"> </v>
      </c>
      <c r="S173" s="78" t="str">
        <f>'Übertrag Liste'!AU181</f>
        <v xml:space="preserve"> </v>
      </c>
      <c r="T173" s="78" t="str">
        <f>'Übertrag Liste'!AV181</f>
        <v xml:space="preserve"> </v>
      </c>
      <c r="U173" s="78" t="str">
        <f>'Übertrag Liste'!AW181</f>
        <v xml:space="preserve"> </v>
      </c>
      <c r="V173" s="78" t="str">
        <f>'Übertrag Liste'!AX181</f>
        <v xml:space="preserve"> </v>
      </c>
      <c r="W173" s="78" t="str">
        <f>'Übertrag Liste'!AY181</f>
        <v xml:space="preserve"> </v>
      </c>
      <c r="X173" s="78" t="str">
        <f>'Übertrag Liste'!AZ181</f>
        <v xml:space="preserve"> </v>
      </c>
      <c r="Y173" s="78" t="str">
        <f>'Übertrag Liste'!BA181</f>
        <v xml:space="preserve"> </v>
      </c>
      <c r="Z173" s="78" t="str">
        <f>'Übertrag Liste'!BB181</f>
        <v xml:space="preserve"> </v>
      </c>
      <c r="AA173" s="78" t="str">
        <f>'Übertrag Liste'!BC181</f>
        <v xml:space="preserve"> </v>
      </c>
      <c r="AB173" s="78"/>
    </row>
    <row r="174" spans="1:28" s="79" customFormat="1" ht="24.75" customHeight="1" x14ac:dyDescent="0.2">
      <c r="A174" s="75" t="str">
        <f>'Übertrag Liste'!AD182</f>
        <v xml:space="preserve"> </v>
      </c>
      <c r="B174" s="76" t="str">
        <f>'Übertrag Liste'!D182</f>
        <v xml:space="preserve"> </v>
      </c>
      <c r="C174" s="76" t="str">
        <f>'Übertrag Liste'!E182</f>
        <v xml:space="preserve"> </v>
      </c>
      <c r="D174" s="76" t="str">
        <f>'Übertrag Liste'!I182</f>
        <v/>
      </c>
      <c r="E174" s="77" t="str">
        <f>'Übertrag Liste'!B182</f>
        <v/>
      </c>
      <c r="F174" s="149" t="str">
        <f>'Übertrag Liste'!CP182</f>
        <v>Urkunde und Button</v>
      </c>
      <c r="G174" s="78" t="str">
        <f>'Übertrag Liste'!CM182</f>
        <v/>
      </c>
      <c r="H174" s="78" t="str">
        <f>'Übertrag Liste'!AJ182</f>
        <v xml:space="preserve"> </v>
      </c>
      <c r="I174" s="78" t="str">
        <f>'Übertrag Liste'!AK182</f>
        <v xml:space="preserve"> </v>
      </c>
      <c r="J174" s="78" t="str">
        <f>'Übertrag Liste'!AL182</f>
        <v xml:space="preserve"> </v>
      </c>
      <c r="K174" s="78" t="str">
        <f>'Übertrag Liste'!AM182</f>
        <v xml:space="preserve"> </v>
      </c>
      <c r="L174" s="78" t="str">
        <f>'Übertrag Liste'!AN182</f>
        <v xml:space="preserve"> </v>
      </c>
      <c r="M174" s="78" t="str">
        <f>'Übertrag Liste'!AO182</f>
        <v xml:space="preserve"> </v>
      </c>
      <c r="N174" s="78" t="str">
        <f>'Übertrag Liste'!AP182</f>
        <v xml:space="preserve"> </v>
      </c>
      <c r="O174" s="78" t="str">
        <f>'Übertrag Liste'!AQ182</f>
        <v xml:space="preserve"> </v>
      </c>
      <c r="P174" s="78" t="str">
        <f>'Übertrag Liste'!AR182</f>
        <v xml:space="preserve"> </v>
      </c>
      <c r="Q174" s="78" t="str">
        <f>'Übertrag Liste'!AS182</f>
        <v xml:space="preserve"> </v>
      </c>
      <c r="R174" s="78" t="str">
        <f>'Übertrag Liste'!AT182</f>
        <v xml:space="preserve"> </v>
      </c>
      <c r="S174" s="78" t="str">
        <f>'Übertrag Liste'!AU182</f>
        <v xml:space="preserve"> </v>
      </c>
      <c r="T174" s="78" t="str">
        <f>'Übertrag Liste'!AV182</f>
        <v xml:space="preserve"> </v>
      </c>
      <c r="U174" s="78" t="str">
        <f>'Übertrag Liste'!AW182</f>
        <v xml:space="preserve"> </v>
      </c>
      <c r="V174" s="78" t="str">
        <f>'Übertrag Liste'!AX182</f>
        <v xml:space="preserve"> </v>
      </c>
      <c r="W174" s="78" t="str">
        <f>'Übertrag Liste'!AY182</f>
        <v xml:space="preserve"> </v>
      </c>
      <c r="X174" s="78" t="str">
        <f>'Übertrag Liste'!AZ182</f>
        <v xml:space="preserve"> </v>
      </c>
      <c r="Y174" s="78" t="str">
        <f>'Übertrag Liste'!BA182</f>
        <v xml:space="preserve"> </v>
      </c>
      <c r="Z174" s="78" t="str">
        <f>'Übertrag Liste'!BB182</f>
        <v xml:space="preserve"> </v>
      </c>
      <c r="AA174" s="78" t="str">
        <f>'Übertrag Liste'!BC182</f>
        <v xml:space="preserve"> </v>
      </c>
      <c r="AB174" s="78"/>
    </row>
    <row r="175" spans="1:28" s="79" customFormat="1" ht="24.75" customHeight="1" x14ac:dyDescent="0.2">
      <c r="A175" s="75" t="str">
        <f>'Übertrag Liste'!AD183</f>
        <v xml:space="preserve"> </v>
      </c>
      <c r="B175" s="76" t="str">
        <f>'Übertrag Liste'!D183</f>
        <v xml:space="preserve"> </v>
      </c>
      <c r="C175" s="76" t="str">
        <f>'Übertrag Liste'!E183</f>
        <v xml:space="preserve"> </v>
      </c>
      <c r="D175" s="76" t="str">
        <f>'Übertrag Liste'!I183</f>
        <v/>
      </c>
      <c r="E175" s="77" t="str">
        <f>'Übertrag Liste'!B183</f>
        <v/>
      </c>
      <c r="F175" s="149" t="str">
        <f>'Übertrag Liste'!CP183</f>
        <v>Urkunde und Button</v>
      </c>
      <c r="G175" s="78" t="str">
        <f>'Übertrag Liste'!CM183</f>
        <v/>
      </c>
      <c r="H175" s="78" t="str">
        <f>'Übertrag Liste'!AJ183</f>
        <v xml:space="preserve"> </v>
      </c>
      <c r="I175" s="78" t="str">
        <f>'Übertrag Liste'!AK183</f>
        <v xml:space="preserve"> </v>
      </c>
      <c r="J175" s="78" t="str">
        <f>'Übertrag Liste'!AL183</f>
        <v xml:space="preserve"> </v>
      </c>
      <c r="K175" s="78" t="str">
        <f>'Übertrag Liste'!AM183</f>
        <v xml:space="preserve"> </v>
      </c>
      <c r="L175" s="78" t="str">
        <f>'Übertrag Liste'!AN183</f>
        <v xml:space="preserve"> </v>
      </c>
      <c r="M175" s="78" t="str">
        <f>'Übertrag Liste'!AO183</f>
        <v xml:space="preserve"> </v>
      </c>
      <c r="N175" s="78" t="str">
        <f>'Übertrag Liste'!AP183</f>
        <v xml:space="preserve"> </v>
      </c>
      <c r="O175" s="78" t="str">
        <f>'Übertrag Liste'!AQ183</f>
        <v xml:space="preserve"> </v>
      </c>
      <c r="P175" s="78" t="str">
        <f>'Übertrag Liste'!AR183</f>
        <v xml:space="preserve"> </v>
      </c>
      <c r="Q175" s="78" t="str">
        <f>'Übertrag Liste'!AS183</f>
        <v xml:space="preserve"> </v>
      </c>
      <c r="R175" s="78" t="str">
        <f>'Übertrag Liste'!AT183</f>
        <v xml:space="preserve"> </v>
      </c>
      <c r="S175" s="78" t="str">
        <f>'Übertrag Liste'!AU183</f>
        <v xml:space="preserve"> </v>
      </c>
      <c r="T175" s="78" t="str">
        <f>'Übertrag Liste'!AV183</f>
        <v xml:space="preserve"> </v>
      </c>
      <c r="U175" s="78" t="str">
        <f>'Übertrag Liste'!AW183</f>
        <v xml:space="preserve"> </v>
      </c>
      <c r="V175" s="78" t="str">
        <f>'Übertrag Liste'!AX183</f>
        <v xml:space="preserve"> </v>
      </c>
      <c r="W175" s="78" t="str">
        <f>'Übertrag Liste'!AY183</f>
        <v xml:space="preserve"> </v>
      </c>
      <c r="X175" s="78" t="str">
        <f>'Übertrag Liste'!AZ183</f>
        <v xml:space="preserve"> </v>
      </c>
      <c r="Y175" s="78" t="str">
        <f>'Übertrag Liste'!BA183</f>
        <v xml:space="preserve"> </v>
      </c>
      <c r="Z175" s="78" t="str">
        <f>'Übertrag Liste'!BB183</f>
        <v xml:space="preserve"> </v>
      </c>
      <c r="AA175" s="78" t="str">
        <f>'Übertrag Liste'!BC183</f>
        <v xml:space="preserve"> </v>
      </c>
      <c r="AB175" s="78"/>
    </row>
    <row r="176" spans="1:28" s="79" customFormat="1" ht="24.75" customHeight="1" x14ac:dyDescent="0.2">
      <c r="A176" s="75" t="str">
        <f>'Übertrag Liste'!AD184</f>
        <v xml:space="preserve"> </v>
      </c>
      <c r="B176" s="76" t="str">
        <f>'Übertrag Liste'!D184</f>
        <v xml:space="preserve"> </v>
      </c>
      <c r="C176" s="76" t="str">
        <f>'Übertrag Liste'!E184</f>
        <v xml:space="preserve"> </v>
      </c>
      <c r="D176" s="76" t="str">
        <f>'Übertrag Liste'!I184</f>
        <v/>
      </c>
      <c r="E176" s="77" t="str">
        <f>'Übertrag Liste'!B184</f>
        <v/>
      </c>
      <c r="F176" s="149" t="str">
        <f>'Übertrag Liste'!CP184</f>
        <v>Urkunde und Button</v>
      </c>
      <c r="G176" s="78" t="str">
        <f>'Übertrag Liste'!CM184</f>
        <v/>
      </c>
      <c r="H176" s="78" t="str">
        <f>'Übertrag Liste'!AJ184</f>
        <v xml:space="preserve"> </v>
      </c>
      <c r="I176" s="78" t="str">
        <f>'Übertrag Liste'!AK184</f>
        <v xml:space="preserve"> </v>
      </c>
      <c r="J176" s="78" t="str">
        <f>'Übertrag Liste'!AL184</f>
        <v xml:space="preserve"> </v>
      </c>
      <c r="K176" s="78" t="str">
        <f>'Übertrag Liste'!AM184</f>
        <v xml:space="preserve"> </v>
      </c>
      <c r="L176" s="78" t="str">
        <f>'Übertrag Liste'!AN184</f>
        <v xml:space="preserve"> </v>
      </c>
      <c r="M176" s="78" t="str">
        <f>'Übertrag Liste'!AO184</f>
        <v xml:space="preserve"> </v>
      </c>
      <c r="N176" s="78" t="str">
        <f>'Übertrag Liste'!AP184</f>
        <v xml:space="preserve"> </v>
      </c>
      <c r="O176" s="78" t="str">
        <f>'Übertrag Liste'!AQ184</f>
        <v xml:space="preserve"> </v>
      </c>
      <c r="P176" s="78" t="str">
        <f>'Übertrag Liste'!AR184</f>
        <v xml:space="preserve"> </v>
      </c>
      <c r="Q176" s="78" t="str">
        <f>'Übertrag Liste'!AS184</f>
        <v xml:space="preserve"> </v>
      </c>
      <c r="R176" s="78" t="str">
        <f>'Übertrag Liste'!AT184</f>
        <v xml:space="preserve"> </v>
      </c>
      <c r="S176" s="78" t="str">
        <f>'Übertrag Liste'!AU184</f>
        <v xml:space="preserve"> </v>
      </c>
      <c r="T176" s="78" t="str">
        <f>'Übertrag Liste'!AV184</f>
        <v xml:space="preserve"> </v>
      </c>
      <c r="U176" s="78" t="str">
        <f>'Übertrag Liste'!AW184</f>
        <v xml:space="preserve"> </v>
      </c>
      <c r="V176" s="78" t="str">
        <f>'Übertrag Liste'!AX184</f>
        <v xml:space="preserve"> </v>
      </c>
      <c r="W176" s="78" t="str">
        <f>'Übertrag Liste'!AY184</f>
        <v xml:space="preserve"> </v>
      </c>
      <c r="X176" s="78" t="str">
        <f>'Übertrag Liste'!AZ184</f>
        <v xml:space="preserve"> </v>
      </c>
      <c r="Y176" s="78" t="str">
        <f>'Übertrag Liste'!BA184</f>
        <v xml:space="preserve"> </v>
      </c>
      <c r="Z176" s="78" t="str">
        <f>'Übertrag Liste'!BB184</f>
        <v xml:space="preserve"> </v>
      </c>
      <c r="AA176" s="78" t="str">
        <f>'Übertrag Liste'!BC184</f>
        <v xml:space="preserve"> </v>
      </c>
      <c r="AB176" s="78"/>
    </row>
    <row r="177" spans="1:28" s="79" customFormat="1" ht="24.75" customHeight="1" x14ac:dyDescent="0.2">
      <c r="A177" s="75" t="str">
        <f>'Übertrag Liste'!AD185</f>
        <v xml:space="preserve"> </v>
      </c>
      <c r="B177" s="76" t="str">
        <f>'Übertrag Liste'!D185</f>
        <v xml:space="preserve"> </v>
      </c>
      <c r="C177" s="76" t="str">
        <f>'Übertrag Liste'!E185</f>
        <v xml:space="preserve"> </v>
      </c>
      <c r="D177" s="76" t="str">
        <f>'Übertrag Liste'!I185</f>
        <v/>
      </c>
      <c r="E177" s="77" t="str">
        <f>'Übertrag Liste'!B185</f>
        <v/>
      </c>
      <c r="F177" s="149" t="str">
        <f>'Übertrag Liste'!CP185</f>
        <v>Urkunde und Button</v>
      </c>
      <c r="G177" s="78" t="str">
        <f>'Übertrag Liste'!CM185</f>
        <v/>
      </c>
      <c r="H177" s="78" t="str">
        <f>'Übertrag Liste'!AJ185</f>
        <v xml:space="preserve"> </v>
      </c>
      <c r="I177" s="78" t="str">
        <f>'Übertrag Liste'!AK185</f>
        <v xml:space="preserve"> </v>
      </c>
      <c r="J177" s="78" t="str">
        <f>'Übertrag Liste'!AL185</f>
        <v xml:space="preserve"> </v>
      </c>
      <c r="K177" s="78" t="str">
        <f>'Übertrag Liste'!AM185</f>
        <v xml:space="preserve"> </v>
      </c>
      <c r="L177" s="78" t="str">
        <f>'Übertrag Liste'!AN185</f>
        <v xml:space="preserve"> </v>
      </c>
      <c r="M177" s="78" t="str">
        <f>'Übertrag Liste'!AO185</f>
        <v xml:space="preserve"> </v>
      </c>
      <c r="N177" s="78" t="str">
        <f>'Übertrag Liste'!AP185</f>
        <v xml:space="preserve"> </v>
      </c>
      <c r="O177" s="78" t="str">
        <f>'Übertrag Liste'!AQ185</f>
        <v xml:space="preserve"> </v>
      </c>
      <c r="P177" s="78" t="str">
        <f>'Übertrag Liste'!AR185</f>
        <v xml:space="preserve"> </v>
      </c>
      <c r="Q177" s="78" t="str">
        <f>'Übertrag Liste'!AS185</f>
        <v xml:space="preserve"> </v>
      </c>
      <c r="R177" s="78" t="str">
        <f>'Übertrag Liste'!AT185</f>
        <v xml:space="preserve"> </v>
      </c>
      <c r="S177" s="78" t="str">
        <f>'Übertrag Liste'!AU185</f>
        <v xml:space="preserve"> </v>
      </c>
      <c r="T177" s="78" t="str">
        <f>'Übertrag Liste'!AV185</f>
        <v xml:space="preserve"> </v>
      </c>
      <c r="U177" s="78" t="str">
        <f>'Übertrag Liste'!AW185</f>
        <v xml:space="preserve"> </v>
      </c>
      <c r="V177" s="78" t="str">
        <f>'Übertrag Liste'!AX185</f>
        <v xml:space="preserve"> </v>
      </c>
      <c r="W177" s="78" t="str">
        <f>'Übertrag Liste'!AY185</f>
        <v xml:space="preserve"> </v>
      </c>
      <c r="X177" s="78" t="str">
        <f>'Übertrag Liste'!AZ185</f>
        <v xml:space="preserve"> </v>
      </c>
      <c r="Y177" s="78" t="str">
        <f>'Übertrag Liste'!BA185</f>
        <v xml:space="preserve"> </v>
      </c>
      <c r="Z177" s="78" t="str">
        <f>'Übertrag Liste'!BB185</f>
        <v xml:space="preserve"> </v>
      </c>
      <c r="AA177" s="78" t="str">
        <f>'Übertrag Liste'!BC185</f>
        <v xml:space="preserve"> </v>
      </c>
      <c r="AB177" s="78"/>
    </row>
    <row r="178" spans="1:28" s="79" customFormat="1" ht="24.75" customHeight="1" x14ac:dyDescent="0.2">
      <c r="A178" s="75" t="str">
        <f>'Übertrag Liste'!AD186</f>
        <v xml:space="preserve"> </v>
      </c>
      <c r="B178" s="76" t="str">
        <f>'Übertrag Liste'!D186</f>
        <v xml:space="preserve"> </v>
      </c>
      <c r="C178" s="76" t="str">
        <f>'Übertrag Liste'!E186</f>
        <v xml:space="preserve"> </v>
      </c>
      <c r="D178" s="76" t="str">
        <f>'Übertrag Liste'!I186</f>
        <v/>
      </c>
      <c r="E178" s="77" t="str">
        <f>'Übertrag Liste'!B186</f>
        <v/>
      </c>
      <c r="F178" s="149" t="str">
        <f>'Übertrag Liste'!CP186</f>
        <v>Urkunde und Button</v>
      </c>
      <c r="G178" s="78" t="str">
        <f>'Übertrag Liste'!CM186</f>
        <v/>
      </c>
      <c r="H178" s="78" t="str">
        <f>'Übertrag Liste'!AJ186</f>
        <v xml:space="preserve"> </v>
      </c>
      <c r="I178" s="78" t="str">
        <f>'Übertrag Liste'!AK186</f>
        <v xml:space="preserve"> </v>
      </c>
      <c r="J178" s="78" t="str">
        <f>'Übertrag Liste'!AL186</f>
        <v xml:space="preserve"> </v>
      </c>
      <c r="K178" s="78" t="str">
        <f>'Übertrag Liste'!AM186</f>
        <v xml:space="preserve"> </v>
      </c>
      <c r="L178" s="78" t="str">
        <f>'Übertrag Liste'!AN186</f>
        <v xml:space="preserve"> </v>
      </c>
      <c r="M178" s="78" t="str">
        <f>'Übertrag Liste'!AO186</f>
        <v xml:space="preserve"> </v>
      </c>
      <c r="N178" s="78" t="str">
        <f>'Übertrag Liste'!AP186</f>
        <v xml:space="preserve"> </v>
      </c>
      <c r="O178" s="78" t="str">
        <f>'Übertrag Liste'!AQ186</f>
        <v xml:space="preserve"> </v>
      </c>
      <c r="P178" s="78" t="str">
        <f>'Übertrag Liste'!AR186</f>
        <v xml:space="preserve"> </v>
      </c>
      <c r="Q178" s="78" t="str">
        <f>'Übertrag Liste'!AS186</f>
        <v xml:space="preserve"> </v>
      </c>
      <c r="R178" s="78" t="str">
        <f>'Übertrag Liste'!AT186</f>
        <v xml:space="preserve"> </v>
      </c>
      <c r="S178" s="78" t="str">
        <f>'Übertrag Liste'!AU186</f>
        <v xml:space="preserve"> </v>
      </c>
      <c r="T178" s="78" t="str">
        <f>'Übertrag Liste'!AV186</f>
        <v xml:space="preserve"> </v>
      </c>
      <c r="U178" s="78" t="str">
        <f>'Übertrag Liste'!AW186</f>
        <v xml:space="preserve"> </v>
      </c>
      <c r="V178" s="78" t="str">
        <f>'Übertrag Liste'!AX186</f>
        <v xml:space="preserve"> </v>
      </c>
      <c r="W178" s="78" t="str">
        <f>'Übertrag Liste'!AY186</f>
        <v xml:space="preserve"> </v>
      </c>
      <c r="X178" s="78" t="str">
        <f>'Übertrag Liste'!AZ186</f>
        <v xml:space="preserve"> </v>
      </c>
      <c r="Y178" s="78" t="str">
        <f>'Übertrag Liste'!BA186</f>
        <v xml:space="preserve"> </v>
      </c>
      <c r="Z178" s="78" t="str">
        <f>'Übertrag Liste'!BB186</f>
        <v xml:space="preserve"> </v>
      </c>
      <c r="AA178" s="78" t="str">
        <f>'Übertrag Liste'!BC186</f>
        <v xml:space="preserve"> </v>
      </c>
      <c r="AB178" s="78"/>
    </row>
    <row r="179" spans="1:28" s="79" customFormat="1" ht="24.75" customHeight="1" x14ac:dyDescent="0.2">
      <c r="A179" s="75" t="str">
        <f>'Übertrag Liste'!AD187</f>
        <v xml:space="preserve"> </v>
      </c>
      <c r="B179" s="76" t="str">
        <f>'Übertrag Liste'!D187</f>
        <v xml:space="preserve"> </v>
      </c>
      <c r="C179" s="76" t="str">
        <f>'Übertrag Liste'!E187</f>
        <v xml:space="preserve"> </v>
      </c>
      <c r="D179" s="76" t="str">
        <f>'Übertrag Liste'!I187</f>
        <v/>
      </c>
      <c r="E179" s="77" t="str">
        <f>'Übertrag Liste'!B187</f>
        <v/>
      </c>
      <c r="F179" s="149" t="str">
        <f>'Übertrag Liste'!CP187</f>
        <v>Urkunde und Button</v>
      </c>
      <c r="G179" s="78" t="str">
        <f>'Übertrag Liste'!CM187</f>
        <v/>
      </c>
      <c r="H179" s="78" t="str">
        <f>'Übertrag Liste'!AJ187</f>
        <v xml:space="preserve"> </v>
      </c>
      <c r="I179" s="78" t="str">
        <f>'Übertrag Liste'!AK187</f>
        <v xml:space="preserve"> </v>
      </c>
      <c r="J179" s="78" t="str">
        <f>'Übertrag Liste'!AL187</f>
        <v xml:space="preserve"> </v>
      </c>
      <c r="K179" s="78" t="str">
        <f>'Übertrag Liste'!AM187</f>
        <v xml:space="preserve"> </v>
      </c>
      <c r="L179" s="78" t="str">
        <f>'Übertrag Liste'!AN187</f>
        <v xml:space="preserve"> </v>
      </c>
      <c r="M179" s="78" t="str">
        <f>'Übertrag Liste'!AO187</f>
        <v xml:space="preserve"> </v>
      </c>
      <c r="N179" s="78" t="str">
        <f>'Übertrag Liste'!AP187</f>
        <v xml:space="preserve"> </v>
      </c>
      <c r="O179" s="78" t="str">
        <f>'Übertrag Liste'!AQ187</f>
        <v xml:space="preserve"> </v>
      </c>
      <c r="P179" s="78" t="str">
        <f>'Übertrag Liste'!AR187</f>
        <v xml:space="preserve"> </v>
      </c>
      <c r="Q179" s="78" t="str">
        <f>'Übertrag Liste'!AS187</f>
        <v xml:space="preserve"> </v>
      </c>
      <c r="R179" s="78" t="str">
        <f>'Übertrag Liste'!AT187</f>
        <v xml:space="preserve"> </v>
      </c>
      <c r="S179" s="78" t="str">
        <f>'Übertrag Liste'!AU187</f>
        <v xml:space="preserve"> </v>
      </c>
      <c r="T179" s="78" t="str">
        <f>'Übertrag Liste'!AV187</f>
        <v xml:space="preserve"> </v>
      </c>
      <c r="U179" s="78" t="str">
        <f>'Übertrag Liste'!AW187</f>
        <v xml:space="preserve"> </v>
      </c>
      <c r="V179" s="78" t="str">
        <f>'Übertrag Liste'!AX187</f>
        <v xml:space="preserve"> </v>
      </c>
      <c r="W179" s="78" t="str">
        <f>'Übertrag Liste'!AY187</f>
        <v xml:space="preserve"> </v>
      </c>
      <c r="X179" s="78" t="str">
        <f>'Übertrag Liste'!AZ187</f>
        <v xml:space="preserve"> </v>
      </c>
      <c r="Y179" s="78" t="str">
        <f>'Übertrag Liste'!BA187</f>
        <v xml:space="preserve"> </v>
      </c>
      <c r="Z179" s="78" t="str">
        <f>'Übertrag Liste'!BB187</f>
        <v xml:space="preserve"> </v>
      </c>
      <c r="AA179" s="78" t="str">
        <f>'Übertrag Liste'!BC187</f>
        <v xml:space="preserve"> </v>
      </c>
      <c r="AB179" s="78"/>
    </row>
    <row r="180" spans="1:28" s="79" customFormat="1" ht="24.75" customHeight="1" x14ac:dyDescent="0.2">
      <c r="A180" s="75" t="str">
        <f>'Übertrag Liste'!AD188</f>
        <v xml:space="preserve"> </v>
      </c>
      <c r="B180" s="76" t="str">
        <f>'Übertrag Liste'!D188</f>
        <v xml:space="preserve"> </v>
      </c>
      <c r="C180" s="76" t="str">
        <f>'Übertrag Liste'!E188</f>
        <v xml:space="preserve"> </v>
      </c>
      <c r="D180" s="76" t="str">
        <f>'Übertrag Liste'!I188</f>
        <v/>
      </c>
      <c r="E180" s="77" t="str">
        <f>'Übertrag Liste'!B188</f>
        <v/>
      </c>
      <c r="F180" s="149" t="str">
        <f>'Übertrag Liste'!CP188</f>
        <v>Urkunde und Button</v>
      </c>
      <c r="G180" s="78" t="str">
        <f>'Übertrag Liste'!CM188</f>
        <v/>
      </c>
      <c r="H180" s="78" t="str">
        <f>'Übertrag Liste'!AJ188</f>
        <v xml:space="preserve"> </v>
      </c>
      <c r="I180" s="78" t="str">
        <f>'Übertrag Liste'!AK188</f>
        <v xml:space="preserve"> </v>
      </c>
      <c r="J180" s="78" t="str">
        <f>'Übertrag Liste'!AL188</f>
        <v xml:space="preserve"> </v>
      </c>
      <c r="K180" s="78" t="str">
        <f>'Übertrag Liste'!AM188</f>
        <v xml:space="preserve"> </v>
      </c>
      <c r="L180" s="78" t="str">
        <f>'Übertrag Liste'!AN188</f>
        <v xml:space="preserve"> </v>
      </c>
      <c r="M180" s="78" t="str">
        <f>'Übertrag Liste'!AO188</f>
        <v xml:space="preserve"> </v>
      </c>
      <c r="N180" s="78" t="str">
        <f>'Übertrag Liste'!AP188</f>
        <v xml:space="preserve"> </v>
      </c>
      <c r="O180" s="78" t="str">
        <f>'Übertrag Liste'!AQ188</f>
        <v xml:space="preserve"> </v>
      </c>
      <c r="P180" s="78" t="str">
        <f>'Übertrag Liste'!AR188</f>
        <v xml:space="preserve"> </v>
      </c>
      <c r="Q180" s="78" t="str">
        <f>'Übertrag Liste'!AS188</f>
        <v xml:space="preserve"> </v>
      </c>
      <c r="R180" s="78" t="str">
        <f>'Übertrag Liste'!AT188</f>
        <v xml:space="preserve"> </v>
      </c>
      <c r="S180" s="78" t="str">
        <f>'Übertrag Liste'!AU188</f>
        <v xml:space="preserve"> </v>
      </c>
      <c r="T180" s="78" t="str">
        <f>'Übertrag Liste'!AV188</f>
        <v xml:space="preserve"> </v>
      </c>
      <c r="U180" s="78" t="str">
        <f>'Übertrag Liste'!AW188</f>
        <v xml:space="preserve"> </v>
      </c>
      <c r="V180" s="78" t="str">
        <f>'Übertrag Liste'!AX188</f>
        <v xml:space="preserve"> </v>
      </c>
      <c r="W180" s="78" t="str">
        <f>'Übertrag Liste'!AY188</f>
        <v xml:space="preserve"> </v>
      </c>
      <c r="X180" s="78" t="str">
        <f>'Übertrag Liste'!AZ188</f>
        <v xml:space="preserve"> </v>
      </c>
      <c r="Y180" s="78" t="str">
        <f>'Übertrag Liste'!BA188</f>
        <v xml:space="preserve"> </v>
      </c>
      <c r="Z180" s="78" t="str">
        <f>'Übertrag Liste'!BB188</f>
        <v xml:space="preserve"> </v>
      </c>
      <c r="AA180" s="78" t="str">
        <f>'Übertrag Liste'!BC188</f>
        <v xml:space="preserve"> </v>
      </c>
      <c r="AB180" s="78"/>
    </row>
    <row r="181" spans="1:28" s="79" customFormat="1" ht="24.75" customHeight="1" x14ac:dyDescent="0.2">
      <c r="A181" s="75" t="str">
        <f>'Übertrag Liste'!AD189</f>
        <v xml:space="preserve"> </v>
      </c>
      <c r="B181" s="76" t="str">
        <f>'Übertrag Liste'!D189</f>
        <v xml:space="preserve"> </v>
      </c>
      <c r="C181" s="76" t="str">
        <f>'Übertrag Liste'!E189</f>
        <v xml:space="preserve"> </v>
      </c>
      <c r="D181" s="76" t="str">
        <f>'Übertrag Liste'!I189</f>
        <v/>
      </c>
      <c r="E181" s="77" t="str">
        <f>'Übertrag Liste'!B189</f>
        <v/>
      </c>
      <c r="F181" s="149" t="str">
        <f>'Übertrag Liste'!CP189</f>
        <v>Urkunde und Button</v>
      </c>
      <c r="G181" s="78" t="str">
        <f>'Übertrag Liste'!CM189</f>
        <v/>
      </c>
      <c r="H181" s="78" t="str">
        <f>'Übertrag Liste'!AJ189</f>
        <v xml:space="preserve"> </v>
      </c>
      <c r="I181" s="78" t="str">
        <f>'Übertrag Liste'!AK189</f>
        <v xml:space="preserve"> </v>
      </c>
      <c r="J181" s="78" t="str">
        <f>'Übertrag Liste'!AL189</f>
        <v xml:space="preserve"> </v>
      </c>
      <c r="K181" s="78" t="str">
        <f>'Übertrag Liste'!AM189</f>
        <v xml:space="preserve"> </v>
      </c>
      <c r="L181" s="78" t="str">
        <f>'Übertrag Liste'!AN189</f>
        <v xml:space="preserve"> </v>
      </c>
      <c r="M181" s="78" t="str">
        <f>'Übertrag Liste'!AO189</f>
        <v xml:space="preserve"> </v>
      </c>
      <c r="N181" s="78" t="str">
        <f>'Übertrag Liste'!AP189</f>
        <v xml:space="preserve"> </v>
      </c>
      <c r="O181" s="78" t="str">
        <f>'Übertrag Liste'!AQ189</f>
        <v xml:space="preserve"> </v>
      </c>
      <c r="P181" s="78" t="str">
        <f>'Übertrag Liste'!AR189</f>
        <v xml:space="preserve"> </v>
      </c>
      <c r="Q181" s="78" t="str">
        <f>'Übertrag Liste'!AS189</f>
        <v xml:space="preserve"> </v>
      </c>
      <c r="R181" s="78" t="str">
        <f>'Übertrag Liste'!AT189</f>
        <v xml:space="preserve"> </v>
      </c>
      <c r="S181" s="78" t="str">
        <f>'Übertrag Liste'!AU189</f>
        <v xml:space="preserve"> </v>
      </c>
      <c r="T181" s="78" t="str">
        <f>'Übertrag Liste'!AV189</f>
        <v xml:space="preserve"> </v>
      </c>
      <c r="U181" s="78" t="str">
        <f>'Übertrag Liste'!AW189</f>
        <v xml:space="preserve"> </v>
      </c>
      <c r="V181" s="78" t="str">
        <f>'Übertrag Liste'!AX189</f>
        <v xml:space="preserve"> </v>
      </c>
      <c r="W181" s="78" t="str">
        <f>'Übertrag Liste'!AY189</f>
        <v xml:space="preserve"> </v>
      </c>
      <c r="X181" s="78" t="str">
        <f>'Übertrag Liste'!AZ189</f>
        <v xml:space="preserve"> </v>
      </c>
      <c r="Y181" s="78" t="str">
        <f>'Übertrag Liste'!BA189</f>
        <v xml:space="preserve"> </v>
      </c>
      <c r="Z181" s="78" t="str">
        <f>'Übertrag Liste'!BB189</f>
        <v xml:space="preserve"> </v>
      </c>
      <c r="AA181" s="78" t="str">
        <f>'Übertrag Liste'!BC189</f>
        <v xml:space="preserve"> </v>
      </c>
      <c r="AB181" s="78"/>
    </row>
    <row r="182" spans="1:28" s="79" customFormat="1" ht="24.75" customHeight="1" x14ac:dyDescent="0.2">
      <c r="A182" s="75" t="str">
        <f>'Übertrag Liste'!AD190</f>
        <v xml:space="preserve"> </v>
      </c>
      <c r="B182" s="76" t="str">
        <f>'Übertrag Liste'!D190</f>
        <v xml:space="preserve"> </v>
      </c>
      <c r="C182" s="76" t="str">
        <f>'Übertrag Liste'!E190</f>
        <v xml:space="preserve"> </v>
      </c>
      <c r="D182" s="76" t="str">
        <f>'Übertrag Liste'!I190</f>
        <v/>
      </c>
      <c r="E182" s="77" t="str">
        <f>'Übertrag Liste'!B190</f>
        <v/>
      </c>
      <c r="F182" s="149" t="str">
        <f>'Übertrag Liste'!CP190</f>
        <v>Urkunde und Button</v>
      </c>
      <c r="G182" s="78" t="str">
        <f>'Übertrag Liste'!CM190</f>
        <v/>
      </c>
      <c r="H182" s="78" t="str">
        <f>'Übertrag Liste'!AJ190</f>
        <v xml:space="preserve"> </v>
      </c>
      <c r="I182" s="78" t="str">
        <f>'Übertrag Liste'!AK190</f>
        <v xml:space="preserve"> </v>
      </c>
      <c r="J182" s="78" t="str">
        <f>'Übertrag Liste'!AL190</f>
        <v xml:space="preserve"> </v>
      </c>
      <c r="K182" s="78" t="str">
        <f>'Übertrag Liste'!AM190</f>
        <v xml:space="preserve"> </v>
      </c>
      <c r="L182" s="78" t="str">
        <f>'Übertrag Liste'!AN190</f>
        <v xml:space="preserve"> </v>
      </c>
      <c r="M182" s="78" t="str">
        <f>'Übertrag Liste'!AO190</f>
        <v xml:space="preserve"> </v>
      </c>
      <c r="N182" s="78" t="str">
        <f>'Übertrag Liste'!AP190</f>
        <v xml:space="preserve"> </v>
      </c>
      <c r="O182" s="78" t="str">
        <f>'Übertrag Liste'!AQ190</f>
        <v xml:space="preserve"> </v>
      </c>
      <c r="P182" s="78" t="str">
        <f>'Übertrag Liste'!AR190</f>
        <v xml:space="preserve"> </v>
      </c>
      <c r="Q182" s="78" t="str">
        <f>'Übertrag Liste'!AS190</f>
        <v xml:space="preserve"> </v>
      </c>
      <c r="R182" s="78" t="str">
        <f>'Übertrag Liste'!AT190</f>
        <v xml:space="preserve"> </v>
      </c>
      <c r="S182" s="78" t="str">
        <f>'Übertrag Liste'!AU190</f>
        <v xml:space="preserve"> </v>
      </c>
      <c r="T182" s="78" t="str">
        <f>'Übertrag Liste'!AV190</f>
        <v xml:space="preserve"> </v>
      </c>
      <c r="U182" s="78" t="str">
        <f>'Übertrag Liste'!AW190</f>
        <v xml:space="preserve"> </v>
      </c>
      <c r="V182" s="78" t="str">
        <f>'Übertrag Liste'!AX190</f>
        <v xml:space="preserve"> </v>
      </c>
      <c r="W182" s="78" t="str">
        <f>'Übertrag Liste'!AY190</f>
        <v xml:space="preserve"> </v>
      </c>
      <c r="X182" s="78" t="str">
        <f>'Übertrag Liste'!AZ190</f>
        <v xml:space="preserve"> </v>
      </c>
      <c r="Y182" s="78" t="str">
        <f>'Übertrag Liste'!BA190</f>
        <v xml:space="preserve"> </v>
      </c>
      <c r="Z182" s="78" t="str">
        <f>'Übertrag Liste'!BB190</f>
        <v xml:space="preserve"> </v>
      </c>
      <c r="AA182" s="78" t="str">
        <f>'Übertrag Liste'!BC190</f>
        <v xml:space="preserve"> </v>
      </c>
      <c r="AB182" s="78"/>
    </row>
    <row r="183" spans="1:28" s="79" customFormat="1" ht="24.75" customHeight="1" x14ac:dyDescent="0.2">
      <c r="A183" s="75" t="str">
        <f>'Übertrag Liste'!AD191</f>
        <v xml:space="preserve"> </v>
      </c>
      <c r="B183" s="76" t="str">
        <f>'Übertrag Liste'!D191</f>
        <v xml:space="preserve"> </v>
      </c>
      <c r="C183" s="76" t="str">
        <f>'Übertrag Liste'!E191</f>
        <v xml:space="preserve"> </v>
      </c>
      <c r="D183" s="76" t="str">
        <f>'Übertrag Liste'!I191</f>
        <v/>
      </c>
      <c r="E183" s="77" t="str">
        <f>'Übertrag Liste'!B191</f>
        <v/>
      </c>
      <c r="F183" s="149" t="str">
        <f>'Übertrag Liste'!CP191</f>
        <v>Urkunde und Button</v>
      </c>
      <c r="G183" s="78" t="str">
        <f>'Übertrag Liste'!CM191</f>
        <v/>
      </c>
      <c r="H183" s="78" t="str">
        <f>'Übertrag Liste'!AJ191</f>
        <v xml:space="preserve"> </v>
      </c>
      <c r="I183" s="78" t="str">
        <f>'Übertrag Liste'!AK191</f>
        <v xml:space="preserve"> </v>
      </c>
      <c r="J183" s="78" t="str">
        <f>'Übertrag Liste'!AL191</f>
        <v xml:space="preserve"> </v>
      </c>
      <c r="K183" s="78" t="str">
        <f>'Übertrag Liste'!AM191</f>
        <v xml:space="preserve"> </v>
      </c>
      <c r="L183" s="78" t="str">
        <f>'Übertrag Liste'!AN191</f>
        <v xml:space="preserve"> </v>
      </c>
      <c r="M183" s="78" t="str">
        <f>'Übertrag Liste'!AO191</f>
        <v xml:space="preserve"> </v>
      </c>
      <c r="N183" s="78" t="str">
        <f>'Übertrag Liste'!AP191</f>
        <v xml:space="preserve"> </v>
      </c>
      <c r="O183" s="78" t="str">
        <f>'Übertrag Liste'!AQ191</f>
        <v xml:space="preserve"> </v>
      </c>
      <c r="P183" s="78" t="str">
        <f>'Übertrag Liste'!AR191</f>
        <v xml:space="preserve"> </v>
      </c>
      <c r="Q183" s="78" t="str">
        <f>'Übertrag Liste'!AS191</f>
        <v xml:space="preserve"> </v>
      </c>
      <c r="R183" s="78" t="str">
        <f>'Übertrag Liste'!AT191</f>
        <v xml:space="preserve"> </v>
      </c>
      <c r="S183" s="78" t="str">
        <f>'Übertrag Liste'!AU191</f>
        <v xml:space="preserve"> </v>
      </c>
      <c r="T183" s="78" t="str">
        <f>'Übertrag Liste'!AV191</f>
        <v xml:space="preserve"> </v>
      </c>
      <c r="U183" s="78" t="str">
        <f>'Übertrag Liste'!AW191</f>
        <v xml:space="preserve"> </v>
      </c>
      <c r="V183" s="78" t="str">
        <f>'Übertrag Liste'!AX191</f>
        <v xml:space="preserve"> </v>
      </c>
      <c r="W183" s="78" t="str">
        <f>'Übertrag Liste'!AY191</f>
        <v xml:space="preserve"> </v>
      </c>
      <c r="X183" s="78" t="str">
        <f>'Übertrag Liste'!AZ191</f>
        <v xml:space="preserve"> </v>
      </c>
      <c r="Y183" s="78" t="str">
        <f>'Übertrag Liste'!BA191</f>
        <v xml:space="preserve"> </v>
      </c>
      <c r="Z183" s="78" t="str">
        <f>'Übertrag Liste'!BB191</f>
        <v xml:space="preserve"> </v>
      </c>
      <c r="AA183" s="78" t="str">
        <f>'Übertrag Liste'!BC191</f>
        <v xml:space="preserve"> </v>
      </c>
      <c r="AB183" s="78"/>
    </row>
    <row r="184" spans="1:28" s="79" customFormat="1" ht="24.75" customHeight="1" x14ac:dyDescent="0.2">
      <c r="A184" s="75" t="str">
        <f>'Übertrag Liste'!AD192</f>
        <v xml:space="preserve"> </v>
      </c>
      <c r="B184" s="76" t="str">
        <f>'Übertrag Liste'!D192</f>
        <v xml:space="preserve"> </v>
      </c>
      <c r="C184" s="76" t="str">
        <f>'Übertrag Liste'!E192</f>
        <v xml:space="preserve"> </v>
      </c>
      <c r="D184" s="76" t="str">
        <f>'Übertrag Liste'!I192</f>
        <v/>
      </c>
      <c r="E184" s="77" t="str">
        <f>'Übertrag Liste'!B192</f>
        <v/>
      </c>
      <c r="F184" s="149" t="str">
        <f>'Übertrag Liste'!CP192</f>
        <v>Urkunde und Button</v>
      </c>
      <c r="G184" s="78" t="str">
        <f>'Übertrag Liste'!CM192</f>
        <v/>
      </c>
      <c r="H184" s="78" t="str">
        <f>'Übertrag Liste'!AJ192</f>
        <v xml:space="preserve"> </v>
      </c>
      <c r="I184" s="78" t="str">
        <f>'Übertrag Liste'!AK192</f>
        <v xml:space="preserve"> </v>
      </c>
      <c r="J184" s="78" t="str">
        <f>'Übertrag Liste'!AL192</f>
        <v xml:space="preserve"> </v>
      </c>
      <c r="K184" s="78" t="str">
        <f>'Übertrag Liste'!AM192</f>
        <v xml:space="preserve"> </v>
      </c>
      <c r="L184" s="78" t="str">
        <f>'Übertrag Liste'!AN192</f>
        <v xml:space="preserve"> </v>
      </c>
      <c r="M184" s="78" t="str">
        <f>'Übertrag Liste'!AO192</f>
        <v xml:space="preserve"> </v>
      </c>
      <c r="N184" s="78" t="str">
        <f>'Übertrag Liste'!AP192</f>
        <v xml:space="preserve"> </v>
      </c>
      <c r="O184" s="78" t="str">
        <f>'Übertrag Liste'!AQ192</f>
        <v xml:space="preserve"> </v>
      </c>
      <c r="P184" s="78" t="str">
        <f>'Übertrag Liste'!AR192</f>
        <v xml:space="preserve"> </v>
      </c>
      <c r="Q184" s="78" t="str">
        <f>'Übertrag Liste'!AS192</f>
        <v xml:space="preserve"> </v>
      </c>
      <c r="R184" s="78" t="str">
        <f>'Übertrag Liste'!AT192</f>
        <v xml:space="preserve"> </v>
      </c>
      <c r="S184" s="78" t="str">
        <f>'Übertrag Liste'!AU192</f>
        <v xml:space="preserve"> </v>
      </c>
      <c r="T184" s="78" t="str">
        <f>'Übertrag Liste'!AV192</f>
        <v xml:space="preserve"> </v>
      </c>
      <c r="U184" s="78" t="str">
        <f>'Übertrag Liste'!AW192</f>
        <v xml:space="preserve"> </v>
      </c>
      <c r="V184" s="78" t="str">
        <f>'Übertrag Liste'!AX192</f>
        <v xml:space="preserve"> </v>
      </c>
      <c r="W184" s="78" t="str">
        <f>'Übertrag Liste'!AY192</f>
        <v xml:space="preserve"> </v>
      </c>
      <c r="X184" s="78" t="str">
        <f>'Übertrag Liste'!AZ192</f>
        <v xml:space="preserve"> </v>
      </c>
      <c r="Y184" s="78" t="str">
        <f>'Übertrag Liste'!BA192</f>
        <v xml:space="preserve"> </v>
      </c>
      <c r="Z184" s="78" t="str">
        <f>'Übertrag Liste'!BB192</f>
        <v xml:space="preserve"> </v>
      </c>
      <c r="AA184" s="78" t="str">
        <f>'Übertrag Liste'!BC192</f>
        <v xml:space="preserve"> </v>
      </c>
      <c r="AB184" s="78"/>
    </row>
    <row r="185" spans="1:28" s="79" customFormat="1" ht="24.75" customHeight="1" x14ac:dyDescent="0.2">
      <c r="A185" s="75" t="str">
        <f>'Übertrag Liste'!AD193</f>
        <v xml:space="preserve"> </v>
      </c>
      <c r="B185" s="76" t="str">
        <f>'Übertrag Liste'!D193</f>
        <v xml:space="preserve"> </v>
      </c>
      <c r="C185" s="76" t="str">
        <f>'Übertrag Liste'!E193</f>
        <v xml:space="preserve"> </v>
      </c>
      <c r="D185" s="76" t="str">
        <f>'Übertrag Liste'!I193</f>
        <v/>
      </c>
      <c r="E185" s="77" t="str">
        <f>'Übertrag Liste'!B193</f>
        <v/>
      </c>
      <c r="F185" s="149" t="str">
        <f>'Übertrag Liste'!CP193</f>
        <v>Urkunde und Button</v>
      </c>
      <c r="G185" s="78" t="str">
        <f>'Übertrag Liste'!CM193</f>
        <v/>
      </c>
      <c r="H185" s="78" t="str">
        <f>'Übertrag Liste'!AJ193</f>
        <v xml:space="preserve"> </v>
      </c>
      <c r="I185" s="78" t="str">
        <f>'Übertrag Liste'!AK193</f>
        <v xml:space="preserve"> </v>
      </c>
      <c r="J185" s="78" t="str">
        <f>'Übertrag Liste'!AL193</f>
        <v xml:space="preserve"> </v>
      </c>
      <c r="K185" s="78" t="str">
        <f>'Übertrag Liste'!AM193</f>
        <v xml:space="preserve"> </v>
      </c>
      <c r="L185" s="78" t="str">
        <f>'Übertrag Liste'!AN193</f>
        <v xml:space="preserve"> </v>
      </c>
      <c r="M185" s="78" t="str">
        <f>'Übertrag Liste'!AO193</f>
        <v xml:space="preserve"> </v>
      </c>
      <c r="N185" s="78" t="str">
        <f>'Übertrag Liste'!AP193</f>
        <v xml:space="preserve"> </v>
      </c>
      <c r="O185" s="78" t="str">
        <f>'Übertrag Liste'!AQ193</f>
        <v xml:space="preserve"> </v>
      </c>
      <c r="P185" s="78" t="str">
        <f>'Übertrag Liste'!AR193</f>
        <v xml:space="preserve"> </v>
      </c>
      <c r="Q185" s="78" t="str">
        <f>'Übertrag Liste'!AS193</f>
        <v xml:space="preserve"> </v>
      </c>
      <c r="R185" s="78" t="str">
        <f>'Übertrag Liste'!AT193</f>
        <v xml:space="preserve"> </v>
      </c>
      <c r="S185" s="78" t="str">
        <f>'Übertrag Liste'!AU193</f>
        <v xml:space="preserve"> </v>
      </c>
      <c r="T185" s="78" t="str">
        <f>'Übertrag Liste'!AV193</f>
        <v xml:space="preserve"> </v>
      </c>
      <c r="U185" s="78" t="str">
        <f>'Übertrag Liste'!AW193</f>
        <v xml:space="preserve"> </v>
      </c>
      <c r="V185" s="78" t="str">
        <f>'Übertrag Liste'!AX193</f>
        <v xml:space="preserve"> </v>
      </c>
      <c r="W185" s="78" t="str">
        <f>'Übertrag Liste'!AY193</f>
        <v xml:space="preserve"> </v>
      </c>
      <c r="X185" s="78" t="str">
        <f>'Übertrag Liste'!AZ193</f>
        <v xml:space="preserve"> </v>
      </c>
      <c r="Y185" s="78" t="str">
        <f>'Übertrag Liste'!BA193</f>
        <v xml:space="preserve"> </v>
      </c>
      <c r="Z185" s="78" t="str">
        <f>'Übertrag Liste'!BB193</f>
        <v xml:space="preserve"> </v>
      </c>
      <c r="AA185" s="78" t="str">
        <f>'Übertrag Liste'!BC193</f>
        <v xml:space="preserve"> </v>
      </c>
      <c r="AB185" s="78"/>
    </row>
    <row r="186" spans="1:28" s="79" customFormat="1" ht="24.75" customHeight="1" x14ac:dyDescent="0.2">
      <c r="A186" s="75" t="str">
        <f>'Übertrag Liste'!AD194</f>
        <v xml:space="preserve"> </v>
      </c>
      <c r="B186" s="76" t="str">
        <f>'Übertrag Liste'!D194</f>
        <v xml:space="preserve"> </v>
      </c>
      <c r="C186" s="76" t="str">
        <f>'Übertrag Liste'!E194</f>
        <v xml:space="preserve"> </v>
      </c>
      <c r="D186" s="76" t="str">
        <f>'Übertrag Liste'!I194</f>
        <v/>
      </c>
      <c r="E186" s="77" t="str">
        <f>'Übertrag Liste'!B194</f>
        <v/>
      </c>
      <c r="F186" s="149" t="str">
        <f>'Übertrag Liste'!CP194</f>
        <v>Urkunde und Button</v>
      </c>
      <c r="G186" s="78" t="str">
        <f>'Übertrag Liste'!CM194</f>
        <v/>
      </c>
      <c r="H186" s="78" t="str">
        <f>'Übertrag Liste'!AJ194</f>
        <v xml:space="preserve"> </v>
      </c>
      <c r="I186" s="78" t="str">
        <f>'Übertrag Liste'!AK194</f>
        <v xml:space="preserve"> </v>
      </c>
      <c r="J186" s="78" t="str">
        <f>'Übertrag Liste'!AL194</f>
        <v xml:space="preserve"> </v>
      </c>
      <c r="K186" s="78" t="str">
        <f>'Übertrag Liste'!AM194</f>
        <v xml:space="preserve"> </v>
      </c>
      <c r="L186" s="78" t="str">
        <f>'Übertrag Liste'!AN194</f>
        <v xml:space="preserve"> </v>
      </c>
      <c r="M186" s="78" t="str">
        <f>'Übertrag Liste'!AO194</f>
        <v xml:space="preserve"> </v>
      </c>
      <c r="N186" s="78" t="str">
        <f>'Übertrag Liste'!AP194</f>
        <v xml:space="preserve"> </v>
      </c>
      <c r="O186" s="78" t="str">
        <f>'Übertrag Liste'!AQ194</f>
        <v xml:space="preserve"> </v>
      </c>
      <c r="P186" s="78" t="str">
        <f>'Übertrag Liste'!AR194</f>
        <v xml:space="preserve"> </v>
      </c>
      <c r="Q186" s="78" t="str">
        <f>'Übertrag Liste'!AS194</f>
        <v xml:space="preserve"> </v>
      </c>
      <c r="R186" s="78" t="str">
        <f>'Übertrag Liste'!AT194</f>
        <v xml:space="preserve"> </v>
      </c>
      <c r="S186" s="78" t="str">
        <f>'Übertrag Liste'!AU194</f>
        <v xml:space="preserve"> </v>
      </c>
      <c r="T186" s="78" t="str">
        <f>'Übertrag Liste'!AV194</f>
        <v xml:space="preserve"> </v>
      </c>
      <c r="U186" s="78" t="str">
        <f>'Übertrag Liste'!AW194</f>
        <v xml:space="preserve"> </v>
      </c>
      <c r="V186" s="78" t="str">
        <f>'Übertrag Liste'!AX194</f>
        <v xml:space="preserve"> </v>
      </c>
      <c r="W186" s="78" t="str">
        <f>'Übertrag Liste'!AY194</f>
        <v xml:space="preserve"> </v>
      </c>
      <c r="X186" s="78" t="str">
        <f>'Übertrag Liste'!AZ194</f>
        <v xml:space="preserve"> </v>
      </c>
      <c r="Y186" s="78" t="str">
        <f>'Übertrag Liste'!BA194</f>
        <v xml:space="preserve"> </v>
      </c>
      <c r="Z186" s="78" t="str">
        <f>'Übertrag Liste'!BB194</f>
        <v xml:space="preserve"> </v>
      </c>
      <c r="AA186" s="78" t="str">
        <f>'Übertrag Liste'!BC194</f>
        <v xml:space="preserve"> </v>
      </c>
      <c r="AB186" s="78"/>
    </row>
    <row r="187" spans="1:28" s="79" customFormat="1" ht="24.75" customHeight="1" x14ac:dyDescent="0.2">
      <c r="A187" s="75" t="str">
        <f>'Übertrag Liste'!AD195</f>
        <v xml:space="preserve"> </v>
      </c>
      <c r="B187" s="76" t="str">
        <f>'Übertrag Liste'!D195</f>
        <v xml:space="preserve"> </v>
      </c>
      <c r="C187" s="76" t="str">
        <f>'Übertrag Liste'!E195</f>
        <v xml:space="preserve"> </v>
      </c>
      <c r="D187" s="76" t="str">
        <f>'Übertrag Liste'!I195</f>
        <v/>
      </c>
      <c r="E187" s="77" t="str">
        <f>'Übertrag Liste'!B195</f>
        <v/>
      </c>
      <c r="F187" s="149" t="str">
        <f>'Übertrag Liste'!CP195</f>
        <v>Urkunde und Button</v>
      </c>
      <c r="G187" s="78" t="str">
        <f>'Übertrag Liste'!CM195</f>
        <v/>
      </c>
      <c r="H187" s="78" t="str">
        <f>'Übertrag Liste'!AJ195</f>
        <v xml:space="preserve"> </v>
      </c>
      <c r="I187" s="78" t="str">
        <f>'Übertrag Liste'!AK195</f>
        <v xml:space="preserve"> </v>
      </c>
      <c r="J187" s="78" t="str">
        <f>'Übertrag Liste'!AL195</f>
        <v xml:space="preserve"> </v>
      </c>
      <c r="K187" s="78" t="str">
        <f>'Übertrag Liste'!AM195</f>
        <v xml:space="preserve"> </v>
      </c>
      <c r="L187" s="78" t="str">
        <f>'Übertrag Liste'!AN195</f>
        <v xml:space="preserve"> </v>
      </c>
      <c r="M187" s="78" t="str">
        <f>'Übertrag Liste'!AO195</f>
        <v xml:space="preserve"> </v>
      </c>
      <c r="N187" s="78" t="str">
        <f>'Übertrag Liste'!AP195</f>
        <v xml:space="preserve"> </v>
      </c>
      <c r="O187" s="78" t="str">
        <f>'Übertrag Liste'!AQ195</f>
        <v xml:space="preserve"> </v>
      </c>
      <c r="P187" s="78" t="str">
        <f>'Übertrag Liste'!AR195</f>
        <v xml:space="preserve"> </v>
      </c>
      <c r="Q187" s="78" t="str">
        <f>'Übertrag Liste'!AS195</f>
        <v xml:space="preserve"> </v>
      </c>
      <c r="R187" s="78" t="str">
        <f>'Übertrag Liste'!AT195</f>
        <v xml:space="preserve"> </v>
      </c>
      <c r="S187" s="78" t="str">
        <f>'Übertrag Liste'!AU195</f>
        <v xml:space="preserve"> </v>
      </c>
      <c r="T187" s="78" t="str">
        <f>'Übertrag Liste'!AV195</f>
        <v xml:space="preserve"> </v>
      </c>
      <c r="U187" s="78" t="str">
        <f>'Übertrag Liste'!AW195</f>
        <v xml:space="preserve"> </v>
      </c>
      <c r="V187" s="78" t="str">
        <f>'Übertrag Liste'!AX195</f>
        <v xml:space="preserve"> </v>
      </c>
      <c r="W187" s="78" t="str">
        <f>'Übertrag Liste'!AY195</f>
        <v xml:space="preserve"> </v>
      </c>
      <c r="X187" s="78" t="str">
        <f>'Übertrag Liste'!AZ195</f>
        <v xml:space="preserve"> </v>
      </c>
      <c r="Y187" s="78" t="str">
        <f>'Übertrag Liste'!BA195</f>
        <v xml:space="preserve"> </v>
      </c>
      <c r="Z187" s="78" t="str">
        <f>'Übertrag Liste'!BB195</f>
        <v xml:space="preserve"> </v>
      </c>
      <c r="AA187" s="78" t="str">
        <f>'Übertrag Liste'!BC195</f>
        <v xml:space="preserve"> </v>
      </c>
      <c r="AB187" s="78"/>
    </row>
    <row r="188" spans="1:28" s="79" customFormat="1" ht="24.75" customHeight="1" x14ac:dyDescent="0.2">
      <c r="A188" s="75" t="str">
        <f>'Übertrag Liste'!AD196</f>
        <v xml:space="preserve"> </v>
      </c>
      <c r="B188" s="76" t="str">
        <f>'Übertrag Liste'!D196</f>
        <v xml:space="preserve"> </v>
      </c>
      <c r="C188" s="76" t="str">
        <f>'Übertrag Liste'!E196</f>
        <v xml:space="preserve"> </v>
      </c>
      <c r="D188" s="76" t="str">
        <f>'Übertrag Liste'!I196</f>
        <v/>
      </c>
      <c r="E188" s="77" t="str">
        <f>'Übertrag Liste'!B196</f>
        <v/>
      </c>
      <c r="F188" s="149" t="str">
        <f>'Übertrag Liste'!CP196</f>
        <v>Urkunde und Button</v>
      </c>
      <c r="G188" s="78" t="str">
        <f>'Übertrag Liste'!CM196</f>
        <v/>
      </c>
      <c r="H188" s="78" t="str">
        <f>'Übertrag Liste'!AJ196</f>
        <v xml:space="preserve"> </v>
      </c>
      <c r="I188" s="78" t="str">
        <f>'Übertrag Liste'!AK196</f>
        <v xml:space="preserve"> </v>
      </c>
      <c r="J188" s="78" t="str">
        <f>'Übertrag Liste'!AL196</f>
        <v xml:space="preserve"> </v>
      </c>
      <c r="K188" s="78" t="str">
        <f>'Übertrag Liste'!AM196</f>
        <v xml:space="preserve"> </v>
      </c>
      <c r="L188" s="78" t="str">
        <f>'Übertrag Liste'!AN196</f>
        <v xml:space="preserve"> </v>
      </c>
      <c r="M188" s="78" t="str">
        <f>'Übertrag Liste'!AO196</f>
        <v xml:space="preserve"> </v>
      </c>
      <c r="N188" s="78" t="str">
        <f>'Übertrag Liste'!AP196</f>
        <v xml:space="preserve"> </v>
      </c>
      <c r="O188" s="78" t="str">
        <f>'Übertrag Liste'!AQ196</f>
        <v xml:space="preserve"> </v>
      </c>
      <c r="P188" s="78" t="str">
        <f>'Übertrag Liste'!AR196</f>
        <v xml:space="preserve"> </v>
      </c>
      <c r="Q188" s="78" t="str">
        <f>'Übertrag Liste'!AS196</f>
        <v xml:space="preserve"> </v>
      </c>
      <c r="R188" s="78" t="str">
        <f>'Übertrag Liste'!AT196</f>
        <v xml:space="preserve"> </v>
      </c>
      <c r="S188" s="78" t="str">
        <f>'Übertrag Liste'!AU196</f>
        <v xml:space="preserve"> </v>
      </c>
      <c r="T188" s="78" t="str">
        <f>'Übertrag Liste'!AV196</f>
        <v xml:space="preserve"> </v>
      </c>
      <c r="U188" s="78" t="str">
        <f>'Übertrag Liste'!AW196</f>
        <v xml:space="preserve"> </v>
      </c>
      <c r="V188" s="78" t="str">
        <f>'Übertrag Liste'!AX196</f>
        <v xml:space="preserve"> </v>
      </c>
      <c r="W188" s="78" t="str">
        <f>'Übertrag Liste'!AY196</f>
        <v xml:space="preserve"> </v>
      </c>
      <c r="X188" s="78" t="str">
        <f>'Übertrag Liste'!AZ196</f>
        <v xml:space="preserve"> </v>
      </c>
      <c r="Y188" s="78" t="str">
        <f>'Übertrag Liste'!BA196</f>
        <v xml:space="preserve"> </v>
      </c>
      <c r="Z188" s="78" t="str">
        <f>'Übertrag Liste'!BB196</f>
        <v xml:space="preserve"> </v>
      </c>
      <c r="AA188" s="78" t="str">
        <f>'Übertrag Liste'!BC196</f>
        <v xml:space="preserve"> </v>
      </c>
      <c r="AB188" s="78"/>
    </row>
    <row r="189" spans="1:28" s="79" customFormat="1" ht="24.75" customHeight="1" x14ac:dyDescent="0.2">
      <c r="A189" s="75" t="str">
        <f>'Übertrag Liste'!AD197</f>
        <v xml:space="preserve"> </v>
      </c>
      <c r="B189" s="76" t="str">
        <f>'Übertrag Liste'!D197</f>
        <v xml:space="preserve"> </v>
      </c>
      <c r="C189" s="76" t="str">
        <f>'Übertrag Liste'!E197</f>
        <v xml:space="preserve"> </v>
      </c>
      <c r="D189" s="76" t="str">
        <f>'Übertrag Liste'!I197</f>
        <v/>
      </c>
      <c r="E189" s="77" t="str">
        <f>'Übertrag Liste'!B197</f>
        <v/>
      </c>
      <c r="F189" s="149" t="str">
        <f>'Übertrag Liste'!CP197</f>
        <v>Urkunde und Button</v>
      </c>
      <c r="G189" s="78" t="str">
        <f>'Übertrag Liste'!CM197</f>
        <v/>
      </c>
      <c r="H189" s="78" t="str">
        <f>'Übertrag Liste'!AJ197</f>
        <v xml:space="preserve"> </v>
      </c>
      <c r="I189" s="78" t="str">
        <f>'Übertrag Liste'!AK197</f>
        <v xml:space="preserve"> </v>
      </c>
      <c r="J189" s="78" t="str">
        <f>'Übertrag Liste'!AL197</f>
        <v xml:space="preserve"> </v>
      </c>
      <c r="K189" s="78" t="str">
        <f>'Übertrag Liste'!AM197</f>
        <v xml:space="preserve"> </v>
      </c>
      <c r="L189" s="78" t="str">
        <f>'Übertrag Liste'!AN197</f>
        <v xml:space="preserve"> </v>
      </c>
      <c r="M189" s="78" t="str">
        <f>'Übertrag Liste'!AO197</f>
        <v xml:space="preserve"> </v>
      </c>
      <c r="N189" s="78" t="str">
        <f>'Übertrag Liste'!AP197</f>
        <v xml:space="preserve"> </v>
      </c>
      <c r="O189" s="78" t="str">
        <f>'Übertrag Liste'!AQ197</f>
        <v xml:space="preserve"> </v>
      </c>
      <c r="P189" s="78" t="str">
        <f>'Übertrag Liste'!AR197</f>
        <v xml:space="preserve"> </v>
      </c>
      <c r="Q189" s="78" t="str">
        <f>'Übertrag Liste'!AS197</f>
        <v xml:space="preserve"> </v>
      </c>
      <c r="R189" s="78" t="str">
        <f>'Übertrag Liste'!AT197</f>
        <v xml:space="preserve"> </v>
      </c>
      <c r="S189" s="78" t="str">
        <f>'Übertrag Liste'!AU197</f>
        <v xml:space="preserve"> </v>
      </c>
      <c r="T189" s="78" t="str">
        <f>'Übertrag Liste'!AV197</f>
        <v xml:space="preserve"> </v>
      </c>
      <c r="U189" s="78" t="str">
        <f>'Übertrag Liste'!AW197</f>
        <v xml:space="preserve"> </v>
      </c>
      <c r="V189" s="78" t="str">
        <f>'Übertrag Liste'!AX197</f>
        <v xml:space="preserve"> </v>
      </c>
      <c r="W189" s="78" t="str">
        <f>'Übertrag Liste'!AY197</f>
        <v xml:space="preserve"> </v>
      </c>
      <c r="X189" s="78" t="str">
        <f>'Übertrag Liste'!AZ197</f>
        <v xml:space="preserve"> </v>
      </c>
      <c r="Y189" s="78" t="str">
        <f>'Übertrag Liste'!BA197</f>
        <v xml:space="preserve"> </v>
      </c>
      <c r="Z189" s="78" t="str">
        <f>'Übertrag Liste'!BB197</f>
        <v xml:space="preserve"> </v>
      </c>
      <c r="AA189" s="78" t="str">
        <f>'Übertrag Liste'!BC197</f>
        <v xml:space="preserve"> </v>
      </c>
      <c r="AB189" s="78"/>
    </row>
    <row r="190" spans="1:28" s="79" customFormat="1" ht="24.75" customHeight="1" x14ac:dyDescent="0.2">
      <c r="A190" s="75" t="str">
        <f>'Übertrag Liste'!AD198</f>
        <v xml:space="preserve"> </v>
      </c>
      <c r="B190" s="76" t="str">
        <f>'Übertrag Liste'!D198</f>
        <v xml:space="preserve"> </v>
      </c>
      <c r="C190" s="76" t="str">
        <f>'Übertrag Liste'!E198</f>
        <v xml:space="preserve"> </v>
      </c>
      <c r="D190" s="76" t="str">
        <f>'Übertrag Liste'!I198</f>
        <v/>
      </c>
      <c r="E190" s="77" t="str">
        <f>'Übertrag Liste'!B198</f>
        <v/>
      </c>
      <c r="F190" s="149" t="str">
        <f>'Übertrag Liste'!CP198</f>
        <v>Urkunde und Button</v>
      </c>
      <c r="G190" s="78" t="str">
        <f>'Übertrag Liste'!CM198</f>
        <v/>
      </c>
      <c r="H190" s="78" t="str">
        <f>'Übertrag Liste'!AJ198</f>
        <v xml:space="preserve"> </v>
      </c>
      <c r="I190" s="78" t="str">
        <f>'Übertrag Liste'!AK198</f>
        <v xml:space="preserve"> </v>
      </c>
      <c r="J190" s="78" t="str">
        <f>'Übertrag Liste'!AL198</f>
        <v xml:space="preserve"> </v>
      </c>
      <c r="K190" s="78" t="str">
        <f>'Übertrag Liste'!AM198</f>
        <v xml:space="preserve"> </v>
      </c>
      <c r="L190" s="78" t="str">
        <f>'Übertrag Liste'!AN198</f>
        <v xml:space="preserve"> </v>
      </c>
      <c r="M190" s="78" t="str">
        <f>'Übertrag Liste'!AO198</f>
        <v xml:space="preserve"> </v>
      </c>
      <c r="N190" s="78" t="str">
        <f>'Übertrag Liste'!AP198</f>
        <v xml:space="preserve"> </v>
      </c>
      <c r="O190" s="78" t="str">
        <f>'Übertrag Liste'!AQ198</f>
        <v xml:space="preserve"> </v>
      </c>
      <c r="P190" s="78" t="str">
        <f>'Übertrag Liste'!AR198</f>
        <v xml:space="preserve"> </v>
      </c>
      <c r="Q190" s="78" t="str">
        <f>'Übertrag Liste'!AS198</f>
        <v xml:space="preserve"> </v>
      </c>
      <c r="R190" s="78" t="str">
        <f>'Übertrag Liste'!AT198</f>
        <v xml:space="preserve"> </v>
      </c>
      <c r="S190" s="78" t="str">
        <f>'Übertrag Liste'!AU198</f>
        <v xml:space="preserve"> </v>
      </c>
      <c r="T190" s="78" t="str">
        <f>'Übertrag Liste'!AV198</f>
        <v xml:space="preserve"> </v>
      </c>
      <c r="U190" s="78" t="str">
        <f>'Übertrag Liste'!AW198</f>
        <v xml:space="preserve"> </v>
      </c>
      <c r="V190" s="78" t="str">
        <f>'Übertrag Liste'!AX198</f>
        <v xml:space="preserve"> </v>
      </c>
      <c r="W190" s="78" t="str">
        <f>'Übertrag Liste'!AY198</f>
        <v xml:space="preserve"> </v>
      </c>
      <c r="X190" s="78" t="str">
        <f>'Übertrag Liste'!AZ198</f>
        <v xml:space="preserve"> </v>
      </c>
      <c r="Y190" s="78" t="str">
        <f>'Übertrag Liste'!BA198</f>
        <v xml:space="preserve"> </v>
      </c>
      <c r="Z190" s="78" t="str">
        <f>'Übertrag Liste'!BB198</f>
        <v xml:space="preserve"> </v>
      </c>
      <c r="AA190" s="78" t="str">
        <f>'Übertrag Liste'!BC198</f>
        <v xml:space="preserve"> </v>
      </c>
      <c r="AB190" s="78"/>
    </row>
    <row r="191" spans="1:28" s="79" customFormat="1" ht="24.75" customHeight="1" x14ac:dyDescent="0.2">
      <c r="A191" s="75" t="str">
        <f>'Übertrag Liste'!AD199</f>
        <v xml:space="preserve"> </v>
      </c>
      <c r="B191" s="76" t="str">
        <f>'Übertrag Liste'!D199</f>
        <v xml:space="preserve"> </v>
      </c>
      <c r="C191" s="76" t="str">
        <f>'Übertrag Liste'!E199</f>
        <v xml:space="preserve"> </v>
      </c>
      <c r="D191" s="76" t="str">
        <f>'Übertrag Liste'!I199</f>
        <v/>
      </c>
      <c r="E191" s="77" t="str">
        <f>'Übertrag Liste'!B199</f>
        <v/>
      </c>
      <c r="F191" s="149" t="str">
        <f>'Übertrag Liste'!CP199</f>
        <v>Urkunde und Button</v>
      </c>
      <c r="G191" s="78" t="str">
        <f>'Übertrag Liste'!CM199</f>
        <v/>
      </c>
      <c r="H191" s="78" t="str">
        <f>'Übertrag Liste'!AJ199</f>
        <v xml:space="preserve"> </v>
      </c>
      <c r="I191" s="78" t="str">
        <f>'Übertrag Liste'!AK199</f>
        <v xml:space="preserve"> </v>
      </c>
      <c r="J191" s="78" t="str">
        <f>'Übertrag Liste'!AL199</f>
        <v xml:space="preserve"> </v>
      </c>
      <c r="K191" s="78" t="str">
        <f>'Übertrag Liste'!AM199</f>
        <v xml:space="preserve"> </v>
      </c>
      <c r="L191" s="78" t="str">
        <f>'Übertrag Liste'!AN199</f>
        <v xml:space="preserve"> </v>
      </c>
      <c r="M191" s="78" t="str">
        <f>'Übertrag Liste'!AO199</f>
        <v xml:space="preserve"> </v>
      </c>
      <c r="N191" s="78" t="str">
        <f>'Übertrag Liste'!AP199</f>
        <v xml:space="preserve"> </v>
      </c>
      <c r="O191" s="78" t="str">
        <f>'Übertrag Liste'!AQ199</f>
        <v xml:space="preserve"> </v>
      </c>
      <c r="P191" s="78" t="str">
        <f>'Übertrag Liste'!AR199</f>
        <v xml:space="preserve"> </v>
      </c>
      <c r="Q191" s="78" t="str">
        <f>'Übertrag Liste'!AS199</f>
        <v xml:space="preserve"> </v>
      </c>
      <c r="R191" s="78" t="str">
        <f>'Übertrag Liste'!AT199</f>
        <v xml:space="preserve"> </v>
      </c>
      <c r="S191" s="78" t="str">
        <f>'Übertrag Liste'!AU199</f>
        <v xml:space="preserve"> </v>
      </c>
      <c r="T191" s="78" t="str">
        <f>'Übertrag Liste'!AV199</f>
        <v xml:space="preserve"> </v>
      </c>
      <c r="U191" s="78" t="str">
        <f>'Übertrag Liste'!AW199</f>
        <v xml:space="preserve"> </v>
      </c>
      <c r="V191" s="78" t="str">
        <f>'Übertrag Liste'!AX199</f>
        <v xml:space="preserve"> </v>
      </c>
      <c r="W191" s="78" t="str">
        <f>'Übertrag Liste'!AY199</f>
        <v xml:space="preserve"> </v>
      </c>
      <c r="X191" s="78" t="str">
        <f>'Übertrag Liste'!AZ199</f>
        <v xml:space="preserve"> </v>
      </c>
      <c r="Y191" s="78" t="str">
        <f>'Übertrag Liste'!BA199</f>
        <v xml:space="preserve"> </v>
      </c>
      <c r="Z191" s="78" t="str">
        <f>'Übertrag Liste'!BB199</f>
        <v xml:space="preserve"> </v>
      </c>
      <c r="AA191" s="78" t="str">
        <f>'Übertrag Liste'!BC199</f>
        <v xml:space="preserve"> </v>
      </c>
      <c r="AB191" s="78"/>
    </row>
    <row r="192" spans="1:28" s="79" customFormat="1" ht="24.75" customHeight="1" x14ac:dyDescent="0.2">
      <c r="A192" s="75" t="str">
        <f>'Übertrag Liste'!AD200</f>
        <v xml:space="preserve"> </v>
      </c>
      <c r="B192" s="76" t="str">
        <f>'Übertrag Liste'!D200</f>
        <v xml:space="preserve"> </v>
      </c>
      <c r="C192" s="76" t="str">
        <f>'Übertrag Liste'!E200</f>
        <v xml:space="preserve"> </v>
      </c>
      <c r="D192" s="76" t="str">
        <f>'Übertrag Liste'!I200</f>
        <v/>
      </c>
      <c r="E192" s="77" t="str">
        <f>'Übertrag Liste'!B200</f>
        <v/>
      </c>
      <c r="F192" s="149" t="str">
        <f>'Übertrag Liste'!CP200</f>
        <v>Urkunde und Button</v>
      </c>
      <c r="G192" s="78" t="str">
        <f>'Übertrag Liste'!CM200</f>
        <v/>
      </c>
      <c r="H192" s="78" t="str">
        <f>'Übertrag Liste'!AJ200</f>
        <v xml:space="preserve"> </v>
      </c>
      <c r="I192" s="78" t="str">
        <f>'Übertrag Liste'!AK200</f>
        <v xml:space="preserve"> </v>
      </c>
      <c r="J192" s="78" t="str">
        <f>'Übertrag Liste'!AL200</f>
        <v xml:space="preserve"> </v>
      </c>
      <c r="K192" s="78" t="str">
        <f>'Übertrag Liste'!AM200</f>
        <v xml:space="preserve"> </v>
      </c>
      <c r="L192" s="78" t="str">
        <f>'Übertrag Liste'!AN200</f>
        <v xml:space="preserve"> </v>
      </c>
      <c r="M192" s="78" t="str">
        <f>'Übertrag Liste'!AO200</f>
        <v xml:space="preserve"> </v>
      </c>
      <c r="N192" s="78" t="str">
        <f>'Übertrag Liste'!AP200</f>
        <v xml:space="preserve"> </v>
      </c>
      <c r="O192" s="78" t="str">
        <f>'Übertrag Liste'!AQ200</f>
        <v xml:space="preserve"> </v>
      </c>
      <c r="P192" s="78" t="str">
        <f>'Übertrag Liste'!AR200</f>
        <v xml:space="preserve"> </v>
      </c>
      <c r="Q192" s="78" t="str">
        <f>'Übertrag Liste'!AS200</f>
        <v xml:space="preserve"> </v>
      </c>
      <c r="R192" s="78" t="str">
        <f>'Übertrag Liste'!AT200</f>
        <v xml:space="preserve"> </v>
      </c>
      <c r="S192" s="78" t="str">
        <f>'Übertrag Liste'!AU200</f>
        <v xml:space="preserve"> </v>
      </c>
      <c r="T192" s="78" t="str">
        <f>'Übertrag Liste'!AV200</f>
        <v xml:space="preserve"> </v>
      </c>
      <c r="U192" s="78" t="str">
        <f>'Übertrag Liste'!AW200</f>
        <v xml:space="preserve"> </v>
      </c>
      <c r="V192" s="78" t="str">
        <f>'Übertrag Liste'!AX200</f>
        <v xml:space="preserve"> </v>
      </c>
      <c r="W192" s="78" t="str">
        <f>'Übertrag Liste'!AY200</f>
        <v xml:space="preserve"> </v>
      </c>
      <c r="X192" s="78" t="str">
        <f>'Übertrag Liste'!AZ200</f>
        <v xml:space="preserve"> </v>
      </c>
      <c r="Y192" s="78" t="str">
        <f>'Übertrag Liste'!BA200</f>
        <v xml:space="preserve"> </v>
      </c>
      <c r="Z192" s="78" t="str">
        <f>'Übertrag Liste'!BB200</f>
        <v xml:space="preserve"> </v>
      </c>
      <c r="AA192" s="78" t="str">
        <f>'Übertrag Liste'!BC200</f>
        <v xml:space="preserve"> </v>
      </c>
      <c r="AB192" s="78"/>
    </row>
    <row r="193" spans="1:28" s="79" customFormat="1" ht="24.75" customHeight="1" x14ac:dyDescent="0.2">
      <c r="A193" s="75" t="str">
        <f>'Übertrag Liste'!AD201</f>
        <v xml:space="preserve"> </v>
      </c>
      <c r="B193" s="76" t="str">
        <f>'Übertrag Liste'!D201</f>
        <v xml:space="preserve"> </v>
      </c>
      <c r="C193" s="76" t="str">
        <f>'Übertrag Liste'!E201</f>
        <v xml:space="preserve"> </v>
      </c>
      <c r="D193" s="76" t="str">
        <f>'Übertrag Liste'!I201</f>
        <v/>
      </c>
      <c r="E193" s="77" t="str">
        <f>'Übertrag Liste'!B201</f>
        <v/>
      </c>
      <c r="F193" s="149" t="str">
        <f>'Übertrag Liste'!CP201</f>
        <v>Urkunde und Button</v>
      </c>
      <c r="G193" s="78" t="str">
        <f>'Übertrag Liste'!CM201</f>
        <v/>
      </c>
      <c r="H193" s="78" t="str">
        <f>'Übertrag Liste'!AJ201</f>
        <v xml:space="preserve"> </v>
      </c>
      <c r="I193" s="78" t="str">
        <f>'Übertrag Liste'!AK201</f>
        <v xml:space="preserve"> </v>
      </c>
      <c r="J193" s="78" t="str">
        <f>'Übertrag Liste'!AL201</f>
        <v xml:space="preserve"> </v>
      </c>
      <c r="K193" s="78" t="str">
        <f>'Übertrag Liste'!AM201</f>
        <v xml:space="preserve"> </v>
      </c>
      <c r="L193" s="78" t="str">
        <f>'Übertrag Liste'!AN201</f>
        <v xml:space="preserve"> </v>
      </c>
      <c r="M193" s="78" t="str">
        <f>'Übertrag Liste'!AO201</f>
        <v xml:space="preserve"> </v>
      </c>
      <c r="N193" s="78" t="str">
        <f>'Übertrag Liste'!AP201</f>
        <v xml:space="preserve"> </v>
      </c>
      <c r="O193" s="78" t="str">
        <f>'Übertrag Liste'!AQ201</f>
        <v xml:space="preserve"> </v>
      </c>
      <c r="P193" s="78" t="str">
        <f>'Übertrag Liste'!AR201</f>
        <v xml:space="preserve"> </v>
      </c>
      <c r="Q193" s="78" t="str">
        <f>'Übertrag Liste'!AS201</f>
        <v xml:space="preserve"> </v>
      </c>
      <c r="R193" s="78" t="str">
        <f>'Übertrag Liste'!AT201</f>
        <v xml:space="preserve"> </v>
      </c>
      <c r="S193" s="78" t="str">
        <f>'Übertrag Liste'!AU201</f>
        <v xml:space="preserve"> </v>
      </c>
      <c r="T193" s="78" t="str">
        <f>'Übertrag Liste'!AV201</f>
        <v xml:space="preserve"> </v>
      </c>
      <c r="U193" s="78" t="str">
        <f>'Übertrag Liste'!AW201</f>
        <v xml:space="preserve"> </v>
      </c>
      <c r="V193" s="78" t="str">
        <f>'Übertrag Liste'!AX201</f>
        <v xml:space="preserve"> </v>
      </c>
      <c r="W193" s="78" t="str">
        <f>'Übertrag Liste'!AY201</f>
        <v xml:space="preserve"> </v>
      </c>
      <c r="X193" s="78" t="str">
        <f>'Übertrag Liste'!AZ201</f>
        <v xml:space="preserve"> </v>
      </c>
      <c r="Y193" s="78" t="str">
        <f>'Übertrag Liste'!BA201</f>
        <v xml:space="preserve"> </v>
      </c>
      <c r="Z193" s="78" t="str">
        <f>'Übertrag Liste'!BB201</f>
        <v xml:space="preserve"> </v>
      </c>
      <c r="AA193" s="78" t="str">
        <f>'Übertrag Liste'!BC201</f>
        <v xml:space="preserve"> </v>
      </c>
      <c r="AB193" s="78"/>
    </row>
    <row r="194" spans="1:28" s="79" customFormat="1" ht="24.75" customHeight="1" x14ac:dyDescent="0.2">
      <c r="A194" s="75" t="str">
        <f>'Übertrag Liste'!AD202</f>
        <v xml:space="preserve"> </v>
      </c>
      <c r="B194" s="76" t="str">
        <f>'Übertrag Liste'!D202</f>
        <v xml:space="preserve"> </v>
      </c>
      <c r="C194" s="76" t="str">
        <f>'Übertrag Liste'!E202</f>
        <v xml:space="preserve"> </v>
      </c>
      <c r="D194" s="76" t="str">
        <f>'Übertrag Liste'!I202</f>
        <v/>
      </c>
      <c r="E194" s="77" t="str">
        <f>'Übertrag Liste'!B202</f>
        <v/>
      </c>
      <c r="F194" s="149" t="str">
        <f>'Übertrag Liste'!CP202</f>
        <v>Urkunde und Button</v>
      </c>
      <c r="G194" s="78" t="str">
        <f>'Übertrag Liste'!CM202</f>
        <v/>
      </c>
      <c r="H194" s="78" t="str">
        <f>'Übertrag Liste'!AJ202</f>
        <v xml:space="preserve"> </v>
      </c>
      <c r="I194" s="78" t="str">
        <f>'Übertrag Liste'!AK202</f>
        <v xml:space="preserve"> </v>
      </c>
      <c r="J194" s="78" t="str">
        <f>'Übertrag Liste'!AL202</f>
        <v xml:space="preserve"> </v>
      </c>
      <c r="K194" s="78" t="str">
        <f>'Übertrag Liste'!AM202</f>
        <v xml:space="preserve"> </v>
      </c>
      <c r="L194" s="78" t="str">
        <f>'Übertrag Liste'!AN202</f>
        <v xml:space="preserve"> </v>
      </c>
      <c r="M194" s="78" t="str">
        <f>'Übertrag Liste'!AO202</f>
        <v xml:space="preserve"> </v>
      </c>
      <c r="N194" s="78" t="str">
        <f>'Übertrag Liste'!AP202</f>
        <v xml:space="preserve"> </v>
      </c>
      <c r="O194" s="78" t="str">
        <f>'Übertrag Liste'!AQ202</f>
        <v xml:space="preserve"> </v>
      </c>
      <c r="P194" s="78" t="str">
        <f>'Übertrag Liste'!AR202</f>
        <v xml:space="preserve"> </v>
      </c>
      <c r="Q194" s="78" t="str">
        <f>'Übertrag Liste'!AS202</f>
        <v xml:space="preserve"> </v>
      </c>
      <c r="R194" s="78" t="str">
        <f>'Übertrag Liste'!AT202</f>
        <v xml:space="preserve"> </v>
      </c>
      <c r="S194" s="78" t="str">
        <f>'Übertrag Liste'!AU202</f>
        <v xml:space="preserve"> </v>
      </c>
      <c r="T194" s="78" t="str">
        <f>'Übertrag Liste'!AV202</f>
        <v xml:space="preserve"> </v>
      </c>
      <c r="U194" s="78" t="str">
        <f>'Übertrag Liste'!AW202</f>
        <v xml:space="preserve"> </v>
      </c>
      <c r="V194" s="78" t="str">
        <f>'Übertrag Liste'!AX202</f>
        <v xml:space="preserve"> </v>
      </c>
      <c r="W194" s="78" t="str">
        <f>'Übertrag Liste'!AY202</f>
        <v xml:space="preserve"> </v>
      </c>
      <c r="X194" s="78" t="str">
        <f>'Übertrag Liste'!AZ202</f>
        <v xml:space="preserve"> </v>
      </c>
      <c r="Y194" s="78" t="str">
        <f>'Übertrag Liste'!BA202</f>
        <v xml:space="preserve"> </v>
      </c>
      <c r="Z194" s="78" t="str">
        <f>'Übertrag Liste'!BB202</f>
        <v xml:space="preserve"> </v>
      </c>
      <c r="AA194" s="78" t="str">
        <f>'Übertrag Liste'!BC202</f>
        <v xml:space="preserve"> </v>
      </c>
      <c r="AB194" s="78"/>
    </row>
    <row r="195" spans="1:28" s="79" customFormat="1" ht="24.75" customHeight="1" x14ac:dyDescent="0.2">
      <c r="A195" s="75" t="str">
        <f>'Übertrag Liste'!AD203</f>
        <v xml:space="preserve"> </v>
      </c>
      <c r="B195" s="76" t="str">
        <f>'Übertrag Liste'!D203</f>
        <v xml:space="preserve"> </v>
      </c>
      <c r="C195" s="76" t="str">
        <f>'Übertrag Liste'!E203</f>
        <v xml:space="preserve"> </v>
      </c>
      <c r="D195" s="76" t="str">
        <f>'Übertrag Liste'!I203</f>
        <v/>
      </c>
      <c r="E195" s="77" t="str">
        <f>'Übertrag Liste'!B203</f>
        <v/>
      </c>
      <c r="F195" s="149" t="str">
        <f>'Übertrag Liste'!CP203</f>
        <v>Urkunde und Button</v>
      </c>
      <c r="G195" s="78" t="str">
        <f>'Übertrag Liste'!CM203</f>
        <v/>
      </c>
      <c r="H195" s="78" t="str">
        <f>'Übertrag Liste'!AJ203</f>
        <v xml:space="preserve"> </v>
      </c>
      <c r="I195" s="78" t="str">
        <f>'Übertrag Liste'!AK203</f>
        <v xml:space="preserve"> </v>
      </c>
      <c r="J195" s="78" t="str">
        <f>'Übertrag Liste'!AL203</f>
        <v xml:space="preserve"> </v>
      </c>
      <c r="K195" s="78" t="str">
        <f>'Übertrag Liste'!AM203</f>
        <v xml:space="preserve"> </v>
      </c>
      <c r="L195" s="78" t="str">
        <f>'Übertrag Liste'!AN203</f>
        <v xml:space="preserve"> </v>
      </c>
      <c r="M195" s="78" t="str">
        <f>'Übertrag Liste'!AO203</f>
        <v xml:space="preserve"> </v>
      </c>
      <c r="N195" s="78" t="str">
        <f>'Übertrag Liste'!AP203</f>
        <v xml:space="preserve"> </v>
      </c>
      <c r="O195" s="78" t="str">
        <f>'Übertrag Liste'!AQ203</f>
        <v xml:space="preserve"> </v>
      </c>
      <c r="P195" s="78" t="str">
        <f>'Übertrag Liste'!AR203</f>
        <v xml:space="preserve"> </v>
      </c>
      <c r="Q195" s="78" t="str">
        <f>'Übertrag Liste'!AS203</f>
        <v xml:space="preserve"> </v>
      </c>
      <c r="R195" s="78" t="str">
        <f>'Übertrag Liste'!AT203</f>
        <v xml:space="preserve"> </v>
      </c>
      <c r="S195" s="78" t="str">
        <f>'Übertrag Liste'!AU203</f>
        <v xml:space="preserve"> </v>
      </c>
      <c r="T195" s="78" t="str">
        <f>'Übertrag Liste'!AV203</f>
        <v xml:space="preserve"> </v>
      </c>
      <c r="U195" s="78" t="str">
        <f>'Übertrag Liste'!AW203</f>
        <v xml:space="preserve"> </v>
      </c>
      <c r="V195" s="78" t="str">
        <f>'Übertrag Liste'!AX203</f>
        <v xml:space="preserve"> </v>
      </c>
      <c r="W195" s="78" t="str">
        <f>'Übertrag Liste'!AY203</f>
        <v xml:space="preserve"> </v>
      </c>
      <c r="X195" s="78" t="str">
        <f>'Übertrag Liste'!AZ203</f>
        <v xml:space="preserve"> </v>
      </c>
      <c r="Y195" s="78" t="str">
        <f>'Übertrag Liste'!BA203</f>
        <v xml:space="preserve"> </v>
      </c>
      <c r="Z195" s="78" t="str">
        <f>'Übertrag Liste'!BB203</f>
        <v xml:space="preserve"> </v>
      </c>
      <c r="AA195" s="78" t="str">
        <f>'Übertrag Liste'!BC203</f>
        <v xml:space="preserve"> </v>
      </c>
      <c r="AB195" s="78"/>
    </row>
    <row r="196" spans="1:28" s="79" customFormat="1" ht="24.75" customHeight="1" x14ac:dyDescent="0.2">
      <c r="A196" s="75" t="str">
        <f>'Übertrag Liste'!AD204</f>
        <v xml:space="preserve"> </v>
      </c>
      <c r="B196" s="76" t="str">
        <f>'Übertrag Liste'!D204</f>
        <v xml:space="preserve"> </v>
      </c>
      <c r="C196" s="76" t="str">
        <f>'Übertrag Liste'!E204</f>
        <v xml:space="preserve"> </v>
      </c>
      <c r="D196" s="76" t="str">
        <f>'Übertrag Liste'!I204</f>
        <v/>
      </c>
      <c r="E196" s="77" t="str">
        <f>'Übertrag Liste'!B204</f>
        <v/>
      </c>
      <c r="F196" s="149" t="str">
        <f>'Übertrag Liste'!CP204</f>
        <v>Urkunde und Button</v>
      </c>
      <c r="G196" s="78" t="str">
        <f>'Übertrag Liste'!CM204</f>
        <v/>
      </c>
      <c r="H196" s="78" t="str">
        <f>'Übertrag Liste'!AJ204</f>
        <v xml:space="preserve"> </v>
      </c>
      <c r="I196" s="78" t="str">
        <f>'Übertrag Liste'!AK204</f>
        <v xml:space="preserve"> </v>
      </c>
      <c r="J196" s="78" t="str">
        <f>'Übertrag Liste'!AL204</f>
        <v xml:space="preserve"> </v>
      </c>
      <c r="K196" s="78" t="str">
        <f>'Übertrag Liste'!AM204</f>
        <v xml:space="preserve"> </v>
      </c>
      <c r="L196" s="78" t="str">
        <f>'Übertrag Liste'!AN204</f>
        <v xml:space="preserve"> </v>
      </c>
      <c r="M196" s="78" t="str">
        <f>'Übertrag Liste'!AO204</f>
        <v xml:space="preserve"> </v>
      </c>
      <c r="N196" s="78" t="str">
        <f>'Übertrag Liste'!AP204</f>
        <v xml:space="preserve"> </v>
      </c>
      <c r="O196" s="78" t="str">
        <f>'Übertrag Liste'!AQ204</f>
        <v xml:space="preserve"> </v>
      </c>
      <c r="P196" s="78" t="str">
        <f>'Übertrag Liste'!AR204</f>
        <v xml:space="preserve"> </v>
      </c>
      <c r="Q196" s="78" t="str">
        <f>'Übertrag Liste'!AS204</f>
        <v xml:space="preserve"> </v>
      </c>
      <c r="R196" s="78" t="str">
        <f>'Übertrag Liste'!AT204</f>
        <v xml:space="preserve"> </v>
      </c>
      <c r="S196" s="78" t="str">
        <f>'Übertrag Liste'!AU204</f>
        <v xml:space="preserve"> </v>
      </c>
      <c r="T196" s="78" t="str">
        <f>'Übertrag Liste'!AV204</f>
        <v xml:space="preserve"> </v>
      </c>
      <c r="U196" s="78" t="str">
        <f>'Übertrag Liste'!AW204</f>
        <v xml:space="preserve"> </v>
      </c>
      <c r="V196" s="78" t="str">
        <f>'Übertrag Liste'!AX204</f>
        <v xml:space="preserve"> </v>
      </c>
      <c r="W196" s="78" t="str">
        <f>'Übertrag Liste'!AY204</f>
        <v xml:space="preserve"> </v>
      </c>
      <c r="X196" s="78" t="str">
        <f>'Übertrag Liste'!AZ204</f>
        <v xml:space="preserve"> </v>
      </c>
      <c r="Y196" s="78" t="str">
        <f>'Übertrag Liste'!BA204</f>
        <v xml:space="preserve"> </v>
      </c>
      <c r="Z196" s="78" t="str">
        <f>'Übertrag Liste'!BB204</f>
        <v xml:space="preserve"> </v>
      </c>
      <c r="AA196" s="78" t="str">
        <f>'Übertrag Liste'!BC204</f>
        <v xml:space="preserve"> </v>
      </c>
      <c r="AB196" s="78"/>
    </row>
    <row r="197" spans="1:28" s="79" customFormat="1" ht="24.75" customHeight="1" x14ac:dyDescent="0.2">
      <c r="A197" s="75" t="str">
        <f>'Übertrag Liste'!AD205</f>
        <v xml:space="preserve"> </v>
      </c>
      <c r="B197" s="76" t="str">
        <f>'Übertrag Liste'!D205</f>
        <v xml:space="preserve"> </v>
      </c>
      <c r="C197" s="76" t="str">
        <f>'Übertrag Liste'!E205</f>
        <v xml:space="preserve"> </v>
      </c>
      <c r="D197" s="76" t="str">
        <f>'Übertrag Liste'!I205</f>
        <v/>
      </c>
      <c r="E197" s="77" t="str">
        <f>'Übertrag Liste'!B205</f>
        <v/>
      </c>
      <c r="F197" s="149" t="str">
        <f>'Übertrag Liste'!CP205</f>
        <v>Urkunde und Button</v>
      </c>
      <c r="G197" s="78" t="str">
        <f>'Übertrag Liste'!CM205</f>
        <v/>
      </c>
      <c r="H197" s="78" t="str">
        <f>'Übertrag Liste'!AJ205</f>
        <v xml:space="preserve"> </v>
      </c>
      <c r="I197" s="78" t="str">
        <f>'Übertrag Liste'!AK205</f>
        <v xml:space="preserve"> </v>
      </c>
      <c r="J197" s="78" t="str">
        <f>'Übertrag Liste'!AL205</f>
        <v xml:space="preserve"> </v>
      </c>
      <c r="K197" s="78" t="str">
        <f>'Übertrag Liste'!AM205</f>
        <v xml:space="preserve"> </v>
      </c>
      <c r="L197" s="78" t="str">
        <f>'Übertrag Liste'!AN205</f>
        <v xml:space="preserve"> </v>
      </c>
      <c r="M197" s="78" t="str">
        <f>'Übertrag Liste'!AO205</f>
        <v xml:space="preserve"> </v>
      </c>
      <c r="N197" s="78" t="str">
        <f>'Übertrag Liste'!AP205</f>
        <v xml:space="preserve"> </v>
      </c>
      <c r="O197" s="78" t="str">
        <f>'Übertrag Liste'!AQ205</f>
        <v xml:space="preserve"> </v>
      </c>
      <c r="P197" s="78" t="str">
        <f>'Übertrag Liste'!AR205</f>
        <v xml:space="preserve"> </v>
      </c>
      <c r="Q197" s="78" t="str">
        <f>'Übertrag Liste'!AS205</f>
        <v xml:space="preserve"> </v>
      </c>
      <c r="R197" s="78" t="str">
        <f>'Übertrag Liste'!AT205</f>
        <v xml:space="preserve"> </v>
      </c>
      <c r="S197" s="78" t="str">
        <f>'Übertrag Liste'!AU205</f>
        <v xml:space="preserve"> </v>
      </c>
      <c r="T197" s="78" t="str">
        <f>'Übertrag Liste'!AV205</f>
        <v xml:space="preserve"> </v>
      </c>
      <c r="U197" s="78" t="str">
        <f>'Übertrag Liste'!AW205</f>
        <v xml:space="preserve"> </v>
      </c>
      <c r="V197" s="78" t="str">
        <f>'Übertrag Liste'!AX205</f>
        <v xml:space="preserve"> </v>
      </c>
      <c r="W197" s="78" t="str">
        <f>'Übertrag Liste'!AY205</f>
        <v xml:space="preserve"> </v>
      </c>
      <c r="X197" s="78" t="str">
        <f>'Übertrag Liste'!AZ205</f>
        <v xml:space="preserve"> </v>
      </c>
      <c r="Y197" s="78" t="str">
        <f>'Übertrag Liste'!BA205</f>
        <v xml:space="preserve"> </v>
      </c>
      <c r="Z197" s="78" t="str">
        <f>'Übertrag Liste'!BB205</f>
        <v xml:space="preserve"> </v>
      </c>
      <c r="AA197" s="78" t="str">
        <f>'Übertrag Liste'!BC205</f>
        <v xml:space="preserve"> </v>
      </c>
      <c r="AB197" s="78"/>
    </row>
    <row r="198" spans="1:28" s="79" customFormat="1" ht="24.75" customHeight="1" x14ac:dyDescent="0.2">
      <c r="A198" s="75" t="str">
        <f>'Übertrag Liste'!AD206</f>
        <v xml:space="preserve"> </v>
      </c>
      <c r="B198" s="76" t="str">
        <f>'Übertrag Liste'!D206</f>
        <v xml:space="preserve"> </v>
      </c>
      <c r="C198" s="76" t="str">
        <f>'Übertrag Liste'!E206</f>
        <v xml:space="preserve"> </v>
      </c>
      <c r="D198" s="76" t="str">
        <f>'Übertrag Liste'!I206</f>
        <v/>
      </c>
      <c r="E198" s="77" t="str">
        <f>'Übertrag Liste'!B206</f>
        <v/>
      </c>
      <c r="F198" s="149" t="str">
        <f>'Übertrag Liste'!CP206</f>
        <v>Urkunde und Button</v>
      </c>
      <c r="G198" s="78" t="str">
        <f>'Übertrag Liste'!CM206</f>
        <v/>
      </c>
      <c r="H198" s="78" t="str">
        <f>'Übertrag Liste'!AJ206</f>
        <v xml:space="preserve"> </v>
      </c>
      <c r="I198" s="78" t="str">
        <f>'Übertrag Liste'!AK206</f>
        <v xml:space="preserve"> </v>
      </c>
      <c r="J198" s="78" t="str">
        <f>'Übertrag Liste'!AL206</f>
        <v xml:space="preserve"> </v>
      </c>
      <c r="K198" s="78" t="str">
        <f>'Übertrag Liste'!AM206</f>
        <v xml:space="preserve"> </v>
      </c>
      <c r="L198" s="78" t="str">
        <f>'Übertrag Liste'!AN206</f>
        <v xml:space="preserve"> </v>
      </c>
      <c r="M198" s="78" t="str">
        <f>'Übertrag Liste'!AO206</f>
        <v xml:space="preserve"> </v>
      </c>
      <c r="N198" s="78" t="str">
        <f>'Übertrag Liste'!AP206</f>
        <v xml:space="preserve"> </v>
      </c>
      <c r="O198" s="78" t="str">
        <f>'Übertrag Liste'!AQ206</f>
        <v xml:space="preserve"> </v>
      </c>
      <c r="P198" s="78" t="str">
        <f>'Übertrag Liste'!AR206</f>
        <v xml:space="preserve"> </v>
      </c>
      <c r="Q198" s="78" t="str">
        <f>'Übertrag Liste'!AS206</f>
        <v xml:space="preserve"> </v>
      </c>
      <c r="R198" s="78" t="str">
        <f>'Übertrag Liste'!AT206</f>
        <v xml:space="preserve"> </v>
      </c>
      <c r="S198" s="78" t="str">
        <f>'Übertrag Liste'!AU206</f>
        <v xml:space="preserve"> </v>
      </c>
      <c r="T198" s="78" t="str">
        <f>'Übertrag Liste'!AV206</f>
        <v xml:space="preserve"> </v>
      </c>
      <c r="U198" s="78" t="str">
        <f>'Übertrag Liste'!AW206</f>
        <v xml:space="preserve"> </v>
      </c>
      <c r="V198" s="78" t="str">
        <f>'Übertrag Liste'!AX206</f>
        <v xml:space="preserve"> </v>
      </c>
      <c r="W198" s="78" t="str">
        <f>'Übertrag Liste'!AY206</f>
        <v xml:space="preserve"> </v>
      </c>
      <c r="X198" s="78" t="str">
        <f>'Übertrag Liste'!AZ206</f>
        <v xml:space="preserve"> </v>
      </c>
      <c r="Y198" s="78" t="str">
        <f>'Übertrag Liste'!BA206</f>
        <v xml:space="preserve"> </v>
      </c>
      <c r="Z198" s="78" t="str">
        <f>'Übertrag Liste'!BB206</f>
        <v xml:space="preserve"> </v>
      </c>
      <c r="AA198" s="78" t="str">
        <f>'Übertrag Liste'!BC206</f>
        <v xml:space="preserve"> </v>
      </c>
      <c r="AB198" s="78"/>
    </row>
    <row r="199" spans="1:28" s="79" customFormat="1" ht="24.75" customHeight="1" x14ac:dyDescent="0.2">
      <c r="A199" s="75" t="str">
        <f>'Übertrag Liste'!AD207</f>
        <v xml:space="preserve"> </v>
      </c>
      <c r="B199" s="76" t="str">
        <f>'Übertrag Liste'!D207</f>
        <v xml:space="preserve"> </v>
      </c>
      <c r="C199" s="76" t="str">
        <f>'Übertrag Liste'!E207</f>
        <v xml:space="preserve"> </v>
      </c>
      <c r="D199" s="76" t="str">
        <f>'Übertrag Liste'!I207</f>
        <v/>
      </c>
      <c r="E199" s="77" t="str">
        <f>'Übertrag Liste'!B207</f>
        <v/>
      </c>
      <c r="F199" s="149" t="str">
        <f>'Übertrag Liste'!CP207</f>
        <v>Urkunde und Button</v>
      </c>
      <c r="G199" s="78" t="str">
        <f>'Übertrag Liste'!CM207</f>
        <v/>
      </c>
      <c r="H199" s="78" t="str">
        <f>'Übertrag Liste'!AJ207</f>
        <v xml:space="preserve"> </v>
      </c>
      <c r="I199" s="78" t="str">
        <f>'Übertrag Liste'!AK207</f>
        <v xml:space="preserve"> </v>
      </c>
      <c r="J199" s="78" t="str">
        <f>'Übertrag Liste'!AL207</f>
        <v xml:space="preserve"> </v>
      </c>
      <c r="K199" s="78" t="str">
        <f>'Übertrag Liste'!AM207</f>
        <v xml:space="preserve"> </v>
      </c>
      <c r="L199" s="78" t="str">
        <f>'Übertrag Liste'!AN207</f>
        <v xml:space="preserve"> </v>
      </c>
      <c r="M199" s="78" t="str">
        <f>'Übertrag Liste'!AO207</f>
        <v xml:space="preserve"> </v>
      </c>
      <c r="N199" s="78" t="str">
        <f>'Übertrag Liste'!AP207</f>
        <v xml:space="preserve"> </v>
      </c>
      <c r="O199" s="78" t="str">
        <f>'Übertrag Liste'!AQ207</f>
        <v xml:space="preserve"> </v>
      </c>
      <c r="P199" s="78" t="str">
        <f>'Übertrag Liste'!AR207</f>
        <v xml:space="preserve"> </v>
      </c>
      <c r="Q199" s="78" t="str">
        <f>'Übertrag Liste'!AS207</f>
        <v xml:space="preserve"> </v>
      </c>
      <c r="R199" s="78" t="str">
        <f>'Übertrag Liste'!AT207</f>
        <v xml:space="preserve"> </v>
      </c>
      <c r="S199" s="78" t="str">
        <f>'Übertrag Liste'!AU207</f>
        <v xml:space="preserve"> </v>
      </c>
      <c r="T199" s="78" t="str">
        <f>'Übertrag Liste'!AV207</f>
        <v xml:space="preserve"> </v>
      </c>
      <c r="U199" s="78" t="str">
        <f>'Übertrag Liste'!AW207</f>
        <v xml:space="preserve"> </v>
      </c>
      <c r="V199" s="78" t="str">
        <f>'Übertrag Liste'!AX207</f>
        <v xml:space="preserve"> </v>
      </c>
      <c r="W199" s="78" t="str">
        <f>'Übertrag Liste'!AY207</f>
        <v xml:space="preserve"> </v>
      </c>
      <c r="X199" s="78" t="str">
        <f>'Übertrag Liste'!AZ207</f>
        <v xml:space="preserve"> </v>
      </c>
      <c r="Y199" s="78" t="str">
        <f>'Übertrag Liste'!BA207</f>
        <v xml:space="preserve"> </v>
      </c>
      <c r="Z199" s="78" t="str">
        <f>'Übertrag Liste'!BB207</f>
        <v xml:space="preserve"> </v>
      </c>
      <c r="AA199" s="78" t="str">
        <f>'Übertrag Liste'!BC207</f>
        <v xml:space="preserve"> </v>
      </c>
      <c r="AB199" s="78"/>
    </row>
    <row r="200" spans="1:28" s="79" customFormat="1" ht="24.75" customHeight="1" x14ac:dyDescent="0.2">
      <c r="A200" s="75" t="str">
        <f>'Übertrag Liste'!AD208</f>
        <v xml:space="preserve"> </v>
      </c>
      <c r="B200" s="76" t="str">
        <f>'Übertrag Liste'!D208</f>
        <v xml:space="preserve"> </v>
      </c>
      <c r="C200" s="76" t="str">
        <f>'Übertrag Liste'!E208</f>
        <v xml:space="preserve"> </v>
      </c>
      <c r="D200" s="76" t="str">
        <f>'Übertrag Liste'!I208</f>
        <v/>
      </c>
      <c r="E200" s="77" t="str">
        <f>'Übertrag Liste'!B208</f>
        <v/>
      </c>
      <c r="F200" s="149" t="str">
        <f>'Übertrag Liste'!CP208</f>
        <v>Urkunde und Button</v>
      </c>
      <c r="G200" s="78" t="str">
        <f>'Übertrag Liste'!CM208</f>
        <v/>
      </c>
      <c r="H200" s="78" t="str">
        <f>'Übertrag Liste'!AJ208</f>
        <v xml:space="preserve"> </v>
      </c>
      <c r="I200" s="78" t="str">
        <f>'Übertrag Liste'!AK208</f>
        <v xml:space="preserve"> </v>
      </c>
      <c r="J200" s="78" t="str">
        <f>'Übertrag Liste'!AL208</f>
        <v xml:space="preserve"> </v>
      </c>
      <c r="K200" s="78" t="str">
        <f>'Übertrag Liste'!AM208</f>
        <v xml:space="preserve"> </v>
      </c>
      <c r="L200" s="78" t="str">
        <f>'Übertrag Liste'!AN208</f>
        <v xml:space="preserve"> </v>
      </c>
      <c r="M200" s="78" t="str">
        <f>'Übertrag Liste'!AO208</f>
        <v xml:space="preserve"> </v>
      </c>
      <c r="N200" s="78" t="str">
        <f>'Übertrag Liste'!AP208</f>
        <v xml:space="preserve"> </v>
      </c>
      <c r="O200" s="78" t="str">
        <f>'Übertrag Liste'!AQ208</f>
        <v xml:space="preserve"> </v>
      </c>
      <c r="P200" s="78" t="str">
        <f>'Übertrag Liste'!AR208</f>
        <v xml:space="preserve"> </v>
      </c>
      <c r="Q200" s="78" t="str">
        <f>'Übertrag Liste'!AS208</f>
        <v xml:space="preserve"> </v>
      </c>
      <c r="R200" s="78" t="str">
        <f>'Übertrag Liste'!AT208</f>
        <v xml:space="preserve"> </v>
      </c>
      <c r="S200" s="78" t="str">
        <f>'Übertrag Liste'!AU208</f>
        <v xml:space="preserve"> </v>
      </c>
      <c r="T200" s="78" t="str">
        <f>'Übertrag Liste'!AV208</f>
        <v xml:space="preserve"> </v>
      </c>
      <c r="U200" s="78" t="str">
        <f>'Übertrag Liste'!AW208</f>
        <v xml:space="preserve"> </v>
      </c>
      <c r="V200" s="78" t="str">
        <f>'Übertrag Liste'!AX208</f>
        <v xml:space="preserve"> </v>
      </c>
      <c r="W200" s="78" t="str">
        <f>'Übertrag Liste'!AY208</f>
        <v xml:space="preserve"> </v>
      </c>
      <c r="X200" s="78" t="str">
        <f>'Übertrag Liste'!AZ208</f>
        <v xml:space="preserve"> </v>
      </c>
      <c r="Y200" s="78" t="str">
        <f>'Übertrag Liste'!BA208</f>
        <v xml:space="preserve"> </v>
      </c>
      <c r="Z200" s="78" t="str">
        <f>'Übertrag Liste'!BB208</f>
        <v xml:space="preserve"> </v>
      </c>
      <c r="AA200" s="78" t="str">
        <f>'Übertrag Liste'!BC208</f>
        <v xml:space="preserve"> </v>
      </c>
      <c r="AB200" s="78"/>
    </row>
    <row r="201" spans="1:28" s="79" customFormat="1" ht="24.75" customHeight="1" x14ac:dyDescent="0.2">
      <c r="A201" s="75" t="str">
        <f>'Übertrag Liste'!AD209</f>
        <v xml:space="preserve"> </v>
      </c>
      <c r="B201" s="76" t="str">
        <f>'Übertrag Liste'!D209</f>
        <v xml:space="preserve"> </v>
      </c>
      <c r="C201" s="76" t="str">
        <f>'Übertrag Liste'!E209</f>
        <v xml:space="preserve"> </v>
      </c>
      <c r="D201" s="76" t="str">
        <f>'Übertrag Liste'!I209</f>
        <v/>
      </c>
      <c r="E201" s="77" t="str">
        <f>'Übertrag Liste'!B209</f>
        <v/>
      </c>
      <c r="F201" s="149" t="str">
        <f>'Übertrag Liste'!CP209</f>
        <v>Urkunde und Button</v>
      </c>
      <c r="G201" s="78" t="str">
        <f>'Übertrag Liste'!CM209</f>
        <v/>
      </c>
      <c r="H201" s="78" t="str">
        <f>'Übertrag Liste'!AJ209</f>
        <v xml:space="preserve"> </v>
      </c>
      <c r="I201" s="78" t="str">
        <f>'Übertrag Liste'!AK209</f>
        <v xml:space="preserve"> </v>
      </c>
      <c r="J201" s="78" t="str">
        <f>'Übertrag Liste'!AL209</f>
        <v xml:space="preserve"> </v>
      </c>
      <c r="K201" s="78" t="str">
        <f>'Übertrag Liste'!AM209</f>
        <v xml:space="preserve"> </v>
      </c>
      <c r="L201" s="78" t="str">
        <f>'Übertrag Liste'!AN209</f>
        <v xml:space="preserve"> </v>
      </c>
      <c r="M201" s="78" t="str">
        <f>'Übertrag Liste'!AO209</f>
        <v xml:space="preserve"> </v>
      </c>
      <c r="N201" s="78" t="str">
        <f>'Übertrag Liste'!AP209</f>
        <v xml:space="preserve"> </v>
      </c>
      <c r="O201" s="78" t="str">
        <f>'Übertrag Liste'!AQ209</f>
        <v xml:space="preserve"> </v>
      </c>
      <c r="P201" s="78" t="str">
        <f>'Übertrag Liste'!AR209</f>
        <v xml:space="preserve"> </v>
      </c>
      <c r="Q201" s="78" t="str">
        <f>'Übertrag Liste'!AS209</f>
        <v xml:space="preserve"> </v>
      </c>
      <c r="R201" s="78" t="str">
        <f>'Übertrag Liste'!AT209</f>
        <v xml:space="preserve"> </v>
      </c>
      <c r="S201" s="78" t="str">
        <f>'Übertrag Liste'!AU209</f>
        <v xml:space="preserve"> </v>
      </c>
      <c r="T201" s="78" t="str">
        <f>'Übertrag Liste'!AV209</f>
        <v xml:space="preserve"> </v>
      </c>
      <c r="U201" s="78" t="str">
        <f>'Übertrag Liste'!AW209</f>
        <v xml:space="preserve"> </v>
      </c>
      <c r="V201" s="78" t="str">
        <f>'Übertrag Liste'!AX209</f>
        <v xml:space="preserve"> </v>
      </c>
      <c r="W201" s="78" t="str">
        <f>'Übertrag Liste'!AY209</f>
        <v xml:space="preserve"> </v>
      </c>
      <c r="X201" s="78" t="str">
        <f>'Übertrag Liste'!AZ209</f>
        <v xml:space="preserve"> </v>
      </c>
      <c r="Y201" s="78" t="str">
        <f>'Übertrag Liste'!BA209</f>
        <v xml:space="preserve"> </v>
      </c>
      <c r="Z201" s="78" t="str">
        <f>'Übertrag Liste'!BB209</f>
        <v xml:space="preserve"> </v>
      </c>
      <c r="AA201" s="78" t="str">
        <f>'Übertrag Liste'!BC209</f>
        <v xml:space="preserve"> </v>
      </c>
      <c r="AB201" s="78"/>
    </row>
    <row r="202" spans="1:28" s="79" customFormat="1" ht="24.75" customHeight="1" x14ac:dyDescent="0.2">
      <c r="A202" s="75" t="str">
        <f>'Übertrag Liste'!AD210</f>
        <v xml:space="preserve"> </v>
      </c>
      <c r="B202" s="76" t="str">
        <f>'Übertrag Liste'!D210</f>
        <v xml:space="preserve"> </v>
      </c>
      <c r="C202" s="76" t="str">
        <f>'Übertrag Liste'!E210</f>
        <v xml:space="preserve"> </v>
      </c>
      <c r="D202" s="76" t="str">
        <f>'Übertrag Liste'!I210</f>
        <v/>
      </c>
      <c r="E202" s="77" t="str">
        <f>'Übertrag Liste'!B210</f>
        <v/>
      </c>
      <c r="F202" s="149" t="str">
        <f>'Übertrag Liste'!CP210</f>
        <v>Urkunde und Button</v>
      </c>
      <c r="G202" s="78" t="str">
        <f>'Übertrag Liste'!CM210</f>
        <v/>
      </c>
      <c r="H202" s="78" t="str">
        <f>'Übertrag Liste'!AJ210</f>
        <v xml:space="preserve"> </v>
      </c>
      <c r="I202" s="78" t="str">
        <f>'Übertrag Liste'!AK210</f>
        <v xml:space="preserve"> </v>
      </c>
      <c r="J202" s="78" t="str">
        <f>'Übertrag Liste'!AL210</f>
        <v xml:space="preserve"> </v>
      </c>
      <c r="K202" s="78" t="str">
        <f>'Übertrag Liste'!AM210</f>
        <v xml:space="preserve"> </v>
      </c>
      <c r="L202" s="78" t="str">
        <f>'Übertrag Liste'!AN210</f>
        <v xml:space="preserve"> </v>
      </c>
      <c r="M202" s="78" t="str">
        <f>'Übertrag Liste'!AO210</f>
        <v xml:space="preserve"> </v>
      </c>
      <c r="N202" s="78" t="str">
        <f>'Übertrag Liste'!AP210</f>
        <v xml:space="preserve"> </v>
      </c>
      <c r="O202" s="78" t="str">
        <f>'Übertrag Liste'!AQ210</f>
        <v xml:space="preserve"> </v>
      </c>
      <c r="P202" s="78" t="str">
        <f>'Übertrag Liste'!AR210</f>
        <v xml:space="preserve"> </v>
      </c>
      <c r="Q202" s="78" t="str">
        <f>'Übertrag Liste'!AS210</f>
        <v xml:space="preserve"> </v>
      </c>
      <c r="R202" s="78" t="str">
        <f>'Übertrag Liste'!AT210</f>
        <v xml:space="preserve"> </v>
      </c>
      <c r="S202" s="78" t="str">
        <f>'Übertrag Liste'!AU210</f>
        <v xml:space="preserve"> </v>
      </c>
      <c r="T202" s="78" t="str">
        <f>'Übertrag Liste'!AV210</f>
        <v xml:space="preserve"> </v>
      </c>
      <c r="U202" s="78" t="str">
        <f>'Übertrag Liste'!AW210</f>
        <v xml:space="preserve"> </v>
      </c>
      <c r="V202" s="78" t="str">
        <f>'Übertrag Liste'!AX210</f>
        <v xml:space="preserve"> </v>
      </c>
      <c r="W202" s="78" t="str">
        <f>'Übertrag Liste'!AY210</f>
        <v xml:space="preserve"> </v>
      </c>
      <c r="X202" s="78" t="str">
        <f>'Übertrag Liste'!AZ210</f>
        <v xml:space="preserve"> </v>
      </c>
      <c r="Y202" s="78" t="str">
        <f>'Übertrag Liste'!BA210</f>
        <v xml:space="preserve"> </v>
      </c>
      <c r="Z202" s="78" t="str">
        <f>'Übertrag Liste'!BB210</f>
        <v xml:space="preserve"> </v>
      </c>
      <c r="AA202" s="78" t="str">
        <f>'Übertrag Liste'!BC210</f>
        <v xml:space="preserve"> </v>
      </c>
      <c r="AB202" s="78"/>
    </row>
    <row r="203" spans="1:28" s="79" customFormat="1" ht="24.75" customHeight="1" x14ac:dyDescent="0.2">
      <c r="A203" s="75" t="str">
        <f>'Übertrag Liste'!AD211</f>
        <v xml:space="preserve"> </v>
      </c>
      <c r="B203" s="76" t="str">
        <f>'Übertrag Liste'!D211</f>
        <v xml:space="preserve"> </v>
      </c>
      <c r="C203" s="76" t="str">
        <f>'Übertrag Liste'!E211</f>
        <v xml:space="preserve"> </v>
      </c>
      <c r="D203" s="76" t="str">
        <f>'Übertrag Liste'!I211</f>
        <v/>
      </c>
      <c r="E203" s="77" t="str">
        <f>'Übertrag Liste'!B211</f>
        <v/>
      </c>
      <c r="F203" s="149" t="str">
        <f>'Übertrag Liste'!CP211</f>
        <v>Urkunde und Button</v>
      </c>
      <c r="G203" s="78" t="str">
        <f>'Übertrag Liste'!CM211</f>
        <v/>
      </c>
      <c r="H203" s="78" t="str">
        <f>'Übertrag Liste'!AJ211</f>
        <v xml:space="preserve"> </v>
      </c>
      <c r="I203" s="78" t="str">
        <f>'Übertrag Liste'!AK211</f>
        <v xml:space="preserve"> </v>
      </c>
      <c r="J203" s="78" t="str">
        <f>'Übertrag Liste'!AL211</f>
        <v xml:space="preserve"> </v>
      </c>
      <c r="K203" s="78" t="str">
        <f>'Übertrag Liste'!AM211</f>
        <v xml:space="preserve"> </v>
      </c>
      <c r="L203" s="78" t="str">
        <f>'Übertrag Liste'!AN211</f>
        <v xml:space="preserve"> </v>
      </c>
      <c r="M203" s="78" t="str">
        <f>'Übertrag Liste'!AO211</f>
        <v xml:space="preserve"> </v>
      </c>
      <c r="N203" s="78" t="str">
        <f>'Übertrag Liste'!AP211</f>
        <v xml:space="preserve"> </v>
      </c>
      <c r="O203" s="78" t="str">
        <f>'Übertrag Liste'!AQ211</f>
        <v xml:space="preserve"> </v>
      </c>
      <c r="P203" s="78" t="str">
        <f>'Übertrag Liste'!AR211</f>
        <v xml:space="preserve"> </v>
      </c>
      <c r="Q203" s="78" t="str">
        <f>'Übertrag Liste'!AS211</f>
        <v xml:space="preserve"> </v>
      </c>
      <c r="R203" s="78" t="str">
        <f>'Übertrag Liste'!AT211</f>
        <v xml:space="preserve"> </v>
      </c>
      <c r="S203" s="78" t="str">
        <f>'Übertrag Liste'!AU211</f>
        <v xml:space="preserve"> </v>
      </c>
      <c r="T203" s="78" t="str">
        <f>'Übertrag Liste'!AV211</f>
        <v xml:space="preserve"> </v>
      </c>
      <c r="U203" s="78" t="str">
        <f>'Übertrag Liste'!AW211</f>
        <v xml:space="preserve"> </v>
      </c>
      <c r="V203" s="78" t="str">
        <f>'Übertrag Liste'!AX211</f>
        <v xml:space="preserve"> </v>
      </c>
      <c r="W203" s="78" t="str">
        <f>'Übertrag Liste'!AY211</f>
        <v xml:space="preserve"> </v>
      </c>
      <c r="X203" s="78" t="str">
        <f>'Übertrag Liste'!AZ211</f>
        <v xml:space="preserve"> </v>
      </c>
      <c r="Y203" s="78" t="str">
        <f>'Übertrag Liste'!BA211</f>
        <v xml:space="preserve"> </v>
      </c>
      <c r="Z203" s="78" t="str">
        <f>'Übertrag Liste'!BB211</f>
        <v xml:space="preserve"> </v>
      </c>
      <c r="AA203" s="78" t="str">
        <f>'Übertrag Liste'!BC211</f>
        <v xml:space="preserve"> </v>
      </c>
      <c r="AB203" s="78"/>
    </row>
    <row r="204" spans="1:28" s="79" customFormat="1" ht="24.75" customHeight="1" x14ac:dyDescent="0.2">
      <c r="A204" s="75" t="str">
        <f>'Übertrag Liste'!AD212</f>
        <v xml:space="preserve"> </v>
      </c>
      <c r="B204" s="76" t="str">
        <f>'Übertrag Liste'!D212</f>
        <v xml:space="preserve"> </v>
      </c>
      <c r="C204" s="76" t="str">
        <f>'Übertrag Liste'!E212</f>
        <v xml:space="preserve"> </v>
      </c>
      <c r="D204" s="76" t="str">
        <f>'Übertrag Liste'!I212</f>
        <v/>
      </c>
      <c r="E204" s="77" t="str">
        <f>'Übertrag Liste'!B212</f>
        <v/>
      </c>
      <c r="F204" s="149" t="str">
        <f>'Übertrag Liste'!CP212</f>
        <v>Urkunde und Button</v>
      </c>
      <c r="G204" s="78" t="str">
        <f>'Übertrag Liste'!CM212</f>
        <v/>
      </c>
      <c r="H204" s="78" t="str">
        <f>'Übertrag Liste'!AJ212</f>
        <v xml:space="preserve"> </v>
      </c>
      <c r="I204" s="78" t="str">
        <f>'Übertrag Liste'!AK212</f>
        <v xml:space="preserve"> </v>
      </c>
      <c r="J204" s="78" t="str">
        <f>'Übertrag Liste'!AL212</f>
        <v xml:space="preserve"> </v>
      </c>
      <c r="K204" s="78" t="str">
        <f>'Übertrag Liste'!AM212</f>
        <v xml:space="preserve"> </v>
      </c>
      <c r="L204" s="78" t="str">
        <f>'Übertrag Liste'!AN212</f>
        <v xml:space="preserve"> </v>
      </c>
      <c r="M204" s="78" t="str">
        <f>'Übertrag Liste'!AO212</f>
        <v xml:space="preserve"> </v>
      </c>
      <c r="N204" s="78" t="str">
        <f>'Übertrag Liste'!AP212</f>
        <v xml:space="preserve"> </v>
      </c>
      <c r="O204" s="78" t="str">
        <f>'Übertrag Liste'!AQ212</f>
        <v xml:space="preserve"> </v>
      </c>
      <c r="P204" s="78" t="str">
        <f>'Übertrag Liste'!AR212</f>
        <v xml:space="preserve"> </v>
      </c>
      <c r="Q204" s="78" t="str">
        <f>'Übertrag Liste'!AS212</f>
        <v xml:space="preserve"> </v>
      </c>
      <c r="R204" s="78" t="str">
        <f>'Übertrag Liste'!AT212</f>
        <v xml:space="preserve"> </v>
      </c>
      <c r="S204" s="78" t="str">
        <f>'Übertrag Liste'!AU212</f>
        <v xml:space="preserve"> </v>
      </c>
      <c r="T204" s="78" t="str">
        <f>'Übertrag Liste'!AV212</f>
        <v xml:space="preserve"> </v>
      </c>
      <c r="U204" s="78" t="str">
        <f>'Übertrag Liste'!AW212</f>
        <v xml:space="preserve"> </v>
      </c>
      <c r="V204" s="78" t="str">
        <f>'Übertrag Liste'!AX212</f>
        <v xml:space="preserve"> </v>
      </c>
      <c r="W204" s="78" t="str">
        <f>'Übertrag Liste'!AY212</f>
        <v xml:space="preserve"> </v>
      </c>
      <c r="X204" s="78" t="str">
        <f>'Übertrag Liste'!AZ212</f>
        <v xml:space="preserve"> </v>
      </c>
      <c r="Y204" s="78" t="str">
        <f>'Übertrag Liste'!BA212</f>
        <v xml:space="preserve"> </v>
      </c>
      <c r="Z204" s="78" t="str">
        <f>'Übertrag Liste'!BB212</f>
        <v xml:space="preserve"> </v>
      </c>
      <c r="AA204" s="78" t="str">
        <f>'Übertrag Liste'!BC212</f>
        <v xml:space="preserve"> </v>
      </c>
      <c r="AB204" s="78"/>
    </row>
    <row r="205" spans="1:28" s="79" customFormat="1" ht="24.75" customHeight="1" x14ac:dyDescent="0.2">
      <c r="A205" s="75" t="str">
        <f>'Übertrag Liste'!AD213</f>
        <v xml:space="preserve"> </v>
      </c>
      <c r="B205" s="76" t="str">
        <f>'Übertrag Liste'!D213</f>
        <v xml:space="preserve"> </v>
      </c>
      <c r="C205" s="76" t="str">
        <f>'Übertrag Liste'!E213</f>
        <v xml:space="preserve"> </v>
      </c>
      <c r="D205" s="76" t="str">
        <f>'Übertrag Liste'!I213</f>
        <v/>
      </c>
      <c r="E205" s="77" t="str">
        <f>'Übertrag Liste'!B213</f>
        <v/>
      </c>
      <c r="F205" s="149" t="str">
        <f>'Übertrag Liste'!CP213</f>
        <v>Urkunde und Button</v>
      </c>
      <c r="G205" s="78" t="str">
        <f>'Übertrag Liste'!CM213</f>
        <v/>
      </c>
      <c r="H205" s="78" t="str">
        <f>'Übertrag Liste'!AJ213</f>
        <v xml:space="preserve"> </v>
      </c>
      <c r="I205" s="78" t="str">
        <f>'Übertrag Liste'!AK213</f>
        <v xml:space="preserve"> </v>
      </c>
      <c r="J205" s="78" t="str">
        <f>'Übertrag Liste'!AL213</f>
        <v xml:space="preserve"> </v>
      </c>
      <c r="K205" s="78" t="str">
        <f>'Übertrag Liste'!AM213</f>
        <v xml:space="preserve"> </v>
      </c>
      <c r="L205" s="78" t="str">
        <f>'Übertrag Liste'!AN213</f>
        <v xml:space="preserve"> </v>
      </c>
      <c r="M205" s="78" t="str">
        <f>'Übertrag Liste'!AO213</f>
        <v xml:space="preserve"> </v>
      </c>
      <c r="N205" s="78" t="str">
        <f>'Übertrag Liste'!AP213</f>
        <v xml:space="preserve"> </v>
      </c>
      <c r="O205" s="78" t="str">
        <f>'Übertrag Liste'!AQ213</f>
        <v xml:space="preserve"> </v>
      </c>
      <c r="P205" s="78" t="str">
        <f>'Übertrag Liste'!AR213</f>
        <v xml:space="preserve"> </v>
      </c>
      <c r="Q205" s="78" t="str">
        <f>'Übertrag Liste'!AS213</f>
        <v xml:space="preserve"> </v>
      </c>
      <c r="R205" s="78" t="str">
        <f>'Übertrag Liste'!AT213</f>
        <v xml:space="preserve"> </v>
      </c>
      <c r="S205" s="78" t="str">
        <f>'Übertrag Liste'!AU213</f>
        <v xml:space="preserve"> </v>
      </c>
      <c r="T205" s="78" t="str">
        <f>'Übertrag Liste'!AV213</f>
        <v xml:space="preserve"> </v>
      </c>
      <c r="U205" s="78" t="str">
        <f>'Übertrag Liste'!AW213</f>
        <v xml:space="preserve"> </v>
      </c>
      <c r="V205" s="78" t="str">
        <f>'Übertrag Liste'!AX213</f>
        <v xml:space="preserve"> </v>
      </c>
      <c r="W205" s="78" t="str">
        <f>'Übertrag Liste'!AY213</f>
        <v xml:space="preserve"> </v>
      </c>
      <c r="X205" s="78" t="str">
        <f>'Übertrag Liste'!AZ213</f>
        <v xml:space="preserve"> </v>
      </c>
      <c r="Y205" s="78" t="str">
        <f>'Übertrag Liste'!BA213</f>
        <v xml:space="preserve"> </v>
      </c>
      <c r="Z205" s="78" t="str">
        <f>'Übertrag Liste'!BB213</f>
        <v xml:space="preserve"> </v>
      </c>
      <c r="AA205" s="78" t="str">
        <f>'Übertrag Liste'!BC213</f>
        <v xml:space="preserve"> </v>
      </c>
      <c r="AB205" s="78"/>
    </row>
    <row r="206" spans="1:28" x14ac:dyDescent="0.2">
      <c r="R206" s="80"/>
    </row>
    <row r="207" spans="1:28" x14ac:dyDescent="0.2">
      <c r="R207" s="81"/>
    </row>
    <row r="208" spans="1:28" x14ac:dyDescent="0.2">
      <c r="R208" s="81"/>
    </row>
  </sheetData>
  <sheetProtection password="E013" sheet="1" objects="1" scenarios="1" selectLockedCells="1" selectUnlockedCells="1"/>
  <mergeCells count="1">
    <mergeCell ref="H1:AB3"/>
  </mergeCells>
  <pageMargins left="0.47244094488188981" right="0.23622047244094491" top="0.48" bottom="0.56000000000000005" header="0.28000000000000003" footer="0.31496062992125984"/>
  <pageSetup paperSize="9" scale="85" fitToHeight="10" orientation="landscape" horizontalDpi="4294967293" r:id="rId1"/>
  <headerFooter alignWithMargins="0">
    <oddFooter>&amp;C&amp;P von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pageSetUpPr fitToPage="1"/>
  </sheetPr>
  <dimension ref="A1:O35"/>
  <sheetViews>
    <sheetView showGridLines="0" showRowColHeaders="0" topLeftCell="A10" zoomScale="75" workbookViewId="0">
      <selection activeCell="I22" sqref="I22"/>
    </sheetView>
  </sheetViews>
  <sheetFormatPr baseColWidth="10" defaultColWidth="4.7109375" defaultRowHeight="24.75" customHeight="1" x14ac:dyDescent="0.2"/>
  <cols>
    <col min="1" max="1" width="4.7109375" style="13" customWidth="1"/>
    <col min="2" max="2" width="22" style="13" customWidth="1"/>
    <col min="3" max="6" width="6.7109375" style="13" customWidth="1"/>
    <col min="7" max="7" width="40.7109375" style="13" customWidth="1"/>
    <col min="8" max="8" width="12.7109375" style="13" customWidth="1"/>
    <col min="9" max="9" width="22" style="13" customWidth="1"/>
    <col min="10" max="13" width="6.7109375" style="13" customWidth="1"/>
    <col min="14" max="14" width="40.7109375" style="13" customWidth="1"/>
    <col min="15" max="16384" width="4.7109375" style="13"/>
  </cols>
  <sheetData>
    <row r="1" spans="1:15" ht="24.75" customHeight="1" x14ac:dyDescent="0.2">
      <c r="A1" s="12"/>
      <c r="B1" s="472" t="s">
        <v>162</v>
      </c>
      <c r="C1" s="472"/>
      <c r="D1" s="472"/>
      <c r="E1" s="472"/>
      <c r="F1" s="472"/>
      <c r="G1" s="472"/>
      <c r="H1" s="472"/>
      <c r="I1" s="472"/>
      <c r="J1" s="472"/>
      <c r="K1" s="472"/>
      <c r="L1" s="472"/>
      <c r="M1" s="472"/>
      <c r="N1" s="12"/>
      <c r="O1" s="12"/>
    </row>
    <row r="2" spans="1:15" ht="24.75" customHeight="1" x14ac:dyDescent="0.2">
      <c r="A2" s="12"/>
      <c r="B2" s="472"/>
      <c r="C2" s="472"/>
      <c r="D2" s="472"/>
      <c r="E2" s="472"/>
      <c r="F2" s="472"/>
      <c r="G2" s="472"/>
      <c r="H2" s="472"/>
      <c r="I2" s="472"/>
      <c r="J2" s="472"/>
      <c r="K2" s="472"/>
      <c r="L2" s="472"/>
      <c r="M2" s="472"/>
      <c r="N2" s="12"/>
      <c r="O2" s="12"/>
    </row>
    <row r="3" spans="1:15" ht="24.75" customHeight="1" x14ac:dyDescent="0.2">
      <c r="A3" s="12"/>
      <c r="B3" s="49" t="s">
        <v>83</v>
      </c>
      <c r="C3" s="12"/>
      <c r="D3" s="12"/>
      <c r="E3" s="12"/>
      <c r="F3" s="12"/>
      <c r="G3" s="12"/>
      <c r="H3" s="12"/>
      <c r="I3" s="12"/>
      <c r="J3" s="12"/>
      <c r="K3" s="12"/>
      <c r="L3" s="12"/>
      <c r="M3" s="12"/>
      <c r="N3" s="12"/>
      <c r="O3" s="12"/>
    </row>
    <row r="4" spans="1:15" s="14" customFormat="1" ht="24.75" customHeight="1" x14ac:dyDescent="0.2">
      <c r="A4" s="41"/>
      <c r="B4" s="41"/>
      <c r="C4" s="41"/>
      <c r="D4" s="41"/>
      <c r="E4" s="41"/>
      <c r="F4" s="41"/>
      <c r="G4" s="41"/>
      <c r="H4" s="41"/>
      <c r="I4" s="41"/>
      <c r="J4" s="41"/>
      <c r="K4" s="41"/>
      <c r="L4" s="41"/>
      <c r="M4" s="41"/>
      <c r="N4" s="41"/>
      <c r="O4" s="41"/>
    </row>
    <row r="5" spans="1:15" s="15" customFormat="1" ht="24.75" customHeight="1" x14ac:dyDescent="0.2">
      <c r="A5" s="42"/>
      <c r="B5" s="358" t="s">
        <v>28</v>
      </c>
      <c r="C5" s="473"/>
      <c r="D5" s="473"/>
      <c r="E5" s="473"/>
      <c r="F5" s="473"/>
      <c r="G5" s="474"/>
      <c r="H5" s="42"/>
      <c r="I5" s="358" t="s">
        <v>28</v>
      </c>
      <c r="J5" s="473"/>
      <c r="K5" s="473"/>
      <c r="L5" s="473"/>
      <c r="M5" s="473"/>
      <c r="N5" s="474"/>
      <c r="O5" s="42"/>
    </row>
    <row r="6" spans="1:15" s="14" customFormat="1" ht="24.75" customHeight="1" x14ac:dyDescent="0.2">
      <c r="A6" s="41"/>
      <c r="B6" s="41"/>
      <c r="C6" s="41"/>
      <c r="D6" s="41"/>
      <c r="E6" s="41"/>
      <c r="F6" s="41"/>
      <c r="G6" s="41"/>
      <c r="H6" s="41"/>
      <c r="I6" s="41"/>
      <c r="J6" s="41"/>
      <c r="K6" s="41"/>
      <c r="L6" s="41"/>
      <c r="M6" s="41"/>
      <c r="N6" s="41"/>
      <c r="O6" s="41"/>
    </row>
    <row r="7" spans="1:15" s="14" customFormat="1" ht="24.75" customHeight="1" x14ac:dyDescent="0.2">
      <c r="A7" s="41"/>
      <c r="B7" s="43" t="s">
        <v>24</v>
      </c>
      <c r="C7" s="470">
        <f>Meldedaten!A4</f>
        <v>45383</v>
      </c>
      <c r="D7" s="471"/>
      <c r="E7" s="471"/>
      <c r="F7" s="471"/>
      <c r="G7" s="471"/>
      <c r="H7" s="41"/>
      <c r="I7" s="43" t="s">
        <v>24</v>
      </c>
      <c r="J7" s="470">
        <f>C7</f>
        <v>45383</v>
      </c>
      <c r="K7" s="471"/>
      <c r="L7" s="471"/>
      <c r="M7" s="471"/>
      <c r="N7" s="471"/>
      <c r="O7" s="41"/>
    </row>
    <row r="8" spans="1:15" s="14" customFormat="1" ht="24.75" customHeight="1" x14ac:dyDescent="0.2">
      <c r="A8" s="41"/>
      <c r="B8" s="43" t="s">
        <v>54</v>
      </c>
      <c r="C8" s="470" t="str">
        <f>Meldedaten!B4</f>
        <v>TSC Musterhausen</v>
      </c>
      <c r="D8" s="471"/>
      <c r="E8" s="471"/>
      <c r="F8" s="471"/>
      <c r="G8" s="471"/>
      <c r="H8" s="41"/>
      <c r="I8" s="43" t="s">
        <v>54</v>
      </c>
      <c r="J8" s="471" t="str">
        <f>C8</f>
        <v>TSC Musterhausen</v>
      </c>
      <c r="K8" s="471"/>
      <c r="L8" s="471"/>
      <c r="M8" s="471"/>
      <c r="N8" s="471"/>
      <c r="O8" s="41"/>
    </row>
    <row r="9" spans="1:15" s="14" customFormat="1" ht="24.75" customHeight="1" x14ac:dyDescent="0.2">
      <c r="A9" s="41"/>
      <c r="B9" s="43" t="s">
        <v>26</v>
      </c>
      <c r="C9" s="469"/>
      <c r="D9" s="469"/>
      <c r="E9" s="469"/>
      <c r="F9" s="469"/>
      <c r="G9" s="469"/>
      <c r="H9" s="41"/>
      <c r="I9" s="43" t="s">
        <v>26</v>
      </c>
      <c r="J9" s="469"/>
      <c r="K9" s="469"/>
      <c r="L9" s="469"/>
      <c r="M9" s="469"/>
      <c r="N9" s="469"/>
      <c r="O9" s="41"/>
    </row>
    <row r="10" spans="1:15" s="14" customFormat="1" ht="24.75" customHeight="1" x14ac:dyDescent="0.2">
      <c r="A10" s="41"/>
      <c r="B10" s="41"/>
      <c r="C10" s="41"/>
      <c r="D10" s="41"/>
      <c r="E10" s="41"/>
      <c r="F10" s="41"/>
      <c r="G10" s="41"/>
      <c r="H10" s="41"/>
      <c r="I10" s="41"/>
      <c r="J10" s="41"/>
      <c r="K10" s="41"/>
      <c r="L10" s="41"/>
      <c r="M10" s="41"/>
      <c r="N10" s="41"/>
      <c r="O10" s="41"/>
    </row>
    <row r="11" spans="1:15" ht="24.75" customHeight="1" x14ac:dyDescent="0.2">
      <c r="A11" s="41"/>
      <c r="B11" s="41"/>
      <c r="C11" s="468" t="s">
        <v>25</v>
      </c>
      <c r="D11" s="468"/>
      <c r="E11" s="468"/>
      <c r="F11" s="468"/>
      <c r="G11" s="241"/>
      <c r="H11" s="41"/>
      <c r="I11" s="41"/>
      <c r="J11" s="468" t="s">
        <v>25</v>
      </c>
      <c r="K11" s="468"/>
      <c r="L11" s="468"/>
      <c r="M11" s="468"/>
      <c r="N11" s="241"/>
      <c r="O11" s="41"/>
    </row>
    <row r="12" spans="1:15" ht="24.75" customHeight="1" x14ac:dyDescent="0.2">
      <c r="A12" s="41"/>
      <c r="B12" s="44" t="s">
        <v>23</v>
      </c>
      <c r="C12" s="45" t="s">
        <v>10</v>
      </c>
      <c r="D12" s="45" t="s">
        <v>11</v>
      </c>
      <c r="E12" s="46" t="s">
        <v>12</v>
      </c>
      <c r="F12" s="46" t="s">
        <v>82</v>
      </c>
      <c r="G12" s="46" t="s">
        <v>14</v>
      </c>
      <c r="H12" s="41"/>
      <c r="I12" s="44" t="s">
        <v>23</v>
      </c>
      <c r="J12" s="45" t="s">
        <v>10</v>
      </c>
      <c r="K12" s="45" t="s">
        <v>11</v>
      </c>
      <c r="L12" s="46" t="s">
        <v>12</v>
      </c>
      <c r="M12" s="46" t="s">
        <v>82</v>
      </c>
      <c r="N12" s="46" t="s">
        <v>14</v>
      </c>
      <c r="O12" s="41"/>
    </row>
    <row r="13" spans="1:15" ht="24.75" customHeight="1" x14ac:dyDescent="0.2">
      <c r="A13" s="41"/>
      <c r="B13" s="19"/>
      <c r="C13" s="20"/>
      <c r="D13" s="20"/>
      <c r="E13" s="20"/>
      <c r="F13" s="20"/>
      <c r="G13" s="20"/>
      <c r="H13" s="41"/>
      <c r="I13" s="19"/>
      <c r="J13" s="20"/>
      <c r="K13" s="20"/>
      <c r="L13" s="20"/>
      <c r="M13" s="20"/>
      <c r="N13" s="20"/>
      <c r="O13" s="41"/>
    </row>
    <row r="14" spans="1:15" ht="24.75" customHeight="1" x14ac:dyDescent="0.2">
      <c r="A14" s="41"/>
      <c r="B14" s="19"/>
      <c r="C14" s="20"/>
      <c r="D14" s="20"/>
      <c r="E14" s="20"/>
      <c r="F14" s="20"/>
      <c r="G14" s="20"/>
      <c r="H14" s="41"/>
      <c r="I14" s="19"/>
      <c r="J14" s="20"/>
      <c r="K14" s="20"/>
      <c r="L14" s="20"/>
      <c r="M14" s="20"/>
      <c r="N14" s="20"/>
      <c r="O14" s="41"/>
    </row>
    <row r="15" spans="1:15" ht="24.75" customHeight="1" x14ac:dyDescent="0.2">
      <c r="A15" s="41"/>
      <c r="B15" s="19"/>
      <c r="C15" s="20"/>
      <c r="D15" s="20"/>
      <c r="E15" s="20"/>
      <c r="F15" s="20"/>
      <c r="G15" s="20"/>
      <c r="H15" s="41"/>
      <c r="I15" s="19"/>
      <c r="J15" s="20"/>
      <c r="K15" s="20"/>
      <c r="L15" s="20"/>
      <c r="M15" s="20"/>
      <c r="N15" s="20"/>
      <c r="O15" s="41"/>
    </row>
    <row r="16" spans="1:15" ht="24.75" customHeight="1" x14ac:dyDescent="0.2">
      <c r="A16" s="41"/>
      <c r="B16" s="19"/>
      <c r="C16" s="20"/>
      <c r="D16" s="20"/>
      <c r="E16" s="20"/>
      <c r="F16" s="20"/>
      <c r="G16" s="20"/>
      <c r="H16" s="41"/>
      <c r="I16" s="19"/>
      <c r="J16" s="20"/>
      <c r="K16" s="20"/>
      <c r="L16" s="20"/>
      <c r="M16" s="20"/>
      <c r="N16" s="20"/>
      <c r="O16" s="41"/>
    </row>
    <row r="17" spans="1:15" ht="24.75" customHeight="1" x14ac:dyDescent="0.2">
      <c r="A17" s="41"/>
      <c r="B17" s="19"/>
      <c r="C17" s="20"/>
      <c r="D17" s="20"/>
      <c r="E17" s="20"/>
      <c r="F17" s="20"/>
      <c r="G17" s="20"/>
      <c r="H17" s="41"/>
      <c r="I17" s="19"/>
      <c r="J17" s="20"/>
      <c r="K17" s="20"/>
      <c r="L17" s="20"/>
      <c r="M17" s="20"/>
      <c r="N17" s="20"/>
      <c r="O17" s="41"/>
    </row>
    <row r="18" spans="1:15" ht="24.75" customHeight="1" x14ac:dyDescent="0.2">
      <c r="A18" s="41"/>
      <c r="B18" s="19"/>
      <c r="C18" s="20"/>
      <c r="D18" s="20"/>
      <c r="E18" s="20"/>
      <c r="F18" s="20"/>
      <c r="G18" s="20"/>
      <c r="H18" s="41"/>
      <c r="I18" s="19"/>
      <c r="J18" s="20"/>
      <c r="K18" s="20"/>
      <c r="L18" s="20"/>
      <c r="M18" s="20"/>
      <c r="N18" s="20"/>
      <c r="O18" s="41"/>
    </row>
    <row r="19" spans="1:15" ht="24.75" customHeight="1" x14ac:dyDescent="0.2">
      <c r="A19" s="41"/>
      <c r="B19" s="19"/>
      <c r="C19" s="20"/>
      <c r="D19" s="20"/>
      <c r="E19" s="20"/>
      <c r="F19" s="20"/>
      <c r="G19" s="20"/>
      <c r="H19" s="41"/>
      <c r="I19" s="19"/>
      <c r="J19" s="20"/>
      <c r="K19" s="20"/>
      <c r="L19" s="20"/>
      <c r="M19" s="20"/>
      <c r="N19" s="20"/>
      <c r="O19" s="41"/>
    </row>
    <row r="20" spans="1:15" ht="24.75" customHeight="1" x14ac:dyDescent="0.2">
      <c r="A20" s="41"/>
      <c r="B20" s="19"/>
      <c r="C20" s="20"/>
      <c r="D20" s="20"/>
      <c r="E20" s="20"/>
      <c r="F20" s="20"/>
      <c r="G20" s="20"/>
      <c r="H20" s="41"/>
      <c r="I20" s="19"/>
      <c r="J20" s="20"/>
      <c r="K20" s="20"/>
      <c r="L20" s="20"/>
      <c r="M20" s="20"/>
      <c r="N20" s="20"/>
      <c r="O20" s="41"/>
    </row>
    <row r="21" spans="1:15" ht="24.75" customHeight="1" x14ac:dyDescent="0.2">
      <c r="A21" s="41"/>
      <c r="B21" s="19"/>
      <c r="C21" s="20"/>
      <c r="D21" s="20"/>
      <c r="E21" s="20"/>
      <c r="F21" s="20"/>
      <c r="G21" s="20"/>
      <c r="H21" s="41"/>
      <c r="I21" s="19"/>
      <c r="J21" s="20"/>
      <c r="K21" s="20"/>
      <c r="L21" s="20"/>
      <c r="M21" s="20"/>
      <c r="N21" s="20"/>
      <c r="O21" s="41"/>
    </row>
    <row r="22" spans="1:15" ht="24.75" customHeight="1" x14ac:dyDescent="0.2">
      <c r="A22" s="41"/>
      <c r="B22" s="19"/>
      <c r="C22" s="20"/>
      <c r="D22" s="20"/>
      <c r="E22" s="20"/>
      <c r="F22" s="20"/>
      <c r="G22" s="20"/>
      <c r="H22" s="41"/>
      <c r="I22" s="19"/>
      <c r="J22" s="20"/>
      <c r="K22" s="20"/>
      <c r="L22" s="20"/>
      <c r="M22" s="20"/>
      <c r="N22" s="20"/>
      <c r="O22" s="41"/>
    </row>
    <row r="23" spans="1:15" ht="24.75" customHeight="1" x14ac:dyDescent="0.2">
      <c r="A23" s="41"/>
      <c r="B23" s="19"/>
      <c r="C23" s="20"/>
      <c r="D23" s="20"/>
      <c r="E23" s="20"/>
      <c r="F23" s="20"/>
      <c r="G23" s="20"/>
      <c r="H23" s="41"/>
      <c r="I23" s="19"/>
      <c r="J23" s="20"/>
      <c r="K23" s="20"/>
      <c r="L23" s="20"/>
      <c r="M23" s="20"/>
      <c r="N23" s="20"/>
      <c r="O23" s="41"/>
    </row>
    <row r="24" spans="1:15" ht="24.75" customHeight="1" x14ac:dyDescent="0.2">
      <c r="A24" s="41"/>
      <c r="B24" s="19"/>
      <c r="C24" s="20"/>
      <c r="D24" s="20"/>
      <c r="E24" s="20"/>
      <c r="F24" s="20"/>
      <c r="G24" s="20"/>
      <c r="H24" s="41"/>
      <c r="I24" s="19"/>
      <c r="J24" s="20"/>
      <c r="K24" s="20"/>
      <c r="L24" s="20"/>
      <c r="M24" s="20"/>
      <c r="N24" s="20"/>
      <c r="O24" s="41"/>
    </row>
    <row r="25" spans="1:15" ht="24.75" customHeight="1" x14ac:dyDescent="0.2">
      <c r="A25" s="41"/>
      <c r="B25" s="19"/>
      <c r="C25" s="20"/>
      <c r="D25" s="20"/>
      <c r="E25" s="20"/>
      <c r="F25" s="20"/>
      <c r="G25" s="20"/>
      <c r="H25" s="41"/>
      <c r="I25" s="19"/>
      <c r="J25" s="20"/>
      <c r="K25" s="20"/>
      <c r="L25" s="20"/>
      <c r="M25" s="20"/>
      <c r="N25" s="20"/>
      <c r="O25" s="41"/>
    </row>
    <row r="26" spans="1:15" ht="24.75" customHeight="1" x14ac:dyDescent="0.2">
      <c r="A26" s="41"/>
      <c r="B26" s="19"/>
      <c r="C26" s="20"/>
      <c r="D26" s="20"/>
      <c r="E26" s="20"/>
      <c r="F26" s="20"/>
      <c r="G26" s="20"/>
      <c r="H26" s="41"/>
      <c r="I26" s="19"/>
      <c r="J26" s="20"/>
      <c r="K26" s="20"/>
      <c r="L26" s="20"/>
      <c r="M26" s="20"/>
      <c r="N26" s="20"/>
      <c r="O26" s="41"/>
    </row>
    <row r="27" spans="1:15" ht="24.75" customHeight="1" x14ac:dyDescent="0.2">
      <c r="A27" s="41"/>
      <c r="B27" s="19"/>
      <c r="C27" s="20"/>
      <c r="D27" s="20"/>
      <c r="E27" s="20"/>
      <c r="F27" s="20"/>
      <c r="G27" s="20"/>
      <c r="H27" s="41"/>
      <c r="I27" s="19"/>
      <c r="J27" s="20"/>
      <c r="K27" s="20"/>
      <c r="L27" s="20"/>
      <c r="M27" s="20"/>
      <c r="N27" s="20"/>
      <c r="O27" s="41"/>
    </row>
    <row r="28" spans="1:15" ht="24.75" customHeight="1" x14ac:dyDescent="0.2">
      <c r="A28" s="41"/>
      <c r="B28" s="19"/>
      <c r="C28" s="20"/>
      <c r="D28" s="20"/>
      <c r="E28" s="20"/>
      <c r="F28" s="20"/>
      <c r="G28" s="20"/>
      <c r="H28" s="41"/>
      <c r="I28" s="19"/>
      <c r="J28" s="20"/>
      <c r="K28" s="20"/>
      <c r="L28" s="20"/>
      <c r="M28" s="20"/>
      <c r="N28" s="20"/>
      <c r="O28" s="41"/>
    </row>
    <row r="29" spans="1:15" ht="24.75" customHeight="1" x14ac:dyDescent="0.2">
      <c r="A29" s="41"/>
      <c r="B29" s="40"/>
      <c r="C29" s="40"/>
      <c r="D29" s="40"/>
      <c r="E29" s="40"/>
      <c r="F29" s="40"/>
      <c r="G29" s="40"/>
      <c r="H29" s="41"/>
      <c r="I29" s="40"/>
      <c r="J29" s="40"/>
      <c r="K29" s="40"/>
      <c r="L29" s="40"/>
      <c r="M29" s="40"/>
      <c r="N29" s="40"/>
      <c r="O29" s="41"/>
    </row>
    <row r="30" spans="1:15" ht="24.75" customHeight="1" x14ac:dyDescent="0.2">
      <c r="A30" s="41"/>
      <c r="B30" s="47" t="s">
        <v>27</v>
      </c>
      <c r="C30" s="20"/>
      <c r="D30" s="20"/>
      <c r="E30" s="20"/>
      <c r="F30" s="20"/>
      <c r="G30" s="20"/>
      <c r="H30" s="41"/>
      <c r="I30" s="47" t="s">
        <v>27</v>
      </c>
      <c r="J30" s="20"/>
      <c r="K30" s="20"/>
      <c r="L30" s="20"/>
      <c r="M30" s="20"/>
      <c r="N30" s="20"/>
      <c r="O30" s="41"/>
    </row>
    <row r="31" spans="1:15" ht="24.75" customHeight="1" x14ac:dyDescent="0.2">
      <c r="A31" s="41"/>
      <c r="B31" s="48" t="s">
        <v>36</v>
      </c>
      <c r="C31" s="40"/>
      <c r="D31" s="40"/>
      <c r="E31" s="40"/>
      <c r="F31" s="40"/>
      <c r="G31" s="40"/>
      <c r="H31" s="41"/>
      <c r="I31" s="48" t="s">
        <v>36</v>
      </c>
      <c r="J31" s="40"/>
      <c r="K31" s="40"/>
      <c r="L31" s="40"/>
      <c r="M31" s="40"/>
      <c r="N31" s="40"/>
      <c r="O31" s="41"/>
    </row>
    <row r="32" spans="1:15" ht="30" customHeight="1" x14ac:dyDescent="0.2">
      <c r="A32" s="41"/>
      <c r="B32" s="460" t="s">
        <v>114</v>
      </c>
      <c r="C32" s="431"/>
      <c r="D32" s="431"/>
      <c r="E32" s="431"/>
      <c r="F32" s="430"/>
      <c r="G32" s="465" t="s">
        <v>29</v>
      </c>
      <c r="H32" s="41"/>
      <c r="I32" s="460" t="s">
        <v>114</v>
      </c>
      <c r="J32" s="431"/>
      <c r="K32" s="431"/>
      <c r="L32" s="431"/>
      <c r="M32" s="430"/>
      <c r="N32" s="465" t="s">
        <v>29</v>
      </c>
      <c r="O32" s="41"/>
    </row>
    <row r="33" spans="1:15" ht="30" customHeight="1" x14ac:dyDescent="0.2">
      <c r="A33" s="41"/>
      <c r="B33" s="461"/>
      <c r="C33" s="429"/>
      <c r="D33" s="429"/>
      <c r="E33" s="429"/>
      <c r="F33" s="428"/>
      <c r="G33" s="466"/>
      <c r="H33" s="41"/>
      <c r="I33" s="461"/>
      <c r="J33" s="429"/>
      <c r="K33" s="429"/>
      <c r="L33" s="429"/>
      <c r="M33" s="428"/>
      <c r="N33" s="466"/>
      <c r="O33" s="41"/>
    </row>
    <row r="34" spans="1:15" ht="30" customHeight="1" x14ac:dyDescent="0.2">
      <c r="A34" s="41"/>
      <c r="B34" s="462"/>
      <c r="C34" s="463"/>
      <c r="D34" s="463"/>
      <c r="E34" s="463"/>
      <c r="F34" s="464"/>
      <c r="G34" s="467"/>
      <c r="H34" s="41"/>
      <c r="I34" s="462"/>
      <c r="J34" s="463"/>
      <c r="K34" s="463"/>
      <c r="L34" s="463"/>
      <c r="M34" s="464"/>
      <c r="N34" s="467"/>
      <c r="O34" s="41"/>
    </row>
    <row r="35" spans="1:15" ht="24.75" customHeight="1" x14ac:dyDescent="0.2">
      <c r="A35" s="41"/>
      <c r="B35" s="40"/>
      <c r="C35" s="40"/>
      <c r="D35" s="40"/>
      <c r="E35" s="40"/>
      <c r="F35" s="40"/>
      <c r="G35" s="40"/>
      <c r="H35" s="41"/>
      <c r="I35" s="40"/>
      <c r="J35" s="40"/>
      <c r="K35" s="40"/>
      <c r="L35" s="40"/>
      <c r="M35" s="40"/>
      <c r="N35" s="40"/>
      <c r="O35" s="41"/>
    </row>
  </sheetData>
  <sheetProtection password="E013" sheet="1"/>
  <mergeCells count="15">
    <mergeCell ref="C9:G9"/>
    <mergeCell ref="C8:G8"/>
    <mergeCell ref="J9:N9"/>
    <mergeCell ref="J11:M11"/>
    <mergeCell ref="B1:M2"/>
    <mergeCell ref="C7:G7"/>
    <mergeCell ref="J7:N7"/>
    <mergeCell ref="J8:N8"/>
    <mergeCell ref="B5:G5"/>
    <mergeCell ref="I5:N5"/>
    <mergeCell ref="B32:F34"/>
    <mergeCell ref="G32:G34"/>
    <mergeCell ref="I32:M34"/>
    <mergeCell ref="N32:N34"/>
    <mergeCell ref="C11:F11"/>
  </mergeCells>
  <phoneticPr fontId="0" type="noConversion"/>
  <printOptions horizontalCentered="1" verticalCentered="1"/>
  <pageMargins left="0.29527559055118113" right="0.29527559055118113" top="0.29527559055118113" bottom="0.29527559055118113" header="0" footer="0"/>
  <pageSetup paperSize="9" scale="7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CT62"/>
  <sheetViews>
    <sheetView showGridLines="0" workbookViewId="0">
      <selection activeCell="A12" sqref="A12:C12"/>
    </sheetView>
  </sheetViews>
  <sheetFormatPr baseColWidth="10" defaultColWidth="11.42578125" defaultRowHeight="12.75" x14ac:dyDescent="0.2"/>
  <cols>
    <col min="1" max="1" width="14.7109375" style="25" customWidth="1"/>
    <col min="2" max="2" width="47.7109375" style="25" customWidth="1"/>
    <col min="3" max="3" width="14.7109375" style="25" customWidth="1"/>
    <col min="4" max="4" width="4.28515625" style="25" customWidth="1"/>
    <col min="5" max="34" width="4.7109375" style="25" customWidth="1"/>
    <col min="35" max="35" width="8.140625" style="25" customWidth="1"/>
    <col min="36" max="36" width="3.42578125" style="25" customWidth="1"/>
    <col min="37" max="37" width="35.7109375" style="25" customWidth="1"/>
    <col min="38" max="38" width="2.7109375" style="25" customWidth="1"/>
    <col min="39" max="39" width="5.7109375" style="25" customWidth="1"/>
    <col min="40" max="42" width="35.7109375" style="25" customWidth="1"/>
    <col min="43" max="43" width="2.7109375" style="25" customWidth="1"/>
    <col min="44" max="46" width="35.7109375" style="25" customWidth="1"/>
    <col min="47" max="47" width="2.7109375" style="25" customWidth="1"/>
    <col min="48" max="50" width="35.7109375" style="25" customWidth="1"/>
    <col min="51" max="51" width="2.7109375" style="25" customWidth="1"/>
    <col min="52" max="72" width="3.7109375" style="25" customWidth="1"/>
    <col min="73" max="73" width="42" style="25" customWidth="1"/>
    <col min="74" max="74" width="3.7109375" style="25" customWidth="1"/>
    <col min="75" max="75" width="13.7109375" style="25" customWidth="1"/>
    <col min="76" max="97" width="3.7109375" style="25" customWidth="1"/>
    <col min="98" max="16384" width="11.42578125" style="25"/>
  </cols>
  <sheetData>
    <row r="1" spans="1:98" customFormat="1" ht="55.9" customHeight="1" x14ac:dyDescent="0.2">
      <c r="A1" s="54" t="s">
        <v>197</v>
      </c>
      <c r="B1" s="54"/>
      <c r="C1" s="55"/>
      <c r="D1" s="55"/>
      <c r="E1" s="56">
        <v>1.4</v>
      </c>
      <c r="F1" s="56">
        <v>1.4</v>
      </c>
      <c r="G1" s="56">
        <v>4.67</v>
      </c>
      <c r="H1" s="56">
        <v>4.67</v>
      </c>
      <c r="I1" s="56">
        <v>4.67</v>
      </c>
      <c r="J1" s="56">
        <v>4.67</v>
      </c>
      <c r="K1" s="56">
        <v>4.67</v>
      </c>
      <c r="L1" s="56">
        <v>4.67</v>
      </c>
      <c r="M1" s="56">
        <v>4.67</v>
      </c>
      <c r="N1" s="56">
        <v>4.67</v>
      </c>
      <c r="O1" s="56">
        <v>4.67</v>
      </c>
      <c r="P1" s="56">
        <v>4.67</v>
      </c>
      <c r="Q1" s="56">
        <v>4.67</v>
      </c>
      <c r="R1" s="56">
        <v>4.67</v>
      </c>
      <c r="S1" s="56">
        <v>4.67</v>
      </c>
      <c r="T1" s="56">
        <v>4.67</v>
      </c>
      <c r="U1" s="56">
        <v>4.67</v>
      </c>
      <c r="V1" s="56">
        <v>4.67</v>
      </c>
      <c r="W1" s="56">
        <v>4.67</v>
      </c>
      <c r="X1" s="56">
        <v>4.67</v>
      </c>
      <c r="Y1" s="56">
        <v>4.67</v>
      </c>
      <c r="Z1" s="56">
        <v>4.67</v>
      </c>
      <c r="AA1" s="56">
        <v>4.67</v>
      </c>
      <c r="AB1" s="56">
        <v>4.67</v>
      </c>
      <c r="AC1" s="56">
        <v>4.67</v>
      </c>
      <c r="AD1" s="56">
        <v>4.67</v>
      </c>
      <c r="AE1" s="56">
        <v>2.34</v>
      </c>
      <c r="AF1" s="56">
        <v>2.34</v>
      </c>
      <c r="AG1" s="56">
        <v>2.34</v>
      </c>
      <c r="AH1" s="56">
        <v>2.34</v>
      </c>
      <c r="AI1" s="105"/>
      <c r="AJ1" s="55"/>
      <c r="AK1" s="152"/>
      <c r="AL1" s="55"/>
      <c r="AM1" s="253" t="s">
        <v>151</v>
      </c>
      <c r="AN1" s="254"/>
      <c r="AO1" s="254"/>
      <c r="AP1" s="257"/>
      <c r="AQ1" s="55"/>
      <c r="AR1" s="249" t="s">
        <v>152</v>
      </c>
      <c r="AS1" s="249"/>
      <c r="AT1" s="249"/>
      <c r="AU1" s="55"/>
      <c r="AV1" s="249" t="s">
        <v>153</v>
      </c>
      <c r="AW1" s="249"/>
      <c r="AX1" s="249"/>
      <c r="AY1" s="55"/>
      <c r="AZ1" s="253" t="s">
        <v>200</v>
      </c>
      <c r="BA1" s="254"/>
      <c r="BB1" s="254"/>
      <c r="BC1" s="254"/>
      <c r="BD1" s="254"/>
      <c r="BE1" s="254"/>
      <c r="BF1" s="254"/>
      <c r="BG1" s="254"/>
      <c r="BH1" s="254"/>
      <c r="BI1" s="254"/>
      <c r="BJ1" s="254"/>
      <c r="BK1" s="254"/>
      <c r="BL1" s="254"/>
      <c r="BM1" s="254"/>
      <c r="BN1" s="254"/>
      <c r="BO1" s="254"/>
      <c r="BP1" s="254"/>
      <c r="BQ1" s="254"/>
      <c r="BR1" s="254"/>
      <c r="BS1" s="254"/>
      <c r="BT1" s="254"/>
      <c r="BU1" s="254"/>
      <c r="BV1" s="55"/>
      <c r="BW1" s="255" t="s">
        <v>178</v>
      </c>
      <c r="BX1" s="55"/>
    </row>
    <row r="2" spans="1:98" s="66" customFormat="1" ht="167.25" x14ac:dyDescent="0.2">
      <c r="A2" s="57" t="s">
        <v>55</v>
      </c>
      <c r="B2" s="58" t="s">
        <v>155</v>
      </c>
      <c r="C2" s="58" t="s">
        <v>154</v>
      </c>
      <c r="D2" s="63"/>
      <c r="E2" s="60" t="s">
        <v>115</v>
      </c>
      <c r="F2" s="61" t="s">
        <v>116</v>
      </c>
      <c r="G2" s="60" t="s">
        <v>0</v>
      </c>
      <c r="H2" s="60" t="s">
        <v>1</v>
      </c>
      <c r="I2" s="60" t="s">
        <v>2</v>
      </c>
      <c r="J2" s="209" t="s">
        <v>204</v>
      </c>
      <c r="K2" s="209" t="s">
        <v>205</v>
      </c>
      <c r="L2" s="209" t="s">
        <v>206</v>
      </c>
      <c r="M2" s="209" t="s">
        <v>207</v>
      </c>
      <c r="N2" s="209" t="s">
        <v>208</v>
      </c>
      <c r="O2" s="209" t="s">
        <v>209</v>
      </c>
      <c r="P2" s="209" t="s">
        <v>210</v>
      </c>
      <c r="Q2" s="209" t="s">
        <v>211</v>
      </c>
      <c r="R2" s="209" t="s">
        <v>212</v>
      </c>
      <c r="S2" s="209" t="s">
        <v>213</v>
      </c>
      <c r="T2" s="60" t="s">
        <v>109</v>
      </c>
      <c r="U2" s="60" t="s">
        <v>214</v>
      </c>
      <c r="V2" s="209" t="s">
        <v>215</v>
      </c>
      <c r="W2" s="209" t="s">
        <v>216</v>
      </c>
      <c r="X2" s="209" t="s">
        <v>217</v>
      </c>
      <c r="Y2" s="209" t="s">
        <v>218</v>
      </c>
      <c r="Z2" s="209" t="s">
        <v>219</v>
      </c>
      <c r="AA2" s="209" t="s">
        <v>220</v>
      </c>
      <c r="AB2" s="209" t="s">
        <v>221</v>
      </c>
      <c r="AC2" s="209" t="s">
        <v>222</v>
      </c>
      <c r="AD2" s="209" t="s">
        <v>223</v>
      </c>
      <c r="AE2" s="60" t="s">
        <v>172</v>
      </c>
      <c r="AF2" s="60" t="s">
        <v>173</v>
      </c>
      <c r="AG2" s="60" t="s">
        <v>195</v>
      </c>
      <c r="AH2" s="106" t="s">
        <v>196</v>
      </c>
      <c r="AI2" s="107" t="s">
        <v>108</v>
      </c>
      <c r="AJ2" s="232"/>
      <c r="AK2" s="63" t="s">
        <v>84</v>
      </c>
      <c r="AL2" s="55"/>
      <c r="AM2" s="62" t="s">
        <v>156</v>
      </c>
      <c r="AN2" s="59" t="s">
        <v>157</v>
      </c>
      <c r="AO2" s="59" t="s">
        <v>56</v>
      </c>
      <c r="AP2" s="59" t="s">
        <v>57</v>
      </c>
      <c r="AQ2" s="55"/>
      <c r="AR2" s="63" t="s">
        <v>157</v>
      </c>
      <c r="AS2" s="59" t="s">
        <v>58</v>
      </c>
      <c r="AT2" s="58" t="s">
        <v>158</v>
      </c>
      <c r="AU2" s="55"/>
      <c r="AV2" s="58" t="s">
        <v>182</v>
      </c>
      <c r="AW2" s="58" t="s">
        <v>184</v>
      </c>
      <c r="AX2" s="58" t="s">
        <v>183</v>
      </c>
      <c r="AY2" s="55"/>
      <c r="AZ2" s="64" t="s">
        <v>92</v>
      </c>
      <c r="BA2" s="64" t="s">
        <v>93</v>
      </c>
      <c r="BB2" s="64" t="s">
        <v>69</v>
      </c>
      <c r="BC2" s="64" t="s">
        <v>175</v>
      </c>
      <c r="BD2" s="64" t="s">
        <v>99</v>
      </c>
      <c r="BE2" s="64" t="s">
        <v>94</v>
      </c>
      <c r="BF2" s="64" t="s">
        <v>95</v>
      </c>
      <c r="BG2" s="64" t="s">
        <v>96</v>
      </c>
      <c r="BH2" s="64" t="s">
        <v>97</v>
      </c>
      <c r="BI2" s="64" t="s">
        <v>100</v>
      </c>
      <c r="BJ2" s="64" t="s">
        <v>177</v>
      </c>
      <c r="BK2" s="64" t="s">
        <v>185</v>
      </c>
      <c r="BL2" s="64" t="s">
        <v>176</v>
      </c>
      <c r="BM2" s="64" t="s">
        <v>186</v>
      </c>
      <c r="BN2" s="64" t="s">
        <v>101</v>
      </c>
      <c r="BO2" s="64" t="s">
        <v>98</v>
      </c>
      <c r="BP2" s="64" t="s">
        <v>102</v>
      </c>
      <c r="BQ2" s="64" t="s">
        <v>159</v>
      </c>
      <c r="BR2" s="64" t="s">
        <v>103</v>
      </c>
      <c r="BS2" s="64"/>
      <c r="BT2" s="64"/>
      <c r="BU2" s="157" t="s">
        <v>199</v>
      </c>
      <c r="BV2" s="55"/>
      <c r="BW2" s="256"/>
      <c r="BX2" s="65"/>
    </row>
    <row r="3" spans="1:98" s="66" customFormat="1" ht="13.5" thickBot="1" x14ac:dyDescent="0.25">
      <c r="A3" s="169"/>
      <c r="B3" s="169"/>
      <c r="C3" s="170"/>
      <c r="D3" s="171"/>
      <c r="E3" s="172"/>
      <c r="F3" s="172"/>
      <c r="G3" s="258" t="s">
        <v>224</v>
      </c>
      <c r="H3" s="259"/>
      <c r="I3" s="259"/>
      <c r="J3" s="259"/>
      <c r="K3" s="259"/>
      <c r="L3" s="259"/>
      <c r="M3" s="259"/>
      <c r="N3" s="259"/>
      <c r="O3" s="259"/>
      <c r="P3" s="259"/>
      <c r="Q3" s="259"/>
      <c r="R3" s="259"/>
      <c r="S3" s="259"/>
      <c r="T3" s="259"/>
      <c r="U3" s="259"/>
      <c r="V3" s="259"/>
      <c r="W3" s="259"/>
      <c r="X3" s="259"/>
      <c r="Y3" s="259"/>
      <c r="Z3" s="259"/>
      <c r="AA3" s="259"/>
      <c r="AB3" s="259"/>
      <c r="AC3" s="259"/>
      <c r="AD3" s="260"/>
      <c r="AE3" s="261" t="s">
        <v>194</v>
      </c>
      <c r="AF3" s="262"/>
      <c r="AG3" s="262"/>
      <c r="AH3" s="263"/>
      <c r="AI3" s="173"/>
      <c r="AJ3" s="171"/>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row>
    <row r="4" spans="1:98" s="179" customFormat="1" ht="14.25" thickTop="1" thickBot="1" x14ac:dyDescent="0.25">
      <c r="A4" s="234">
        <v>45383</v>
      </c>
      <c r="B4" s="234" t="s">
        <v>229</v>
      </c>
      <c r="C4" s="235">
        <v>1111</v>
      </c>
      <c r="D4" s="236"/>
      <c r="E4" s="237">
        <f>Datenerfassung!CR2</f>
        <v>0</v>
      </c>
      <c r="F4" s="237">
        <f>Datenerfassung!CS2</f>
        <v>0</v>
      </c>
      <c r="G4" s="237">
        <f>Datenerfassung!CT2</f>
        <v>0</v>
      </c>
      <c r="H4" s="237">
        <f>Datenerfassung!CU2</f>
        <v>0</v>
      </c>
      <c r="I4" s="237">
        <f>Datenerfassung!CV2-J4-K4-L4-M4-N4-O4-P4-Q4-R4-S4</f>
        <v>0</v>
      </c>
      <c r="J4" s="237">
        <f>Datenerfassung!CZ1</f>
        <v>0</v>
      </c>
      <c r="K4" s="237">
        <f>Datenerfassung!CZ2</f>
        <v>0</v>
      </c>
      <c r="L4" s="237">
        <f>Datenerfassung!CZ3</f>
        <v>0</v>
      </c>
      <c r="M4" s="237">
        <f>Datenerfassung!CZ4</f>
        <v>0</v>
      </c>
      <c r="N4" s="237">
        <f>Datenerfassung!CZ5</f>
        <v>0</v>
      </c>
      <c r="O4" s="237">
        <f>Datenerfassung!CZ6</f>
        <v>0</v>
      </c>
      <c r="P4" s="237">
        <f>Datenerfassung!CZ7</f>
        <v>0</v>
      </c>
      <c r="Q4" s="237">
        <f>Datenerfassung!CZ8</f>
        <v>0</v>
      </c>
      <c r="R4" s="237">
        <f>Datenerfassung!CZ9</f>
        <v>0</v>
      </c>
      <c r="S4" s="237">
        <f>Datenerfassung!CZ10</f>
        <v>0</v>
      </c>
      <c r="T4" s="237">
        <f>Datenerfassung!CW2-U4-V4-W4-X4-Y4-Z4-AA4-AB4-AC4-AD4</f>
        <v>0</v>
      </c>
      <c r="U4" s="237">
        <f>Datenerfassung!DC1</f>
        <v>0</v>
      </c>
      <c r="V4" s="237">
        <f>Datenerfassung!DC2</f>
        <v>0</v>
      </c>
      <c r="W4" s="237">
        <f>Datenerfassung!DC3</f>
        <v>0</v>
      </c>
      <c r="X4" s="237">
        <f>Datenerfassung!DC4</f>
        <v>0</v>
      </c>
      <c r="Y4" s="237">
        <f>Datenerfassung!DC5</f>
        <v>0</v>
      </c>
      <c r="Z4" s="237">
        <f>Datenerfassung!DC6</f>
        <v>0</v>
      </c>
      <c r="AA4" s="237">
        <f>Datenerfassung!DC7</f>
        <v>0</v>
      </c>
      <c r="AB4" s="237">
        <f>Datenerfassung!DC8</f>
        <v>0</v>
      </c>
      <c r="AC4" s="237">
        <f>Datenerfassung!DC9</f>
        <v>0</v>
      </c>
      <c r="AD4" s="237">
        <f>Datenerfassung!DC10</f>
        <v>0</v>
      </c>
      <c r="AE4" s="233">
        <f>Datenerfassung!CT4</f>
        <v>0</v>
      </c>
      <c r="AF4" s="214">
        <f>Datenerfassung!CU4</f>
        <v>0</v>
      </c>
      <c r="AG4" s="214">
        <f>Datenerfassung!CV4</f>
        <v>0</v>
      </c>
      <c r="AH4" s="214">
        <f>Datenerfassung!CW4</f>
        <v>0</v>
      </c>
      <c r="AI4" s="240">
        <f>SUM(E4:AH4)</f>
        <v>0</v>
      </c>
      <c r="AJ4" s="239"/>
      <c r="AK4" s="153"/>
      <c r="AL4" s="180"/>
      <c r="AM4" s="153"/>
      <c r="AN4" s="153"/>
      <c r="AO4" s="153"/>
      <c r="AP4" s="153"/>
      <c r="AQ4" s="180"/>
      <c r="AR4" s="153"/>
      <c r="AS4" s="153"/>
      <c r="AT4" s="154"/>
      <c r="AU4" s="180"/>
      <c r="AV4" s="153"/>
      <c r="AW4" s="153"/>
      <c r="AX4" s="153"/>
      <c r="AY4" s="180"/>
      <c r="AZ4" s="155"/>
      <c r="BA4" s="155"/>
      <c r="BB4" s="155"/>
      <c r="BC4" s="156"/>
      <c r="BD4" s="156"/>
      <c r="BE4" s="156"/>
      <c r="BF4" s="156"/>
      <c r="BG4" s="156"/>
      <c r="BH4" s="156"/>
      <c r="BI4" s="156"/>
      <c r="BJ4" s="156"/>
      <c r="BK4" s="156"/>
      <c r="BL4" s="156"/>
      <c r="BM4" s="156"/>
      <c r="BN4" s="156"/>
      <c r="BO4" s="156"/>
      <c r="BP4" s="156"/>
      <c r="BQ4" s="156"/>
      <c r="BR4" s="156"/>
      <c r="BS4" s="156"/>
      <c r="BT4" s="156"/>
      <c r="BU4" s="156"/>
      <c r="BV4" s="180"/>
      <c r="BW4" s="156"/>
      <c r="BX4" s="67"/>
      <c r="BY4" s="66"/>
      <c r="BZ4" s="66"/>
      <c r="CA4" s="66"/>
      <c r="CB4" s="66"/>
      <c r="CC4" s="66"/>
      <c r="CD4" s="66"/>
      <c r="CE4" s="66"/>
      <c r="CF4" s="66"/>
      <c r="CG4" s="66"/>
      <c r="CH4" s="66"/>
      <c r="CI4" s="66"/>
      <c r="CJ4" s="66"/>
      <c r="CK4" s="66"/>
      <c r="CL4" s="66"/>
      <c r="CM4" s="66"/>
      <c r="CN4" s="66"/>
      <c r="CO4" s="66"/>
      <c r="CP4" s="66"/>
      <c r="CQ4" s="66"/>
      <c r="CR4" s="66"/>
      <c r="CS4" s="66"/>
      <c r="CT4" s="66"/>
    </row>
    <row r="5" spans="1:98" s="66" customFormat="1" ht="13.5" thickTop="1" x14ac:dyDescent="0.2">
      <c r="A5" s="174"/>
      <c r="B5" s="174"/>
      <c r="C5" s="175"/>
      <c r="D5" s="177"/>
      <c r="E5" s="177"/>
      <c r="F5" s="177"/>
      <c r="G5" s="212">
        <f>SUM(G4:AD4)</f>
        <v>0</v>
      </c>
      <c r="H5" s="213"/>
      <c r="I5" s="213"/>
      <c r="J5" s="213"/>
      <c r="K5" s="213"/>
      <c r="L5" s="213"/>
      <c r="M5" s="213"/>
      <c r="N5" s="213"/>
      <c r="O5" s="213"/>
      <c r="P5" s="213"/>
      <c r="Q5" s="213"/>
      <c r="R5" s="213"/>
      <c r="S5" s="213"/>
      <c r="T5" s="213"/>
      <c r="U5" s="213"/>
      <c r="V5" s="213"/>
      <c r="W5" s="213"/>
      <c r="X5" s="213"/>
      <c r="Y5" s="213"/>
      <c r="Z5" s="213"/>
      <c r="AA5" s="213"/>
      <c r="AB5" s="213"/>
      <c r="AC5" s="213"/>
      <c r="AD5" s="178"/>
      <c r="AE5" s="212">
        <f>SUM(AE4:AH4)</f>
        <v>0</v>
      </c>
      <c r="AF5" s="213"/>
      <c r="AG5" s="213"/>
      <c r="AH5" s="178"/>
      <c r="AI5" s="177"/>
      <c r="AJ5" s="176"/>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row>
    <row r="6" spans="1:98" s="21" customFormat="1" ht="19.899999999999999" customHeight="1" x14ac:dyDescent="0.2">
      <c r="E6" s="250"/>
      <c r="F6" s="250"/>
      <c r="G6" s="250"/>
      <c r="H6" s="250"/>
      <c r="CT6" s="102"/>
    </row>
    <row r="7" spans="1:98" s="21" customFormat="1" ht="19.899999999999999" customHeight="1" x14ac:dyDescent="0.3">
      <c r="A7" s="103" t="s">
        <v>179</v>
      </c>
      <c r="B7" s="103"/>
      <c r="E7" s="251" t="s">
        <v>235</v>
      </c>
      <c r="F7" s="252"/>
      <c r="G7" s="252"/>
      <c r="H7" s="252"/>
      <c r="I7" s="252"/>
      <c r="J7" s="252"/>
      <c r="K7" s="252"/>
      <c r="L7" s="252"/>
      <c r="M7" s="252"/>
      <c r="N7" s="252"/>
      <c r="O7" s="252"/>
      <c r="P7" s="252"/>
      <c r="Q7" s="245">
        <f>(E4+F4)*1.4+G5*4.67+AE5*2.34</f>
        <v>0</v>
      </c>
      <c r="R7" s="245"/>
      <c r="S7" s="238" t="s">
        <v>236</v>
      </c>
      <c r="T7" s="238"/>
      <c r="U7" s="238"/>
      <c r="V7" s="238"/>
      <c r="W7" s="238"/>
      <c r="X7" s="245">
        <f>Q7*0.07</f>
        <v>0</v>
      </c>
      <c r="Y7" s="245"/>
      <c r="Z7" s="238"/>
      <c r="AA7" s="238" t="s">
        <v>237</v>
      </c>
      <c r="AB7" s="238"/>
      <c r="AC7" s="238"/>
      <c r="AD7" s="238"/>
      <c r="AE7" s="238"/>
      <c r="AF7" s="245">
        <f>Q7*1.07</f>
        <v>0</v>
      </c>
      <c r="AG7" s="246"/>
      <c r="CT7" s="102"/>
    </row>
    <row r="8" spans="1:98" s="21" customFormat="1" ht="19.899999999999999" customHeight="1" x14ac:dyDescent="0.35">
      <c r="A8" s="22"/>
      <c r="B8" s="22"/>
      <c r="E8" s="251" t="s">
        <v>238</v>
      </c>
      <c r="F8" s="252"/>
      <c r="G8" s="252"/>
      <c r="H8" s="252"/>
      <c r="I8" s="252"/>
      <c r="J8" s="252"/>
      <c r="K8" s="252"/>
      <c r="L8" s="252"/>
      <c r="M8" s="252"/>
      <c r="N8" s="252"/>
      <c r="O8" s="252"/>
      <c r="P8" s="252"/>
      <c r="Q8" s="245">
        <f>(E4+F4+G5+AE5)*2.34</f>
        <v>0</v>
      </c>
      <c r="R8" s="245"/>
      <c r="S8" s="238" t="s">
        <v>236</v>
      </c>
      <c r="T8" s="238"/>
      <c r="U8" s="238"/>
      <c r="V8" s="238"/>
      <c r="W8" s="238"/>
      <c r="X8" s="245">
        <f>Q8*0.07</f>
        <v>0</v>
      </c>
      <c r="Y8" s="245"/>
      <c r="Z8" s="238"/>
      <c r="AA8" s="238" t="s">
        <v>237</v>
      </c>
      <c r="AB8" s="238"/>
      <c r="AC8" s="238"/>
      <c r="AD8" s="238"/>
      <c r="AE8" s="238"/>
      <c r="AF8" s="245">
        <f>Q8*1.07</f>
        <v>0</v>
      </c>
      <c r="AG8" s="246"/>
      <c r="AS8" s="68"/>
      <c r="CT8" s="102"/>
    </row>
    <row r="9" spans="1:98" s="22" customFormat="1" ht="19.899999999999999" customHeight="1" x14ac:dyDescent="0.2">
      <c r="A9" s="22" t="s">
        <v>201</v>
      </c>
      <c r="E9" s="250"/>
      <c r="F9" s="250"/>
      <c r="G9" s="250"/>
      <c r="H9" s="250"/>
      <c r="I9" s="21"/>
      <c r="J9" s="21"/>
      <c r="K9" s="21"/>
      <c r="L9" s="21"/>
      <c r="M9" s="21"/>
      <c r="N9" s="21"/>
      <c r="O9" s="21"/>
      <c r="P9" s="21"/>
      <c r="Q9" s="21"/>
      <c r="R9" s="21"/>
      <c r="S9" s="21"/>
      <c r="T9" s="21"/>
      <c r="U9" s="21"/>
      <c r="V9" s="21"/>
      <c r="W9" s="21"/>
      <c r="X9" s="21"/>
      <c r="Y9" s="21"/>
      <c r="Z9" s="21"/>
      <c r="AA9" s="21"/>
      <c r="AB9" s="21"/>
      <c r="AC9" s="21"/>
      <c r="AD9" s="21"/>
      <c r="AR9" s="23"/>
      <c r="AS9" s="23"/>
      <c r="AT9" s="23"/>
      <c r="AV9" s="23"/>
      <c r="AW9" s="23"/>
      <c r="AX9" s="23"/>
      <c r="AZ9" s="23"/>
      <c r="BA9" s="23"/>
      <c r="BB9" s="23"/>
      <c r="BC9" s="23"/>
      <c r="BD9" s="23"/>
      <c r="BE9" s="23"/>
      <c r="BF9" s="23"/>
      <c r="BG9" s="23"/>
      <c r="CT9" s="97"/>
    </row>
    <row r="10" spans="1:98" s="22" customFormat="1" ht="19.899999999999999" customHeight="1" x14ac:dyDescent="0.2">
      <c r="E10" s="250"/>
      <c r="F10" s="250"/>
      <c r="G10" s="250"/>
      <c r="H10" s="250"/>
      <c r="I10" s="21"/>
      <c r="J10" s="21"/>
      <c r="K10" s="21"/>
      <c r="L10" s="21"/>
      <c r="M10" s="21"/>
      <c r="N10" s="21"/>
      <c r="O10" s="21"/>
      <c r="P10" s="21"/>
      <c r="Q10" s="21"/>
      <c r="R10" s="21"/>
      <c r="S10" s="21"/>
      <c r="T10" s="21"/>
      <c r="U10" s="21"/>
      <c r="V10" s="21"/>
      <c r="W10" s="21"/>
      <c r="X10" s="21"/>
      <c r="Y10" s="21"/>
      <c r="Z10" s="21"/>
      <c r="AA10" s="21"/>
      <c r="AB10" s="21"/>
      <c r="AC10" s="21"/>
      <c r="AD10" s="21"/>
      <c r="AR10" s="23"/>
      <c r="AS10" s="23"/>
      <c r="AT10" s="23"/>
      <c r="AV10" s="23"/>
      <c r="AW10" s="23"/>
      <c r="AX10" s="23"/>
      <c r="AZ10" s="23"/>
      <c r="BA10" s="23"/>
      <c r="BB10" s="23"/>
      <c r="BC10" s="23"/>
      <c r="BD10" s="23"/>
      <c r="BE10" s="23"/>
      <c r="BF10" s="23"/>
      <c r="BG10" s="23"/>
      <c r="CT10" s="97"/>
    </row>
    <row r="11" spans="1:98" s="22" customFormat="1" ht="19.899999999999999" customHeight="1" x14ac:dyDescent="0.25">
      <c r="A11" s="104" t="s">
        <v>90</v>
      </c>
      <c r="B11" s="104"/>
      <c r="E11" s="250"/>
      <c r="F11" s="250"/>
      <c r="G11" s="250"/>
      <c r="H11" s="250"/>
      <c r="I11" s="21"/>
      <c r="J11" s="21"/>
      <c r="K11" s="21"/>
      <c r="L11" s="21"/>
      <c r="M11" s="21"/>
      <c r="N11" s="21"/>
      <c r="O11" s="21"/>
      <c r="P11" s="21"/>
      <c r="Q11" s="21"/>
      <c r="R11" s="21"/>
      <c r="S11" s="21"/>
      <c r="T11" s="21"/>
      <c r="U11" s="21"/>
      <c r="V11" s="21"/>
      <c r="W11" s="21"/>
      <c r="X11" s="21"/>
      <c r="Y11" s="21"/>
      <c r="Z11" s="21"/>
      <c r="AA11" s="21"/>
      <c r="AB11" s="21"/>
      <c r="AC11" s="21"/>
      <c r="AD11" s="21"/>
      <c r="AR11" s="23"/>
      <c r="AS11" s="23"/>
      <c r="AT11" s="23"/>
      <c r="AV11" s="23"/>
      <c r="AW11" s="23"/>
      <c r="AX11" s="23"/>
      <c r="AZ11" s="23"/>
      <c r="BA11" s="23"/>
      <c r="BB11" s="23"/>
      <c r="BC11" s="23"/>
      <c r="BD11" s="23"/>
      <c r="BE11" s="23"/>
      <c r="BF11" s="23"/>
      <c r="BG11" s="23"/>
      <c r="CT11" s="97"/>
    </row>
    <row r="12" spans="1:98" s="22" customFormat="1" ht="29.25" customHeight="1" x14ac:dyDescent="0.2">
      <c r="A12" s="264" t="s">
        <v>87</v>
      </c>
      <c r="B12" s="264"/>
      <c r="C12" s="264"/>
      <c r="E12" s="250"/>
      <c r="F12" s="250"/>
      <c r="G12" s="250"/>
      <c r="H12" s="250"/>
      <c r="I12" s="21"/>
      <c r="J12" s="21"/>
      <c r="K12" s="21"/>
      <c r="L12" s="21"/>
      <c r="M12" s="21"/>
      <c r="N12" s="21"/>
      <c r="O12" s="21"/>
      <c r="P12" s="21"/>
      <c r="Q12" s="21"/>
      <c r="R12" s="21"/>
      <c r="S12" s="21"/>
      <c r="T12" s="21"/>
      <c r="U12" s="21"/>
      <c r="V12" s="21"/>
      <c r="W12" s="21"/>
      <c r="X12" s="21"/>
      <c r="Y12" s="21"/>
      <c r="Z12" s="21"/>
      <c r="AA12" s="21"/>
      <c r="AB12" s="21"/>
      <c r="AC12" s="21"/>
      <c r="AD12" s="21"/>
      <c r="AR12" s="23"/>
      <c r="AS12" s="23"/>
      <c r="AT12" s="23"/>
      <c r="AV12" s="23"/>
      <c r="AW12" s="23"/>
      <c r="AX12" s="23"/>
      <c r="AZ12" s="23"/>
      <c r="BA12" s="23"/>
      <c r="BB12" s="23"/>
      <c r="BC12" s="23"/>
      <c r="BD12" s="23"/>
      <c r="BE12" s="23"/>
      <c r="BF12" s="23"/>
      <c r="BG12" s="23"/>
      <c r="CT12" s="97"/>
    </row>
    <row r="13" spans="1:98" s="22" customFormat="1" ht="32.25" customHeight="1" x14ac:dyDescent="0.2">
      <c r="A13" s="264" t="s">
        <v>249</v>
      </c>
      <c r="B13" s="264"/>
      <c r="C13" s="264"/>
      <c r="D13" s="211"/>
      <c r="E13" s="250"/>
      <c r="F13" s="250"/>
      <c r="G13" s="250"/>
      <c r="H13" s="250"/>
      <c r="I13" s="21"/>
      <c r="J13" s="21"/>
      <c r="K13" s="21"/>
      <c r="L13" s="21"/>
      <c r="M13" s="21"/>
      <c r="N13" s="21"/>
      <c r="O13" s="21"/>
      <c r="P13" s="21"/>
      <c r="Q13" s="21"/>
      <c r="R13" s="21"/>
      <c r="S13" s="21"/>
      <c r="T13" s="21"/>
      <c r="U13" s="21"/>
      <c r="V13" s="21"/>
      <c r="W13" s="21"/>
      <c r="X13" s="21"/>
      <c r="Y13" s="21"/>
      <c r="Z13" s="21"/>
      <c r="AA13" s="21"/>
      <c r="AB13" s="21"/>
      <c r="AC13" s="21"/>
      <c r="AD13" s="21"/>
      <c r="AJ13" s="167"/>
      <c r="AR13" s="23"/>
      <c r="AS13" s="23"/>
      <c r="AT13" s="23"/>
      <c r="AV13" s="23"/>
      <c r="AW13" s="23"/>
      <c r="AX13" s="23"/>
      <c r="AZ13" s="23"/>
      <c r="BA13" s="23"/>
      <c r="BB13" s="23"/>
      <c r="BC13" s="23"/>
      <c r="BD13" s="23"/>
      <c r="BE13" s="23"/>
      <c r="BF13" s="23"/>
      <c r="BG13" s="23"/>
      <c r="CT13" s="97"/>
    </row>
    <row r="14" spans="1:98" s="22" customFormat="1" ht="19.899999999999999" customHeight="1" x14ac:dyDescent="0.2">
      <c r="A14" s="264" t="s">
        <v>225</v>
      </c>
      <c r="B14" s="264"/>
      <c r="C14" s="264"/>
      <c r="D14" s="167"/>
      <c r="E14" s="250"/>
      <c r="F14" s="250"/>
      <c r="G14" s="250"/>
      <c r="H14" s="250"/>
      <c r="I14" s="21"/>
      <c r="J14" s="21"/>
      <c r="K14" s="21"/>
      <c r="L14" s="21"/>
      <c r="M14" s="21"/>
      <c r="N14" s="21"/>
      <c r="O14" s="21"/>
      <c r="P14" s="21"/>
      <c r="Q14" s="21"/>
      <c r="R14" s="21"/>
      <c r="S14" s="21"/>
      <c r="T14" s="21"/>
      <c r="U14" s="21"/>
      <c r="V14" s="21"/>
      <c r="W14" s="21"/>
      <c r="X14" s="21"/>
      <c r="Y14" s="21"/>
      <c r="Z14" s="21"/>
      <c r="AA14" s="21"/>
      <c r="AB14" s="21"/>
      <c r="AC14" s="21"/>
      <c r="AD14" s="21"/>
      <c r="AJ14" s="167"/>
      <c r="AR14" s="23"/>
      <c r="AS14" s="23"/>
      <c r="AT14" s="23"/>
      <c r="AV14" s="23"/>
      <c r="AW14" s="23"/>
      <c r="AX14" s="23"/>
      <c r="AZ14" s="23"/>
      <c r="BA14" s="23"/>
      <c r="BB14" s="23"/>
      <c r="BC14" s="23"/>
      <c r="BD14" s="23"/>
      <c r="BE14" s="23"/>
      <c r="BF14" s="23"/>
      <c r="BG14" s="23"/>
      <c r="CT14" s="97"/>
    </row>
    <row r="15" spans="1:98" s="22" customFormat="1" ht="19.899999999999999" customHeight="1" x14ac:dyDescent="0.2">
      <c r="A15" s="22" t="s">
        <v>88</v>
      </c>
      <c r="E15" s="250"/>
      <c r="F15" s="250"/>
      <c r="G15" s="250"/>
      <c r="H15" s="250"/>
      <c r="I15" s="21"/>
      <c r="J15" s="21"/>
      <c r="K15" s="21"/>
      <c r="L15" s="21"/>
      <c r="M15" s="21"/>
      <c r="N15" s="21"/>
      <c r="O15" s="21"/>
      <c r="P15" s="21"/>
      <c r="Q15" s="21"/>
      <c r="R15" s="21"/>
      <c r="S15" s="21"/>
      <c r="T15" s="21"/>
      <c r="U15" s="21"/>
      <c r="V15" s="21"/>
      <c r="W15" s="21"/>
      <c r="X15" s="21"/>
      <c r="Y15" s="21"/>
      <c r="Z15" s="21"/>
      <c r="AA15" s="21"/>
      <c r="AB15" s="21"/>
      <c r="AC15" s="21"/>
      <c r="AD15" s="21"/>
      <c r="AR15" s="23"/>
      <c r="AS15" s="23"/>
      <c r="AT15" s="23"/>
      <c r="AV15" s="23"/>
      <c r="AW15" s="23"/>
      <c r="AX15" s="23"/>
      <c r="AZ15" s="23"/>
      <c r="BA15" s="23"/>
      <c r="BB15" s="23"/>
      <c r="BC15" s="23"/>
      <c r="BD15" s="23"/>
      <c r="BE15" s="23"/>
      <c r="BF15" s="23"/>
      <c r="BG15" s="23"/>
      <c r="CT15" s="97"/>
    </row>
    <row r="16" spans="1:98" s="22" customFormat="1" ht="19.899999999999999" customHeight="1" x14ac:dyDescent="0.2">
      <c r="A16" s="22" t="s">
        <v>89</v>
      </c>
      <c r="E16" s="250"/>
      <c r="F16" s="250"/>
      <c r="G16" s="250"/>
      <c r="H16" s="250"/>
      <c r="I16" s="21"/>
      <c r="J16" s="21"/>
      <c r="K16" s="21"/>
      <c r="L16" s="21"/>
      <c r="M16" s="21"/>
      <c r="N16" s="21"/>
      <c r="O16" s="21"/>
      <c r="P16" s="21"/>
      <c r="Q16" s="21"/>
      <c r="R16" s="21"/>
      <c r="S16" s="21"/>
      <c r="T16" s="21"/>
      <c r="U16" s="21"/>
      <c r="V16" s="21"/>
      <c r="W16" s="21"/>
      <c r="X16" s="21"/>
      <c r="Y16" s="21"/>
      <c r="Z16" s="21"/>
      <c r="AA16" s="21"/>
      <c r="AB16" s="21"/>
      <c r="AC16" s="21"/>
      <c r="AD16" s="21"/>
      <c r="AR16" s="23"/>
      <c r="AS16" s="23"/>
      <c r="AT16" s="23"/>
      <c r="AV16" s="23"/>
      <c r="AW16" s="23"/>
      <c r="AX16" s="23"/>
      <c r="AZ16" s="23"/>
      <c r="BA16" s="23"/>
      <c r="BB16" s="23"/>
      <c r="BC16" s="23"/>
      <c r="BD16" s="23"/>
      <c r="BE16" s="23"/>
      <c r="BF16" s="23"/>
      <c r="BG16" s="23"/>
      <c r="CT16" s="97"/>
    </row>
    <row r="17" spans="1:98" s="22" customFormat="1" ht="19.899999999999999" customHeight="1" x14ac:dyDescent="0.2">
      <c r="A17" s="264" t="s">
        <v>226</v>
      </c>
      <c r="B17" s="264"/>
      <c r="C17" s="264"/>
      <c r="D17" s="211"/>
      <c r="E17" s="211"/>
      <c r="AJ17" s="167"/>
      <c r="AR17" s="23"/>
      <c r="AS17" s="23"/>
      <c r="AT17" s="23"/>
      <c r="AV17" s="23"/>
      <c r="AW17" s="23"/>
      <c r="AX17" s="23"/>
      <c r="AZ17" s="23"/>
      <c r="BA17" s="23"/>
      <c r="BB17" s="23"/>
      <c r="BC17" s="23"/>
      <c r="BD17" s="23"/>
      <c r="BE17" s="23"/>
      <c r="BF17" s="23"/>
      <c r="BG17" s="23"/>
      <c r="CT17" s="97"/>
    </row>
    <row r="18" spans="1:98" s="22" customFormat="1" ht="38.25" customHeight="1" x14ac:dyDescent="0.2">
      <c r="A18" s="264" t="s">
        <v>227</v>
      </c>
      <c r="B18" s="264"/>
      <c r="C18" s="264"/>
      <c r="D18" s="167"/>
      <c r="E18" s="167"/>
      <c r="AJ18" s="167"/>
      <c r="AR18" s="23"/>
      <c r="AS18" s="23"/>
      <c r="AT18" s="23"/>
      <c r="AV18" s="23"/>
      <c r="AW18" s="23"/>
      <c r="AX18" s="23"/>
      <c r="AZ18" s="23"/>
      <c r="BA18" s="23"/>
      <c r="BB18" s="23"/>
      <c r="BC18" s="23"/>
      <c r="BD18" s="23"/>
      <c r="BE18" s="23"/>
      <c r="BF18" s="23"/>
      <c r="BG18" s="23"/>
      <c r="CT18" s="97"/>
    </row>
    <row r="19" spans="1:98" s="22" customFormat="1" ht="35.25" customHeight="1" x14ac:dyDescent="0.2">
      <c r="A19" s="264" t="s">
        <v>228</v>
      </c>
      <c r="B19" s="264"/>
      <c r="C19" s="264"/>
      <c r="D19" s="167"/>
      <c r="E19" s="167"/>
      <c r="AJ19" s="167"/>
      <c r="AR19" s="23"/>
      <c r="AS19" s="23"/>
      <c r="AT19" s="23"/>
      <c r="AV19" s="23"/>
      <c r="AW19" s="23"/>
      <c r="AX19" s="23"/>
      <c r="AZ19" s="23"/>
      <c r="BA19" s="23"/>
      <c r="BB19" s="23"/>
      <c r="BC19" s="23"/>
      <c r="BD19" s="23"/>
      <c r="BE19" s="23"/>
      <c r="BF19" s="23"/>
      <c r="BG19" s="23"/>
      <c r="CT19" s="97"/>
    </row>
    <row r="20" spans="1:98" s="22" customFormat="1" ht="19.899999999999999" customHeight="1" x14ac:dyDescent="0.2">
      <c r="AR20" s="23"/>
      <c r="AS20" s="23"/>
      <c r="AT20" s="23"/>
      <c r="AV20" s="23"/>
      <c r="AW20" s="23"/>
      <c r="AX20" s="23"/>
      <c r="AZ20" s="23"/>
      <c r="BA20" s="23"/>
      <c r="BB20" s="23"/>
      <c r="BC20" s="23"/>
      <c r="BD20" s="23"/>
      <c r="BE20" s="23"/>
      <c r="BF20" s="23"/>
      <c r="BG20" s="23"/>
      <c r="CT20" s="97"/>
    </row>
    <row r="21" spans="1:98" s="217" customFormat="1" ht="19.899999999999999" customHeight="1" x14ac:dyDescent="0.2">
      <c r="A21" s="215" t="s">
        <v>167</v>
      </c>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6"/>
      <c r="AS21" s="216"/>
      <c r="AT21" s="216"/>
      <c r="AU21" s="215"/>
      <c r="AV21" s="216"/>
      <c r="AW21" s="216"/>
      <c r="AX21" s="216"/>
      <c r="AY21" s="215"/>
      <c r="AZ21" s="216"/>
      <c r="BA21" s="216"/>
      <c r="BB21" s="216"/>
      <c r="BC21" s="216"/>
      <c r="BD21" s="216"/>
      <c r="BE21" s="216"/>
      <c r="BF21" s="216"/>
      <c r="BG21" s="216"/>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row>
    <row r="22" spans="1:98" s="220" customFormat="1" ht="15.75" x14ac:dyDescent="0.25">
      <c r="A22" s="218" t="s">
        <v>243</v>
      </c>
      <c r="B22" s="218"/>
      <c r="C22" s="215"/>
      <c r="D22" s="222" t="s">
        <v>242</v>
      </c>
      <c r="E22" s="219"/>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6"/>
      <c r="AS22" s="216"/>
      <c r="AT22" s="216"/>
      <c r="AU22" s="215"/>
      <c r="AV22" s="216"/>
      <c r="AW22" s="216"/>
      <c r="AX22" s="216"/>
      <c r="AY22" s="215"/>
      <c r="AZ22" s="216"/>
      <c r="BA22" s="216"/>
      <c r="BB22" s="216"/>
      <c r="BC22" s="216"/>
      <c r="BD22" s="216"/>
      <c r="BE22" s="216"/>
      <c r="BF22" s="216"/>
      <c r="BG22" s="216"/>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row>
    <row r="23" spans="1:98" s="220" customFormat="1" ht="11.25" customHeight="1" x14ac:dyDescent="0.2">
      <c r="A23" s="215"/>
      <c r="B23" s="215"/>
      <c r="C23" s="221"/>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6"/>
      <c r="AS23" s="216"/>
      <c r="AT23" s="216"/>
      <c r="AU23" s="215"/>
      <c r="AV23" s="216"/>
      <c r="AW23" s="216"/>
      <c r="AX23" s="216"/>
      <c r="AY23" s="215"/>
      <c r="AZ23" s="216"/>
      <c r="BA23" s="216"/>
      <c r="BB23" s="216"/>
      <c r="BC23" s="216"/>
      <c r="BD23" s="216"/>
      <c r="BE23" s="216"/>
      <c r="BF23" s="216"/>
      <c r="BG23" s="216"/>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row>
    <row r="24" spans="1:98" s="222" customFormat="1" ht="15.75" x14ac:dyDescent="0.25">
      <c r="A24" s="222" t="s">
        <v>239</v>
      </c>
      <c r="C24" s="223"/>
      <c r="D24" s="247"/>
      <c r="E24" s="248"/>
    </row>
    <row r="25" spans="1:98" s="225" customFormat="1" ht="20.25" customHeight="1" x14ac:dyDescent="0.25">
      <c r="A25" s="224" t="s">
        <v>240</v>
      </c>
      <c r="B25" s="224"/>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2"/>
      <c r="CS25" s="222"/>
      <c r="CT25" s="222"/>
    </row>
    <row r="26" spans="1:98" s="227" customFormat="1" ht="21.75" customHeight="1" x14ac:dyDescent="0.35">
      <c r="A26" s="224" t="s">
        <v>241</v>
      </c>
      <c r="B26" s="224"/>
      <c r="C26" s="226"/>
      <c r="D26" s="222"/>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row>
    <row r="27" spans="1:98" s="227" customFormat="1" ht="23.25" customHeight="1" x14ac:dyDescent="0.35">
      <c r="A27" s="224"/>
      <c r="B27" s="224"/>
      <c r="C27" s="226"/>
      <c r="D27" s="222"/>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row>
    <row r="28" spans="1:98" s="231" customFormat="1" ht="25.5" x14ac:dyDescent="0.35">
      <c r="A28" s="215" t="s">
        <v>233</v>
      </c>
      <c r="B28" s="228"/>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30"/>
      <c r="AS28" s="230"/>
      <c r="AT28" s="230"/>
      <c r="AU28" s="229"/>
      <c r="AV28" s="230"/>
      <c r="AW28" s="230"/>
      <c r="AX28" s="230"/>
      <c r="AY28" s="229"/>
      <c r="AZ28" s="230"/>
      <c r="BA28" s="230"/>
      <c r="BB28" s="230"/>
      <c r="BC28" s="230"/>
      <c r="BD28" s="230"/>
      <c r="BE28" s="230"/>
      <c r="BF28" s="230"/>
      <c r="BG28" s="230"/>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row>
    <row r="29" spans="1:98" s="217" customFormat="1" ht="15" x14ac:dyDescent="0.2">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6"/>
      <c r="AS29" s="216"/>
      <c r="AT29" s="216"/>
      <c r="AU29" s="215"/>
      <c r="AV29" s="216"/>
      <c r="AW29" s="216"/>
      <c r="AX29" s="216"/>
      <c r="AY29" s="215"/>
      <c r="AZ29" s="216"/>
      <c r="BA29" s="216"/>
      <c r="BB29" s="216"/>
      <c r="BC29" s="216"/>
      <c r="BD29" s="216"/>
      <c r="BE29" s="216"/>
      <c r="BF29" s="216"/>
      <c r="BG29" s="216"/>
      <c r="BH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row>
    <row r="30" spans="1:98" s="217" customFormat="1" ht="25.5" x14ac:dyDescent="0.35">
      <c r="A30" s="229" t="s">
        <v>91</v>
      </c>
      <c r="B30" s="229"/>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6"/>
      <c r="AS30" s="216"/>
      <c r="AT30" s="216"/>
      <c r="AU30" s="215"/>
      <c r="AV30" s="216"/>
      <c r="AW30" s="216"/>
      <c r="AX30" s="216"/>
      <c r="AY30" s="215"/>
      <c r="AZ30" s="216"/>
      <c r="BA30" s="216"/>
      <c r="BB30" s="216"/>
      <c r="BC30" s="216"/>
      <c r="BD30" s="216"/>
      <c r="BE30" s="216"/>
      <c r="BF30" s="216"/>
      <c r="BG30" s="216"/>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row>
    <row r="31" spans="1:98" s="22" customFormat="1" ht="15" x14ac:dyDescent="0.2">
      <c r="A31" s="97"/>
      <c r="B31" s="97"/>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8"/>
      <c r="AS31" s="98"/>
      <c r="AT31" s="98"/>
      <c r="AU31" s="97"/>
      <c r="AV31" s="98"/>
      <c r="AW31" s="98"/>
      <c r="AX31" s="98"/>
      <c r="AY31" s="97"/>
      <c r="AZ31" s="98"/>
      <c r="BA31" s="98"/>
      <c r="BB31" s="98"/>
      <c r="BC31" s="98"/>
      <c r="BD31" s="98"/>
      <c r="BE31" s="98"/>
      <c r="BF31" s="98"/>
      <c r="BG31" s="98"/>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row>
    <row r="32" spans="1:98" s="22" customFormat="1" ht="15" x14ac:dyDescent="0.2">
      <c r="AR32" s="23"/>
      <c r="AS32" s="23"/>
      <c r="AT32" s="23"/>
      <c r="AV32" s="23"/>
      <c r="AW32" s="23"/>
      <c r="AX32" s="23"/>
      <c r="AZ32" s="23"/>
      <c r="BA32" s="23"/>
      <c r="BB32" s="23"/>
      <c r="BC32" s="23"/>
      <c r="BD32" s="23"/>
      <c r="BE32" s="23"/>
      <c r="BF32" s="23"/>
      <c r="BG32" s="23"/>
    </row>
    <row r="33" spans="44:59" s="22" customFormat="1" ht="15" x14ac:dyDescent="0.2">
      <c r="AR33" s="23"/>
      <c r="AS33" s="23"/>
      <c r="AT33" s="23"/>
      <c r="AV33" s="23"/>
      <c r="AW33" s="23"/>
      <c r="AX33" s="23"/>
      <c r="AZ33" s="23"/>
      <c r="BA33" s="23"/>
      <c r="BB33" s="23"/>
      <c r="BC33" s="23"/>
      <c r="BD33" s="23"/>
      <c r="BE33" s="23"/>
      <c r="BF33" s="23"/>
      <c r="BG33" s="23"/>
    </row>
    <row r="34" spans="44:59" s="24" customFormat="1" ht="15" x14ac:dyDescent="0.2"/>
    <row r="35" spans="44:59" s="24" customFormat="1" ht="15" x14ac:dyDescent="0.2"/>
    <row r="36" spans="44:59" s="24" customFormat="1" ht="15" x14ac:dyDescent="0.2"/>
    <row r="37" spans="44:59" s="22" customFormat="1" ht="15" x14ac:dyDescent="0.2">
      <c r="AR37" s="23"/>
      <c r="AS37" s="23"/>
      <c r="AT37" s="23"/>
      <c r="AV37" s="23"/>
      <c r="AW37" s="23"/>
      <c r="AX37" s="23"/>
      <c r="AZ37" s="23"/>
      <c r="BA37" s="23"/>
      <c r="BB37" s="23"/>
      <c r="BC37" s="23"/>
      <c r="BD37" s="23"/>
      <c r="BE37" s="23"/>
      <c r="BF37" s="23"/>
      <c r="BG37" s="23"/>
    </row>
    <row r="38" spans="44:59" s="22" customFormat="1" ht="15" x14ac:dyDescent="0.2">
      <c r="AR38" s="23"/>
      <c r="AS38" s="23"/>
      <c r="AT38" s="23"/>
      <c r="AV38" s="23"/>
      <c r="AW38" s="23"/>
      <c r="AX38" s="23"/>
      <c r="AZ38" s="23"/>
      <c r="BA38" s="23"/>
      <c r="BB38" s="23"/>
      <c r="BC38" s="23"/>
      <c r="BD38" s="23"/>
      <c r="BE38" s="23"/>
      <c r="BF38" s="23"/>
      <c r="BG38" s="23"/>
    </row>
    <row r="39" spans="44:59" s="22" customFormat="1" ht="15" x14ac:dyDescent="0.2">
      <c r="AR39" s="23"/>
      <c r="AS39" s="23"/>
      <c r="AT39" s="23"/>
      <c r="AV39" s="23"/>
      <c r="AW39" s="23"/>
      <c r="AX39" s="23"/>
      <c r="AZ39" s="23"/>
      <c r="BA39" s="23"/>
      <c r="BB39" s="23"/>
      <c r="BC39" s="23"/>
      <c r="BD39" s="23"/>
      <c r="BE39" s="23"/>
      <c r="BF39" s="23"/>
      <c r="BG39" s="23"/>
    </row>
    <row r="40" spans="44:59" s="22" customFormat="1" ht="15" x14ac:dyDescent="0.2">
      <c r="AR40" s="23"/>
      <c r="AS40" s="23"/>
      <c r="AT40" s="23"/>
      <c r="AV40" s="23"/>
      <c r="AW40" s="23"/>
      <c r="AX40" s="23"/>
      <c r="AZ40" s="23"/>
      <c r="BA40" s="23"/>
      <c r="BB40" s="23"/>
      <c r="BC40" s="23"/>
      <c r="BD40" s="23"/>
      <c r="BE40" s="23"/>
      <c r="BF40" s="23"/>
      <c r="BG40" s="23"/>
    </row>
    <row r="41" spans="44:59" s="22" customFormat="1" ht="15" x14ac:dyDescent="0.2">
      <c r="AR41" s="23"/>
      <c r="AS41" s="23"/>
      <c r="AT41" s="23"/>
      <c r="AV41" s="23"/>
      <c r="AW41" s="23"/>
      <c r="AX41" s="23"/>
      <c r="AZ41" s="23"/>
      <c r="BA41" s="23"/>
      <c r="BB41" s="23"/>
      <c r="BC41" s="23"/>
      <c r="BD41" s="23"/>
      <c r="BE41" s="23"/>
      <c r="BF41" s="23"/>
      <c r="BG41" s="23"/>
    </row>
    <row r="42" spans="44:59" s="22" customFormat="1" ht="15" x14ac:dyDescent="0.2">
      <c r="AR42" s="23"/>
      <c r="AS42" s="23"/>
      <c r="AT42" s="23"/>
      <c r="AV42" s="23"/>
      <c r="AW42" s="23"/>
      <c r="AX42" s="23"/>
      <c r="AZ42" s="23"/>
      <c r="BA42" s="23"/>
      <c r="BB42" s="23"/>
      <c r="BC42" s="23"/>
      <c r="BD42" s="23"/>
      <c r="BE42" s="23"/>
      <c r="BF42" s="23"/>
      <c r="BG42" s="23"/>
    </row>
    <row r="43" spans="44:59" s="22" customFormat="1" ht="15" x14ac:dyDescent="0.2">
      <c r="AR43" s="23"/>
      <c r="AS43" s="23"/>
      <c r="AT43" s="23"/>
      <c r="AV43" s="23"/>
      <c r="AW43" s="23"/>
      <c r="AX43" s="23"/>
      <c r="AZ43" s="23"/>
      <c r="BA43" s="23"/>
      <c r="BB43" s="23"/>
      <c r="BC43" s="23"/>
      <c r="BD43" s="23"/>
      <c r="BE43" s="23"/>
      <c r="BF43" s="23"/>
      <c r="BG43" s="23"/>
    </row>
    <row r="44" spans="44:59" s="22" customFormat="1" ht="15" x14ac:dyDescent="0.2">
      <c r="AR44" s="23"/>
      <c r="AS44" s="23"/>
      <c r="AT44" s="23"/>
      <c r="AV44" s="23"/>
      <c r="AW44" s="23"/>
      <c r="AX44" s="23"/>
      <c r="AZ44" s="23"/>
      <c r="BA44" s="23"/>
      <c r="BB44" s="23"/>
      <c r="BC44" s="23"/>
      <c r="BD44" s="23"/>
      <c r="BE44" s="23"/>
      <c r="BF44" s="23"/>
      <c r="BG44" s="23"/>
    </row>
    <row r="45" spans="44:59" s="22" customFormat="1" ht="15" x14ac:dyDescent="0.2">
      <c r="AR45" s="23"/>
      <c r="AS45" s="23"/>
      <c r="AT45" s="23"/>
      <c r="AV45" s="23"/>
      <c r="AW45" s="23"/>
      <c r="AX45" s="23"/>
      <c r="AZ45" s="23"/>
      <c r="BA45" s="23"/>
      <c r="BB45" s="23"/>
      <c r="BC45" s="23"/>
      <c r="BD45" s="23"/>
      <c r="BE45" s="23"/>
      <c r="BF45" s="23"/>
      <c r="BG45" s="23"/>
    </row>
    <row r="46" spans="44:59" s="22" customFormat="1" ht="15" x14ac:dyDescent="0.2">
      <c r="AR46" s="23"/>
      <c r="AS46" s="23"/>
      <c r="AT46" s="23"/>
      <c r="AV46" s="23"/>
      <c r="AW46" s="23"/>
      <c r="AX46" s="23"/>
      <c r="AZ46" s="23"/>
      <c r="BA46" s="23"/>
      <c r="BB46" s="23"/>
      <c r="BC46" s="23"/>
      <c r="BD46" s="23"/>
      <c r="BE46" s="23"/>
      <c r="BF46" s="23"/>
      <c r="BG46" s="23"/>
    </row>
    <row r="47" spans="44:59" s="22" customFormat="1" ht="15" x14ac:dyDescent="0.2">
      <c r="AR47" s="23"/>
      <c r="AS47" s="23"/>
      <c r="AT47" s="23"/>
      <c r="AV47" s="23"/>
      <c r="AW47" s="23"/>
      <c r="AX47" s="23"/>
      <c r="AZ47" s="23"/>
      <c r="BA47" s="23"/>
      <c r="BB47" s="23"/>
      <c r="BC47" s="23"/>
      <c r="BD47" s="23"/>
      <c r="BE47" s="23"/>
      <c r="BF47" s="23"/>
      <c r="BG47" s="23"/>
    </row>
    <row r="48" spans="44:59" s="22" customFormat="1" ht="15" x14ac:dyDescent="0.2">
      <c r="AR48" s="23"/>
      <c r="AS48" s="23"/>
      <c r="AT48" s="23"/>
      <c r="AV48" s="23"/>
      <c r="AW48" s="23"/>
      <c r="AX48" s="23"/>
      <c r="AZ48" s="23"/>
      <c r="BA48" s="23"/>
      <c r="BB48" s="23"/>
      <c r="BC48" s="23"/>
      <c r="BD48" s="23"/>
      <c r="BE48" s="23"/>
      <c r="BF48" s="23"/>
      <c r="BG48" s="23"/>
    </row>
    <row r="49" spans="44:59" s="22" customFormat="1" ht="15" x14ac:dyDescent="0.2">
      <c r="AR49" s="23"/>
      <c r="AS49" s="23"/>
      <c r="AT49" s="23"/>
      <c r="AV49" s="23"/>
      <c r="AW49" s="23"/>
      <c r="AX49" s="23"/>
      <c r="AZ49" s="23"/>
      <c r="BA49" s="23"/>
      <c r="BB49" s="23"/>
      <c r="BC49" s="23"/>
      <c r="BD49" s="23"/>
      <c r="BE49" s="23"/>
      <c r="BF49" s="23"/>
      <c r="BG49" s="23"/>
    </row>
    <row r="50" spans="44:59" s="22" customFormat="1" ht="15" x14ac:dyDescent="0.2">
      <c r="AR50" s="23"/>
      <c r="AS50" s="23"/>
      <c r="AT50" s="23"/>
      <c r="AV50" s="23"/>
      <c r="AW50" s="23"/>
      <c r="AX50" s="23"/>
      <c r="AZ50" s="23"/>
      <c r="BA50" s="23"/>
      <c r="BB50" s="23"/>
      <c r="BC50" s="23"/>
      <c r="BD50" s="23"/>
      <c r="BE50" s="23"/>
      <c r="BF50" s="23"/>
      <c r="BG50" s="23"/>
    </row>
    <row r="51" spans="44:59" s="22" customFormat="1" ht="15" x14ac:dyDescent="0.2">
      <c r="AR51" s="23"/>
      <c r="AS51" s="23"/>
      <c r="AT51" s="23"/>
      <c r="AV51" s="23"/>
      <c r="AW51" s="23"/>
      <c r="AX51" s="23"/>
      <c r="AZ51" s="23"/>
      <c r="BA51" s="23"/>
      <c r="BB51" s="23"/>
      <c r="BC51" s="23"/>
      <c r="BD51" s="23"/>
      <c r="BE51" s="23"/>
      <c r="BF51" s="23"/>
      <c r="BG51" s="23"/>
    </row>
    <row r="52" spans="44:59" s="22" customFormat="1" ht="15" x14ac:dyDescent="0.2">
      <c r="AR52" s="23"/>
      <c r="AS52" s="23"/>
      <c r="AT52" s="23"/>
      <c r="AV52" s="23"/>
      <c r="AW52" s="23"/>
      <c r="AX52" s="23"/>
      <c r="AZ52" s="23"/>
      <c r="BA52" s="23"/>
      <c r="BB52" s="23"/>
      <c r="BC52" s="23"/>
      <c r="BD52" s="23"/>
      <c r="BE52" s="23"/>
      <c r="BF52" s="23"/>
      <c r="BG52" s="23"/>
    </row>
    <row r="53" spans="44:59" s="22" customFormat="1" ht="15" x14ac:dyDescent="0.2">
      <c r="AR53" s="23"/>
      <c r="AS53" s="23"/>
      <c r="AT53" s="23"/>
      <c r="AV53" s="23"/>
      <c r="AW53" s="23"/>
      <c r="AX53" s="23"/>
      <c r="AZ53" s="23"/>
      <c r="BA53" s="23"/>
      <c r="BB53" s="23"/>
      <c r="BC53" s="23"/>
      <c r="BD53" s="23"/>
      <c r="BE53" s="23"/>
      <c r="BF53" s="23"/>
      <c r="BG53" s="23"/>
    </row>
    <row r="54" spans="44:59" s="22" customFormat="1" ht="15" x14ac:dyDescent="0.2">
      <c r="AR54" s="23"/>
      <c r="AS54" s="23"/>
      <c r="AT54" s="23"/>
      <c r="AV54" s="23"/>
      <c r="AW54" s="23"/>
      <c r="AX54" s="23"/>
      <c r="AZ54" s="23"/>
      <c r="BA54" s="23"/>
      <c r="BB54" s="23"/>
      <c r="BC54" s="23"/>
      <c r="BD54" s="23"/>
      <c r="BE54" s="23"/>
      <c r="BF54" s="23"/>
      <c r="BG54" s="23"/>
    </row>
    <row r="55" spans="44:59" s="22" customFormat="1" ht="15" x14ac:dyDescent="0.2">
      <c r="AR55" s="23"/>
      <c r="AS55" s="23"/>
      <c r="AT55" s="23"/>
      <c r="AV55" s="23"/>
      <c r="AW55" s="23"/>
      <c r="AX55" s="23"/>
      <c r="AZ55" s="23"/>
      <c r="BA55" s="23"/>
      <c r="BB55" s="23"/>
      <c r="BC55" s="23"/>
      <c r="BD55" s="23"/>
      <c r="BE55" s="23"/>
      <c r="BF55" s="23"/>
      <c r="BG55" s="23"/>
    </row>
    <row r="56" spans="44:59" s="22" customFormat="1" ht="15" x14ac:dyDescent="0.2">
      <c r="AR56" s="23"/>
      <c r="AS56" s="23"/>
      <c r="AT56" s="23"/>
      <c r="AV56" s="23"/>
      <c r="AW56" s="23"/>
      <c r="AX56" s="23"/>
      <c r="AZ56" s="23"/>
      <c r="BA56" s="23"/>
      <c r="BB56" s="23"/>
      <c r="BC56" s="23"/>
      <c r="BD56" s="23"/>
      <c r="BE56" s="23"/>
      <c r="BF56" s="23"/>
      <c r="BG56" s="23"/>
    </row>
    <row r="57" spans="44:59" s="22" customFormat="1" ht="15" x14ac:dyDescent="0.2">
      <c r="AR57" s="23"/>
      <c r="AS57" s="23"/>
      <c r="AT57" s="23"/>
      <c r="AV57" s="23"/>
      <c r="AW57" s="23"/>
      <c r="AX57" s="23"/>
      <c r="AZ57" s="23"/>
      <c r="BA57" s="23"/>
      <c r="BB57" s="23"/>
      <c r="BC57" s="23"/>
      <c r="BD57" s="23"/>
      <c r="BE57" s="23"/>
      <c r="BF57" s="23"/>
      <c r="BG57" s="23"/>
    </row>
    <row r="58" spans="44:59" s="22" customFormat="1" ht="15" x14ac:dyDescent="0.2">
      <c r="AR58" s="23"/>
      <c r="AS58" s="23"/>
      <c r="AT58" s="23"/>
      <c r="AV58" s="23"/>
      <c r="AW58" s="23"/>
      <c r="AX58" s="23"/>
      <c r="AZ58" s="23"/>
      <c r="BA58" s="23"/>
      <c r="BB58" s="23"/>
      <c r="BC58" s="23"/>
      <c r="BD58" s="23"/>
      <c r="BE58" s="23"/>
      <c r="BF58" s="23"/>
      <c r="BG58" s="23"/>
    </row>
    <row r="59" spans="44:59" s="22" customFormat="1" ht="15" x14ac:dyDescent="0.2">
      <c r="AR59" s="23"/>
      <c r="AS59" s="23"/>
      <c r="AT59" s="23"/>
      <c r="AV59" s="23"/>
      <c r="AW59" s="23"/>
      <c r="AX59" s="23"/>
      <c r="AZ59" s="23"/>
      <c r="BA59" s="23"/>
      <c r="BB59" s="23"/>
      <c r="BC59" s="23"/>
      <c r="BD59" s="23"/>
      <c r="BE59" s="23"/>
      <c r="BF59" s="23"/>
      <c r="BG59" s="23"/>
    </row>
    <row r="60" spans="44:59" s="22" customFormat="1" ht="15" x14ac:dyDescent="0.2">
      <c r="AR60" s="23"/>
      <c r="AS60" s="23"/>
      <c r="AT60" s="23"/>
      <c r="AV60" s="23"/>
      <c r="AW60" s="23"/>
      <c r="AX60" s="23"/>
      <c r="AZ60" s="23"/>
      <c r="BA60" s="23"/>
      <c r="BB60" s="23"/>
      <c r="BC60" s="23"/>
      <c r="BD60" s="23"/>
      <c r="BE60" s="23"/>
      <c r="BF60" s="23"/>
      <c r="BG60" s="23"/>
    </row>
    <row r="61" spans="44:59" s="22" customFormat="1" ht="15" x14ac:dyDescent="0.2">
      <c r="AR61" s="23"/>
      <c r="AS61" s="23"/>
      <c r="AT61" s="23"/>
      <c r="AV61" s="23"/>
      <c r="AW61" s="23"/>
      <c r="AX61" s="23"/>
      <c r="AZ61" s="23"/>
      <c r="BA61" s="23"/>
      <c r="BB61" s="23"/>
      <c r="BC61" s="23"/>
      <c r="BD61" s="23"/>
      <c r="BE61" s="23"/>
      <c r="BF61" s="23"/>
      <c r="BG61" s="23"/>
    </row>
    <row r="62" spans="44:59" s="22" customFormat="1" ht="15" x14ac:dyDescent="0.2">
      <c r="AR62" s="23"/>
      <c r="AS62" s="23"/>
      <c r="AT62" s="23"/>
      <c r="AV62" s="23"/>
      <c r="AW62" s="23"/>
      <c r="AX62" s="23"/>
      <c r="AZ62" s="23"/>
      <c r="BA62" s="23"/>
      <c r="BB62" s="23"/>
      <c r="BC62" s="23"/>
      <c r="BD62" s="23"/>
      <c r="BE62" s="23"/>
      <c r="BF62" s="23"/>
      <c r="BG62" s="23"/>
    </row>
  </sheetData>
  <sheetProtection algorithmName="SHA-512" hashValue="FdlP0K/DmkJSIH23x5P2+WVAqEJ+0s81rfaRsefPndwgxUgP6gl0t612PxV8mN4jRrIwa9lbawNO5Dwu2Q1/NQ==" saltValue="2bwfq7ib0CXk8DRnHcHPRw==" spinCount="100000" sheet="1"/>
  <mergeCells count="31">
    <mergeCell ref="A14:C14"/>
    <mergeCell ref="A19:C19"/>
    <mergeCell ref="E11:H11"/>
    <mergeCell ref="E12:H12"/>
    <mergeCell ref="A13:C13"/>
    <mergeCell ref="A17:C17"/>
    <mergeCell ref="E13:H13"/>
    <mergeCell ref="E14:H14"/>
    <mergeCell ref="E15:H15"/>
    <mergeCell ref="E16:H16"/>
    <mergeCell ref="A18:C18"/>
    <mergeCell ref="A12:C12"/>
    <mergeCell ref="AZ1:BU1"/>
    <mergeCell ref="BW1:BW2"/>
    <mergeCell ref="AM1:AP1"/>
    <mergeCell ref="AR1:AT1"/>
    <mergeCell ref="E6:H6"/>
    <mergeCell ref="G3:AD3"/>
    <mergeCell ref="AE3:AH3"/>
    <mergeCell ref="Q8:R8"/>
    <mergeCell ref="X8:Y8"/>
    <mergeCell ref="AF8:AG8"/>
    <mergeCell ref="D24:E24"/>
    <mergeCell ref="AV1:AX1"/>
    <mergeCell ref="E9:H9"/>
    <mergeCell ref="E10:H10"/>
    <mergeCell ref="E7:P7"/>
    <mergeCell ref="Q7:R7"/>
    <mergeCell ref="X7:Y7"/>
    <mergeCell ref="AF7:AG7"/>
    <mergeCell ref="E8:P8"/>
  </mergeCells>
  <phoneticPr fontId="13" type="noConversion"/>
  <conditionalFormatting sqref="D6:D12">
    <cfRule type="cellIs" dxfId="230" priority="5" stopIfTrue="1" operator="equal">
      <formula>"xxx"</formula>
    </cfRule>
  </conditionalFormatting>
  <conditionalFormatting sqref="E6:E16">
    <cfRule type="cellIs" dxfId="229" priority="3" stopIfTrue="1" operator="equal">
      <formula>"xxx"</formula>
    </cfRule>
  </conditionalFormatting>
  <conditionalFormatting sqref="I6:AD6 I9:AD16">
    <cfRule type="cellIs" dxfId="228" priority="10" stopIfTrue="1" operator="greaterThan">
      <formula>0</formula>
    </cfRule>
  </conditionalFormatting>
  <conditionalFormatting sqref="I6:AH6 I9:AH16 AI12:AI17 F17:AH17 F18:AI19 E20:AI62">
    <cfRule type="cellIs" dxfId="227" priority="29" stopIfTrue="1" operator="equal">
      <formula>"xxx"</formula>
    </cfRule>
  </conditionalFormatting>
  <conditionalFormatting sqref="U7:W8 Z7:Z8 AB7:AD8">
    <cfRule type="cellIs" dxfId="226" priority="2" stopIfTrue="1" operator="greaterThan">
      <formula>0</formula>
    </cfRule>
  </conditionalFormatting>
  <conditionalFormatting sqref="U7:W8 Z7:Z8 AB7:AF8 AH7:AH8">
    <cfRule type="cellIs" dxfId="225" priority="4" stopIfTrue="1" operator="equal">
      <formula>"xxx"</formula>
    </cfRule>
  </conditionalFormatting>
  <conditionalFormatting sqref="AJ6:AJ12">
    <cfRule type="cellIs" dxfId="224" priority="1" stopIfTrue="1" operator="equal">
      <formula>"xxx"</formula>
    </cfRule>
  </conditionalFormatting>
  <pageMargins left="0.39370078740157483" right="0.39370078740157483" top="0.39370078740157483" bottom="0.39370078740157483" header="2.3622047244094491" footer="0.51181102362204722"/>
  <pageSetup paperSize="9" scale="93" orientation="portrait" horizontalDpi="4294967293"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U239"/>
  <sheetViews>
    <sheetView showGridLines="0" zoomScale="70" zoomScaleNormal="70" workbookViewId="0">
      <pane xSplit="5" ySplit="13" topLeftCell="F14" activePane="bottomRight" state="frozenSplit"/>
      <selection pane="topRight" activeCell="Q1" sqref="Q1"/>
      <selection pane="bottomLeft" activeCell="A13" sqref="A13"/>
      <selection pane="bottomRight" activeCell="V22" sqref="V22"/>
    </sheetView>
  </sheetViews>
  <sheetFormatPr baseColWidth="10" defaultColWidth="11.42578125" defaultRowHeight="12.75" x14ac:dyDescent="0.2"/>
  <cols>
    <col min="1" max="1" width="15.28515625" style="158" customWidth="1"/>
    <col min="2" max="2" width="28.7109375" style="93" customWidth="1"/>
    <col min="3" max="3" width="8.42578125" style="93" customWidth="1"/>
    <col min="4" max="5" width="30.7109375" style="93" customWidth="1"/>
    <col min="6" max="6" width="18.7109375" style="93" customWidth="1"/>
    <col min="7" max="7" width="30.7109375" style="93" customWidth="1"/>
    <col min="8" max="8" width="13.7109375" style="93" customWidth="1"/>
    <col min="9" max="9" width="38" style="93" bestFit="1" customWidth="1"/>
    <col min="10" max="16" width="3.7109375" style="158" customWidth="1"/>
    <col min="17" max="17" width="9.5703125" style="132" customWidth="1"/>
    <col min="18" max="18" width="1.7109375" style="132" customWidth="1"/>
    <col min="19" max="19" width="13.7109375" style="139" customWidth="1"/>
    <col min="20" max="20" width="1.7109375" style="132" customWidth="1"/>
    <col min="21" max="22" width="10.7109375" style="158" customWidth="1"/>
    <col min="23" max="23" width="1.7109375" style="132" customWidth="1"/>
    <col min="24" max="25" width="1.28515625" style="132" customWidth="1"/>
    <col min="26" max="26" width="8.42578125" style="132" customWidth="1"/>
    <col min="27" max="29" width="1.7109375" style="132" customWidth="1"/>
    <col min="30" max="30" width="8.7109375" style="158" customWidth="1"/>
    <col min="31" max="31" width="3.7109375" style="4" customWidth="1"/>
    <col min="32" max="32" width="3.7109375" style="158" customWidth="1"/>
    <col min="33" max="35" width="3.7109375" style="4" customWidth="1"/>
    <col min="36" max="55" width="3.7109375" style="158" customWidth="1"/>
    <col min="56" max="56" width="3.7109375" style="4" customWidth="1"/>
    <col min="57" max="67" width="17.7109375" style="94" customWidth="1"/>
    <col min="68" max="68" width="1.7109375" style="132" customWidth="1"/>
    <col min="69" max="69" width="1.7109375" style="151" customWidth="1"/>
    <col min="70" max="89" width="2.7109375" style="151" customWidth="1"/>
    <col min="90" max="90" width="11.42578125" style="151"/>
    <col min="91" max="94" width="2.7109375" style="151" customWidth="1"/>
    <col min="95" max="95" width="11.85546875" style="151" bestFit="1" customWidth="1"/>
    <col min="96" max="101" width="4.42578125" style="133" bestFit="1" customWidth="1"/>
    <col min="102" max="102" width="2.28515625" style="133" bestFit="1" customWidth="1"/>
    <col min="103" max="103" width="15.28515625" style="133" bestFit="1" customWidth="1"/>
    <col min="104" max="104" width="3.28515625" style="133" bestFit="1" customWidth="1"/>
    <col min="105" max="105" width="1.7109375" style="133" customWidth="1"/>
    <col min="106" max="106" width="17.28515625" style="133" bestFit="1" customWidth="1"/>
    <col min="107" max="107" width="3.28515625" style="133" bestFit="1" customWidth="1"/>
    <col min="108" max="125" width="11.42578125" style="133"/>
    <col min="126" max="16384" width="11.42578125" style="93"/>
  </cols>
  <sheetData>
    <row r="1" spans="1:125" s="3" customFormat="1" ht="49.5" customHeight="1" x14ac:dyDescent="0.65">
      <c r="A1" s="265" t="s">
        <v>104</v>
      </c>
      <c r="B1" s="265"/>
      <c r="C1" s="265"/>
      <c r="D1" s="265"/>
      <c r="E1" s="265"/>
      <c r="F1" s="266" t="s">
        <v>123</v>
      </c>
      <c r="G1" s="267"/>
      <c r="H1" s="267"/>
      <c r="I1" s="267"/>
      <c r="J1" s="110"/>
      <c r="K1" s="275" t="s">
        <v>122</v>
      </c>
      <c r="L1" s="275"/>
      <c r="M1" s="275"/>
      <c r="N1" s="275"/>
      <c r="O1" s="275"/>
      <c r="P1" s="275"/>
      <c r="Q1" s="128"/>
      <c r="R1" s="288" t="s">
        <v>234</v>
      </c>
      <c r="S1" s="289"/>
      <c r="T1" s="128"/>
      <c r="U1" s="275" t="s">
        <v>190</v>
      </c>
      <c r="V1" s="275"/>
      <c r="W1" s="128"/>
      <c r="X1" s="128"/>
      <c r="Y1" s="128"/>
      <c r="Z1" s="128"/>
      <c r="AA1" s="128"/>
      <c r="AB1" s="128"/>
      <c r="AC1" s="128"/>
      <c r="AD1" s="111"/>
      <c r="AE1" s="112"/>
      <c r="AF1" s="269" t="s">
        <v>86</v>
      </c>
      <c r="AG1" s="113"/>
      <c r="AH1" s="272" t="s">
        <v>47</v>
      </c>
      <c r="AI1" s="113"/>
      <c r="AJ1" s="114">
        <f t="shared" ref="AJ1:BC1" si="0">COUNTIF(AJ14:AJ121,"x")</f>
        <v>0</v>
      </c>
      <c r="AK1" s="114">
        <f t="shared" si="0"/>
        <v>0</v>
      </c>
      <c r="AL1" s="114">
        <f t="shared" si="0"/>
        <v>0</v>
      </c>
      <c r="AM1" s="114">
        <f t="shared" si="0"/>
        <v>0</v>
      </c>
      <c r="AN1" s="114">
        <f t="shared" si="0"/>
        <v>0</v>
      </c>
      <c r="AO1" s="114">
        <f t="shared" si="0"/>
        <v>0</v>
      </c>
      <c r="AP1" s="114">
        <f t="shared" si="0"/>
        <v>0</v>
      </c>
      <c r="AQ1" s="114">
        <f t="shared" si="0"/>
        <v>0</v>
      </c>
      <c r="AR1" s="114">
        <f t="shared" si="0"/>
        <v>0</v>
      </c>
      <c r="AS1" s="114">
        <f t="shared" si="0"/>
        <v>0</v>
      </c>
      <c r="AT1" s="114">
        <f t="shared" si="0"/>
        <v>0</v>
      </c>
      <c r="AU1" s="114">
        <f t="shared" si="0"/>
        <v>0</v>
      </c>
      <c r="AV1" s="114">
        <f t="shared" si="0"/>
        <v>0</v>
      </c>
      <c r="AW1" s="114">
        <f t="shared" si="0"/>
        <v>0</v>
      </c>
      <c r="AX1" s="114">
        <f t="shared" si="0"/>
        <v>0</v>
      </c>
      <c r="AY1" s="114">
        <f t="shared" si="0"/>
        <v>0</v>
      </c>
      <c r="AZ1" s="114">
        <f t="shared" si="0"/>
        <v>0</v>
      </c>
      <c r="BA1" s="114">
        <f t="shared" si="0"/>
        <v>0</v>
      </c>
      <c r="BB1" s="114">
        <f t="shared" si="0"/>
        <v>0</v>
      </c>
      <c r="BC1" s="114">
        <f t="shared" si="0"/>
        <v>0</v>
      </c>
      <c r="BD1" s="113"/>
      <c r="BE1" s="313" t="s">
        <v>85</v>
      </c>
      <c r="BF1" s="314"/>
      <c r="BG1" s="314"/>
      <c r="BH1" s="314"/>
      <c r="BI1" s="314"/>
      <c r="BJ1" s="314"/>
      <c r="BK1" s="314"/>
      <c r="BL1" s="314"/>
      <c r="BM1" s="314"/>
      <c r="BN1" s="314"/>
      <c r="BO1" s="315"/>
      <c r="BP1" s="207"/>
      <c r="BQ1" s="133"/>
      <c r="BR1" s="133"/>
      <c r="BS1" s="133"/>
      <c r="BT1" s="133"/>
      <c r="BU1" s="133"/>
      <c r="BV1" s="133"/>
      <c r="BW1" s="133"/>
      <c r="BX1" s="133"/>
      <c r="BY1" s="133"/>
      <c r="BZ1" s="133"/>
      <c r="CA1" s="133"/>
      <c r="CB1" s="133"/>
      <c r="CC1" s="133"/>
      <c r="CD1" s="133"/>
      <c r="CE1" s="133"/>
      <c r="CF1" s="133"/>
      <c r="CG1" s="133"/>
      <c r="CH1" s="133"/>
      <c r="CI1" s="133"/>
      <c r="CJ1" s="133"/>
      <c r="CK1" s="133"/>
      <c r="CL1" s="208" t="s">
        <v>166</v>
      </c>
      <c r="CM1" s="133"/>
      <c r="CN1" s="133"/>
      <c r="CO1" s="133"/>
      <c r="CP1" s="133"/>
      <c r="CQ1" s="133"/>
      <c r="CR1" s="133"/>
      <c r="CS1" s="133"/>
      <c r="CT1" s="312" t="s">
        <v>193</v>
      </c>
      <c r="CU1" s="312"/>
      <c r="CV1" s="312"/>
      <c r="CW1" s="312"/>
      <c r="CX1" s="133"/>
      <c r="CY1" s="133" t="s">
        <v>204</v>
      </c>
      <c r="CZ1" s="133">
        <f>COUNTIF(CZ14:CZ213,5)</f>
        <v>0</v>
      </c>
      <c r="DA1" s="133"/>
      <c r="DB1" s="133" t="s">
        <v>214</v>
      </c>
      <c r="DC1" s="133">
        <f>COUNTIF(DC14:DC213,5)</f>
        <v>0</v>
      </c>
      <c r="DD1" s="133"/>
      <c r="DE1" s="133"/>
      <c r="DF1" s="133"/>
      <c r="DG1" s="133"/>
      <c r="DH1" s="133"/>
      <c r="DI1" s="133"/>
      <c r="DJ1" s="133"/>
      <c r="DK1" s="133"/>
      <c r="DL1" s="133"/>
      <c r="DM1" s="133"/>
      <c r="DN1" s="133"/>
      <c r="DO1" s="133"/>
      <c r="DP1" s="133"/>
      <c r="DQ1" s="133"/>
      <c r="DR1" s="133"/>
      <c r="DS1" s="133"/>
      <c r="DT1" s="133"/>
      <c r="DU1" s="133"/>
    </row>
    <row r="2" spans="1:125" s="3" customFormat="1" ht="20.100000000000001" customHeight="1" x14ac:dyDescent="0.25">
      <c r="A2" s="276" t="s">
        <v>117</v>
      </c>
      <c r="B2" s="277"/>
      <c r="C2" s="277"/>
      <c r="D2" s="277"/>
      <c r="E2" s="277"/>
      <c r="F2" s="267"/>
      <c r="G2" s="267"/>
      <c r="H2" s="267"/>
      <c r="I2" s="267"/>
      <c r="J2" s="110"/>
      <c r="K2" s="275"/>
      <c r="L2" s="275"/>
      <c r="M2" s="275"/>
      <c r="N2" s="275"/>
      <c r="O2" s="275"/>
      <c r="P2" s="275"/>
      <c r="Q2" s="128"/>
      <c r="R2" s="290"/>
      <c r="S2" s="291"/>
      <c r="T2" s="128"/>
      <c r="U2" s="275"/>
      <c r="V2" s="275"/>
      <c r="W2" s="128"/>
      <c r="X2" s="128"/>
      <c r="Y2" s="128"/>
      <c r="Z2" s="128"/>
      <c r="AA2" s="128"/>
      <c r="AB2" s="128"/>
      <c r="AC2" s="128"/>
      <c r="AD2" s="111"/>
      <c r="AE2" s="112"/>
      <c r="AF2" s="270"/>
      <c r="AG2" s="113"/>
      <c r="AH2" s="273"/>
      <c r="AI2" s="113"/>
      <c r="AJ2" s="114"/>
      <c r="AK2" s="114"/>
      <c r="AL2" s="114"/>
      <c r="AM2" s="114"/>
      <c r="AN2" s="114"/>
      <c r="AO2" s="114"/>
      <c r="AP2" s="114"/>
      <c r="AQ2" s="114"/>
      <c r="AR2" s="114"/>
      <c r="AS2" s="118"/>
      <c r="AT2" s="114"/>
      <c r="AU2" s="114"/>
      <c r="AV2" s="114"/>
      <c r="AW2" s="114"/>
      <c r="AX2" s="114"/>
      <c r="AY2" s="114"/>
      <c r="AZ2" s="114"/>
      <c r="BA2" s="114"/>
      <c r="BB2" s="114"/>
      <c r="BC2" s="118"/>
      <c r="BD2" s="113"/>
      <c r="BE2" s="316"/>
      <c r="BF2" s="317"/>
      <c r="BG2" s="317"/>
      <c r="BH2" s="317"/>
      <c r="BI2" s="317"/>
      <c r="BJ2" s="317"/>
      <c r="BK2" s="317"/>
      <c r="BL2" s="317"/>
      <c r="BM2" s="317"/>
      <c r="BN2" s="317"/>
      <c r="BO2" s="318"/>
      <c r="BP2" s="207"/>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f>COUNTIF(CR14:CR213,"1")</f>
        <v>0</v>
      </c>
      <c r="CS2" s="133">
        <f>COUNTIF(CS14:CS213,"1")</f>
        <v>0</v>
      </c>
      <c r="CT2" s="133">
        <f>COUNTIF(CT14:CT213,"a")</f>
        <v>0</v>
      </c>
      <c r="CU2" s="133">
        <f>COUNTIF(CU14:CU213,"a")</f>
        <v>0</v>
      </c>
      <c r="CV2" s="133">
        <f>COUNTIF(CV14:CV213,"a")</f>
        <v>0</v>
      </c>
      <c r="CW2" s="133">
        <f>COUNTIF(CW14:CW213,"a")</f>
        <v>0</v>
      </c>
      <c r="CX2" s="133"/>
      <c r="CY2" s="133" t="s">
        <v>205</v>
      </c>
      <c r="CZ2" s="133">
        <f>COUNTIF(CZ14:CZ213,10)</f>
        <v>0</v>
      </c>
      <c r="DA2" s="133"/>
      <c r="DB2" s="133" t="s">
        <v>215</v>
      </c>
      <c r="DC2" s="133">
        <f>COUNTIF(DC14:DC213,10)</f>
        <v>0</v>
      </c>
      <c r="DD2" s="133"/>
      <c r="DE2" s="133"/>
      <c r="DF2" s="133"/>
      <c r="DG2" s="133"/>
      <c r="DH2" s="133"/>
      <c r="DI2" s="133"/>
      <c r="DJ2" s="133"/>
      <c r="DK2" s="133"/>
      <c r="DL2" s="133"/>
      <c r="DM2" s="133"/>
      <c r="DN2" s="133"/>
      <c r="DO2" s="133"/>
      <c r="DP2" s="133"/>
      <c r="DQ2" s="133"/>
      <c r="DR2" s="133"/>
      <c r="DS2" s="133"/>
      <c r="DT2" s="133"/>
      <c r="DU2" s="133"/>
    </row>
    <row r="3" spans="1:125" s="3" customFormat="1" ht="20.100000000000001" customHeight="1" x14ac:dyDescent="0.25">
      <c r="A3" s="277"/>
      <c r="B3" s="277"/>
      <c r="C3" s="277"/>
      <c r="D3" s="277"/>
      <c r="E3" s="277"/>
      <c r="F3" s="267"/>
      <c r="G3" s="267"/>
      <c r="H3" s="267"/>
      <c r="I3" s="267"/>
      <c r="J3" s="110"/>
      <c r="K3" s="275"/>
      <c r="L3" s="275"/>
      <c r="M3" s="275"/>
      <c r="N3" s="275"/>
      <c r="O3" s="275"/>
      <c r="P3" s="275"/>
      <c r="Q3" s="128"/>
      <c r="R3" s="290"/>
      <c r="S3" s="291"/>
      <c r="T3" s="128"/>
      <c r="U3" s="275"/>
      <c r="V3" s="275"/>
      <c r="W3" s="128"/>
      <c r="X3" s="128"/>
      <c r="Y3" s="128"/>
      <c r="Z3" s="128"/>
      <c r="AA3" s="128"/>
      <c r="AB3" s="128"/>
      <c r="AC3" s="128"/>
      <c r="AD3" s="111"/>
      <c r="AE3" s="112"/>
      <c r="AF3" s="270"/>
      <c r="AG3" s="113"/>
      <c r="AH3" s="273"/>
      <c r="AI3" s="113"/>
      <c r="AJ3" s="114"/>
      <c r="AK3" s="114"/>
      <c r="AL3" s="114"/>
      <c r="AM3" s="114"/>
      <c r="AN3" s="114"/>
      <c r="AO3" s="114"/>
      <c r="AP3" s="114"/>
      <c r="AQ3" s="114"/>
      <c r="AR3" s="114"/>
      <c r="AS3" s="118"/>
      <c r="AT3" s="114"/>
      <c r="AU3" s="114"/>
      <c r="AV3" s="114"/>
      <c r="AW3" s="114"/>
      <c r="AX3" s="114"/>
      <c r="AY3" s="114"/>
      <c r="AZ3" s="114"/>
      <c r="BA3" s="114"/>
      <c r="BB3" s="114"/>
      <c r="BC3" s="118"/>
      <c r="BD3" s="113"/>
      <c r="BE3" s="316"/>
      <c r="BF3" s="317"/>
      <c r="BG3" s="317"/>
      <c r="BH3" s="317"/>
      <c r="BI3" s="317"/>
      <c r="BJ3" s="317"/>
      <c r="BK3" s="317"/>
      <c r="BL3" s="317"/>
      <c r="BM3" s="317"/>
      <c r="BN3" s="317"/>
      <c r="BO3" s="318"/>
      <c r="BP3" s="207"/>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68"/>
      <c r="CS3" s="168"/>
      <c r="CT3" s="312" t="s">
        <v>194</v>
      </c>
      <c r="CU3" s="312"/>
      <c r="CV3" s="312"/>
      <c r="CW3" s="312"/>
      <c r="CX3" s="133"/>
      <c r="CY3" s="133" t="s">
        <v>206</v>
      </c>
      <c r="CZ3" s="133">
        <f>COUNTIF(CZ14:CZ213,15)</f>
        <v>0</v>
      </c>
      <c r="DA3" s="133"/>
      <c r="DB3" s="133" t="s">
        <v>216</v>
      </c>
      <c r="DC3" s="133">
        <f>COUNTIF(DC14:DC213,15)</f>
        <v>0</v>
      </c>
      <c r="DD3" s="133"/>
      <c r="DE3" s="133"/>
      <c r="DF3" s="133"/>
      <c r="DG3" s="133"/>
      <c r="DH3" s="133"/>
      <c r="DI3" s="133"/>
      <c r="DJ3" s="133"/>
      <c r="DK3" s="133"/>
      <c r="DL3" s="133"/>
      <c r="DM3" s="133"/>
      <c r="DN3" s="133"/>
      <c r="DO3" s="133"/>
      <c r="DP3" s="133"/>
      <c r="DQ3" s="133"/>
      <c r="DR3" s="133"/>
      <c r="DS3" s="133"/>
      <c r="DT3" s="133"/>
      <c r="DU3" s="133"/>
    </row>
    <row r="4" spans="1:125" s="3" customFormat="1" ht="31.5" customHeight="1" x14ac:dyDescent="0.25">
      <c r="A4" s="119"/>
      <c r="B4" s="120"/>
      <c r="C4" s="120"/>
      <c r="D4" s="120"/>
      <c r="E4" s="120"/>
      <c r="F4" s="268"/>
      <c r="G4" s="268"/>
      <c r="H4" s="268"/>
      <c r="I4" s="268"/>
      <c r="J4" s="110"/>
      <c r="K4" s="275"/>
      <c r="L4" s="275"/>
      <c r="M4" s="275"/>
      <c r="N4" s="275"/>
      <c r="O4" s="275"/>
      <c r="P4" s="275"/>
      <c r="Q4" s="128"/>
      <c r="R4" s="290"/>
      <c r="S4" s="291"/>
      <c r="T4" s="128"/>
      <c r="U4" s="275"/>
      <c r="V4" s="275"/>
      <c r="W4" s="128"/>
      <c r="X4" s="128"/>
      <c r="Y4" s="128"/>
      <c r="Z4" s="128"/>
      <c r="AA4" s="128"/>
      <c r="AB4" s="128"/>
      <c r="AC4" s="128"/>
      <c r="AD4" s="111"/>
      <c r="AE4" s="146"/>
      <c r="AF4" s="270"/>
      <c r="AG4" s="145"/>
      <c r="AH4" s="273"/>
      <c r="AI4" s="273"/>
      <c r="AJ4" s="299" t="s">
        <v>71</v>
      </c>
      <c r="AK4" s="300"/>
      <c r="AL4" s="300"/>
      <c r="AM4" s="300"/>
      <c r="AN4" s="300"/>
      <c r="AO4" s="300"/>
      <c r="AP4" s="300"/>
      <c r="AQ4" s="300"/>
      <c r="AR4" s="300"/>
      <c r="AS4" s="300"/>
      <c r="AT4" s="300"/>
      <c r="AU4" s="300"/>
      <c r="AV4" s="300"/>
      <c r="AW4" s="300"/>
      <c r="AX4" s="300"/>
      <c r="AY4" s="300"/>
      <c r="AZ4" s="300"/>
      <c r="BA4" s="300"/>
      <c r="BB4" s="300"/>
      <c r="BC4" s="301"/>
      <c r="BD4" s="273"/>
      <c r="BE4" s="316"/>
      <c r="BF4" s="317"/>
      <c r="BG4" s="317"/>
      <c r="BH4" s="317"/>
      <c r="BI4" s="317"/>
      <c r="BJ4" s="317"/>
      <c r="BK4" s="317"/>
      <c r="BL4" s="317"/>
      <c r="BM4" s="317"/>
      <c r="BN4" s="317"/>
      <c r="BO4" s="318"/>
      <c r="BP4" s="207"/>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c r="CQ4" s="133"/>
      <c r="CR4" s="168"/>
      <c r="CS4" s="168"/>
      <c r="CT4" s="133">
        <f>COUNTIF(CT14:CT213,"u")</f>
        <v>0</v>
      </c>
      <c r="CU4" s="133">
        <f>COUNTIF(CU14:CU213,"u")</f>
        <v>0</v>
      </c>
      <c r="CV4" s="133">
        <f>COUNTIF(CV14:CV213,"u")</f>
        <v>0</v>
      </c>
      <c r="CW4" s="133">
        <f>COUNTIF(CW14:CW213,"u")</f>
        <v>0</v>
      </c>
      <c r="CX4" s="133"/>
      <c r="CY4" s="133" t="s">
        <v>207</v>
      </c>
      <c r="CZ4" s="133">
        <f>COUNTIF(CZ14:CZ213,20)</f>
        <v>0</v>
      </c>
      <c r="DA4" s="133"/>
      <c r="DB4" s="133" t="s">
        <v>217</v>
      </c>
      <c r="DC4" s="133">
        <f>COUNTIF(DC14:DC213,20)</f>
        <v>0</v>
      </c>
      <c r="DD4" s="133"/>
      <c r="DE4" s="133"/>
      <c r="DF4" s="133"/>
      <c r="DG4" s="133"/>
      <c r="DH4" s="133"/>
      <c r="DI4" s="133"/>
      <c r="DJ4" s="133"/>
      <c r="DK4" s="133"/>
      <c r="DL4" s="133"/>
      <c r="DM4" s="133"/>
      <c r="DN4" s="133"/>
      <c r="DO4" s="133"/>
      <c r="DP4" s="133"/>
      <c r="DQ4" s="133"/>
      <c r="DR4" s="133"/>
      <c r="DS4" s="133"/>
      <c r="DT4" s="133"/>
      <c r="DU4" s="133"/>
    </row>
    <row r="5" spans="1:125" s="3" customFormat="1" ht="20.100000000000001" customHeight="1" x14ac:dyDescent="0.25">
      <c r="A5" s="278" t="s">
        <v>170</v>
      </c>
      <c r="B5" s="280" t="s">
        <v>248</v>
      </c>
      <c r="C5" s="294" t="s">
        <v>118</v>
      </c>
      <c r="D5" s="280" t="s">
        <v>119</v>
      </c>
      <c r="E5" s="294"/>
      <c r="F5" s="280" t="s">
        <v>120</v>
      </c>
      <c r="G5" s="280" t="s">
        <v>121</v>
      </c>
      <c r="H5" s="280" t="s">
        <v>187</v>
      </c>
      <c r="I5" s="283" t="s">
        <v>198</v>
      </c>
      <c r="J5" s="110"/>
      <c r="K5" s="275"/>
      <c r="L5" s="275"/>
      <c r="M5" s="275"/>
      <c r="N5" s="275"/>
      <c r="O5" s="275"/>
      <c r="P5" s="275"/>
      <c r="Q5" s="128"/>
      <c r="R5" s="290"/>
      <c r="S5" s="291"/>
      <c r="T5" s="128"/>
      <c r="U5" s="275"/>
      <c r="V5" s="275"/>
      <c r="W5" s="128"/>
      <c r="X5" s="128"/>
      <c r="Y5" s="128"/>
      <c r="Z5" s="128"/>
      <c r="AA5" s="128"/>
      <c r="AB5" s="128"/>
      <c r="AC5" s="128"/>
      <c r="AD5" s="111"/>
      <c r="AE5" s="146"/>
      <c r="AF5" s="270"/>
      <c r="AG5" s="145"/>
      <c r="AH5" s="273"/>
      <c r="AI5" s="273"/>
      <c r="AJ5" s="302"/>
      <c r="AK5" s="303"/>
      <c r="AL5" s="303"/>
      <c r="AM5" s="303"/>
      <c r="AN5" s="303"/>
      <c r="AO5" s="303"/>
      <c r="AP5" s="303"/>
      <c r="AQ5" s="303"/>
      <c r="AR5" s="303"/>
      <c r="AS5" s="303"/>
      <c r="AT5" s="303"/>
      <c r="AU5" s="303"/>
      <c r="AV5" s="303"/>
      <c r="AW5" s="303"/>
      <c r="AX5" s="303"/>
      <c r="AY5" s="303"/>
      <c r="AZ5" s="303"/>
      <c r="BA5" s="303"/>
      <c r="BB5" s="303"/>
      <c r="BC5" s="304"/>
      <c r="BD5" s="273"/>
      <c r="BE5" s="316"/>
      <c r="BF5" s="317"/>
      <c r="BG5" s="317"/>
      <c r="BH5" s="317"/>
      <c r="BI5" s="317"/>
      <c r="BJ5" s="317"/>
      <c r="BK5" s="317"/>
      <c r="BL5" s="317"/>
      <c r="BM5" s="317"/>
      <c r="BN5" s="317"/>
      <c r="BO5" s="318"/>
      <c r="BP5" s="207"/>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c r="CQ5" s="133"/>
      <c r="CR5" s="311" t="s">
        <v>115</v>
      </c>
      <c r="CS5" s="311" t="s">
        <v>116</v>
      </c>
      <c r="CT5" s="311" t="s">
        <v>0</v>
      </c>
      <c r="CU5" s="311" t="s">
        <v>1</v>
      </c>
      <c r="CV5" s="311" t="s">
        <v>2</v>
      </c>
      <c r="CW5" s="311" t="s">
        <v>109</v>
      </c>
      <c r="CX5" s="133"/>
      <c r="CY5" s="133" t="s">
        <v>208</v>
      </c>
      <c r="CZ5" s="133">
        <f>COUNTIF(CZ14:CZ213,25)</f>
        <v>0</v>
      </c>
      <c r="DA5" s="133"/>
      <c r="DB5" s="133" t="s">
        <v>218</v>
      </c>
      <c r="DC5" s="133">
        <f>COUNTIF(DC14:DC213,25)</f>
        <v>0</v>
      </c>
      <c r="DD5" s="133"/>
      <c r="DE5" s="133"/>
      <c r="DF5" s="133"/>
      <c r="DG5" s="133"/>
      <c r="DH5" s="133"/>
      <c r="DI5" s="133"/>
      <c r="DJ5" s="133"/>
      <c r="DK5" s="133"/>
      <c r="DL5" s="133"/>
      <c r="DM5" s="133"/>
      <c r="DN5" s="133"/>
      <c r="DO5" s="133"/>
      <c r="DP5" s="133"/>
      <c r="DQ5" s="133"/>
      <c r="DR5" s="133"/>
      <c r="DS5" s="133"/>
      <c r="DT5" s="133"/>
      <c r="DU5" s="133"/>
    </row>
    <row r="6" spans="1:125" s="3" customFormat="1" ht="20.100000000000001" customHeight="1" x14ac:dyDescent="0.25">
      <c r="A6" s="279"/>
      <c r="B6" s="281"/>
      <c r="C6" s="295"/>
      <c r="D6" s="281"/>
      <c r="E6" s="295"/>
      <c r="F6" s="281"/>
      <c r="G6" s="281"/>
      <c r="H6" s="281"/>
      <c r="I6" s="284"/>
      <c r="J6" s="110"/>
      <c r="K6" s="275"/>
      <c r="L6" s="275"/>
      <c r="M6" s="275"/>
      <c r="N6" s="275"/>
      <c r="O6" s="275"/>
      <c r="P6" s="275"/>
      <c r="Q6" s="128"/>
      <c r="R6" s="290"/>
      <c r="S6" s="291"/>
      <c r="T6" s="128"/>
      <c r="U6" s="275"/>
      <c r="V6" s="275"/>
      <c r="W6" s="128"/>
      <c r="X6" s="128"/>
      <c r="Y6" s="128"/>
      <c r="Z6" s="128"/>
      <c r="AA6" s="128"/>
      <c r="AB6" s="128"/>
      <c r="AC6" s="128"/>
      <c r="AD6" s="111"/>
      <c r="AE6" s="146"/>
      <c r="AF6" s="270"/>
      <c r="AG6" s="145"/>
      <c r="AH6" s="273"/>
      <c r="AI6" s="273"/>
      <c r="AJ6" s="302"/>
      <c r="AK6" s="303"/>
      <c r="AL6" s="303"/>
      <c r="AM6" s="303"/>
      <c r="AN6" s="303"/>
      <c r="AO6" s="303"/>
      <c r="AP6" s="303"/>
      <c r="AQ6" s="303"/>
      <c r="AR6" s="303"/>
      <c r="AS6" s="303"/>
      <c r="AT6" s="303"/>
      <c r="AU6" s="303"/>
      <c r="AV6" s="303"/>
      <c r="AW6" s="303"/>
      <c r="AX6" s="303"/>
      <c r="AY6" s="303"/>
      <c r="AZ6" s="303"/>
      <c r="BA6" s="303"/>
      <c r="BB6" s="303"/>
      <c r="BC6" s="304"/>
      <c r="BD6" s="273"/>
      <c r="BE6" s="316"/>
      <c r="BF6" s="317"/>
      <c r="BG6" s="317"/>
      <c r="BH6" s="317"/>
      <c r="BI6" s="317"/>
      <c r="BJ6" s="317"/>
      <c r="BK6" s="317"/>
      <c r="BL6" s="317"/>
      <c r="BM6" s="317"/>
      <c r="BN6" s="317"/>
      <c r="BO6" s="318"/>
      <c r="BP6" s="207"/>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311"/>
      <c r="CS6" s="311"/>
      <c r="CT6" s="311"/>
      <c r="CU6" s="311"/>
      <c r="CV6" s="311"/>
      <c r="CW6" s="311"/>
      <c r="CX6" s="133"/>
      <c r="CY6" s="133" t="s">
        <v>209</v>
      </c>
      <c r="CZ6" s="133">
        <f>COUNTIF(CZ14:CZ213,30)</f>
        <v>0</v>
      </c>
      <c r="DA6" s="133"/>
      <c r="DB6" s="133" t="s">
        <v>219</v>
      </c>
      <c r="DC6" s="133">
        <f>COUNTIF(DC14:DC213,30)</f>
        <v>0</v>
      </c>
      <c r="DD6" s="133"/>
      <c r="DE6" s="133"/>
      <c r="DF6" s="133"/>
      <c r="DG6" s="133"/>
      <c r="DH6" s="133"/>
      <c r="DI6" s="133"/>
      <c r="DJ6" s="133"/>
      <c r="DK6" s="133"/>
      <c r="DL6" s="133"/>
      <c r="DM6" s="133"/>
      <c r="DN6" s="133"/>
      <c r="DO6" s="133"/>
      <c r="DP6" s="133"/>
      <c r="DQ6" s="133"/>
      <c r="DR6" s="133"/>
      <c r="DS6" s="133"/>
      <c r="DT6" s="133"/>
      <c r="DU6" s="133"/>
    </row>
    <row r="7" spans="1:125" s="3" customFormat="1" ht="20.100000000000001" customHeight="1" x14ac:dyDescent="0.25">
      <c r="A7" s="279"/>
      <c r="B7" s="281"/>
      <c r="C7" s="295"/>
      <c r="D7" s="281"/>
      <c r="E7" s="295"/>
      <c r="F7" s="281"/>
      <c r="G7" s="281"/>
      <c r="H7" s="281"/>
      <c r="I7" s="284"/>
      <c r="J7" s="110"/>
      <c r="K7" s="286"/>
      <c r="L7" s="286"/>
      <c r="M7" s="286"/>
      <c r="N7" s="286"/>
      <c r="O7" s="286"/>
      <c r="P7" s="286"/>
      <c r="Q7" s="128"/>
      <c r="R7" s="290"/>
      <c r="S7" s="291"/>
      <c r="T7" s="128"/>
      <c r="U7" s="275"/>
      <c r="V7" s="275"/>
      <c r="W7" s="128"/>
      <c r="X7" s="128"/>
      <c r="Y7" s="128"/>
      <c r="Z7" s="128"/>
      <c r="AA7" s="128"/>
      <c r="AB7" s="128"/>
      <c r="AC7" s="128"/>
      <c r="AD7" s="111"/>
      <c r="AE7" s="146"/>
      <c r="AF7" s="270"/>
      <c r="AG7" s="145"/>
      <c r="AH7" s="273"/>
      <c r="AI7" s="273"/>
      <c r="AJ7" s="302"/>
      <c r="AK7" s="303"/>
      <c r="AL7" s="303"/>
      <c r="AM7" s="303"/>
      <c r="AN7" s="303"/>
      <c r="AO7" s="303"/>
      <c r="AP7" s="303"/>
      <c r="AQ7" s="303"/>
      <c r="AR7" s="303"/>
      <c r="AS7" s="303"/>
      <c r="AT7" s="303"/>
      <c r="AU7" s="303"/>
      <c r="AV7" s="303"/>
      <c r="AW7" s="303"/>
      <c r="AX7" s="303"/>
      <c r="AY7" s="303"/>
      <c r="AZ7" s="303"/>
      <c r="BA7" s="303"/>
      <c r="BB7" s="303"/>
      <c r="BC7" s="304"/>
      <c r="BD7" s="273"/>
      <c r="BE7" s="316"/>
      <c r="BF7" s="317"/>
      <c r="BG7" s="317"/>
      <c r="BH7" s="317"/>
      <c r="BI7" s="317"/>
      <c r="BJ7" s="317"/>
      <c r="BK7" s="317"/>
      <c r="BL7" s="317"/>
      <c r="BM7" s="317"/>
      <c r="BN7" s="317"/>
      <c r="BO7" s="318"/>
      <c r="BP7" s="207"/>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311"/>
      <c r="CS7" s="311"/>
      <c r="CT7" s="311"/>
      <c r="CU7" s="311"/>
      <c r="CV7" s="311"/>
      <c r="CW7" s="311"/>
      <c r="CX7" s="133"/>
      <c r="CY7" s="133" t="s">
        <v>210</v>
      </c>
      <c r="CZ7" s="133">
        <f>COUNTIF(CZ14:CZ213,35)</f>
        <v>0</v>
      </c>
      <c r="DA7" s="133"/>
      <c r="DB7" s="133" t="s">
        <v>220</v>
      </c>
      <c r="DC7" s="133">
        <f>COUNTIF(DC14:DC213,35)</f>
        <v>0</v>
      </c>
      <c r="DD7" s="133"/>
      <c r="DE7" s="133"/>
      <c r="DF7" s="133"/>
      <c r="DG7" s="133"/>
      <c r="DH7" s="133"/>
      <c r="DI7" s="133"/>
      <c r="DJ7" s="133"/>
      <c r="DK7" s="133"/>
      <c r="DL7" s="133"/>
      <c r="DM7" s="133"/>
      <c r="DN7" s="133"/>
      <c r="DO7" s="133"/>
      <c r="DP7" s="133"/>
      <c r="DQ7" s="133"/>
      <c r="DR7" s="133"/>
      <c r="DS7" s="133"/>
      <c r="DT7" s="133"/>
      <c r="DU7" s="133"/>
    </row>
    <row r="8" spans="1:125" s="3" customFormat="1" ht="20.100000000000001" customHeight="1" x14ac:dyDescent="0.2">
      <c r="A8" s="279"/>
      <c r="B8" s="281"/>
      <c r="C8" s="295"/>
      <c r="D8" s="281"/>
      <c r="E8" s="295"/>
      <c r="F8" s="281"/>
      <c r="G8" s="281"/>
      <c r="H8" s="281"/>
      <c r="I8" s="284"/>
      <c r="J8" s="119"/>
      <c r="K8" s="272" t="s">
        <v>115</v>
      </c>
      <c r="L8" s="305" t="s">
        <v>116</v>
      </c>
      <c r="M8" s="308" t="s">
        <v>0</v>
      </c>
      <c r="N8" s="272" t="s">
        <v>174</v>
      </c>
      <c r="O8" s="272" t="s">
        <v>2</v>
      </c>
      <c r="P8" s="305" t="s">
        <v>109</v>
      </c>
      <c r="Q8" s="129"/>
      <c r="R8" s="290"/>
      <c r="S8" s="291"/>
      <c r="T8" s="133"/>
      <c r="U8" s="275"/>
      <c r="V8" s="275"/>
      <c r="W8" s="133"/>
      <c r="X8" s="133"/>
      <c r="Y8" s="133"/>
      <c r="Z8" s="133"/>
      <c r="AA8" s="133"/>
      <c r="AB8" s="133"/>
      <c r="AC8" s="133"/>
      <c r="AD8" s="296" t="s">
        <v>106</v>
      </c>
      <c r="AE8" s="146"/>
      <c r="AF8" s="270"/>
      <c r="AG8" s="145"/>
      <c r="AH8" s="273"/>
      <c r="AI8" s="273"/>
      <c r="AJ8" s="272" t="s">
        <v>37</v>
      </c>
      <c r="AK8" s="272" t="s">
        <v>38</v>
      </c>
      <c r="AL8" s="272" t="s">
        <v>39</v>
      </c>
      <c r="AM8" s="272" t="s">
        <v>40</v>
      </c>
      <c r="AN8" s="272" t="s">
        <v>41</v>
      </c>
      <c r="AO8" s="272" t="s">
        <v>42</v>
      </c>
      <c r="AP8" s="272" t="s">
        <v>43</v>
      </c>
      <c r="AQ8" s="272" t="s">
        <v>44</v>
      </c>
      <c r="AR8" s="272" t="s">
        <v>45</v>
      </c>
      <c r="AS8" s="272" t="s">
        <v>46</v>
      </c>
      <c r="AT8" s="272" t="s">
        <v>72</v>
      </c>
      <c r="AU8" s="272" t="s">
        <v>73</v>
      </c>
      <c r="AV8" s="272" t="s">
        <v>74</v>
      </c>
      <c r="AW8" s="272" t="s">
        <v>75</v>
      </c>
      <c r="AX8" s="272" t="s">
        <v>76</v>
      </c>
      <c r="AY8" s="272" t="s">
        <v>77</v>
      </c>
      <c r="AZ8" s="272" t="s">
        <v>78</v>
      </c>
      <c r="BA8" s="272" t="s">
        <v>79</v>
      </c>
      <c r="BB8" s="272" t="s">
        <v>80</v>
      </c>
      <c r="BC8" s="272" t="s">
        <v>81</v>
      </c>
      <c r="BD8" s="273"/>
      <c r="BE8" s="316"/>
      <c r="BF8" s="317"/>
      <c r="BG8" s="317"/>
      <c r="BH8" s="317"/>
      <c r="BI8" s="317"/>
      <c r="BJ8" s="317"/>
      <c r="BK8" s="317"/>
      <c r="BL8" s="317"/>
      <c r="BM8" s="317"/>
      <c r="BN8" s="317"/>
      <c r="BO8" s="318"/>
      <c r="BP8" s="207"/>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311"/>
      <c r="CS8" s="311"/>
      <c r="CT8" s="311"/>
      <c r="CU8" s="311"/>
      <c r="CV8" s="311"/>
      <c r="CW8" s="311"/>
      <c r="CX8" s="133"/>
      <c r="CY8" s="133" t="s">
        <v>211</v>
      </c>
      <c r="CZ8" s="133">
        <f>COUNTIF(CZ14:CZ213,40)</f>
        <v>0</v>
      </c>
      <c r="DA8" s="133"/>
      <c r="DB8" s="133" t="s">
        <v>221</v>
      </c>
      <c r="DC8" s="133">
        <f>COUNTIF(DC14:DC213,40)</f>
        <v>0</v>
      </c>
      <c r="DD8" s="133"/>
      <c r="DE8" s="133"/>
      <c r="DF8" s="133"/>
      <c r="DG8" s="133"/>
      <c r="DH8" s="133"/>
      <c r="DI8" s="133"/>
      <c r="DJ8" s="133"/>
      <c r="DK8" s="133"/>
      <c r="DL8" s="133"/>
      <c r="DM8" s="133"/>
      <c r="DN8" s="133"/>
      <c r="DO8" s="133"/>
      <c r="DP8" s="133"/>
      <c r="DQ8" s="133"/>
      <c r="DR8" s="133"/>
      <c r="DS8" s="133"/>
      <c r="DT8" s="133"/>
      <c r="DU8" s="133"/>
    </row>
    <row r="9" spans="1:125" s="3" customFormat="1" ht="20.100000000000001" customHeight="1" x14ac:dyDescent="0.2">
      <c r="A9" s="279"/>
      <c r="B9" s="281"/>
      <c r="C9" s="295"/>
      <c r="D9" s="281"/>
      <c r="E9" s="295"/>
      <c r="F9" s="281"/>
      <c r="G9" s="281"/>
      <c r="H9" s="281"/>
      <c r="I9" s="284"/>
      <c r="J9" s="119"/>
      <c r="K9" s="273"/>
      <c r="L9" s="306"/>
      <c r="M9" s="309"/>
      <c r="N9" s="273"/>
      <c r="O9" s="273"/>
      <c r="P9" s="306"/>
      <c r="Q9" s="129"/>
      <c r="R9" s="290"/>
      <c r="S9" s="291"/>
      <c r="T9" s="133"/>
      <c r="U9" s="275"/>
      <c r="V9" s="275"/>
      <c r="W9" s="133"/>
      <c r="X9" s="133"/>
      <c r="Y9" s="133"/>
      <c r="Z9" s="133"/>
      <c r="AA9" s="133"/>
      <c r="AB9" s="133"/>
      <c r="AC9" s="133"/>
      <c r="AD9" s="297"/>
      <c r="AE9" s="146"/>
      <c r="AF9" s="270"/>
      <c r="AG9" s="145"/>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316"/>
      <c r="BF9" s="317"/>
      <c r="BG9" s="317"/>
      <c r="BH9" s="317"/>
      <c r="BI9" s="317"/>
      <c r="BJ9" s="317"/>
      <c r="BK9" s="317"/>
      <c r="BL9" s="317"/>
      <c r="BM9" s="317"/>
      <c r="BN9" s="317"/>
      <c r="BO9" s="318"/>
      <c r="BP9" s="207"/>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311"/>
      <c r="CS9" s="311"/>
      <c r="CT9" s="311"/>
      <c r="CU9" s="311"/>
      <c r="CV9" s="311"/>
      <c r="CW9" s="311"/>
      <c r="CX9" s="133"/>
      <c r="CY9" s="133" t="s">
        <v>212</v>
      </c>
      <c r="CZ9" s="133">
        <f>COUNTIF(CZ14:CZ213,45)</f>
        <v>0</v>
      </c>
      <c r="DA9" s="133"/>
      <c r="DB9" s="133" t="s">
        <v>222</v>
      </c>
      <c r="DC9" s="133">
        <f>COUNTIF(DC14:DC213,45)</f>
        <v>0</v>
      </c>
      <c r="DD9" s="133"/>
      <c r="DE9" s="133"/>
      <c r="DF9" s="133"/>
      <c r="DG9" s="133"/>
      <c r="DH9" s="133"/>
      <c r="DI9" s="133"/>
      <c r="DJ9" s="133"/>
      <c r="DK9" s="133"/>
      <c r="DL9" s="133"/>
      <c r="DM9" s="133"/>
      <c r="DN9" s="133"/>
      <c r="DO9" s="133"/>
      <c r="DP9" s="133"/>
      <c r="DQ9" s="133"/>
      <c r="DR9" s="133"/>
      <c r="DS9" s="133"/>
      <c r="DT9" s="133"/>
      <c r="DU9" s="133"/>
    </row>
    <row r="10" spans="1:125" s="3" customFormat="1" ht="20.100000000000001" customHeight="1" x14ac:dyDescent="0.2">
      <c r="A10" s="279"/>
      <c r="B10" s="281"/>
      <c r="C10" s="295"/>
      <c r="D10" s="281"/>
      <c r="E10" s="295"/>
      <c r="F10" s="281"/>
      <c r="G10" s="281"/>
      <c r="H10" s="281"/>
      <c r="I10" s="284"/>
      <c r="J10" s="119"/>
      <c r="K10" s="273"/>
      <c r="L10" s="306"/>
      <c r="M10" s="309"/>
      <c r="N10" s="273"/>
      <c r="O10" s="273"/>
      <c r="P10" s="306"/>
      <c r="Q10" s="129"/>
      <c r="R10" s="290"/>
      <c r="S10" s="291"/>
      <c r="T10" s="133"/>
      <c r="U10" s="275"/>
      <c r="V10" s="275"/>
      <c r="W10" s="133"/>
      <c r="X10" s="133"/>
      <c r="Y10" s="133"/>
      <c r="Z10" s="133"/>
      <c r="AA10" s="133"/>
      <c r="AB10" s="133"/>
      <c r="AC10" s="133"/>
      <c r="AD10" s="297"/>
      <c r="AE10" s="146"/>
      <c r="AF10" s="270"/>
      <c r="AG10" s="145"/>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316"/>
      <c r="BF10" s="317"/>
      <c r="BG10" s="317"/>
      <c r="BH10" s="317"/>
      <c r="BI10" s="317"/>
      <c r="BJ10" s="317"/>
      <c r="BK10" s="317"/>
      <c r="BL10" s="317"/>
      <c r="BM10" s="317"/>
      <c r="BN10" s="317"/>
      <c r="BO10" s="318"/>
      <c r="BP10" s="207"/>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311"/>
      <c r="CS10" s="311"/>
      <c r="CT10" s="311"/>
      <c r="CU10" s="311"/>
      <c r="CV10" s="311"/>
      <c r="CW10" s="311"/>
      <c r="CX10" s="133"/>
      <c r="CY10" s="133" t="s">
        <v>213</v>
      </c>
      <c r="CZ10" s="133">
        <f>COUNTIF(CZ14:CZ213,50)</f>
        <v>0</v>
      </c>
      <c r="DA10" s="133"/>
      <c r="DB10" s="133" t="s">
        <v>223</v>
      </c>
      <c r="DC10" s="133">
        <f>COUNTIF(DC14:DC213,50)</f>
        <v>0</v>
      </c>
      <c r="DD10" s="133"/>
      <c r="DE10" s="133"/>
      <c r="DF10" s="133"/>
      <c r="DG10" s="133"/>
      <c r="DH10" s="133"/>
      <c r="DI10" s="133"/>
      <c r="DJ10" s="133"/>
      <c r="DK10" s="133"/>
      <c r="DL10" s="133"/>
      <c r="DM10" s="133"/>
      <c r="DN10" s="133"/>
      <c r="DO10" s="133"/>
      <c r="DP10" s="133"/>
      <c r="DQ10" s="133"/>
      <c r="DR10" s="133"/>
      <c r="DS10" s="133"/>
      <c r="DT10" s="133"/>
      <c r="DU10" s="133"/>
    </row>
    <row r="11" spans="1:125" s="3" customFormat="1" ht="20.100000000000001" customHeight="1" x14ac:dyDescent="0.2">
      <c r="A11" s="279"/>
      <c r="B11" s="281"/>
      <c r="C11" s="295"/>
      <c r="D11" s="281"/>
      <c r="E11" s="295"/>
      <c r="F11" s="281"/>
      <c r="G11" s="281"/>
      <c r="H11" s="281"/>
      <c r="I11" s="284"/>
      <c r="J11" s="119"/>
      <c r="K11" s="273"/>
      <c r="L11" s="306"/>
      <c r="M11" s="309"/>
      <c r="N11" s="273"/>
      <c r="O11" s="273"/>
      <c r="P11" s="306"/>
      <c r="Q11" s="129"/>
      <c r="R11" s="290"/>
      <c r="S11" s="291"/>
      <c r="T11" s="140"/>
      <c r="U11" s="287" t="s">
        <v>188</v>
      </c>
      <c r="V11" s="287" t="s">
        <v>189</v>
      </c>
      <c r="W11" s="133"/>
      <c r="X11" s="133"/>
      <c r="Y11" s="133"/>
      <c r="Z11" s="133"/>
      <c r="AA11" s="133"/>
      <c r="AB11" s="133"/>
      <c r="AC11" s="133"/>
      <c r="AD11" s="297"/>
      <c r="AE11" s="146"/>
      <c r="AF11" s="270"/>
      <c r="AG11" s="145"/>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316"/>
      <c r="BF11" s="317"/>
      <c r="BG11" s="317"/>
      <c r="BH11" s="317"/>
      <c r="BI11" s="317"/>
      <c r="BJ11" s="317"/>
      <c r="BK11" s="317"/>
      <c r="BL11" s="317"/>
      <c r="BM11" s="317"/>
      <c r="BN11" s="317"/>
      <c r="BO11" s="318"/>
      <c r="BP11" s="207"/>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311"/>
      <c r="CS11" s="311"/>
      <c r="CT11" s="311"/>
      <c r="CU11" s="311"/>
      <c r="CV11" s="311"/>
      <c r="CW11" s="311"/>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row>
    <row r="12" spans="1:125" s="3" customFormat="1" ht="51.6" customHeight="1" x14ac:dyDescent="0.2">
      <c r="A12" s="279"/>
      <c r="B12" s="282"/>
      <c r="C12" s="295"/>
      <c r="D12" s="282"/>
      <c r="E12" s="295"/>
      <c r="F12" s="282"/>
      <c r="G12" s="282"/>
      <c r="H12" s="282"/>
      <c r="I12" s="285"/>
      <c r="J12" s="119"/>
      <c r="K12" s="273"/>
      <c r="L12" s="306"/>
      <c r="M12" s="309"/>
      <c r="N12" s="273"/>
      <c r="O12" s="273"/>
      <c r="P12" s="306"/>
      <c r="Q12" s="129"/>
      <c r="R12" s="292"/>
      <c r="S12" s="293"/>
      <c r="T12" s="140"/>
      <c r="U12" s="287"/>
      <c r="V12" s="287"/>
      <c r="W12" s="133"/>
      <c r="X12" s="133"/>
      <c r="Y12" s="133"/>
      <c r="Z12" s="133"/>
      <c r="AA12" s="133"/>
      <c r="AB12" s="133"/>
      <c r="AC12" s="133"/>
      <c r="AD12" s="297"/>
      <c r="AE12" s="146"/>
      <c r="AF12" s="270"/>
      <c r="AG12" s="145"/>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316"/>
      <c r="BF12" s="317"/>
      <c r="BG12" s="317"/>
      <c r="BH12" s="317"/>
      <c r="BI12" s="317"/>
      <c r="BJ12" s="317"/>
      <c r="BK12" s="317"/>
      <c r="BL12" s="317"/>
      <c r="BM12" s="317"/>
      <c r="BN12" s="317"/>
      <c r="BO12" s="318"/>
      <c r="BP12" s="207"/>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311"/>
      <c r="CS12" s="311"/>
      <c r="CT12" s="311"/>
      <c r="CU12" s="311"/>
      <c r="CV12" s="311"/>
      <c r="CW12" s="311"/>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row>
    <row r="13" spans="1:125" s="3" customFormat="1" ht="12.75" customHeight="1" x14ac:dyDescent="0.2">
      <c r="A13" s="121" t="s">
        <v>110</v>
      </c>
      <c r="B13" s="122" t="s">
        <v>51</v>
      </c>
      <c r="C13" s="122" t="s">
        <v>105</v>
      </c>
      <c r="D13" s="122" t="s">
        <v>3</v>
      </c>
      <c r="E13" s="122" t="s">
        <v>34</v>
      </c>
      <c r="F13" s="122" t="s">
        <v>32</v>
      </c>
      <c r="G13" s="122" t="s">
        <v>35</v>
      </c>
      <c r="H13" s="122" t="s">
        <v>4</v>
      </c>
      <c r="I13" s="123" t="s">
        <v>5</v>
      </c>
      <c r="J13" s="124"/>
      <c r="K13" s="274"/>
      <c r="L13" s="307"/>
      <c r="M13" s="310"/>
      <c r="N13" s="274"/>
      <c r="O13" s="274"/>
      <c r="P13" s="307"/>
      <c r="Q13" s="130"/>
      <c r="R13" s="134"/>
      <c r="S13" s="141"/>
      <c r="T13" s="142"/>
      <c r="U13" s="287"/>
      <c r="V13" s="287"/>
      <c r="W13" s="134"/>
      <c r="X13" s="134"/>
      <c r="Y13" s="134"/>
      <c r="Z13" s="134"/>
      <c r="AA13" s="134"/>
      <c r="AB13" s="134"/>
      <c r="AC13" s="134"/>
      <c r="AD13" s="298"/>
      <c r="AE13" s="146"/>
      <c r="AF13" s="271"/>
      <c r="AG13" s="145"/>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319"/>
      <c r="BF13" s="320"/>
      <c r="BG13" s="320"/>
      <c r="BH13" s="320"/>
      <c r="BI13" s="320"/>
      <c r="BJ13" s="320"/>
      <c r="BK13" s="320"/>
      <c r="BL13" s="320"/>
      <c r="BM13" s="320"/>
      <c r="BN13" s="320"/>
      <c r="BO13" s="321"/>
      <c r="BP13" s="207"/>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row>
    <row r="14" spans="1:125" s="206" customFormat="1" x14ac:dyDescent="0.2">
      <c r="A14" s="108" t="str">
        <f>IF(LEN(E14)&lt;2,"",Meldedaten!A$4)</f>
        <v/>
      </c>
      <c r="B14" s="109" t="str">
        <f t="shared" ref="B14:B16" si="1">IF(OR(K14&gt;0,L14&gt;0,M14&gt;0,N14&gt;0),AE14,IF(AND(O14&gt;0,O14&lt;5),"Gold",IF(O14&gt;4,CONCATENATE("Gold mit Zahl ",ROUNDDOWN(O14/5,0)*5),IF(AND(P14&gt;0,P14&lt;5),"Brillant",IF(P14&gt;4,CONCATENATE("Brillant mit Zahl ",ROUNDDOWN(P14/5,0)*5),"")))))</f>
        <v/>
      </c>
      <c r="C14" s="96"/>
      <c r="D14" s="242"/>
      <c r="E14" s="242"/>
      <c r="F14" s="242"/>
      <c r="G14" s="242"/>
      <c r="H14" s="210"/>
      <c r="I14" s="5"/>
      <c r="J14" s="159"/>
      <c r="K14" s="5"/>
      <c r="L14" s="101"/>
      <c r="M14" s="100"/>
      <c r="N14" s="5"/>
      <c r="O14" s="5"/>
      <c r="P14" s="5"/>
      <c r="Q14" s="131" t="str">
        <f t="shared" ref="Q14:Q16" si="2">CO14</f>
        <v>Okay</v>
      </c>
      <c r="R14" s="136">
        <f t="shared" ref="R14:R16" si="3">SUM(M14:P14)</f>
        <v>0</v>
      </c>
      <c r="S14" s="143" t="str">
        <f t="shared" ref="S14:S16" si="4">IF(R14=0,"",T14)</f>
        <v/>
      </c>
      <c r="T14" s="144" t="str">
        <f t="shared" ref="T14:T16" si="5">IF(W14=1,"","Bitte ankreuzen")</f>
        <v>Bitte ankreuzen</v>
      </c>
      <c r="U14" s="5"/>
      <c r="V14" s="5"/>
      <c r="W14" s="131">
        <f t="shared" ref="W14:W16" si="6">COUNTIF(U14:V14,"x")</f>
        <v>0</v>
      </c>
      <c r="X14" s="136">
        <f t="shared" ref="X14:X16" si="7">SUM(K14:L14)</f>
        <v>0</v>
      </c>
      <c r="Y14" s="136">
        <f t="shared" ref="Y14:Y16" si="8">IF(X14&gt;0,0,1)</f>
        <v>1</v>
      </c>
      <c r="Z14" s="136" t="e">
        <f>IF(W14&gt;Y14,"Fehler",okay)</f>
        <v>#NAME?</v>
      </c>
      <c r="AA14" s="136" t="str">
        <f t="shared" ref="AA14:AA16" si="9">IF(OR(K14&gt;0,L14&gt;0,M14&gt;0,N14&gt;0),AE14,IF(AND(O14&gt;0,O14&lt;5),"Gold",IF(O14&gt;4,CONCATENATE("Gold mit Zahl ",ROUNDDOWN(O14/5,0)*5),IF(AND(P14&gt;0,P14&lt;5),"Brillant",IF(P14&gt;4,CONCATENATE("Brillant mit Zahl ",ROUNDDOWN(P14/5,0)*5),"")))))</f>
        <v/>
      </c>
      <c r="AB14" s="136" t="str">
        <f t="shared" ref="AB14:AB16" si="10">IF(U14="x",AA14&amp;"*",AA14)</f>
        <v/>
      </c>
      <c r="AC14" s="135"/>
      <c r="AD14" s="96"/>
      <c r="AE14" s="125" t="str">
        <f t="shared" ref="AE14:AE16" si="11">IF(K14&gt;0,B$222,IF(L14&gt;0,B$223,IF(M14&gt;0,B$224,IF(N14&gt;0,B$225,""))))</f>
        <v/>
      </c>
      <c r="AF14" s="95"/>
      <c r="AG14" s="126"/>
      <c r="AH14" s="127" t="str">
        <f t="shared" ref="AH14:AH16" si="12">IF(COUNTIF(AJ14:BC14,"x"),COUNTIF(AJ14:BC14,"x"),"")</f>
        <v/>
      </c>
      <c r="AI14" s="126"/>
      <c r="AJ14" s="5" t="s">
        <v>21</v>
      </c>
      <c r="AK14" s="5" t="s">
        <v>21</v>
      </c>
      <c r="AL14" s="5" t="s">
        <v>21</v>
      </c>
      <c r="AM14" s="5" t="s">
        <v>21</v>
      </c>
      <c r="AN14" s="5" t="s">
        <v>21</v>
      </c>
      <c r="AO14" s="5" t="s">
        <v>21</v>
      </c>
      <c r="AP14" s="5" t="s">
        <v>21</v>
      </c>
      <c r="AQ14" s="5" t="s">
        <v>21</v>
      </c>
      <c r="AR14" s="5" t="s">
        <v>21</v>
      </c>
      <c r="AS14" s="5" t="s">
        <v>21</v>
      </c>
      <c r="AT14" s="5" t="s">
        <v>21</v>
      </c>
      <c r="AU14" s="5" t="s">
        <v>21</v>
      </c>
      <c r="AV14" s="5" t="s">
        <v>21</v>
      </c>
      <c r="AW14" s="5" t="s">
        <v>21</v>
      </c>
      <c r="AX14" s="5" t="s">
        <v>21</v>
      </c>
      <c r="AY14" s="5" t="s">
        <v>21</v>
      </c>
      <c r="AZ14" s="5" t="s">
        <v>21</v>
      </c>
      <c r="BA14" s="5" t="s">
        <v>21</v>
      </c>
      <c r="BB14" s="5" t="s">
        <v>21</v>
      </c>
      <c r="BC14" s="5" t="s">
        <v>21</v>
      </c>
      <c r="BD14" s="126"/>
      <c r="BE14" s="50" t="s">
        <v>59</v>
      </c>
      <c r="BF14" s="50" t="s">
        <v>60</v>
      </c>
      <c r="BG14" s="50" t="s">
        <v>61</v>
      </c>
      <c r="BH14" s="50" t="s">
        <v>62</v>
      </c>
      <c r="BI14" s="50" t="s">
        <v>63</v>
      </c>
      <c r="BJ14" s="50" t="s">
        <v>64</v>
      </c>
      <c r="BK14" s="50" t="s">
        <v>65</v>
      </c>
      <c r="BL14" s="50" t="s">
        <v>66</v>
      </c>
      <c r="BM14" s="50" t="s">
        <v>67</v>
      </c>
      <c r="BN14" s="50" t="s">
        <v>68</v>
      </c>
      <c r="BO14" s="50" t="s">
        <v>69</v>
      </c>
      <c r="BP14" s="136"/>
      <c r="BQ14" s="150"/>
      <c r="BR14" s="150" t="str">
        <f t="shared" ref="BR14:BR16" si="13">IF(AJ14="x","01","")</f>
        <v/>
      </c>
      <c r="BS14" s="150" t="str">
        <f t="shared" ref="BS14:BS16" si="14">IF(AK14="x","02","")</f>
        <v/>
      </c>
      <c r="BT14" s="150" t="str">
        <f t="shared" ref="BT14:BT16" si="15">IF(AL14="x","03","")</f>
        <v/>
      </c>
      <c r="BU14" s="150" t="str">
        <f t="shared" ref="BU14:BU16" si="16">IF(AM14="x","04","")</f>
        <v/>
      </c>
      <c r="BV14" s="150" t="str">
        <f t="shared" ref="BV14:BV16" si="17">IF(AN14="x","05","")</f>
        <v/>
      </c>
      <c r="BW14" s="150" t="str">
        <f t="shared" ref="BW14:BW16" si="18">IF(AO14="x","06","")</f>
        <v/>
      </c>
      <c r="BX14" s="150" t="str">
        <f t="shared" ref="BX14:BX16" si="19">IF(AP14="x","07","")</f>
        <v/>
      </c>
      <c r="BY14" s="150" t="str">
        <f t="shared" ref="BY14:BY16" si="20">IF(AQ14="x","08","")</f>
        <v/>
      </c>
      <c r="BZ14" s="150" t="str">
        <f t="shared" ref="BZ14:BZ16" si="21">IF(AR14="x","09","")</f>
        <v/>
      </c>
      <c r="CA14" s="150" t="str">
        <f t="shared" ref="CA14:CA16" si="22">IF(AS14="x","10","")</f>
        <v/>
      </c>
      <c r="CB14" s="150" t="str">
        <f t="shared" ref="CB14:CB16" si="23">IF(AT14="x","11","")</f>
        <v/>
      </c>
      <c r="CC14" s="150" t="str">
        <f t="shared" ref="CC14:CC16" si="24">IF(AU14="x","12","")</f>
        <v/>
      </c>
      <c r="CD14" s="150" t="str">
        <f t="shared" ref="CD14:CD16" si="25">IF(AV14="x","13","")</f>
        <v/>
      </c>
      <c r="CE14" s="150" t="str">
        <f t="shared" ref="CE14:CE16" si="26">IF(AW14="x","14","")</f>
        <v/>
      </c>
      <c r="CF14" s="150" t="str">
        <f t="shared" ref="CF14:CF16" si="27">IF(AX14="x","15","")</f>
        <v/>
      </c>
      <c r="CG14" s="150" t="str">
        <f t="shared" ref="CG14:CG16" si="28">IF(AY14="x","16","")</f>
        <v/>
      </c>
      <c r="CH14" s="150" t="str">
        <f t="shared" ref="CH14:CH16" si="29">IF(AZ14="x","17","")</f>
        <v/>
      </c>
      <c r="CI14" s="150" t="str">
        <f t="shared" ref="CI14:CI16" si="30">IF(BA14="x","18","")</f>
        <v/>
      </c>
      <c r="CJ14" s="150" t="str">
        <f t="shared" ref="CJ14:CJ16" si="31">IF(BB14="x","19","")</f>
        <v/>
      </c>
      <c r="CK14" s="150" t="str">
        <f t="shared" ref="CK14:CK16" si="32">IF(BC14="x","20","")</f>
        <v/>
      </c>
      <c r="CL14" s="150" t="str">
        <f t="shared" ref="CL14:CL16" si="33">BR14&amp;BS14&amp;BT14&amp;BU14&amp;BV14&amp;BW14&amp;BX14&amp;BY14&amp;BZ14&amp;CA14&amp;CB14&amp;CC14&amp;CD14&amp;CE14&amp;CF14&amp;CG14&amp;CH14&amp;CI14&amp;CJ14&amp;CK14</f>
        <v/>
      </c>
      <c r="CM14" s="150" t="str">
        <f t="shared" ref="CM14:CM16" si="34">IF(SUM(K14:P14)=0,"",SUM(J14:P14))</f>
        <v/>
      </c>
      <c r="CN14" s="150">
        <f t="shared" ref="CN14:CN16" si="35">IF(CM14="",0,LARGE(K14:P14,1))</f>
        <v>0</v>
      </c>
      <c r="CO14" s="150" t="str">
        <f t="shared" ref="CO14:CO16" si="36">IF(OR(CM14="",CM14=CN14),"Okay","FEHLER")</f>
        <v>Okay</v>
      </c>
      <c r="CP14" s="150" t="str">
        <f t="shared" ref="CP14:CP16" si="37">IF(W14=0,"Urkunde und Button",CQ14)</f>
        <v>Urkunde und Button</v>
      </c>
      <c r="CQ14" s="150" t="str">
        <f t="shared" ref="CQ14:CQ16" si="38">IF(U14="x","Urkunde und Abzeichen","nur Urkunde")</f>
        <v>nur Urkunde</v>
      </c>
      <c r="CR14" s="150">
        <f t="shared" ref="CR14:CR16" si="39">IF(K14&gt;0,1,0)</f>
        <v>0</v>
      </c>
      <c r="CS14" s="150">
        <f t="shared" ref="CS14:CS16" si="40">IF(L14&gt;0,1,0)</f>
        <v>0</v>
      </c>
      <c r="CT14" s="150">
        <f t="shared" ref="CT14:CT16" si="41">IF(M14&gt;0,CX14,0)</f>
        <v>0</v>
      </c>
      <c r="CU14" s="150">
        <f t="shared" ref="CU14:CU16" si="42">IF(N14&gt;0,CX14,0)</f>
        <v>0</v>
      </c>
      <c r="CV14" s="150">
        <f t="shared" ref="CV14:CV16" si="43">IF(O14&gt;0,CX14,0)</f>
        <v>0</v>
      </c>
      <c r="CW14" s="150">
        <f t="shared" ref="CW14:CW16" si="44">IF(P14&gt;0,CX14,0)</f>
        <v>0</v>
      </c>
      <c r="CX14" s="150" t="str">
        <f t="shared" ref="CX14:CX16" si="45">IF($U14="x","a","u")</f>
        <v>u</v>
      </c>
      <c r="CY14" s="150"/>
      <c r="CZ14" s="150">
        <f t="shared" ref="CZ14:CZ77" si="46">IF(CV14="a",(ROUNDDOWN(O14/5,0)*5),0)</f>
        <v>0</v>
      </c>
      <c r="DA14" s="150"/>
      <c r="DB14" s="150"/>
      <c r="DC14" s="150">
        <f t="shared" ref="DC14:DC77" si="47">IF(CW14="a",(ROUNDDOWN(P14/5,0)*5),0)</f>
        <v>0</v>
      </c>
      <c r="DD14" s="150"/>
      <c r="DE14" s="150"/>
      <c r="DF14" s="150"/>
      <c r="DG14" s="150"/>
      <c r="DH14" s="150"/>
      <c r="DI14" s="150"/>
      <c r="DJ14" s="150"/>
      <c r="DK14" s="150"/>
      <c r="DL14" s="150"/>
      <c r="DM14" s="150"/>
      <c r="DN14" s="150"/>
      <c r="DO14" s="150"/>
      <c r="DP14" s="150"/>
      <c r="DQ14" s="150"/>
      <c r="DR14" s="150"/>
      <c r="DS14" s="150"/>
      <c r="DT14" s="150"/>
      <c r="DU14" s="150"/>
    </row>
    <row r="15" spans="1:125" s="206" customFormat="1" x14ac:dyDescent="0.2">
      <c r="A15" s="108" t="str">
        <f>IF(LEN(E15)&lt;2,"",Meldedaten!A$4)</f>
        <v/>
      </c>
      <c r="B15" s="109" t="str">
        <f t="shared" si="1"/>
        <v/>
      </c>
      <c r="C15" s="96" t="s">
        <v>21</v>
      </c>
      <c r="D15" s="242"/>
      <c r="E15" s="242"/>
      <c r="F15" s="242" t="s">
        <v>21</v>
      </c>
      <c r="G15" s="242" t="s">
        <v>21</v>
      </c>
      <c r="H15" s="96" t="s">
        <v>21</v>
      </c>
      <c r="I15" s="5" t="str">
        <f>IF(LEN(E15)&lt;2,"",Meldedaten!B$4)</f>
        <v/>
      </c>
      <c r="J15" s="159"/>
      <c r="K15" s="5"/>
      <c r="L15" s="101"/>
      <c r="M15" s="100"/>
      <c r="N15" s="5"/>
      <c r="O15" s="5"/>
      <c r="P15" s="5"/>
      <c r="Q15" s="131" t="str">
        <f t="shared" si="2"/>
        <v>Okay</v>
      </c>
      <c r="R15" s="136">
        <f t="shared" si="3"/>
        <v>0</v>
      </c>
      <c r="S15" s="143" t="str">
        <f t="shared" si="4"/>
        <v/>
      </c>
      <c r="T15" s="144" t="str">
        <f t="shared" si="5"/>
        <v>Bitte ankreuzen</v>
      </c>
      <c r="U15" s="5"/>
      <c r="V15" s="5"/>
      <c r="W15" s="131">
        <f t="shared" si="6"/>
        <v>0</v>
      </c>
      <c r="X15" s="136">
        <f t="shared" si="7"/>
        <v>0</v>
      </c>
      <c r="Y15" s="136">
        <f t="shared" si="8"/>
        <v>1</v>
      </c>
      <c r="Z15" s="136" t="e">
        <f>IF(W15&gt;Y15,"Fehler",okay)</f>
        <v>#NAME?</v>
      </c>
      <c r="AA15" s="136" t="str">
        <f t="shared" si="9"/>
        <v/>
      </c>
      <c r="AB15" s="136" t="str">
        <f t="shared" si="10"/>
        <v/>
      </c>
      <c r="AC15" s="135"/>
      <c r="AD15" s="96" t="s">
        <v>21</v>
      </c>
      <c r="AE15" s="125" t="str">
        <f t="shared" si="11"/>
        <v/>
      </c>
      <c r="AF15" s="95"/>
      <c r="AG15" s="126"/>
      <c r="AH15" s="127" t="str">
        <f t="shared" si="12"/>
        <v/>
      </c>
      <c r="AI15" s="126"/>
      <c r="AJ15" s="5" t="s">
        <v>21</v>
      </c>
      <c r="AK15" s="5" t="s">
        <v>21</v>
      </c>
      <c r="AL15" s="5" t="s">
        <v>21</v>
      </c>
      <c r="AM15" s="5" t="s">
        <v>21</v>
      </c>
      <c r="AN15" s="5" t="s">
        <v>21</v>
      </c>
      <c r="AO15" s="5" t="s">
        <v>21</v>
      </c>
      <c r="AP15" s="5" t="s">
        <v>21</v>
      </c>
      <c r="AQ15" s="5" t="s">
        <v>21</v>
      </c>
      <c r="AR15" s="5" t="s">
        <v>21</v>
      </c>
      <c r="AS15" s="5" t="s">
        <v>21</v>
      </c>
      <c r="AT15" s="5" t="s">
        <v>21</v>
      </c>
      <c r="AU15" s="5" t="s">
        <v>21</v>
      </c>
      <c r="AV15" s="5" t="s">
        <v>21</v>
      </c>
      <c r="AW15" s="5" t="s">
        <v>21</v>
      </c>
      <c r="AX15" s="5" t="s">
        <v>21</v>
      </c>
      <c r="AY15" s="5" t="s">
        <v>21</v>
      </c>
      <c r="AZ15" s="5" t="s">
        <v>21</v>
      </c>
      <c r="BA15" s="5" t="s">
        <v>21</v>
      </c>
      <c r="BB15" s="5" t="s">
        <v>21</v>
      </c>
      <c r="BC15" s="5" t="s">
        <v>21</v>
      </c>
      <c r="BD15" s="126"/>
      <c r="BE15" s="50" t="s">
        <v>59</v>
      </c>
      <c r="BF15" s="50" t="s">
        <v>60</v>
      </c>
      <c r="BG15" s="50" t="s">
        <v>61</v>
      </c>
      <c r="BH15" s="50" t="s">
        <v>62</v>
      </c>
      <c r="BI15" s="50" t="s">
        <v>63</v>
      </c>
      <c r="BJ15" s="50" t="s">
        <v>64</v>
      </c>
      <c r="BK15" s="50" t="s">
        <v>65</v>
      </c>
      <c r="BL15" s="50" t="s">
        <v>66</v>
      </c>
      <c r="BM15" s="50" t="s">
        <v>67</v>
      </c>
      <c r="BN15" s="50" t="s">
        <v>68</v>
      </c>
      <c r="BO15" s="50" t="s">
        <v>69</v>
      </c>
      <c r="BP15" s="136"/>
      <c r="BQ15" s="150"/>
      <c r="BR15" s="150" t="str">
        <f t="shared" si="13"/>
        <v/>
      </c>
      <c r="BS15" s="150" t="str">
        <f t="shared" si="14"/>
        <v/>
      </c>
      <c r="BT15" s="150" t="str">
        <f t="shared" si="15"/>
        <v/>
      </c>
      <c r="BU15" s="150" t="str">
        <f t="shared" si="16"/>
        <v/>
      </c>
      <c r="BV15" s="150" t="str">
        <f t="shared" si="17"/>
        <v/>
      </c>
      <c r="BW15" s="150" t="str">
        <f t="shared" si="18"/>
        <v/>
      </c>
      <c r="BX15" s="150" t="str">
        <f t="shared" si="19"/>
        <v/>
      </c>
      <c r="BY15" s="150" t="str">
        <f t="shared" si="20"/>
        <v/>
      </c>
      <c r="BZ15" s="150" t="str">
        <f t="shared" si="21"/>
        <v/>
      </c>
      <c r="CA15" s="150" t="str">
        <f t="shared" si="22"/>
        <v/>
      </c>
      <c r="CB15" s="150" t="str">
        <f t="shared" si="23"/>
        <v/>
      </c>
      <c r="CC15" s="150" t="str">
        <f t="shared" si="24"/>
        <v/>
      </c>
      <c r="CD15" s="150" t="str">
        <f t="shared" si="25"/>
        <v/>
      </c>
      <c r="CE15" s="150" t="str">
        <f t="shared" si="26"/>
        <v/>
      </c>
      <c r="CF15" s="150" t="str">
        <f t="shared" si="27"/>
        <v/>
      </c>
      <c r="CG15" s="150" t="str">
        <f t="shared" si="28"/>
        <v/>
      </c>
      <c r="CH15" s="150" t="str">
        <f t="shared" si="29"/>
        <v/>
      </c>
      <c r="CI15" s="150" t="str">
        <f t="shared" si="30"/>
        <v/>
      </c>
      <c r="CJ15" s="150" t="str">
        <f t="shared" si="31"/>
        <v/>
      </c>
      <c r="CK15" s="150" t="str">
        <f t="shared" si="32"/>
        <v/>
      </c>
      <c r="CL15" s="150" t="str">
        <f t="shared" si="33"/>
        <v/>
      </c>
      <c r="CM15" s="150" t="str">
        <f t="shared" si="34"/>
        <v/>
      </c>
      <c r="CN15" s="150">
        <f t="shared" si="35"/>
        <v>0</v>
      </c>
      <c r="CO15" s="150" t="str">
        <f t="shared" si="36"/>
        <v>Okay</v>
      </c>
      <c r="CP15" s="150" t="str">
        <f t="shared" si="37"/>
        <v>Urkunde und Button</v>
      </c>
      <c r="CQ15" s="150" t="str">
        <f t="shared" si="38"/>
        <v>nur Urkunde</v>
      </c>
      <c r="CR15" s="150">
        <f t="shared" si="39"/>
        <v>0</v>
      </c>
      <c r="CS15" s="150">
        <f t="shared" si="40"/>
        <v>0</v>
      </c>
      <c r="CT15" s="150">
        <f t="shared" si="41"/>
        <v>0</v>
      </c>
      <c r="CU15" s="150">
        <f t="shared" si="42"/>
        <v>0</v>
      </c>
      <c r="CV15" s="150">
        <f t="shared" si="43"/>
        <v>0</v>
      </c>
      <c r="CW15" s="150">
        <f t="shared" si="44"/>
        <v>0</v>
      </c>
      <c r="CX15" s="150" t="str">
        <f t="shared" si="45"/>
        <v>u</v>
      </c>
      <c r="CY15" s="150"/>
      <c r="CZ15" s="150">
        <f t="shared" si="46"/>
        <v>0</v>
      </c>
      <c r="DA15" s="150"/>
      <c r="DB15" s="150"/>
      <c r="DC15" s="150">
        <f t="shared" si="47"/>
        <v>0</v>
      </c>
      <c r="DD15" s="150"/>
      <c r="DE15" s="150"/>
      <c r="DF15" s="150"/>
      <c r="DG15" s="150"/>
      <c r="DH15" s="150"/>
      <c r="DI15" s="150"/>
      <c r="DJ15" s="150"/>
      <c r="DK15" s="150"/>
      <c r="DL15" s="150"/>
      <c r="DM15" s="150"/>
      <c r="DN15" s="150"/>
      <c r="DO15" s="150"/>
      <c r="DP15" s="150"/>
      <c r="DQ15" s="150"/>
      <c r="DR15" s="150"/>
      <c r="DS15" s="150"/>
      <c r="DT15" s="150"/>
      <c r="DU15" s="150"/>
    </row>
    <row r="16" spans="1:125" s="206" customFormat="1" x14ac:dyDescent="0.2">
      <c r="A16" s="108" t="str">
        <f>IF(LEN(E16)&lt;2,"",Meldedaten!A$4)</f>
        <v/>
      </c>
      <c r="B16" s="109" t="str">
        <f t="shared" si="1"/>
        <v/>
      </c>
      <c r="C16" s="96" t="s">
        <v>21</v>
      </c>
      <c r="D16" s="242" t="s">
        <v>21</v>
      </c>
      <c r="E16" s="242" t="s">
        <v>21</v>
      </c>
      <c r="F16" s="242" t="s">
        <v>21</v>
      </c>
      <c r="G16" s="242" t="s">
        <v>21</v>
      </c>
      <c r="H16" s="96" t="s">
        <v>21</v>
      </c>
      <c r="I16" s="5" t="str">
        <f>IF(LEN(E16)&lt;2,"",Meldedaten!B$4)</f>
        <v/>
      </c>
      <c r="J16" s="159"/>
      <c r="K16" s="5"/>
      <c r="L16" s="101"/>
      <c r="M16" s="100"/>
      <c r="N16" s="5"/>
      <c r="O16" s="5"/>
      <c r="P16" s="5"/>
      <c r="Q16" s="131" t="str">
        <f t="shared" si="2"/>
        <v>Okay</v>
      </c>
      <c r="R16" s="136">
        <f t="shared" si="3"/>
        <v>0</v>
      </c>
      <c r="S16" s="143" t="str">
        <f t="shared" si="4"/>
        <v/>
      </c>
      <c r="T16" s="144" t="str">
        <f t="shared" si="5"/>
        <v>Bitte ankreuzen</v>
      </c>
      <c r="U16" s="5"/>
      <c r="V16" s="5"/>
      <c r="W16" s="131">
        <f t="shared" si="6"/>
        <v>0</v>
      </c>
      <c r="X16" s="136">
        <f t="shared" si="7"/>
        <v>0</v>
      </c>
      <c r="Y16" s="136">
        <f t="shared" si="8"/>
        <v>1</v>
      </c>
      <c r="Z16" s="136" t="e">
        <f>IF(W16&gt;Y16,"Fehler",okay)</f>
        <v>#NAME?</v>
      </c>
      <c r="AA16" s="136" t="str">
        <f t="shared" si="9"/>
        <v/>
      </c>
      <c r="AB16" s="136" t="str">
        <f t="shared" si="10"/>
        <v/>
      </c>
      <c r="AC16" s="135"/>
      <c r="AD16" s="96" t="s">
        <v>21</v>
      </c>
      <c r="AE16" s="125" t="str">
        <f t="shared" si="11"/>
        <v/>
      </c>
      <c r="AF16" s="95"/>
      <c r="AG16" s="126"/>
      <c r="AH16" s="127" t="str">
        <f t="shared" si="12"/>
        <v/>
      </c>
      <c r="AI16" s="126"/>
      <c r="AJ16" s="5" t="s">
        <v>21</v>
      </c>
      <c r="AK16" s="5" t="s">
        <v>21</v>
      </c>
      <c r="AL16" s="5" t="s">
        <v>21</v>
      </c>
      <c r="AM16" s="5" t="s">
        <v>21</v>
      </c>
      <c r="AN16" s="5" t="s">
        <v>21</v>
      </c>
      <c r="AO16" s="5" t="s">
        <v>21</v>
      </c>
      <c r="AP16" s="5" t="s">
        <v>21</v>
      </c>
      <c r="AQ16" s="5" t="s">
        <v>21</v>
      </c>
      <c r="AR16" s="5" t="s">
        <v>21</v>
      </c>
      <c r="AS16" s="5" t="s">
        <v>21</v>
      </c>
      <c r="AT16" s="5" t="s">
        <v>21</v>
      </c>
      <c r="AU16" s="5" t="s">
        <v>21</v>
      </c>
      <c r="AV16" s="5" t="s">
        <v>21</v>
      </c>
      <c r="AW16" s="5" t="s">
        <v>21</v>
      </c>
      <c r="AX16" s="5" t="s">
        <v>21</v>
      </c>
      <c r="AY16" s="5" t="s">
        <v>21</v>
      </c>
      <c r="AZ16" s="5" t="s">
        <v>21</v>
      </c>
      <c r="BA16" s="5" t="s">
        <v>21</v>
      </c>
      <c r="BB16" s="5" t="s">
        <v>21</v>
      </c>
      <c r="BC16" s="5" t="s">
        <v>21</v>
      </c>
      <c r="BD16" s="126"/>
      <c r="BE16" s="50" t="s">
        <v>59</v>
      </c>
      <c r="BF16" s="50" t="s">
        <v>60</v>
      </c>
      <c r="BG16" s="50" t="s">
        <v>61</v>
      </c>
      <c r="BH16" s="50" t="s">
        <v>62</v>
      </c>
      <c r="BI16" s="50" t="s">
        <v>63</v>
      </c>
      <c r="BJ16" s="50" t="s">
        <v>64</v>
      </c>
      <c r="BK16" s="50" t="s">
        <v>65</v>
      </c>
      <c r="BL16" s="50" t="s">
        <v>66</v>
      </c>
      <c r="BM16" s="50" t="s">
        <v>67</v>
      </c>
      <c r="BN16" s="50" t="s">
        <v>68</v>
      </c>
      <c r="BO16" s="50" t="s">
        <v>69</v>
      </c>
      <c r="BP16" s="136"/>
      <c r="BQ16" s="150"/>
      <c r="BR16" s="150" t="str">
        <f t="shared" si="13"/>
        <v/>
      </c>
      <c r="BS16" s="150" t="str">
        <f t="shared" si="14"/>
        <v/>
      </c>
      <c r="BT16" s="150" t="str">
        <f t="shared" si="15"/>
        <v/>
      </c>
      <c r="BU16" s="150" t="str">
        <f t="shared" si="16"/>
        <v/>
      </c>
      <c r="BV16" s="150" t="str">
        <f t="shared" si="17"/>
        <v/>
      </c>
      <c r="BW16" s="150" t="str">
        <f t="shared" si="18"/>
        <v/>
      </c>
      <c r="BX16" s="150" t="str">
        <f t="shared" si="19"/>
        <v/>
      </c>
      <c r="BY16" s="150" t="str">
        <f t="shared" si="20"/>
        <v/>
      </c>
      <c r="BZ16" s="150" t="str">
        <f t="shared" si="21"/>
        <v/>
      </c>
      <c r="CA16" s="150" t="str">
        <f t="shared" si="22"/>
        <v/>
      </c>
      <c r="CB16" s="150" t="str">
        <f t="shared" si="23"/>
        <v/>
      </c>
      <c r="CC16" s="150" t="str">
        <f t="shared" si="24"/>
        <v/>
      </c>
      <c r="CD16" s="150" t="str">
        <f t="shared" si="25"/>
        <v/>
      </c>
      <c r="CE16" s="150" t="str">
        <f t="shared" si="26"/>
        <v/>
      </c>
      <c r="CF16" s="150" t="str">
        <f t="shared" si="27"/>
        <v/>
      </c>
      <c r="CG16" s="150" t="str">
        <f t="shared" si="28"/>
        <v/>
      </c>
      <c r="CH16" s="150" t="str">
        <f t="shared" si="29"/>
        <v/>
      </c>
      <c r="CI16" s="150" t="str">
        <f t="shared" si="30"/>
        <v/>
      </c>
      <c r="CJ16" s="150" t="str">
        <f t="shared" si="31"/>
        <v/>
      </c>
      <c r="CK16" s="150" t="str">
        <f t="shared" si="32"/>
        <v/>
      </c>
      <c r="CL16" s="150" t="str">
        <f t="shared" si="33"/>
        <v/>
      </c>
      <c r="CM16" s="150" t="str">
        <f t="shared" si="34"/>
        <v/>
      </c>
      <c r="CN16" s="150">
        <f t="shared" si="35"/>
        <v>0</v>
      </c>
      <c r="CO16" s="150" t="str">
        <f t="shared" si="36"/>
        <v>Okay</v>
      </c>
      <c r="CP16" s="150" t="str">
        <f t="shared" si="37"/>
        <v>Urkunde und Button</v>
      </c>
      <c r="CQ16" s="150" t="str">
        <f t="shared" si="38"/>
        <v>nur Urkunde</v>
      </c>
      <c r="CR16" s="150">
        <f t="shared" si="39"/>
        <v>0</v>
      </c>
      <c r="CS16" s="150">
        <f t="shared" si="40"/>
        <v>0</v>
      </c>
      <c r="CT16" s="150">
        <f t="shared" si="41"/>
        <v>0</v>
      </c>
      <c r="CU16" s="150">
        <f t="shared" si="42"/>
        <v>0</v>
      </c>
      <c r="CV16" s="150">
        <f t="shared" si="43"/>
        <v>0</v>
      </c>
      <c r="CW16" s="150">
        <f t="shared" si="44"/>
        <v>0</v>
      </c>
      <c r="CX16" s="150" t="str">
        <f t="shared" si="45"/>
        <v>u</v>
      </c>
      <c r="CY16" s="150"/>
      <c r="CZ16" s="150">
        <f t="shared" si="46"/>
        <v>0</v>
      </c>
      <c r="DA16" s="150"/>
      <c r="DB16" s="150"/>
      <c r="DC16" s="150">
        <f t="shared" si="47"/>
        <v>0</v>
      </c>
      <c r="DD16" s="150"/>
      <c r="DE16" s="150"/>
      <c r="DF16" s="150"/>
      <c r="DG16" s="150"/>
      <c r="DH16" s="150"/>
      <c r="DI16" s="150"/>
      <c r="DJ16" s="150"/>
      <c r="DK16" s="150"/>
      <c r="DL16" s="150"/>
      <c r="DM16" s="150"/>
      <c r="DN16" s="150"/>
      <c r="DO16" s="150"/>
      <c r="DP16" s="150"/>
      <c r="DQ16" s="150"/>
      <c r="DR16" s="150"/>
      <c r="DS16" s="150"/>
      <c r="DT16" s="150"/>
      <c r="DU16" s="150"/>
    </row>
    <row r="17" spans="1:125" s="206" customFormat="1" x14ac:dyDescent="0.2">
      <c r="A17" s="108" t="str">
        <f>IF(LEN(E17)&lt;2,"",Meldedaten!A$4)</f>
        <v/>
      </c>
      <c r="B17" s="109" t="str">
        <f t="shared" ref="B17:B48" si="48">IF(OR(K17&gt;0,L17&gt;0,M17&gt;0,N17&gt;0),AE17,IF(AND(O17&gt;0,O17&lt;5),"Gold",IF(O17&gt;4,CONCATENATE("Gold mit Zahl ",ROUNDDOWN(O17/5,0)*5),IF(AND(P17&gt;0,P17&lt;5),"Brillant",IF(P17&gt;4,CONCATENATE("Brillant mit Zahl ",ROUNDDOWN(P17/5,0)*5),"")))))</f>
        <v/>
      </c>
      <c r="C17" s="96" t="s">
        <v>21</v>
      </c>
      <c r="D17" s="242" t="s">
        <v>21</v>
      </c>
      <c r="E17" s="242" t="s">
        <v>21</v>
      </c>
      <c r="F17" s="242" t="s">
        <v>21</v>
      </c>
      <c r="G17" s="242" t="s">
        <v>21</v>
      </c>
      <c r="H17" s="96" t="s">
        <v>21</v>
      </c>
      <c r="I17" s="5" t="str">
        <f>IF(LEN(E17)&lt;2,"",Meldedaten!B$4)</f>
        <v/>
      </c>
      <c r="J17" s="159"/>
      <c r="K17" s="5"/>
      <c r="L17" s="101"/>
      <c r="M17" s="100"/>
      <c r="N17" s="5"/>
      <c r="O17" s="5"/>
      <c r="P17" s="5"/>
      <c r="Q17" s="131" t="str">
        <f t="shared" ref="Q17:Q48" si="49">CO17</f>
        <v>Okay</v>
      </c>
      <c r="R17" s="136">
        <f t="shared" ref="R17:R48" si="50">SUM(M17:P17)</f>
        <v>0</v>
      </c>
      <c r="S17" s="143" t="str">
        <f t="shared" ref="S17:S48" si="51">IF(R17=0,"",T17)</f>
        <v/>
      </c>
      <c r="T17" s="144" t="str">
        <f t="shared" ref="T17:T48" si="52">IF(W17=1,"","Bitte ankreuzen")</f>
        <v>Bitte ankreuzen</v>
      </c>
      <c r="U17" s="5"/>
      <c r="V17" s="5"/>
      <c r="W17" s="131">
        <f t="shared" ref="W17:W48" si="53">COUNTIF(U17:V17,"x")</f>
        <v>0</v>
      </c>
      <c r="X17" s="136">
        <f t="shared" ref="X17:X48" si="54">SUM(K17:L17)</f>
        <v>0</v>
      </c>
      <c r="Y17" s="136">
        <f t="shared" ref="Y17:Y48" si="55">IF(X17&gt;0,0,1)</f>
        <v>1</v>
      </c>
      <c r="Z17" s="136" t="e">
        <f>IF(W17&gt;Y17,"Fehler",okay)</f>
        <v>#NAME?</v>
      </c>
      <c r="AA17" s="136" t="str">
        <f t="shared" ref="AA17:AA48" si="56">IF(OR(K17&gt;0,L17&gt;0,M17&gt;0,N17&gt;0),AE17,IF(AND(O17&gt;0,O17&lt;5),"Gold",IF(O17&gt;4,CONCATENATE("Gold mit Zahl ",ROUNDDOWN(O17/5,0)*5),IF(AND(P17&gt;0,P17&lt;5),"Brillant",IF(P17&gt;4,CONCATENATE("Brillant mit Zahl ",ROUNDDOWN(P17/5,0)*5),"")))))</f>
        <v/>
      </c>
      <c r="AB17" s="136" t="str">
        <f t="shared" ref="AB17:AB48" si="57">IF(U17="x",AA17&amp;"*",AA17)</f>
        <v/>
      </c>
      <c r="AC17" s="135"/>
      <c r="AD17" s="96" t="s">
        <v>21</v>
      </c>
      <c r="AE17" s="125" t="str">
        <f t="shared" ref="AE17:AE48" si="58">IF(K17&gt;0,B$222,IF(L17&gt;0,B$223,IF(M17&gt;0,B$224,IF(N17&gt;0,B$225,""))))</f>
        <v/>
      </c>
      <c r="AF17" s="95"/>
      <c r="AG17" s="126"/>
      <c r="AH17" s="127" t="str">
        <f t="shared" ref="AH17:AH48" si="59">IF(COUNTIF(AJ17:BC17,"x"),COUNTIF(AJ17:BC17,"x"),"")</f>
        <v/>
      </c>
      <c r="AI17" s="126"/>
      <c r="AJ17" s="5" t="s">
        <v>21</v>
      </c>
      <c r="AK17" s="5" t="s">
        <v>21</v>
      </c>
      <c r="AL17" s="5" t="s">
        <v>21</v>
      </c>
      <c r="AM17" s="5" t="s">
        <v>21</v>
      </c>
      <c r="AN17" s="5" t="s">
        <v>21</v>
      </c>
      <c r="AO17" s="5" t="s">
        <v>21</v>
      </c>
      <c r="AP17" s="5" t="s">
        <v>21</v>
      </c>
      <c r="AQ17" s="5" t="s">
        <v>21</v>
      </c>
      <c r="AR17" s="5" t="s">
        <v>21</v>
      </c>
      <c r="AS17" s="5" t="s">
        <v>21</v>
      </c>
      <c r="AT17" s="5" t="s">
        <v>21</v>
      </c>
      <c r="AU17" s="5" t="s">
        <v>21</v>
      </c>
      <c r="AV17" s="5" t="s">
        <v>21</v>
      </c>
      <c r="AW17" s="5" t="s">
        <v>21</v>
      </c>
      <c r="AX17" s="5" t="s">
        <v>21</v>
      </c>
      <c r="AY17" s="5" t="s">
        <v>21</v>
      </c>
      <c r="AZ17" s="5" t="s">
        <v>21</v>
      </c>
      <c r="BA17" s="5" t="s">
        <v>21</v>
      </c>
      <c r="BB17" s="5" t="s">
        <v>21</v>
      </c>
      <c r="BC17" s="5" t="s">
        <v>21</v>
      </c>
      <c r="BD17" s="126"/>
      <c r="BE17" s="50" t="s">
        <v>59</v>
      </c>
      <c r="BF17" s="50" t="s">
        <v>60</v>
      </c>
      <c r="BG17" s="50" t="s">
        <v>61</v>
      </c>
      <c r="BH17" s="50" t="s">
        <v>62</v>
      </c>
      <c r="BI17" s="50" t="s">
        <v>63</v>
      </c>
      <c r="BJ17" s="50" t="s">
        <v>64</v>
      </c>
      <c r="BK17" s="50" t="s">
        <v>65</v>
      </c>
      <c r="BL17" s="50" t="s">
        <v>66</v>
      </c>
      <c r="BM17" s="50" t="s">
        <v>67</v>
      </c>
      <c r="BN17" s="50" t="s">
        <v>68</v>
      </c>
      <c r="BO17" s="50" t="s">
        <v>69</v>
      </c>
      <c r="BP17" s="136"/>
      <c r="BQ17" s="150"/>
      <c r="BR17" s="150" t="str">
        <f t="shared" ref="BR17:BR48" si="60">IF(AJ17="x","01","")</f>
        <v/>
      </c>
      <c r="BS17" s="150" t="str">
        <f t="shared" ref="BS17:BS48" si="61">IF(AK17="x","02","")</f>
        <v/>
      </c>
      <c r="BT17" s="150" t="str">
        <f t="shared" ref="BT17:BT48" si="62">IF(AL17="x","03","")</f>
        <v/>
      </c>
      <c r="BU17" s="150" t="str">
        <f t="shared" ref="BU17:BU48" si="63">IF(AM17="x","04","")</f>
        <v/>
      </c>
      <c r="BV17" s="150" t="str">
        <f t="shared" ref="BV17:BV48" si="64">IF(AN17="x","05","")</f>
        <v/>
      </c>
      <c r="BW17" s="150" t="str">
        <f t="shared" ref="BW17:BW48" si="65">IF(AO17="x","06","")</f>
        <v/>
      </c>
      <c r="BX17" s="150" t="str">
        <f t="shared" ref="BX17:BX48" si="66">IF(AP17="x","07","")</f>
        <v/>
      </c>
      <c r="BY17" s="150" t="str">
        <f t="shared" ref="BY17:BY48" si="67">IF(AQ17="x","08","")</f>
        <v/>
      </c>
      <c r="BZ17" s="150" t="str">
        <f t="shared" ref="BZ17:BZ48" si="68">IF(AR17="x","09","")</f>
        <v/>
      </c>
      <c r="CA17" s="150" t="str">
        <f t="shared" ref="CA17:CA48" si="69">IF(AS17="x","10","")</f>
        <v/>
      </c>
      <c r="CB17" s="150" t="str">
        <f t="shared" ref="CB17:CB48" si="70">IF(AT17="x","11","")</f>
        <v/>
      </c>
      <c r="CC17" s="150" t="str">
        <f t="shared" ref="CC17:CC48" si="71">IF(AU17="x","12","")</f>
        <v/>
      </c>
      <c r="CD17" s="150" t="str">
        <f t="shared" ref="CD17:CD48" si="72">IF(AV17="x","13","")</f>
        <v/>
      </c>
      <c r="CE17" s="150" t="str">
        <f t="shared" ref="CE17:CE48" si="73">IF(AW17="x","14","")</f>
        <v/>
      </c>
      <c r="CF17" s="150" t="str">
        <f t="shared" ref="CF17:CF48" si="74">IF(AX17="x","15","")</f>
        <v/>
      </c>
      <c r="CG17" s="150" t="str">
        <f t="shared" ref="CG17:CG48" si="75">IF(AY17="x","16","")</f>
        <v/>
      </c>
      <c r="CH17" s="150" t="str">
        <f t="shared" ref="CH17:CH48" si="76">IF(AZ17="x","17","")</f>
        <v/>
      </c>
      <c r="CI17" s="150" t="str">
        <f t="shared" ref="CI17:CI48" si="77">IF(BA17="x","18","")</f>
        <v/>
      </c>
      <c r="CJ17" s="150" t="str">
        <f t="shared" ref="CJ17:CJ48" si="78">IF(BB17="x","19","")</f>
        <v/>
      </c>
      <c r="CK17" s="150" t="str">
        <f t="shared" ref="CK17:CK48" si="79">IF(BC17="x","20","")</f>
        <v/>
      </c>
      <c r="CL17" s="150" t="str">
        <f t="shared" ref="CL17:CL48" si="80">BR17&amp;BS17&amp;BT17&amp;BU17&amp;BV17&amp;BW17&amp;BX17&amp;BY17&amp;BZ17&amp;CA17&amp;CB17&amp;CC17&amp;CD17&amp;CE17&amp;CF17&amp;CG17&amp;CH17&amp;CI17&amp;CJ17&amp;CK17</f>
        <v/>
      </c>
      <c r="CM17" s="150" t="str">
        <f t="shared" ref="CM17:CM48" si="81">IF(SUM(K17:P17)=0,"",SUM(J17:P17))</f>
        <v/>
      </c>
      <c r="CN17" s="150">
        <f t="shared" ref="CN17:CN48" si="82">IF(CM17="",0,LARGE(K17:P17,1))</f>
        <v>0</v>
      </c>
      <c r="CO17" s="150" t="str">
        <f t="shared" ref="CO17:CO48" si="83">IF(OR(CM17="",CM17=CN17),"Okay","FEHLER")</f>
        <v>Okay</v>
      </c>
      <c r="CP17" s="150" t="str">
        <f t="shared" ref="CP17:CP48" si="84">IF(W17=0,"Urkunde und Button",CQ17)</f>
        <v>Urkunde und Button</v>
      </c>
      <c r="CQ17" s="150" t="str">
        <f t="shared" ref="CQ17:CQ48" si="85">IF(U17="x","Urkunde und Abzeichen","nur Urkunde")</f>
        <v>nur Urkunde</v>
      </c>
      <c r="CR17" s="150">
        <f t="shared" ref="CR17:CR48" si="86">IF(K17&gt;0,1,0)</f>
        <v>0</v>
      </c>
      <c r="CS17" s="150">
        <f t="shared" ref="CS17:CS48" si="87">IF(L17&gt;0,1,0)</f>
        <v>0</v>
      </c>
      <c r="CT17" s="150">
        <f t="shared" ref="CT17:CT48" si="88">IF(M17&gt;0,CX17,0)</f>
        <v>0</v>
      </c>
      <c r="CU17" s="150">
        <f t="shared" ref="CU17:CU48" si="89">IF(N17&gt;0,CX17,0)</f>
        <v>0</v>
      </c>
      <c r="CV17" s="150">
        <f t="shared" ref="CV17:CV48" si="90">IF(O17&gt;0,CX17,0)</f>
        <v>0</v>
      </c>
      <c r="CW17" s="150">
        <f t="shared" ref="CW17:CW48" si="91">IF(P17&gt;0,CX17,0)</f>
        <v>0</v>
      </c>
      <c r="CX17" s="150" t="str">
        <f t="shared" ref="CX17:CX48" si="92">IF($U17="x","a","u")</f>
        <v>u</v>
      </c>
      <c r="CY17" s="150"/>
      <c r="CZ17" s="150">
        <f t="shared" si="46"/>
        <v>0</v>
      </c>
      <c r="DA17" s="150"/>
      <c r="DB17" s="150"/>
      <c r="DC17" s="150">
        <f t="shared" si="47"/>
        <v>0</v>
      </c>
      <c r="DD17" s="150"/>
      <c r="DE17" s="150"/>
      <c r="DF17" s="150"/>
      <c r="DG17" s="150"/>
      <c r="DH17" s="150"/>
      <c r="DI17" s="150"/>
      <c r="DJ17" s="150"/>
      <c r="DK17" s="150"/>
      <c r="DL17" s="150"/>
      <c r="DM17" s="150"/>
      <c r="DN17" s="150"/>
      <c r="DO17" s="150"/>
      <c r="DP17" s="150"/>
      <c r="DQ17" s="150"/>
      <c r="DR17" s="150"/>
      <c r="DS17" s="150"/>
      <c r="DT17" s="150"/>
      <c r="DU17" s="150"/>
    </row>
    <row r="18" spans="1:125" s="206" customFormat="1" x14ac:dyDescent="0.2">
      <c r="A18" s="108" t="str">
        <f>IF(LEN(E18)&lt;2,"",Meldedaten!A$4)</f>
        <v/>
      </c>
      <c r="B18" s="109" t="str">
        <f t="shared" si="48"/>
        <v/>
      </c>
      <c r="C18" s="96" t="s">
        <v>21</v>
      </c>
      <c r="D18" s="242" t="s">
        <v>21</v>
      </c>
      <c r="E18" s="242" t="s">
        <v>21</v>
      </c>
      <c r="F18" s="242" t="s">
        <v>21</v>
      </c>
      <c r="G18" s="242" t="s">
        <v>21</v>
      </c>
      <c r="H18" s="96" t="s">
        <v>21</v>
      </c>
      <c r="I18" s="5" t="str">
        <f>IF(LEN(E18)&lt;2,"",Meldedaten!B$4)</f>
        <v/>
      </c>
      <c r="J18" s="159"/>
      <c r="K18" s="5"/>
      <c r="L18" s="101"/>
      <c r="M18" s="100"/>
      <c r="N18" s="5"/>
      <c r="O18" s="5"/>
      <c r="P18" s="5"/>
      <c r="Q18" s="131" t="str">
        <f t="shared" si="49"/>
        <v>Okay</v>
      </c>
      <c r="R18" s="136">
        <f t="shared" si="50"/>
        <v>0</v>
      </c>
      <c r="S18" s="143" t="str">
        <f t="shared" si="51"/>
        <v/>
      </c>
      <c r="T18" s="144" t="str">
        <f t="shared" si="52"/>
        <v>Bitte ankreuzen</v>
      </c>
      <c r="U18" s="5"/>
      <c r="V18" s="5"/>
      <c r="W18" s="131">
        <f t="shared" si="53"/>
        <v>0</v>
      </c>
      <c r="X18" s="136">
        <f t="shared" si="54"/>
        <v>0</v>
      </c>
      <c r="Y18" s="136">
        <f t="shared" si="55"/>
        <v>1</v>
      </c>
      <c r="Z18" s="136" t="e">
        <f>IF(W18&gt;Y18,"Fehler",okay)</f>
        <v>#NAME?</v>
      </c>
      <c r="AA18" s="136" t="str">
        <f t="shared" si="56"/>
        <v/>
      </c>
      <c r="AB18" s="136" t="str">
        <f t="shared" si="57"/>
        <v/>
      </c>
      <c r="AC18" s="135"/>
      <c r="AD18" s="96" t="s">
        <v>21</v>
      </c>
      <c r="AE18" s="125" t="str">
        <f t="shared" si="58"/>
        <v/>
      </c>
      <c r="AF18" s="95"/>
      <c r="AG18" s="126"/>
      <c r="AH18" s="127" t="str">
        <f t="shared" si="59"/>
        <v/>
      </c>
      <c r="AI18" s="126"/>
      <c r="AJ18" s="5" t="s">
        <v>21</v>
      </c>
      <c r="AK18" s="5" t="s">
        <v>21</v>
      </c>
      <c r="AL18" s="5" t="s">
        <v>21</v>
      </c>
      <c r="AM18" s="5" t="s">
        <v>21</v>
      </c>
      <c r="AN18" s="5" t="s">
        <v>21</v>
      </c>
      <c r="AO18" s="5" t="s">
        <v>21</v>
      </c>
      <c r="AP18" s="5" t="s">
        <v>21</v>
      </c>
      <c r="AQ18" s="5" t="s">
        <v>21</v>
      </c>
      <c r="AR18" s="5" t="s">
        <v>21</v>
      </c>
      <c r="AS18" s="5" t="s">
        <v>21</v>
      </c>
      <c r="AT18" s="5" t="s">
        <v>21</v>
      </c>
      <c r="AU18" s="5" t="s">
        <v>21</v>
      </c>
      <c r="AV18" s="5" t="s">
        <v>21</v>
      </c>
      <c r="AW18" s="5" t="s">
        <v>21</v>
      </c>
      <c r="AX18" s="5" t="s">
        <v>21</v>
      </c>
      <c r="AY18" s="5" t="s">
        <v>21</v>
      </c>
      <c r="AZ18" s="5" t="s">
        <v>21</v>
      </c>
      <c r="BA18" s="5" t="s">
        <v>21</v>
      </c>
      <c r="BB18" s="5" t="s">
        <v>21</v>
      </c>
      <c r="BC18" s="5" t="s">
        <v>21</v>
      </c>
      <c r="BD18" s="126"/>
      <c r="BE18" s="50" t="s">
        <v>59</v>
      </c>
      <c r="BF18" s="50" t="s">
        <v>60</v>
      </c>
      <c r="BG18" s="50" t="s">
        <v>61</v>
      </c>
      <c r="BH18" s="50" t="s">
        <v>62</v>
      </c>
      <c r="BI18" s="50" t="s">
        <v>63</v>
      </c>
      <c r="BJ18" s="50" t="s">
        <v>64</v>
      </c>
      <c r="BK18" s="50" t="s">
        <v>65</v>
      </c>
      <c r="BL18" s="50" t="s">
        <v>66</v>
      </c>
      <c r="BM18" s="50" t="s">
        <v>67</v>
      </c>
      <c r="BN18" s="50" t="s">
        <v>68</v>
      </c>
      <c r="BO18" s="50" t="s">
        <v>69</v>
      </c>
      <c r="BP18" s="136"/>
      <c r="BQ18" s="150"/>
      <c r="BR18" s="150" t="str">
        <f t="shared" si="60"/>
        <v/>
      </c>
      <c r="BS18" s="150" t="str">
        <f t="shared" si="61"/>
        <v/>
      </c>
      <c r="BT18" s="150" t="str">
        <f t="shared" si="62"/>
        <v/>
      </c>
      <c r="BU18" s="150" t="str">
        <f t="shared" si="63"/>
        <v/>
      </c>
      <c r="BV18" s="150" t="str">
        <f t="shared" si="64"/>
        <v/>
      </c>
      <c r="BW18" s="150" t="str">
        <f t="shared" si="65"/>
        <v/>
      </c>
      <c r="BX18" s="150" t="str">
        <f t="shared" si="66"/>
        <v/>
      </c>
      <c r="BY18" s="150" t="str">
        <f t="shared" si="67"/>
        <v/>
      </c>
      <c r="BZ18" s="150" t="str">
        <f t="shared" si="68"/>
        <v/>
      </c>
      <c r="CA18" s="150" t="str">
        <f t="shared" si="69"/>
        <v/>
      </c>
      <c r="CB18" s="150" t="str">
        <f t="shared" si="70"/>
        <v/>
      </c>
      <c r="CC18" s="150" t="str">
        <f t="shared" si="71"/>
        <v/>
      </c>
      <c r="CD18" s="150" t="str">
        <f t="shared" si="72"/>
        <v/>
      </c>
      <c r="CE18" s="150" t="str">
        <f t="shared" si="73"/>
        <v/>
      </c>
      <c r="CF18" s="150" t="str">
        <f t="shared" si="74"/>
        <v/>
      </c>
      <c r="CG18" s="150" t="str">
        <f t="shared" si="75"/>
        <v/>
      </c>
      <c r="CH18" s="150" t="str">
        <f t="shared" si="76"/>
        <v/>
      </c>
      <c r="CI18" s="150" t="str">
        <f t="shared" si="77"/>
        <v/>
      </c>
      <c r="CJ18" s="150" t="str">
        <f t="shared" si="78"/>
        <v/>
      </c>
      <c r="CK18" s="150" t="str">
        <f t="shared" si="79"/>
        <v/>
      </c>
      <c r="CL18" s="150" t="str">
        <f t="shared" si="80"/>
        <v/>
      </c>
      <c r="CM18" s="150" t="str">
        <f t="shared" si="81"/>
        <v/>
      </c>
      <c r="CN18" s="150">
        <f t="shared" si="82"/>
        <v>0</v>
      </c>
      <c r="CO18" s="150" t="str">
        <f t="shared" si="83"/>
        <v>Okay</v>
      </c>
      <c r="CP18" s="150" t="str">
        <f t="shared" si="84"/>
        <v>Urkunde und Button</v>
      </c>
      <c r="CQ18" s="150" t="str">
        <f t="shared" si="85"/>
        <v>nur Urkunde</v>
      </c>
      <c r="CR18" s="150">
        <f t="shared" si="86"/>
        <v>0</v>
      </c>
      <c r="CS18" s="150">
        <f t="shared" si="87"/>
        <v>0</v>
      </c>
      <c r="CT18" s="150">
        <f t="shared" si="88"/>
        <v>0</v>
      </c>
      <c r="CU18" s="150">
        <f t="shared" si="89"/>
        <v>0</v>
      </c>
      <c r="CV18" s="150">
        <f t="shared" si="90"/>
        <v>0</v>
      </c>
      <c r="CW18" s="150">
        <f t="shared" si="91"/>
        <v>0</v>
      </c>
      <c r="CX18" s="150" t="str">
        <f t="shared" si="92"/>
        <v>u</v>
      </c>
      <c r="CY18" s="150"/>
      <c r="CZ18" s="150">
        <f t="shared" si="46"/>
        <v>0</v>
      </c>
      <c r="DA18" s="150"/>
      <c r="DB18" s="150"/>
      <c r="DC18" s="150">
        <f t="shared" si="47"/>
        <v>0</v>
      </c>
      <c r="DD18" s="150"/>
      <c r="DE18" s="150"/>
      <c r="DF18" s="150"/>
      <c r="DG18" s="150"/>
      <c r="DH18" s="150"/>
      <c r="DI18" s="150"/>
      <c r="DJ18" s="150"/>
      <c r="DK18" s="150"/>
      <c r="DL18" s="150"/>
      <c r="DM18" s="150"/>
      <c r="DN18" s="150"/>
      <c r="DO18" s="150"/>
      <c r="DP18" s="150"/>
      <c r="DQ18" s="150"/>
      <c r="DR18" s="150"/>
      <c r="DS18" s="150"/>
      <c r="DT18" s="150"/>
      <c r="DU18" s="150"/>
    </row>
    <row r="19" spans="1:125" s="206" customFormat="1" x14ac:dyDescent="0.2">
      <c r="A19" s="108" t="str">
        <f>IF(LEN(E19)&lt;2,"",Meldedaten!A$4)</f>
        <v/>
      </c>
      <c r="B19" s="109" t="str">
        <f t="shared" si="48"/>
        <v/>
      </c>
      <c r="C19" s="96" t="s">
        <v>21</v>
      </c>
      <c r="D19" s="242" t="s">
        <v>21</v>
      </c>
      <c r="E19" s="242" t="s">
        <v>21</v>
      </c>
      <c r="F19" s="242" t="s">
        <v>21</v>
      </c>
      <c r="G19" s="242" t="s">
        <v>21</v>
      </c>
      <c r="H19" s="96" t="s">
        <v>21</v>
      </c>
      <c r="I19" s="5" t="str">
        <f>IF(LEN(E19)&lt;2,"",Meldedaten!B$4)</f>
        <v/>
      </c>
      <c r="J19" s="159"/>
      <c r="K19" s="5"/>
      <c r="L19" s="101"/>
      <c r="M19" s="100"/>
      <c r="N19" s="5"/>
      <c r="O19" s="5"/>
      <c r="P19" s="5"/>
      <c r="Q19" s="131" t="str">
        <f t="shared" si="49"/>
        <v>Okay</v>
      </c>
      <c r="R19" s="136">
        <f t="shared" si="50"/>
        <v>0</v>
      </c>
      <c r="S19" s="143" t="str">
        <f t="shared" si="51"/>
        <v/>
      </c>
      <c r="T19" s="144" t="str">
        <f t="shared" si="52"/>
        <v>Bitte ankreuzen</v>
      </c>
      <c r="U19" s="5"/>
      <c r="V19" s="5"/>
      <c r="W19" s="131">
        <f t="shared" si="53"/>
        <v>0</v>
      </c>
      <c r="X19" s="136">
        <f t="shared" si="54"/>
        <v>0</v>
      </c>
      <c r="Y19" s="136">
        <f t="shared" si="55"/>
        <v>1</v>
      </c>
      <c r="Z19" s="136" t="e">
        <f>IF(W19&gt;Y19,"Fehler",okay)</f>
        <v>#NAME?</v>
      </c>
      <c r="AA19" s="136" t="str">
        <f t="shared" si="56"/>
        <v/>
      </c>
      <c r="AB19" s="136" t="str">
        <f t="shared" si="57"/>
        <v/>
      </c>
      <c r="AC19" s="135"/>
      <c r="AD19" s="96" t="s">
        <v>21</v>
      </c>
      <c r="AE19" s="125" t="str">
        <f t="shared" si="58"/>
        <v/>
      </c>
      <c r="AF19" s="95"/>
      <c r="AG19" s="126"/>
      <c r="AH19" s="127" t="str">
        <f t="shared" si="59"/>
        <v/>
      </c>
      <c r="AI19" s="126"/>
      <c r="AJ19" s="5" t="s">
        <v>21</v>
      </c>
      <c r="AK19" s="5" t="s">
        <v>21</v>
      </c>
      <c r="AL19" s="5" t="s">
        <v>21</v>
      </c>
      <c r="AM19" s="5" t="s">
        <v>21</v>
      </c>
      <c r="AN19" s="5" t="s">
        <v>21</v>
      </c>
      <c r="AO19" s="5" t="s">
        <v>21</v>
      </c>
      <c r="AP19" s="5" t="s">
        <v>21</v>
      </c>
      <c r="AQ19" s="5" t="s">
        <v>21</v>
      </c>
      <c r="AR19" s="5" t="s">
        <v>21</v>
      </c>
      <c r="AS19" s="5" t="s">
        <v>21</v>
      </c>
      <c r="AT19" s="5" t="s">
        <v>21</v>
      </c>
      <c r="AU19" s="5" t="s">
        <v>21</v>
      </c>
      <c r="AV19" s="5" t="s">
        <v>21</v>
      </c>
      <c r="AW19" s="5" t="s">
        <v>21</v>
      </c>
      <c r="AX19" s="5" t="s">
        <v>21</v>
      </c>
      <c r="AY19" s="5" t="s">
        <v>21</v>
      </c>
      <c r="AZ19" s="5" t="s">
        <v>21</v>
      </c>
      <c r="BA19" s="5" t="s">
        <v>21</v>
      </c>
      <c r="BB19" s="5" t="s">
        <v>21</v>
      </c>
      <c r="BC19" s="5" t="s">
        <v>21</v>
      </c>
      <c r="BD19" s="126"/>
      <c r="BE19" s="50" t="s">
        <v>59</v>
      </c>
      <c r="BF19" s="50" t="s">
        <v>60</v>
      </c>
      <c r="BG19" s="50" t="s">
        <v>61</v>
      </c>
      <c r="BH19" s="50" t="s">
        <v>62</v>
      </c>
      <c r="BI19" s="50" t="s">
        <v>63</v>
      </c>
      <c r="BJ19" s="50" t="s">
        <v>64</v>
      </c>
      <c r="BK19" s="50" t="s">
        <v>65</v>
      </c>
      <c r="BL19" s="50" t="s">
        <v>66</v>
      </c>
      <c r="BM19" s="50" t="s">
        <v>67</v>
      </c>
      <c r="BN19" s="50" t="s">
        <v>68</v>
      </c>
      <c r="BO19" s="50" t="s">
        <v>69</v>
      </c>
      <c r="BP19" s="136"/>
      <c r="BQ19" s="150"/>
      <c r="BR19" s="150" t="str">
        <f t="shared" si="60"/>
        <v/>
      </c>
      <c r="BS19" s="150" t="str">
        <f t="shared" si="61"/>
        <v/>
      </c>
      <c r="BT19" s="150" t="str">
        <f t="shared" si="62"/>
        <v/>
      </c>
      <c r="BU19" s="150" t="str">
        <f t="shared" si="63"/>
        <v/>
      </c>
      <c r="BV19" s="150" t="str">
        <f t="shared" si="64"/>
        <v/>
      </c>
      <c r="BW19" s="150" t="str">
        <f t="shared" si="65"/>
        <v/>
      </c>
      <c r="BX19" s="150" t="str">
        <f t="shared" si="66"/>
        <v/>
      </c>
      <c r="BY19" s="150" t="str">
        <f t="shared" si="67"/>
        <v/>
      </c>
      <c r="BZ19" s="150" t="str">
        <f t="shared" si="68"/>
        <v/>
      </c>
      <c r="CA19" s="150" t="str">
        <f t="shared" si="69"/>
        <v/>
      </c>
      <c r="CB19" s="150" t="str">
        <f t="shared" si="70"/>
        <v/>
      </c>
      <c r="CC19" s="150" t="str">
        <f t="shared" si="71"/>
        <v/>
      </c>
      <c r="CD19" s="150" t="str">
        <f t="shared" si="72"/>
        <v/>
      </c>
      <c r="CE19" s="150" t="str">
        <f t="shared" si="73"/>
        <v/>
      </c>
      <c r="CF19" s="150" t="str">
        <f t="shared" si="74"/>
        <v/>
      </c>
      <c r="CG19" s="150" t="str">
        <f t="shared" si="75"/>
        <v/>
      </c>
      <c r="CH19" s="150" t="str">
        <f t="shared" si="76"/>
        <v/>
      </c>
      <c r="CI19" s="150" t="str">
        <f t="shared" si="77"/>
        <v/>
      </c>
      <c r="CJ19" s="150" t="str">
        <f t="shared" si="78"/>
        <v/>
      </c>
      <c r="CK19" s="150" t="str">
        <f t="shared" si="79"/>
        <v/>
      </c>
      <c r="CL19" s="150" t="str">
        <f t="shared" si="80"/>
        <v/>
      </c>
      <c r="CM19" s="150" t="str">
        <f t="shared" si="81"/>
        <v/>
      </c>
      <c r="CN19" s="150">
        <f t="shared" si="82"/>
        <v>0</v>
      </c>
      <c r="CO19" s="150" t="str">
        <f t="shared" si="83"/>
        <v>Okay</v>
      </c>
      <c r="CP19" s="150" t="str">
        <f t="shared" si="84"/>
        <v>Urkunde und Button</v>
      </c>
      <c r="CQ19" s="150" t="str">
        <f t="shared" si="85"/>
        <v>nur Urkunde</v>
      </c>
      <c r="CR19" s="150">
        <f t="shared" si="86"/>
        <v>0</v>
      </c>
      <c r="CS19" s="150">
        <f t="shared" si="87"/>
        <v>0</v>
      </c>
      <c r="CT19" s="150">
        <f t="shared" si="88"/>
        <v>0</v>
      </c>
      <c r="CU19" s="150">
        <f t="shared" si="89"/>
        <v>0</v>
      </c>
      <c r="CV19" s="150">
        <f t="shared" si="90"/>
        <v>0</v>
      </c>
      <c r="CW19" s="150">
        <f t="shared" si="91"/>
        <v>0</v>
      </c>
      <c r="CX19" s="150" t="str">
        <f t="shared" si="92"/>
        <v>u</v>
      </c>
      <c r="CY19" s="150"/>
      <c r="CZ19" s="150">
        <f t="shared" si="46"/>
        <v>0</v>
      </c>
      <c r="DA19" s="150"/>
      <c r="DB19" s="150"/>
      <c r="DC19" s="150">
        <f t="shared" si="47"/>
        <v>0</v>
      </c>
      <c r="DD19" s="150"/>
      <c r="DE19" s="150"/>
      <c r="DF19" s="150"/>
      <c r="DG19" s="150"/>
      <c r="DH19" s="150"/>
      <c r="DI19" s="150"/>
      <c r="DJ19" s="150"/>
      <c r="DK19" s="150"/>
      <c r="DL19" s="150"/>
      <c r="DM19" s="150"/>
      <c r="DN19" s="150"/>
      <c r="DO19" s="150"/>
      <c r="DP19" s="150"/>
      <c r="DQ19" s="150"/>
      <c r="DR19" s="150"/>
      <c r="DS19" s="150"/>
      <c r="DT19" s="150"/>
      <c r="DU19" s="150"/>
    </row>
    <row r="20" spans="1:125" s="206" customFormat="1" x14ac:dyDescent="0.2">
      <c r="A20" s="108" t="str">
        <f>IF(LEN(E20)&lt;2,"",Meldedaten!A$4)</f>
        <v/>
      </c>
      <c r="B20" s="109" t="str">
        <f t="shared" si="48"/>
        <v/>
      </c>
      <c r="C20" s="96" t="s">
        <v>21</v>
      </c>
      <c r="D20" s="242" t="s">
        <v>21</v>
      </c>
      <c r="E20" s="242" t="s">
        <v>21</v>
      </c>
      <c r="F20" s="242" t="s">
        <v>21</v>
      </c>
      <c r="G20" s="242" t="s">
        <v>21</v>
      </c>
      <c r="H20" s="96" t="s">
        <v>21</v>
      </c>
      <c r="I20" s="5" t="str">
        <f>IF(LEN(E20)&lt;2,"",Meldedaten!B$4)</f>
        <v/>
      </c>
      <c r="J20" s="159"/>
      <c r="K20" s="5"/>
      <c r="L20" s="101"/>
      <c r="M20" s="100"/>
      <c r="N20" s="5"/>
      <c r="O20" s="5"/>
      <c r="P20" s="5"/>
      <c r="Q20" s="131" t="str">
        <f t="shared" si="49"/>
        <v>Okay</v>
      </c>
      <c r="R20" s="136">
        <f t="shared" si="50"/>
        <v>0</v>
      </c>
      <c r="S20" s="143" t="str">
        <f t="shared" si="51"/>
        <v/>
      </c>
      <c r="T20" s="144" t="str">
        <f t="shared" si="52"/>
        <v>Bitte ankreuzen</v>
      </c>
      <c r="U20" s="5"/>
      <c r="V20" s="5"/>
      <c r="W20" s="131">
        <f t="shared" si="53"/>
        <v>0</v>
      </c>
      <c r="X20" s="136">
        <f t="shared" si="54"/>
        <v>0</v>
      </c>
      <c r="Y20" s="136">
        <f t="shared" si="55"/>
        <v>1</v>
      </c>
      <c r="Z20" s="136" t="e">
        <f>IF(W20&gt;Y20,"Fehler",okay)</f>
        <v>#NAME?</v>
      </c>
      <c r="AA20" s="136" t="str">
        <f t="shared" si="56"/>
        <v/>
      </c>
      <c r="AB20" s="136" t="str">
        <f t="shared" si="57"/>
        <v/>
      </c>
      <c r="AC20" s="135"/>
      <c r="AD20" s="96" t="s">
        <v>21</v>
      </c>
      <c r="AE20" s="125" t="str">
        <f t="shared" si="58"/>
        <v/>
      </c>
      <c r="AF20" s="95"/>
      <c r="AG20" s="126"/>
      <c r="AH20" s="127" t="str">
        <f t="shared" si="59"/>
        <v/>
      </c>
      <c r="AI20" s="126"/>
      <c r="AJ20" s="5" t="s">
        <v>21</v>
      </c>
      <c r="AK20" s="5" t="s">
        <v>21</v>
      </c>
      <c r="AL20" s="5" t="s">
        <v>21</v>
      </c>
      <c r="AM20" s="5" t="s">
        <v>21</v>
      </c>
      <c r="AN20" s="5" t="s">
        <v>21</v>
      </c>
      <c r="AO20" s="5" t="s">
        <v>21</v>
      </c>
      <c r="AP20" s="5" t="s">
        <v>21</v>
      </c>
      <c r="AQ20" s="5" t="s">
        <v>21</v>
      </c>
      <c r="AR20" s="5" t="s">
        <v>21</v>
      </c>
      <c r="AS20" s="5" t="s">
        <v>21</v>
      </c>
      <c r="AT20" s="5" t="s">
        <v>21</v>
      </c>
      <c r="AU20" s="5" t="s">
        <v>21</v>
      </c>
      <c r="AV20" s="5" t="s">
        <v>21</v>
      </c>
      <c r="AW20" s="5" t="s">
        <v>21</v>
      </c>
      <c r="AX20" s="5" t="s">
        <v>21</v>
      </c>
      <c r="AY20" s="5" t="s">
        <v>21</v>
      </c>
      <c r="AZ20" s="5" t="s">
        <v>21</v>
      </c>
      <c r="BA20" s="5" t="s">
        <v>21</v>
      </c>
      <c r="BB20" s="5" t="s">
        <v>21</v>
      </c>
      <c r="BC20" s="5" t="s">
        <v>21</v>
      </c>
      <c r="BD20" s="126"/>
      <c r="BE20" s="50" t="s">
        <v>59</v>
      </c>
      <c r="BF20" s="50" t="s">
        <v>60</v>
      </c>
      <c r="BG20" s="50" t="s">
        <v>61</v>
      </c>
      <c r="BH20" s="50" t="s">
        <v>62</v>
      </c>
      <c r="BI20" s="50" t="s">
        <v>63</v>
      </c>
      <c r="BJ20" s="50" t="s">
        <v>64</v>
      </c>
      <c r="BK20" s="50" t="s">
        <v>65</v>
      </c>
      <c r="BL20" s="50" t="s">
        <v>66</v>
      </c>
      <c r="BM20" s="50" t="s">
        <v>67</v>
      </c>
      <c r="BN20" s="50" t="s">
        <v>68</v>
      </c>
      <c r="BO20" s="50" t="s">
        <v>69</v>
      </c>
      <c r="BP20" s="136"/>
      <c r="BQ20" s="150"/>
      <c r="BR20" s="150" t="str">
        <f t="shared" si="60"/>
        <v/>
      </c>
      <c r="BS20" s="150" t="str">
        <f t="shared" si="61"/>
        <v/>
      </c>
      <c r="BT20" s="150" t="str">
        <f t="shared" si="62"/>
        <v/>
      </c>
      <c r="BU20" s="150" t="str">
        <f t="shared" si="63"/>
        <v/>
      </c>
      <c r="BV20" s="150" t="str">
        <f t="shared" si="64"/>
        <v/>
      </c>
      <c r="BW20" s="150" t="str">
        <f t="shared" si="65"/>
        <v/>
      </c>
      <c r="BX20" s="150" t="str">
        <f t="shared" si="66"/>
        <v/>
      </c>
      <c r="BY20" s="150" t="str">
        <f t="shared" si="67"/>
        <v/>
      </c>
      <c r="BZ20" s="150" t="str">
        <f t="shared" si="68"/>
        <v/>
      </c>
      <c r="CA20" s="150" t="str">
        <f t="shared" si="69"/>
        <v/>
      </c>
      <c r="CB20" s="150" t="str">
        <f t="shared" si="70"/>
        <v/>
      </c>
      <c r="CC20" s="150" t="str">
        <f t="shared" si="71"/>
        <v/>
      </c>
      <c r="CD20" s="150" t="str">
        <f t="shared" si="72"/>
        <v/>
      </c>
      <c r="CE20" s="150" t="str">
        <f t="shared" si="73"/>
        <v/>
      </c>
      <c r="CF20" s="150" t="str">
        <f t="shared" si="74"/>
        <v/>
      </c>
      <c r="CG20" s="150" t="str">
        <f t="shared" si="75"/>
        <v/>
      </c>
      <c r="CH20" s="150" t="str">
        <f t="shared" si="76"/>
        <v/>
      </c>
      <c r="CI20" s="150" t="str">
        <f t="shared" si="77"/>
        <v/>
      </c>
      <c r="CJ20" s="150" t="str">
        <f t="shared" si="78"/>
        <v/>
      </c>
      <c r="CK20" s="150" t="str">
        <f t="shared" si="79"/>
        <v/>
      </c>
      <c r="CL20" s="150" t="str">
        <f t="shared" si="80"/>
        <v/>
      </c>
      <c r="CM20" s="150" t="str">
        <f t="shared" si="81"/>
        <v/>
      </c>
      <c r="CN20" s="150">
        <f t="shared" si="82"/>
        <v>0</v>
      </c>
      <c r="CO20" s="150" t="str">
        <f t="shared" si="83"/>
        <v>Okay</v>
      </c>
      <c r="CP20" s="150" t="str">
        <f t="shared" si="84"/>
        <v>Urkunde und Button</v>
      </c>
      <c r="CQ20" s="150" t="str">
        <f t="shared" si="85"/>
        <v>nur Urkunde</v>
      </c>
      <c r="CR20" s="150">
        <f t="shared" si="86"/>
        <v>0</v>
      </c>
      <c r="CS20" s="150">
        <f t="shared" si="87"/>
        <v>0</v>
      </c>
      <c r="CT20" s="150">
        <f t="shared" si="88"/>
        <v>0</v>
      </c>
      <c r="CU20" s="150">
        <f t="shared" si="89"/>
        <v>0</v>
      </c>
      <c r="CV20" s="150">
        <f t="shared" si="90"/>
        <v>0</v>
      </c>
      <c r="CW20" s="150">
        <f t="shared" si="91"/>
        <v>0</v>
      </c>
      <c r="CX20" s="150" t="str">
        <f t="shared" si="92"/>
        <v>u</v>
      </c>
      <c r="CY20" s="150"/>
      <c r="CZ20" s="150">
        <f t="shared" si="46"/>
        <v>0</v>
      </c>
      <c r="DA20" s="150"/>
      <c r="DB20" s="150"/>
      <c r="DC20" s="150">
        <f t="shared" si="47"/>
        <v>0</v>
      </c>
      <c r="DD20" s="150"/>
      <c r="DE20" s="150"/>
      <c r="DF20" s="150"/>
      <c r="DG20" s="150"/>
      <c r="DH20" s="150"/>
      <c r="DI20" s="150"/>
      <c r="DJ20" s="150"/>
      <c r="DK20" s="150"/>
      <c r="DL20" s="150"/>
      <c r="DM20" s="150"/>
      <c r="DN20" s="150"/>
      <c r="DO20" s="150"/>
      <c r="DP20" s="150"/>
      <c r="DQ20" s="150"/>
      <c r="DR20" s="150"/>
      <c r="DS20" s="150"/>
      <c r="DT20" s="150"/>
      <c r="DU20" s="150"/>
    </row>
    <row r="21" spans="1:125" s="206" customFormat="1" x14ac:dyDescent="0.2">
      <c r="A21" s="108" t="str">
        <f>IF(LEN(E21)&lt;2,"",Meldedaten!A$4)</f>
        <v/>
      </c>
      <c r="B21" s="109" t="str">
        <f t="shared" si="48"/>
        <v/>
      </c>
      <c r="C21" s="96" t="s">
        <v>21</v>
      </c>
      <c r="D21" s="242" t="s">
        <v>21</v>
      </c>
      <c r="E21" s="242" t="s">
        <v>21</v>
      </c>
      <c r="F21" s="242" t="s">
        <v>21</v>
      </c>
      <c r="G21" s="242" t="s">
        <v>21</v>
      </c>
      <c r="H21" s="96" t="s">
        <v>21</v>
      </c>
      <c r="I21" s="5" t="str">
        <f>IF(LEN(E21)&lt;2,"",Meldedaten!B$4)</f>
        <v/>
      </c>
      <c r="J21" s="159"/>
      <c r="K21" s="5"/>
      <c r="L21" s="101"/>
      <c r="M21" s="100"/>
      <c r="N21" s="5"/>
      <c r="O21" s="5"/>
      <c r="P21" s="5"/>
      <c r="Q21" s="131" t="str">
        <f t="shared" si="49"/>
        <v>Okay</v>
      </c>
      <c r="R21" s="136">
        <f t="shared" si="50"/>
        <v>0</v>
      </c>
      <c r="S21" s="143" t="str">
        <f t="shared" si="51"/>
        <v/>
      </c>
      <c r="T21" s="144" t="str">
        <f t="shared" si="52"/>
        <v>Bitte ankreuzen</v>
      </c>
      <c r="U21" s="5"/>
      <c r="V21" s="5"/>
      <c r="W21" s="131">
        <f t="shared" si="53"/>
        <v>0</v>
      </c>
      <c r="X21" s="136">
        <f t="shared" si="54"/>
        <v>0</v>
      </c>
      <c r="Y21" s="136">
        <f t="shared" si="55"/>
        <v>1</v>
      </c>
      <c r="Z21" s="136" t="e">
        <f>IF(W21&gt;Y21,"Fehler",okay)</f>
        <v>#NAME?</v>
      </c>
      <c r="AA21" s="136" t="str">
        <f t="shared" si="56"/>
        <v/>
      </c>
      <c r="AB21" s="136" t="str">
        <f t="shared" si="57"/>
        <v/>
      </c>
      <c r="AC21" s="135"/>
      <c r="AD21" s="96" t="s">
        <v>21</v>
      </c>
      <c r="AE21" s="125" t="str">
        <f t="shared" si="58"/>
        <v/>
      </c>
      <c r="AF21" s="95"/>
      <c r="AG21" s="126"/>
      <c r="AH21" s="127" t="str">
        <f t="shared" si="59"/>
        <v/>
      </c>
      <c r="AI21" s="126"/>
      <c r="AJ21" s="5" t="s">
        <v>21</v>
      </c>
      <c r="AK21" s="5" t="s">
        <v>21</v>
      </c>
      <c r="AL21" s="5" t="s">
        <v>21</v>
      </c>
      <c r="AM21" s="5" t="s">
        <v>21</v>
      </c>
      <c r="AN21" s="5" t="s">
        <v>21</v>
      </c>
      <c r="AO21" s="5" t="s">
        <v>21</v>
      </c>
      <c r="AP21" s="5" t="s">
        <v>21</v>
      </c>
      <c r="AQ21" s="5" t="s">
        <v>21</v>
      </c>
      <c r="AR21" s="5" t="s">
        <v>21</v>
      </c>
      <c r="AS21" s="5" t="s">
        <v>21</v>
      </c>
      <c r="AT21" s="5" t="s">
        <v>21</v>
      </c>
      <c r="AU21" s="5" t="s">
        <v>21</v>
      </c>
      <c r="AV21" s="5" t="s">
        <v>21</v>
      </c>
      <c r="AW21" s="5" t="s">
        <v>21</v>
      </c>
      <c r="AX21" s="5" t="s">
        <v>21</v>
      </c>
      <c r="AY21" s="5" t="s">
        <v>21</v>
      </c>
      <c r="AZ21" s="5" t="s">
        <v>21</v>
      </c>
      <c r="BA21" s="5" t="s">
        <v>21</v>
      </c>
      <c r="BB21" s="5" t="s">
        <v>21</v>
      </c>
      <c r="BC21" s="5" t="s">
        <v>21</v>
      </c>
      <c r="BD21" s="126"/>
      <c r="BE21" s="50" t="s">
        <v>59</v>
      </c>
      <c r="BF21" s="50" t="s">
        <v>60</v>
      </c>
      <c r="BG21" s="50" t="s">
        <v>61</v>
      </c>
      <c r="BH21" s="50" t="s">
        <v>62</v>
      </c>
      <c r="BI21" s="50" t="s">
        <v>63</v>
      </c>
      <c r="BJ21" s="50" t="s">
        <v>64</v>
      </c>
      <c r="BK21" s="50" t="s">
        <v>65</v>
      </c>
      <c r="BL21" s="50" t="s">
        <v>66</v>
      </c>
      <c r="BM21" s="50" t="s">
        <v>67</v>
      </c>
      <c r="BN21" s="50" t="s">
        <v>68</v>
      </c>
      <c r="BO21" s="50" t="s">
        <v>69</v>
      </c>
      <c r="BP21" s="136"/>
      <c r="BQ21" s="150"/>
      <c r="BR21" s="150" t="str">
        <f t="shared" si="60"/>
        <v/>
      </c>
      <c r="BS21" s="150" t="str">
        <f t="shared" si="61"/>
        <v/>
      </c>
      <c r="BT21" s="150" t="str">
        <f t="shared" si="62"/>
        <v/>
      </c>
      <c r="BU21" s="150" t="str">
        <f t="shared" si="63"/>
        <v/>
      </c>
      <c r="BV21" s="150" t="str">
        <f t="shared" si="64"/>
        <v/>
      </c>
      <c r="BW21" s="150" t="str">
        <f t="shared" si="65"/>
        <v/>
      </c>
      <c r="BX21" s="150" t="str">
        <f t="shared" si="66"/>
        <v/>
      </c>
      <c r="BY21" s="150" t="str">
        <f t="shared" si="67"/>
        <v/>
      </c>
      <c r="BZ21" s="150" t="str">
        <f t="shared" si="68"/>
        <v/>
      </c>
      <c r="CA21" s="150" t="str">
        <f t="shared" si="69"/>
        <v/>
      </c>
      <c r="CB21" s="150" t="str">
        <f t="shared" si="70"/>
        <v/>
      </c>
      <c r="CC21" s="150" t="str">
        <f t="shared" si="71"/>
        <v/>
      </c>
      <c r="CD21" s="150" t="str">
        <f t="shared" si="72"/>
        <v/>
      </c>
      <c r="CE21" s="150" t="str">
        <f t="shared" si="73"/>
        <v/>
      </c>
      <c r="CF21" s="150" t="str">
        <f t="shared" si="74"/>
        <v/>
      </c>
      <c r="CG21" s="150" t="str">
        <f t="shared" si="75"/>
        <v/>
      </c>
      <c r="CH21" s="150" t="str">
        <f t="shared" si="76"/>
        <v/>
      </c>
      <c r="CI21" s="150" t="str">
        <f t="shared" si="77"/>
        <v/>
      </c>
      <c r="CJ21" s="150" t="str">
        <f t="shared" si="78"/>
        <v/>
      </c>
      <c r="CK21" s="150" t="str">
        <f t="shared" si="79"/>
        <v/>
      </c>
      <c r="CL21" s="150" t="str">
        <f t="shared" si="80"/>
        <v/>
      </c>
      <c r="CM21" s="150" t="str">
        <f t="shared" si="81"/>
        <v/>
      </c>
      <c r="CN21" s="150">
        <f t="shared" si="82"/>
        <v>0</v>
      </c>
      <c r="CO21" s="150" t="str">
        <f t="shared" si="83"/>
        <v>Okay</v>
      </c>
      <c r="CP21" s="150" t="str">
        <f t="shared" si="84"/>
        <v>Urkunde und Button</v>
      </c>
      <c r="CQ21" s="150" t="str">
        <f t="shared" si="85"/>
        <v>nur Urkunde</v>
      </c>
      <c r="CR21" s="150">
        <f t="shared" si="86"/>
        <v>0</v>
      </c>
      <c r="CS21" s="150">
        <f t="shared" si="87"/>
        <v>0</v>
      </c>
      <c r="CT21" s="150">
        <f t="shared" si="88"/>
        <v>0</v>
      </c>
      <c r="CU21" s="150">
        <f t="shared" si="89"/>
        <v>0</v>
      </c>
      <c r="CV21" s="150">
        <f t="shared" si="90"/>
        <v>0</v>
      </c>
      <c r="CW21" s="150">
        <f t="shared" si="91"/>
        <v>0</v>
      </c>
      <c r="CX21" s="150" t="str">
        <f t="shared" si="92"/>
        <v>u</v>
      </c>
      <c r="CY21" s="150"/>
      <c r="CZ21" s="150">
        <f t="shared" si="46"/>
        <v>0</v>
      </c>
      <c r="DA21" s="150"/>
      <c r="DB21" s="150"/>
      <c r="DC21" s="150">
        <f t="shared" si="47"/>
        <v>0</v>
      </c>
      <c r="DD21" s="150"/>
      <c r="DE21" s="150"/>
      <c r="DF21" s="150"/>
      <c r="DG21" s="150"/>
      <c r="DH21" s="150"/>
      <c r="DI21" s="150"/>
      <c r="DJ21" s="150"/>
      <c r="DK21" s="150"/>
      <c r="DL21" s="150"/>
      <c r="DM21" s="150"/>
      <c r="DN21" s="150"/>
      <c r="DO21" s="150"/>
      <c r="DP21" s="150"/>
      <c r="DQ21" s="150"/>
      <c r="DR21" s="150"/>
      <c r="DS21" s="150"/>
      <c r="DT21" s="150"/>
      <c r="DU21" s="150"/>
    </row>
    <row r="22" spans="1:125" s="206" customFormat="1" x14ac:dyDescent="0.2">
      <c r="A22" s="108" t="str">
        <f>IF(LEN(E22)&lt;2,"",Meldedaten!A$4)</f>
        <v/>
      </c>
      <c r="B22" s="109" t="str">
        <f t="shared" si="48"/>
        <v/>
      </c>
      <c r="C22" s="96" t="s">
        <v>21</v>
      </c>
      <c r="D22" s="242" t="s">
        <v>21</v>
      </c>
      <c r="E22" s="242" t="s">
        <v>21</v>
      </c>
      <c r="F22" s="242" t="s">
        <v>21</v>
      </c>
      <c r="G22" s="242" t="s">
        <v>21</v>
      </c>
      <c r="H22" s="96" t="s">
        <v>21</v>
      </c>
      <c r="I22" s="5" t="str">
        <f>IF(LEN(E22)&lt;2,"",Meldedaten!B$4)</f>
        <v/>
      </c>
      <c r="J22" s="159"/>
      <c r="K22" s="5"/>
      <c r="L22" s="101"/>
      <c r="M22" s="100"/>
      <c r="N22" s="5"/>
      <c r="O22" s="5"/>
      <c r="P22" s="5"/>
      <c r="Q22" s="131" t="str">
        <f t="shared" si="49"/>
        <v>Okay</v>
      </c>
      <c r="R22" s="136">
        <f t="shared" si="50"/>
        <v>0</v>
      </c>
      <c r="S22" s="143" t="str">
        <f t="shared" si="51"/>
        <v/>
      </c>
      <c r="T22" s="144" t="str">
        <f t="shared" si="52"/>
        <v>Bitte ankreuzen</v>
      </c>
      <c r="U22" s="5"/>
      <c r="V22" s="5"/>
      <c r="W22" s="131">
        <f t="shared" si="53"/>
        <v>0</v>
      </c>
      <c r="X22" s="136">
        <f t="shared" si="54"/>
        <v>0</v>
      </c>
      <c r="Y22" s="136">
        <f t="shared" si="55"/>
        <v>1</v>
      </c>
      <c r="Z22" s="136" t="e">
        <f>IF(W22&gt;Y22,"Fehler",okay)</f>
        <v>#NAME?</v>
      </c>
      <c r="AA22" s="136" t="str">
        <f t="shared" si="56"/>
        <v/>
      </c>
      <c r="AB22" s="136" t="str">
        <f t="shared" si="57"/>
        <v/>
      </c>
      <c r="AC22" s="135"/>
      <c r="AD22" s="96" t="s">
        <v>21</v>
      </c>
      <c r="AE22" s="125" t="str">
        <f t="shared" si="58"/>
        <v/>
      </c>
      <c r="AF22" s="95"/>
      <c r="AG22" s="126"/>
      <c r="AH22" s="127" t="str">
        <f t="shared" si="59"/>
        <v/>
      </c>
      <c r="AI22" s="126"/>
      <c r="AJ22" s="5" t="s">
        <v>21</v>
      </c>
      <c r="AK22" s="5" t="s">
        <v>21</v>
      </c>
      <c r="AL22" s="5" t="s">
        <v>21</v>
      </c>
      <c r="AM22" s="5" t="s">
        <v>21</v>
      </c>
      <c r="AN22" s="5" t="s">
        <v>21</v>
      </c>
      <c r="AO22" s="5" t="s">
        <v>21</v>
      </c>
      <c r="AP22" s="5" t="s">
        <v>21</v>
      </c>
      <c r="AQ22" s="5" t="s">
        <v>21</v>
      </c>
      <c r="AR22" s="5" t="s">
        <v>21</v>
      </c>
      <c r="AS22" s="5" t="s">
        <v>21</v>
      </c>
      <c r="AT22" s="5" t="s">
        <v>21</v>
      </c>
      <c r="AU22" s="5" t="s">
        <v>21</v>
      </c>
      <c r="AV22" s="5" t="s">
        <v>21</v>
      </c>
      <c r="AW22" s="5" t="s">
        <v>21</v>
      </c>
      <c r="AX22" s="5" t="s">
        <v>21</v>
      </c>
      <c r="AY22" s="5" t="s">
        <v>21</v>
      </c>
      <c r="AZ22" s="5" t="s">
        <v>21</v>
      </c>
      <c r="BA22" s="5" t="s">
        <v>21</v>
      </c>
      <c r="BB22" s="5" t="s">
        <v>21</v>
      </c>
      <c r="BC22" s="5" t="s">
        <v>21</v>
      </c>
      <c r="BD22" s="126"/>
      <c r="BE22" s="50" t="s">
        <v>59</v>
      </c>
      <c r="BF22" s="50" t="s">
        <v>60</v>
      </c>
      <c r="BG22" s="50" t="s">
        <v>61</v>
      </c>
      <c r="BH22" s="50" t="s">
        <v>62</v>
      </c>
      <c r="BI22" s="50" t="s">
        <v>63</v>
      </c>
      <c r="BJ22" s="50" t="s">
        <v>64</v>
      </c>
      <c r="BK22" s="50" t="s">
        <v>65</v>
      </c>
      <c r="BL22" s="50" t="s">
        <v>66</v>
      </c>
      <c r="BM22" s="50" t="s">
        <v>67</v>
      </c>
      <c r="BN22" s="50" t="s">
        <v>68</v>
      </c>
      <c r="BO22" s="50" t="s">
        <v>69</v>
      </c>
      <c r="BP22" s="136"/>
      <c r="BQ22" s="150"/>
      <c r="BR22" s="150" t="str">
        <f t="shared" si="60"/>
        <v/>
      </c>
      <c r="BS22" s="150" t="str">
        <f t="shared" si="61"/>
        <v/>
      </c>
      <c r="BT22" s="150" t="str">
        <f t="shared" si="62"/>
        <v/>
      </c>
      <c r="BU22" s="150" t="str">
        <f t="shared" si="63"/>
        <v/>
      </c>
      <c r="BV22" s="150" t="str">
        <f t="shared" si="64"/>
        <v/>
      </c>
      <c r="BW22" s="150" t="str">
        <f t="shared" si="65"/>
        <v/>
      </c>
      <c r="BX22" s="150" t="str">
        <f t="shared" si="66"/>
        <v/>
      </c>
      <c r="BY22" s="150" t="str">
        <f t="shared" si="67"/>
        <v/>
      </c>
      <c r="BZ22" s="150" t="str">
        <f t="shared" si="68"/>
        <v/>
      </c>
      <c r="CA22" s="150" t="str">
        <f t="shared" si="69"/>
        <v/>
      </c>
      <c r="CB22" s="150" t="str">
        <f t="shared" si="70"/>
        <v/>
      </c>
      <c r="CC22" s="150" t="str">
        <f t="shared" si="71"/>
        <v/>
      </c>
      <c r="CD22" s="150" t="str">
        <f t="shared" si="72"/>
        <v/>
      </c>
      <c r="CE22" s="150" t="str">
        <f t="shared" si="73"/>
        <v/>
      </c>
      <c r="CF22" s="150" t="str">
        <f t="shared" si="74"/>
        <v/>
      </c>
      <c r="CG22" s="150" t="str">
        <f t="shared" si="75"/>
        <v/>
      </c>
      <c r="CH22" s="150" t="str">
        <f t="shared" si="76"/>
        <v/>
      </c>
      <c r="CI22" s="150" t="str">
        <f t="shared" si="77"/>
        <v/>
      </c>
      <c r="CJ22" s="150" t="str">
        <f t="shared" si="78"/>
        <v/>
      </c>
      <c r="CK22" s="150" t="str">
        <f t="shared" si="79"/>
        <v/>
      </c>
      <c r="CL22" s="150" t="str">
        <f t="shared" si="80"/>
        <v/>
      </c>
      <c r="CM22" s="150" t="str">
        <f t="shared" si="81"/>
        <v/>
      </c>
      <c r="CN22" s="150">
        <f t="shared" si="82"/>
        <v>0</v>
      </c>
      <c r="CO22" s="150" t="str">
        <f t="shared" si="83"/>
        <v>Okay</v>
      </c>
      <c r="CP22" s="150" t="str">
        <f t="shared" si="84"/>
        <v>Urkunde und Button</v>
      </c>
      <c r="CQ22" s="150" t="str">
        <f t="shared" si="85"/>
        <v>nur Urkunde</v>
      </c>
      <c r="CR22" s="150">
        <f t="shared" si="86"/>
        <v>0</v>
      </c>
      <c r="CS22" s="150">
        <f t="shared" si="87"/>
        <v>0</v>
      </c>
      <c r="CT22" s="150">
        <f t="shared" si="88"/>
        <v>0</v>
      </c>
      <c r="CU22" s="150">
        <f t="shared" si="89"/>
        <v>0</v>
      </c>
      <c r="CV22" s="150">
        <f t="shared" si="90"/>
        <v>0</v>
      </c>
      <c r="CW22" s="150">
        <f t="shared" si="91"/>
        <v>0</v>
      </c>
      <c r="CX22" s="150" t="str">
        <f t="shared" si="92"/>
        <v>u</v>
      </c>
      <c r="CY22" s="150"/>
      <c r="CZ22" s="150">
        <f t="shared" si="46"/>
        <v>0</v>
      </c>
      <c r="DA22" s="150"/>
      <c r="DB22" s="150"/>
      <c r="DC22" s="150">
        <f t="shared" si="47"/>
        <v>0</v>
      </c>
      <c r="DD22" s="150"/>
      <c r="DE22" s="150"/>
      <c r="DF22" s="150"/>
      <c r="DG22" s="150"/>
      <c r="DH22" s="150"/>
      <c r="DI22" s="150"/>
      <c r="DJ22" s="150"/>
      <c r="DK22" s="150"/>
      <c r="DL22" s="150"/>
      <c r="DM22" s="150"/>
      <c r="DN22" s="150"/>
      <c r="DO22" s="150"/>
      <c r="DP22" s="150"/>
      <c r="DQ22" s="150"/>
      <c r="DR22" s="150"/>
      <c r="DS22" s="150"/>
      <c r="DT22" s="150"/>
      <c r="DU22" s="150"/>
    </row>
    <row r="23" spans="1:125" s="206" customFormat="1" x14ac:dyDescent="0.2">
      <c r="A23" s="108" t="str">
        <f>IF(LEN(E23)&lt;2,"",Meldedaten!A$4)</f>
        <v/>
      </c>
      <c r="B23" s="109" t="str">
        <f t="shared" si="48"/>
        <v/>
      </c>
      <c r="C23" s="96" t="s">
        <v>21</v>
      </c>
      <c r="D23" s="242" t="s">
        <v>21</v>
      </c>
      <c r="E23" s="242" t="s">
        <v>21</v>
      </c>
      <c r="F23" s="242" t="s">
        <v>21</v>
      </c>
      <c r="G23" s="242" t="s">
        <v>21</v>
      </c>
      <c r="H23" s="96" t="s">
        <v>21</v>
      </c>
      <c r="I23" s="5" t="str">
        <f>IF(LEN(E23)&lt;2,"",Meldedaten!B$4)</f>
        <v/>
      </c>
      <c r="J23" s="159"/>
      <c r="K23" s="5"/>
      <c r="L23" s="101"/>
      <c r="M23" s="100"/>
      <c r="N23" s="5"/>
      <c r="O23" s="5"/>
      <c r="P23" s="5"/>
      <c r="Q23" s="131" t="str">
        <f t="shared" si="49"/>
        <v>Okay</v>
      </c>
      <c r="R23" s="136">
        <f t="shared" si="50"/>
        <v>0</v>
      </c>
      <c r="S23" s="143" t="str">
        <f t="shared" si="51"/>
        <v/>
      </c>
      <c r="T23" s="144" t="str">
        <f t="shared" si="52"/>
        <v>Bitte ankreuzen</v>
      </c>
      <c r="U23" s="5"/>
      <c r="V23" s="5"/>
      <c r="W23" s="131">
        <f t="shared" si="53"/>
        <v>0</v>
      </c>
      <c r="X23" s="136">
        <f t="shared" si="54"/>
        <v>0</v>
      </c>
      <c r="Y23" s="136">
        <f t="shared" si="55"/>
        <v>1</v>
      </c>
      <c r="Z23" s="136" t="e">
        <f>IF(W23&gt;Y23,"Fehler",okay)</f>
        <v>#NAME?</v>
      </c>
      <c r="AA23" s="136" t="str">
        <f t="shared" si="56"/>
        <v/>
      </c>
      <c r="AB23" s="136" t="str">
        <f t="shared" si="57"/>
        <v/>
      </c>
      <c r="AC23" s="135"/>
      <c r="AD23" s="96" t="s">
        <v>21</v>
      </c>
      <c r="AE23" s="125" t="str">
        <f t="shared" si="58"/>
        <v/>
      </c>
      <c r="AF23" s="95"/>
      <c r="AG23" s="126"/>
      <c r="AH23" s="127" t="str">
        <f t="shared" si="59"/>
        <v/>
      </c>
      <c r="AI23" s="126"/>
      <c r="AJ23" s="5" t="s">
        <v>21</v>
      </c>
      <c r="AK23" s="5" t="s">
        <v>21</v>
      </c>
      <c r="AL23" s="5" t="s">
        <v>21</v>
      </c>
      <c r="AM23" s="5" t="s">
        <v>21</v>
      </c>
      <c r="AN23" s="5" t="s">
        <v>21</v>
      </c>
      <c r="AO23" s="5" t="s">
        <v>21</v>
      </c>
      <c r="AP23" s="5" t="s">
        <v>21</v>
      </c>
      <c r="AQ23" s="5" t="s">
        <v>21</v>
      </c>
      <c r="AR23" s="5" t="s">
        <v>21</v>
      </c>
      <c r="AS23" s="5" t="s">
        <v>21</v>
      </c>
      <c r="AT23" s="5" t="s">
        <v>21</v>
      </c>
      <c r="AU23" s="5" t="s">
        <v>21</v>
      </c>
      <c r="AV23" s="5" t="s">
        <v>21</v>
      </c>
      <c r="AW23" s="5" t="s">
        <v>21</v>
      </c>
      <c r="AX23" s="5" t="s">
        <v>21</v>
      </c>
      <c r="AY23" s="5" t="s">
        <v>21</v>
      </c>
      <c r="AZ23" s="5" t="s">
        <v>21</v>
      </c>
      <c r="BA23" s="5" t="s">
        <v>21</v>
      </c>
      <c r="BB23" s="5" t="s">
        <v>21</v>
      </c>
      <c r="BC23" s="5" t="s">
        <v>21</v>
      </c>
      <c r="BD23" s="126"/>
      <c r="BE23" s="50" t="s">
        <v>59</v>
      </c>
      <c r="BF23" s="50" t="s">
        <v>60</v>
      </c>
      <c r="BG23" s="50" t="s">
        <v>61</v>
      </c>
      <c r="BH23" s="50" t="s">
        <v>62</v>
      </c>
      <c r="BI23" s="50" t="s">
        <v>63</v>
      </c>
      <c r="BJ23" s="50" t="s">
        <v>64</v>
      </c>
      <c r="BK23" s="50" t="s">
        <v>65</v>
      </c>
      <c r="BL23" s="50" t="s">
        <v>66</v>
      </c>
      <c r="BM23" s="50" t="s">
        <v>67</v>
      </c>
      <c r="BN23" s="50" t="s">
        <v>68</v>
      </c>
      <c r="BO23" s="50" t="s">
        <v>69</v>
      </c>
      <c r="BP23" s="136"/>
      <c r="BQ23" s="150"/>
      <c r="BR23" s="150" t="str">
        <f t="shared" si="60"/>
        <v/>
      </c>
      <c r="BS23" s="150" t="str">
        <f t="shared" si="61"/>
        <v/>
      </c>
      <c r="BT23" s="150" t="str">
        <f t="shared" si="62"/>
        <v/>
      </c>
      <c r="BU23" s="150" t="str">
        <f t="shared" si="63"/>
        <v/>
      </c>
      <c r="BV23" s="150" t="str">
        <f t="shared" si="64"/>
        <v/>
      </c>
      <c r="BW23" s="150" t="str">
        <f t="shared" si="65"/>
        <v/>
      </c>
      <c r="BX23" s="150" t="str">
        <f t="shared" si="66"/>
        <v/>
      </c>
      <c r="BY23" s="150" t="str">
        <f t="shared" si="67"/>
        <v/>
      </c>
      <c r="BZ23" s="150" t="str">
        <f t="shared" si="68"/>
        <v/>
      </c>
      <c r="CA23" s="150" t="str">
        <f t="shared" si="69"/>
        <v/>
      </c>
      <c r="CB23" s="150" t="str">
        <f t="shared" si="70"/>
        <v/>
      </c>
      <c r="CC23" s="150" t="str">
        <f t="shared" si="71"/>
        <v/>
      </c>
      <c r="CD23" s="150" t="str">
        <f t="shared" si="72"/>
        <v/>
      </c>
      <c r="CE23" s="150" t="str">
        <f t="shared" si="73"/>
        <v/>
      </c>
      <c r="CF23" s="150" t="str">
        <f t="shared" si="74"/>
        <v/>
      </c>
      <c r="CG23" s="150" t="str">
        <f t="shared" si="75"/>
        <v/>
      </c>
      <c r="CH23" s="150" t="str">
        <f t="shared" si="76"/>
        <v/>
      </c>
      <c r="CI23" s="150" t="str">
        <f t="shared" si="77"/>
        <v/>
      </c>
      <c r="CJ23" s="150" t="str">
        <f t="shared" si="78"/>
        <v/>
      </c>
      <c r="CK23" s="150" t="str">
        <f t="shared" si="79"/>
        <v/>
      </c>
      <c r="CL23" s="150" t="str">
        <f t="shared" si="80"/>
        <v/>
      </c>
      <c r="CM23" s="150" t="str">
        <f t="shared" si="81"/>
        <v/>
      </c>
      <c r="CN23" s="150">
        <f t="shared" si="82"/>
        <v>0</v>
      </c>
      <c r="CO23" s="150" t="str">
        <f t="shared" si="83"/>
        <v>Okay</v>
      </c>
      <c r="CP23" s="150" t="str">
        <f t="shared" si="84"/>
        <v>Urkunde und Button</v>
      </c>
      <c r="CQ23" s="150" t="str">
        <f t="shared" si="85"/>
        <v>nur Urkunde</v>
      </c>
      <c r="CR23" s="150">
        <f t="shared" si="86"/>
        <v>0</v>
      </c>
      <c r="CS23" s="150">
        <f t="shared" si="87"/>
        <v>0</v>
      </c>
      <c r="CT23" s="150">
        <f t="shared" si="88"/>
        <v>0</v>
      </c>
      <c r="CU23" s="150">
        <f t="shared" si="89"/>
        <v>0</v>
      </c>
      <c r="CV23" s="150">
        <f t="shared" si="90"/>
        <v>0</v>
      </c>
      <c r="CW23" s="150">
        <f t="shared" si="91"/>
        <v>0</v>
      </c>
      <c r="CX23" s="150" t="str">
        <f t="shared" si="92"/>
        <v>u</v>
      </c>
      <c r="CY23" s="150"/>
      <c r="CZ23" s="150">
        <f t="shared" si="46"/>
        <v>0</v>
      </c>
      <c r="DA23" s="150"/>
      <c r="DB23" s="150"/>
      <c r="DC23" s="150">
        <f t="shared" si="47"/>
        <v>0</v>
      </c>
      <c r="DD23" s="150"/>
      <c r="DE23" s="150"/>
      <c r="DF23" s="150"/>
      <c r="DG23" s="150"/>
      <c r="DH23" s="150"/>
      <c r="DI23" s="150"/>
      <c r="DJ23" s="150"/>
      <c r="DK23" s="150"/>
      <c r="DL23" s="150"/>
      <c r="DM23" s="150"/>
      <c r="DN23" s="150"/>
      <c r="DO23" s="150"/>
      <c r="DP23" s="150"/>
      <c r="DQ23" s="150"/>
      <c r="DR23" s="150"/>
      <c r="DS23" s="150"/>
      <c r="DT23" s="150"/>
      <c r="DU23" s="150"/>
    </row>
    <row r="24" spans="1:125" s="206" customFormat="1" x14ac:dyDescent="0.2">
      <c r="A24" s="108" t="str">
        <f>IF(LEN(E24)&lt;2,"",Meldedaten!A$4)</f>
        <v/>
      </c>
      <c r="B24" s="109" t="str">
        <f t="shared" si="48"/>
        <v/>
      </c>
      <c r="C24" s="96" t="s">
        <v>21</v>
      </c>
      <c r="D24" s="242" t="s">
        <v>21</v>
      </c>
      <c r="E24" s="242" t="s">
        <v>21</v>
      </c>
      <c r="F24" s="242" t="s">
        <v>21</v>
      </c>
      <c r="G24" s="242" t="s">
        <v>21</v>
      </c>
      <c r="H24" s="96" t="s">
        <v>21</v>
      </c>
      <c r="I24" s="5" t="str">
        <f>IF(LEN(E24)&lt;2,"",Meldedaten!B$4)</f>
        <v/>
      </c>
      <c r="J24" s="159"/>
      <c r="K24" s="5"/>
      <c r="L24" s="101"/>
      <c r="M24" s="100"/>
      <c r="N24" s="5"/>
      <c r="O24" s="5"/>
      <c r="P24" s="5"/>
      <c r="Q24" s="131" t="str">
        <f t="shared" si="49"/>
        <v>Okay</v>
      </c>
      <c r="R24" s="136">
        <f t="shared" si="50"/>
        <v>0</v>
      </c>
      <c r="S24" s="143" t="str">
        <f t="shared" si="51"/>
        <v/>
      </c>
      <c r="T24" s="144" t="str">
        <f t="shared" si="52"/>
        <v>Bitte ankreuzen</v>
      </c>
      <c r="U24" s="5"/>
      <c r="V24" s="5"/>
      <c r="W24" s="131">
        <f t="shared" si="53"/>
        <v>0</v>
      </c>
      <c r="X24" s="136">
        <f t="shared" si="54"/>
        <v>0</v>
      </c>
      <c r="Y24" s="136">
        <f t="shared" si="55"/>
        <v>1</v>
      </c>
      <c r="Z24" s="136" t="e">
        <f>IF(W24&gt;Y24,"Fehler",okay)</f>
        <v>#NAME?</v>
      </c>
      <c r="AA24" s="136" t="str">
        <f t="shared" si="56"/>
        <v/>
      </c>
      <c r="AB24" s="136" t="str">
        <f t="shared" si="57"/>
        <v/>
      </c>
      <c r="AC24" s="135"/>
      <c r="AD24" s="96" t="s">
        <v>21</v>
      </c>
      <c r="AE24" s="125" t="str">
        <f t="shared" si="58"/>
        <v/>
      </c>
      <c r="AF24" s="95"/>
      <c r="AG24" s="126"/>
      <c r="AH24" s="127" t="str">
        <f t="shared" si="59"/>
        <v/>
      </c>
      <c r="AI24" s="126"/>
      <c r="AJ24" s="5" t="s">
        <v>21</v>
      </c>
      <c r="AK24" s="5" t="s">
        <v>21</v>
      </c>
      <c r="AL24" s="5" t="s">
        <v>21</v>
      </c>
      <c r="AM24" s="5" t="s">
        <v>21</v>
      </c>
      <c r="AN24" s="5" t="s">
        <v>21</v>
      </c>
      <c r="AO24" s="5" t="s">
        <v>21</v>
      </c>
      <c r="AP24" s="5" t="s">
        <v>21</v>
      </c>
      <c r="AQ24" s="5" t="s">
        <v>21</v>
      </c>
      <c r="AR24" s="5" t="s">
        <v>21</v>
      </c>
      <c r="AS24" s="5" t="s">
        <v>21</v>
      </c>
      <c r="AT24" s="5" t="s">
        <v>21</v>
      </c>
      <c r="AU24" s="5" t="s">
        <v>21</v>
      </c>
      <c r="AV24" s="5" t="s">
        <v>21</v>
      </c>
      <c r="AW24" s="5" t="s">
        <v>21</v>
      </c>
      <c r="AX24" s="5" t="s">
        <v>21</v>
      </c>
      <c r="AY24" s="5" t="s">
        <v>21</v>
      </c>
      <c r="AZ24" s="5" t="s">
        <v>21</v>
      </c>
      <c r="BA24" s="5" t="s">
        <v>21</v>
      </c>
      <c r="BB24" s="5" t="s">
        <v>21</v>
      </c>
      <c r="BC24" s="5" t="s">
        <v>21</v>
      </c>
      <c r="BD24" s="126"/>
      <c r="BE24" s="50" t="s">
        <v>59</v>
      </c>
      <c r="BF24" s="50" t="s">
        <v>60</v>
      </c>
      <c r="BG24" s="50" t="s">
        <v>61</v>
      </c>
      <c r="BH24" s="50" t="s">
        <v>62</v>
      </c>
      <c r="BI24" s="50" t="s">
        <v>63</v>
      </c>
      <c r="BJ24" s="50" t="s">
        <v>64</v>
      </c>
      <c r="BK24" s="50" t="s">
        <v>65</v>
      </c>
      <c r="BL24" s="50" t="s">
        <v>66</v>
      </c>
      <c r="BM24" s="50" t="s">
        <v>67</v>
      </c>
      <c r="BN24" s="50" t="s">
        <v>68</v>
      </c>
      <c r="BO24" s="50" t="s">
        <v>69</v>
      </c>
      <c r="BP24" s="136"/>
      <c r="BQ24" s="150"/>
      <c r="BR24" s="150" t="str">
        <f t="shared" si="60"/>
        <v/>
      </c>
      <c r="BS24" s="150" t="str">
        <f t="shared" si="61"/>
        <v/>
      </c>
      <c r="BT24" s="150" t="str">
        <f t="shared" si="62"/>
        <v/>
      </c>
      <c r="BU24" s="150" t="str">
        <f t="shared" si="63"/>
        <v/>
      </c>
      <c r="BV24" s="150" t="str">
        <f t="shared" si="64"/>
        <v/>
      </c>
      <c r="BW24" s="150" t="str">
        <f t="shared" si="65"/>
        <v/>
      </c>
      <c r="BX24" s="150" t="str">
        <f t="shared" si="66"/>
        <v/>
      </c>
      <c r="BY24" s="150" t="str">
        <f t="shared" si="67"/>
        <v/>
      </c>
      <c r="BZ24" s="150" t="str">
        <f t="shared" si="68"/>
        <v/>
      </c>
      <c r="CA24" s="150" t="str">
        <f t="shared" si="69"/>
        <v/>
      </c>
      <c r="CB24" s="150" t="str">
        <f t="shared" si="70"/>
        <v/>
      </c>
      <c r="CC24" s="150" t="str">
        <f t="shared" si="71"/>
        <v/>
      </c>
      <c r="CD24" s="150" t="str">
        <f t="shared" si="72"/>
        <v/>
      </c>
      <c r="CE24" s="150" t="str">
        <f t="shared" si="73"/>
        <v/>
      </c>
      <c r="CF24" s="150" t="str">
        <f t="shared" si="74"/>
        <v/>
      </c>
      <c r="CG24" s="150" t="str">
        <f t="shared" si="75"/>
        <v/>
      </c>
      <c r="CH24" s="150" t="str">
        <f t="shared" si="76"/>
        <v/>
      </c>
      <c r="CI24" s="150" t="str">
        <f t="shared" si="77"/>
        <v/>
      </c>
      <c r="CJ24" s="150" t="str">
        <f t="shared" si="78"/>
        <v/>
      </c>
      <c r="CK24" s="150" t="str">
        <f t="shared" si="79"/>
        <v/>
      </c>
      <c r="CL24" s="150" t="str">
        <f t="shared" si="80"/>
        <v/>
      </c>
      <c r="CM24" s="150" t="str">
        <f t="shared" si="81"/>
        <v/>
      </c>
      <c r="CN24" s="150">
        <f t="shared" si="82"/>
        <v>0</v>
      </c>
      <c r="CO24" s="150" t="str">
        <f t="shared" si="83"/>
        <v>Okay</v>
      </c>
      <c r="CP24" s="150" t="str">
        <f t="shared" si="84"/>
        <v>Urkunde und Button</v>
      </c>
      <c r="CQ24" s="150" t="str">
        <f t="shared" si="85"/>
        <v>nur Urkunde</v>
      </c>
      <c r="CR24" s="150">
        <f t="shared" si="86"/>
        <v>0</v>
      </c>
      <c r="CS24" s="150">
        <f t="shared" si="87"/>
        <v>0</v>
      </c>
      <c r="CT24" s="150">
        <f t="shared" si="88"/>
        <v>0</v>
      </c>
      <c r="CU24" s="150">
        <f t="shared" si="89"/>
        <v>0</v>
      </c>
      <c r="CV24" s="150">
        <f t="shared" si="90"/>
        <v>0</v>
      </c>
      <c r="CW24" s="150">
        <f t="shared" si="91"/>
        <v>0</v>
      </c>
      <c r="CX24" s="150" t="str">
        <f t="shared" si="92"/>
        <v>u</v>
      </c>
      <c r="CY24" s="150"/>
      <c r="CZ24" s="150">
        <f t="shared" si="46"/>
        <v>0</v>
      </c>
      <c r="DA24" s="150"/>
      <c r="DB24" s="150"/>
      <c r="DC24" s="150">
        <f t="shared" si="47"/>
        <v>0</v>
      </c>
      <c r="DD24" s="150"/>
      <c r="DE24" s="150"/>
      <c r="DF24" s="150"/>
      <c r="DG24" s="150"/>
      <c r="DH24" s="150"/>
      <c r="DI24" s="150"/>
      <c r="DJ24" s="150"/>
      <c r="DK24" s="150"/>
      <c r="DL24" s="150"/>
      <c r="DM24" s="150"/>
      <c r="DN24" s="150"/>
      <c r="DO24" s="150"/>
      <c r="DP24" s="150"/>
      <c r="DQ24" s="150"/>
      <c r="DR24" s="150"/>
      <c r="DS24" s="150"/>
      <c r="DT24" s="150"/>
      <c r="DU24" s="150"/>
    </row>
    <row r="25" spans="1:125" s="206" customFormat="1" x14ac:dyDescent="0.2">
      <c r="A25" s="108" t="str">
        <f>IF(LEN(E25)&lt;2,"",Meldedaten!A$4)</f>
        <v/>
      </c>
      <c r="B25" s="109" t="str">
        <f t="shared" si="48"/>
        <v/>
      </c>
      <c r="C25" s="96" t="s">
        <v>21</v>
      </c>
      <c r="D25" s="242" t="s">
        <v>21</v>
      </c>
      <c r="E25" s="242" t="s">
        <v>21</v>
      </c>
      <c r="F25" s="242" t="s">
        <v>21</v>
      </c>
      <c r="G25" s="242" t="s">
        <v>21</v>
      </c>
      <c r="H25" s="96" t="s">
        <v>21</v>
      </c>
      <c r="I25" s="5" t="str">
        <f>IF(LEN(E25)&lt;2,"",Meldedaten!B$4)</f>
        <v/>
      </c>
      <c r="J25" s="159"/>
      <c r="K25" s="5"/>
      <c r="L25" s="101"/>
      <c r="M25" s="100"/>
      <c r="N25" s="5"/>
      <c r="O25" s="5"/>
      <c r="P25" s="5"/>
      <c r="Q25" s="131" t="str">
        <f t="shared" si="49"/>
        <v>Okay</v>
      </c>
      <c r="R25" s="136">
        <f t="shared" si="50"/>
        <v>0</v>
      </c>
      <c r="S25" s="143" t="str">
        <f t="shared" si="51"/>
        <v/>
      </c>
      <c r="T25" s="144" t="str">
        <f t="shared" si="52"/>
        <v>Bitte ankreuzen</v>
      </c>
      <c r="U25" s="5"/>
      <c r="V25" s="5"/>
      <c r="W25" s="131">
        <f t="shared" si="53"/>
        <v>0</v>
      </c>
      <c r="X25" s="136">
        <f t="shared" si="54"/>
        <v>0</v>
      </c>
      <c r="Y25" s="136">
        <f t="shared" si="55"/>
        <v>1</v>
      </c>
      <c r="Z25" s="136" t="e">
        <f>IF(W25&gt;Y25,"Fehler",okay)</f>
        <v>#NAME?</v>
      </c>
      <c r="AA25" s="136" t="str">
        <f t="shared" si="56"/>
        <v/>
      </c>
      <c r="AB25" s="136" t="str">
        <f t="shared" si="57"/>
        <v/>
      </c>
      <c r="AC25" s="135"/>
      <c r="AD25" s="96" t="s">
        <v>21</v>
      </c>
      <c r="AE25" s="125" t="str">
        <f t="shared" si="58"/>
        <v/>
      </c>
      <c r="AF25" s="95"/>
      <c r="AG25" s="126"/>
      <c r="AH25" s="127" t="str">
        <f t="shared" si="59"/>
        <v/>
      </c>
      <c r="AI25" s="126"/>
      <c r="AJ25" s="5" t="s">
        <v>21</v>
      </c>
      <c r="AK25" s="5" t="s">
        <v>21</v>
      </c>
      <c r="AL25" s="5" t="s">
        <v>21</v>
      </c>
      <c r="AM25" s="5" t="s">
        <v>21</v>
      </c>
      <c r="AN25" s="5" t="s">
        <v>21</v>
      </c>
      <c r="AO25" s="5" t="s">
        <v>21</v>
      </c>
      <c r="AP25" s="5" t="s">
        <v>21</v>
      </c>
      <c r="AQ25" s="5" t="s">
        <v>21</v>
      </c>
      <c r="AR25" s="5" t="s">
        <v>21</v>
      </c>
      <c r="AS25" s="5" t="s">
        <v>21</v>
      </c>
      <c r="AT25" s="5" t="s">
        <v>21</v>
      </c>
      <c r="AU25" s="5" t="s">
        <v>21</v>
      </c>
      <c r="AV25" s="5" t="s">
        <v>21</v>
      </c>
      <c r="AW25" s="5" t="s">
        <v>21</v>
      </c>
      <c r="AX25" s="5" t="s">
        <v>21</v>
      </c>
      <c r="AY25" s="5" t="s">
        <v>21</v>
      </c>
      <c r="AZ25" s="5" t="s">
        <v>21</v>
      </c>
      <c r="BA25" s="5" t="s">
        <v>21</v>
      </c>
      <c r="BB25" s="5" t="s">
        <v>21</v>
      </c>
      <c r="BC25" s="5" t="s">
        <v>21</v>
      </c>
      <c r="BD25" s="126"/>
      <c r="BE25" s="50" t="s">
        <v>59</v>
      </c>
      <c r="BF25" s="50" t="s">
        <v>60</v>
      </c>
      <c r="BG25" s="50" t="s">
        <v>61</v>
      </c>
      <c r="BH25" s="50" t="s">
        <v>62</v>
      </c>
      <c r="BI25" s="50" t="s">
        <v>63</v>
      </c>
      <c r="BJ25" s="50" t="s">
        <v>64</v>
      </c>
      <c r="BK25" s="50" t="s">
        <v>65</v>
      </c>
      <c r="BL25" s="50" t="s">
        <v>66</v>
      </c>
      <c r="BM25" s="50" t="s">
        <v>67</v>
      </c>
      <c r="BN25" s="50" t="s">
        <v>68</v>
      </c>
      <c r="BO25" s="50" t="s">
        <v>69</v>
      </c>
      <c r="BP25" s="136"/>
      <c r="BQ25" s="150"/>
      <c r="BR25" s="150" t="str">
        <f t="shared" si="60"/>
        <v/>
      </c>
      <c r="BS25" s="150" t="str">
        <f t="shared" si="61"/>
        <v/>
      </c>
      <c r="BT25" s="150" t="str">
        <f t="shared" si="62"/>
        <v/>
      </c>
      <c r="BU25" s="150" t="str">
        <f t="shared" si="63"/>
        <v/>
      </c>
      <c r="BV25" s="150" t="str">
        <f t="shared" si="64"/>
        <v/>
      </c>
      <c r="BW25" s="150" t="str">
        <f t="shared" si="65"/>
        <v/>
      </c>
      <c r="BX25" s="150" t="str">
        <f t="shared" si="66"/>
        <v/>
      </c>
      <c r="BY25" s="150" t="str">
        <f t="shared" si="67"/>
        <v/>
      </c>
      <c r="BZ25" s="150" t="str">
        <f t="shared" si="68"/>
        <v/>
      </c>
      <c r="CA25" s="150" t="str">
        <f t="shared" si="69"/>
        <v/>
      </c>
      <c r="CB25" s="150" t="str">
        <f t="shared" si="70"/>
        <v/>
      </c>
      <c r="CC25" s="150" t="str">
        <f t="shared" si="71"/>
        <v/>
      </c>
      <c r="CD25" s="150" t="str">
        <f t="shared" si="72"/>
        <v/>
      </c>
      <c r="CE25" s="150" t="str">
        <f t="shared" si="73"/>
        <v/>
      </c>
      <c r="CF25" s="150" t="str">
        <f t="shared" si="74"/>
        <v/>
      </c>
      <c r="CG25" s="150" t="str">
        <f t="shared" si="75"/>
        <v/>
      </c>
      <c r="CH25" s="150" t="str">
        <f t="shared" si="76"/>
        <v/>
      </c>
      <c r="CI25" s="150" t="str">
        <f t="shared" si="77"/>
        <v/>
      </c>
      <c r="CJ25" s="150" t="str">
        <f t="shared" si="78"/>
        <v/>
      </c>
      <c r="CK25" s="150" t="str">
        <f t="shared" si="79"/>
        <v/>
      </c>
      <c r="CL25" s="150" t="str">
        <f t="shared" si="80"/>
        <v/>
      </c>
      <c r="CM25" s="150" t="str">
        <f t="shared" si="81"/>
        <v/>
      </c>
      <c r="CN25" s="150">
        <f t="shared" si="82"/>
        <v>0</v>
      </c>
      <c r="CO25" s="150" t="str">
        <f t="shared" si="83"/>
        <v>Okay</v>
      </c>
      <c r="CP25" s="150" t="str">
        <f t="shared" si="84"/>
        <v>Urkunde und Button</v>
      </c>
      <c r="CQ25" s="150" t="str">
        <f t="shared" si="85"/>
        <v>nur Urkunde</v>
      </c>
      <c r="CR25" s="150">
        <f t="shared" si="86"/>
        <v>0</v>
      </c>
      <c r="CS25" s="150">
        <f t="shared" si="87"/>
        <v>0</v>
      </c>
      <c r="CT25" s="150">
        <f t="shared" si="88"/>
        <v>0</v>
      </c>
      <c r="CU25" s="150">
        <f t="shared" si="89"/>
        <v>0</v>
      </c>
      <c r="CV25" s="150">
        <f t="shared" si="90"/>
        <v>0</v>
      </c>
      <c r="CW25" s="150">
        <f t="shared" si="91"/>
        <v>0</v>
      </c>
      <c r="CX25" s="150" t="str">
        <f t="shared" si="92"/>
        <v>u</v>
      </c>
      <c r="CY25" s="150"/>
      <c r="CZ25" s="150">
        <f t="shared" si="46"/>
        <v>0</v>
      </c>
      <c r="DA25" s="150"/>
      <c r="DB25" s="150"/>
      <c r="DC25" s="150">
        <f t="shared" si="47"/>
        <v>0</v>
      </c>
      <c r="DD25" s="150"/>
      <c r="DE25" s="150"/>
      <c r="DF25" s="150"/>
      <c r="DG25" s="150"/>
      <c r="DH25" s="150"/>
      <c r="DI25" s="150"/>
      <c r="DJ25" s="150"/>
      <c r="DK25" s="150"/>
      <c r="DL25" s="150"/>
      <c r="DM25" s="150"/>
      <c r="DN25" s="150"/>
      <c r="DO25" s="150"/>
      <c r="DP25" s="150"/>
      <c r="DQ25" s="150"/>
      <c r="DR25" s="150"/>
      <c r="DS25" s="150"/>
      <c r="DT25" s="150"/>
      <c r="DU25" s="150"/>
    </row>
    <row r="26" spans="1:125" s="206" customFormat="1" x14ac:dyDescent="0.2">
      <c r="A26" s="108" t="str">
        <f>IF(LEN(E26)&lt;2,"",Meldedaten!A$4)</f>
        <v/>
      </c>
      <c r="B26" s="109" t="str">
        <f t="shared" si="48"/>
        <v/>
      </c>
      <c r="C26" s="96" t="s">
        <v>21</v>
      </c>
      <c r="D26" s="242" t="s">
        <v>21</v>
      </c>
      <c r="E26" s="242" t="s">
        <v>21</v>
      </c>
      <c r="F26" s="242" t="s">
        <v>21</v>
      </c>
      <c r="G26" s="242" t="s">
        <v>21</v>
      </c>
      <c r="H26" s="96" t="s">
        <v>21</v>
      </c>
      <c r="I26" s="5" t="str">
        <f>IF(LEN(E26)&lt;2,"",Meldedaten!B$4)</f>
        <v/>
      </c>
      <c r="J26" s="159"/>
      <c r="K26" s="5"/>
      <c r="L26" s="101"/>
      <c r="M26" s="100"/>
      <c r="N26" s="5"/>
      <c r="O26" s="5"/>
      <c r="P26" s="5"/>
      <c r="Q26" s="131" t="str">
        <f t="shared" si="49"/>
        <v>Okay</v>
      </c>
      <c r="R26" s="136">
        <f t="shared" si="50"/>
        <v>0</v>
      </c>
      <c r="S26" s="143" t="str">
        <f t="shared" si="51"/>
        <v/>
      </c>
      <c r="T26" s="144" t="str">
        <f t="shared" si="52"/>
        <v>Bitte ankreuzen</v>
      </c>
      <c r="U26" s="5"/>
      <c r="V26" s="5"/>
      <c r="W26" s="131">
        <f t="shared" si="53"/>
        <v>0</v>
      </c>
      <c r="X26" s="136">
        <f t="shared" si="54"/>
        <v>0</v>
      </c>
      <c r="Y26" s="136">
        <f t="shared" si="55"/>
        <v>1</v>
      </c>
      <c r="Z26" s="136" t="e">
        <f>IF(W26&gt;Y26,"Fehler",okay)</f>
        <v>#NAME?</v>
      </c>
      <c r="AA26" s="136" t="str">
        <f t="shared" si="56"/>
        <v/>
      </c>
      <c r="AB26" s="136" t="str">
        <f t="shared" si="57"/>
        <v/>
      </c>
      <c r="AC26" s="135"/>
      <c r="AD26" s="96" t="s">
        <v>21</v>
      </c>
      <c r="AE26" s="125" t="str">
        <f t="shared" si="58"/>
        <v/>
      </c>
      <c r="AF26" s="95"/>
      <c r="AG26" s="126"/>
      <c r="AH26" s="127" t="str">
        <f t="shared" si="59"/>
        <v/>
      </c>
      <c r="AI26" s="126"/>
      <c r="AJ26" s="5" t="s">
        <v>21</v>
      </c>
      <c r="AK26" s="5" t="s">
        <v>21</v>
      </c>
      <c r="AL26" s="5" t="s">
        <v>21</v>
      </c>
      <c r="AM26" s="5" t="s">
        <v>21</v>
      </c>
      <c r="AN26" s="5" t="s">
        <v>21</v>
      </c>
      <c r="AO26" s="5" t="s">
        <v>21</v>
      </c>
      <c r="AP26" s="5" t="s">
        <v>21</v>
      </c>
      <c r="AQ26" s="5" t="s">
        <v>21</v>
      </c>
      <c r="AR26" s="5" t="s">
        <v>21</v>
      </c>
      <c r="AS26" s="5" t="s">
        <v>21</v>
      </c>
      <c r="AT26" s="5" t="s">
        <v>21</v>
      </c>
      <c r="AU26" s="5" t="s">
        <v>21</v>
      </c>
      <c r="AV26" s="5" t="s">
        <v>21</v>
      </c>
      <c r="AW26" s="5" t="s">
        <v>21</v>
      </c>
      <c r="AX26" s="5" t="s">
        <v>21</v>
      </c>
      <c r="AY26" s="5" t="s">
        <v>21</v>
      </c>
      <c r="AZ26" s="5" t="s">
        <v>21</v>
      </c>
      <c r="BA26" s="5" t="s">
        <v>21</v>
      </c>
      <c r="BB26" s="5" t="s">
        <v>21</v>
      </c>
      <c r="BC26" s="5" t="s">
        <v>21</v>
      </c>
      <c r="BD26" s="126"/>
      <c r="BE26" s="50" t="s">
        <v>59</v>
      </c>
      <c r="BF26" s="50" t="s">
        <v>60</v>
      </c>
      <c r="BG26" s="50" t="s">
        <v>61</v>
      </c>
      <c r="BH26" s="50" t="s">
        <v>62</v>
      </c>
      <c r="BI26" s="50" t="s">
        <v>63</v>
      </c>
      <c r="BJ26" s="50" t="s">
        <v>64</v>
      </c>
      <c r="BK26" s="50" t="s">
        <v>65</v>
      </c>
      <c r="BL26" s="50" t="s">
        <v>66</v>
      </c>
      <c r="BM26" s="50" t="s">
        <v>67</v>
      </c>
      <c r="BN26" s="50" t="s">
        <v>68</v>
      </c>
      <c r="BO26" s="50" t="s">
        <v>69</v>
      </c>
      <c r="BP26" s="136"/>
      <c r="BQ26" s="150"/>
      <c r="BR26" s="150" t="str">
        <f t="shared" si="60"/>
        <v/>
      </c>
      <c r="BS26" s="150" t="str">
        <f t="shared" si="61"/>
        <v/>
      </c>
      <c r="BT26" s="150" t="str">
        <f t="shared" si="62"/>
        <v/>
      </c>
      <c r="BU26" s="150" t="str">
        <f t="shared" si="63"/>
        <v/>
      </c>
      <c r="BV26" s="150" t="str">
        <f t="shared" si="64"/>
        <v/>
      </c>
      <c r="BW26" s="150" t="str">
        <f t="shared" si="65"/>
        <v/>
      </c>
      <c r="BX26" s="150" t="str">
        <f t="shared" si="66"/>
        <v/>
      </c>
      <c r="BY26" s="150" t="str">
        <f t="shared" si="67"/>
        <v/>
      </c>
      <c r="BZ26" s="150" t="str">
        <f t="shared" si="68"/>
        <v/>
      </c>
      <c r="CA26" s="150" t="str">
        <f t="shared" si="69"/>
        <v/>
      </c>
      <c r="CB26" s="150" t="str">
        <f t="shared" si="70"/>
        <v/>
      </c>
      <c r="CC26" s="150" t="str">
        <f t="shared" si="71"/>
        <v/>
      </c>
      <c r="CD26" s="150" t="str">
        <f t="shared" si="72"/>
        <v/>
      </c>
      <c r="CE26" s="150" t="str">
        <f t="shared" si="73"/>
        <v/>
      </c>
      <c r="CF26" s="150" t="str">
        <f t="shared" si="74"/>
        <v/>
      </c>
      <c r="CG26" s="150" t="str">
        <f t="shared" si="75"/>
        <v/>
      </c>
      <c r="CH26" s="150" t="str">
        <f t="shared" si="76"/>
        <v/>
      </c>
      <c r="CI26" s="150" t="str">
        <f t="shared" si="77"/>
        <v/>
      </c>
      <c r="CJ26" s="150" t="str">
        <f t="shared" si="78"/>
        <v/>
      </c>
      <c r="CK26" s="150" t="str">
        <f t="shared" si="79"/>
        <v/>
      </c>
      <c r="CL26" s="150" t="str">
        <f t="shared" si="80"/>
        <v/>
      </c>
      <c r="CM26" s="150" t="str">
        <f t="shared" si="81"/>
        <v/>
      </c>
      <c r="CN26" s="150">
        <f t="shared" si="82"/>
        <v>0</v>
      </c>
      <c r="CO26" s="150" t="str">
        <f t="shared" si="83"/>
        <v>Okay</v>
      </c>
      <c r="CP26" s="150" t="str">
        <f t="shared" si="84"/>
        <v>Urkunde und Button</v>
      </c>
      <c r="CQ26" s="150" t="str">
        <f t="shared" si="85"/>
        <v>nur Urkunde</v>
      </c>
      <c r="CR26" s="150">
        <f t="shared" si="86"/>
        <v>0</v>
      </c>
      <c r="CS26" s="150">
        <f t="shared" si="87"/>
        <v>0</v>
      </c>
      <c r="CT26" s="150">
        <f t="shared" si="88"/>
        <v>0</v>
      </c>
      <c r="CU26" s="150">
        <f t="shared" si="89"/>
        <v>0</v>
      </c>
      <c r="CV26" s="150">
        <f t="shared" si="90"/>
        <v>0</v>
      </c>
      <c r="CW26" s="150">
        <f t="shared" si="91"/>
        <v>0</v>
      </c>
      <c r="CX26" s="150" t="str">
        <f t="shared" si="92"/>
        <v>u</v>
      </c>
      <c r="CY26" s="150"/>
      <c r="CZ26" s="150">
        <f t="shared" si="46"/>
        <v>0</v>
      </c>
      <c r="DA26" s="150"/>
      <c r="DB26" s="150"/>
      <c r="DC26" s="150">
        <f t="shared" si="47"/>
        <v>0</v>
      </c>
      <c r="DD26" s="150"/>
      <c r="DE26" s="150"/>
      <c r="DF26" s="150"/>
      <c r="DG26" s="150"/>
      <c r="DH26" s="150"/>
      <c r="DI26" s="150"/>
      <c r="DJ26" s="150"/>
      <c r="DK26" s="150"/>
      <c r="DL26" s="150"/>
      <c r="DM26" s="150"/>
      <c r="DN26" s="150"/>
      <c r="DO26" s="150"/>
      <c r="DP26" s="150"/>
      <c r="DQ26" s="150"/>
      <c r="DR26" s="150"/>
      <c r="DS26" s="150"/>
      <c r="DT26" s="150"/>
      <c r="DU26" s="150"/>
    </row>
    <row r="27" spans="1:125" s="206" customFormat="1" x14ac:dyDescent="0.2">
      <c r="A27" s="108" t="str">
        <f>IF(LEN(E27)&lt;2,"",Meldedaten!A$4)</f>
        <v/>
      </c>
      <c r="B27" s="109" t="str">
        <f t="shared" si="48"/>
        <v/>
      </c>
      <c r="C27" s="96" t="s">
        <v>21</v>
      </c>
      <c r="D27" s="242" t="s">
        <v>21</v>
      </c>
      <c r="E27" s="242" t="s">
        <v>21</v>
      </c>
      <c r="F27" s="242" t="s">
        <v>21</v>
      </c>
      <c r="G27" s="242" t="s">
        <v>21</v>
      </c>
      <c r="H27" s="96" t="s">
        <v>21</v>
      </c>
      <c r="I27" s="5" t="str">
        <f>IF(LEN(E27)&lt;2,"",Meldedaten!B$4)</f>
        <v/>
      </c>
      <c r="J27" s="159"/>
      <c r="K27" s="5"/>
      <c r="L27" s="101"/>
      <c r="M27" s="100"/>
      <c r="N27" s="5"/>
      <c r="O27" s="5"/>
      <c r="P27" s="5"/>
      <c r="Q27" s="131" t="str">
        <f t="shared" si="49"/>
        <v>Okay</v>
      </c>
      <c r="R27" s="136">
        <f t="shared" si="50"/>
        <v>0</v>
      </c>
      <c r="S27" s="143" t="str">
        <f t="shared" si="51"/>
        <v/>
      </c>
      <c r="T27" s="144" t="str">
        <f t="shared" si="52"/>
        <v>Bitte ankreuzen</v>
      </c>
      <c r="U27" s="5"/>
      <c r="V27" s="5"/>
      <c r="W27" s="131">
        <f t="shared" si="53"/>
        <v>0</v>
      </c>
      <c r="X27" s="136">
        <f t="shared" si="54"/>
        <v>0</v>
      </c>
      <c r="Y27" s="136">
        <f t="shared" si="55"/>
        <v>1</v>
      </c>
      <c r="Z27" s="136" t="e">
        <f>IF(W27&gt;Y27,"Fehler",okay)</f>
        <v>#NAME?</v>
      </c>
      <c r="AA27" s="136" t="str">
        <f t="shared" si="56"/>
        <v/>
      </c>
      <c r="AB27" s="136" t="str">
        <f t="shared" si="57"/>
        <v/>
      </c>
      <c r="AC27" s="135"/>
      <c r="AD27" s="96" t="s">
        <v>21</v>
      </c>
      <c r="AE27" s="125" t="str">
        <f t="shared" si="58"/>
        <v/>
      </c>
      <c r="AF27" s="95"/>
      <c r="AG27" s="126"/>
      <c r="AH27" s="127" t="str">
        <f t="shared" si="59"/>
        <v/>
      </c>
      <c r="AI27" s="126"/>
      <c r="AJ27" s="5" t="s">
        <v>21</v>
      </c>
      <c r="AK27" s="5" t="s">
        <v>21</v>
      </c>
      <c r="AL27" s="5" t="s">
        <v>21</v>
      </c>
      <c r="AM27" s="5" t="s">
        <v>21</v>
      </c>
      <c r="AN27" s="5" t="s">
        <v>21</v>
      </c>
      <c r="AO27" s="5" t="s">
        <v>21</v>
      </c>
      <c r="AP27" s="5" t="s">
        <v>21</v>
      </c>
      <c r="AQ27" s="5" t="s">
        <v>21</v>
      </c>
      <c r="AR27" s="5" t="s">
        <v>21</v>
      </c>
      <c r="AS27" s="5" t="s">
        <v>21</v>
      </c>
      <c r="AT27" s="5" t="s">
        <v>21</v>
      </c>
      <c r="AU27" s="5" t="s">
        <v>21</v>
      </c>
      <c r="AV27" s="5" t="s">
        <v>21</v>
      </c>
      <c r="AW27" s="5" t="s">
        <v>21</v>
      </c>
      <c r="AX27" s="5" t="s">
        <v>21</v>
      </c>
      <c r="AY27" s="5" t="s">
        <v>21</v>
      </c>
      <c r="AZ27" s="5" t="s">
        <v>21</v>
      </c>
      <c r="BA27" s="5" t="s">
        <v>21</v>
      </c>
      <c r="BB27" s="5" t="s">
        <v>21</v>
      </c>
      <c r="BC27" s="5" t="s">
        <v>21</v>
      </c>
      <c r="BD27" s="126"/>
      <c r="BE27" s="50" t="s">
        <v>59</v>
      </c>
      <c r="BF27" s="50" t="s">
        <v>60</v>
      </c>
      <c r="BG27" s="50" t="s">
        <v>61</v>
      </c>
      <c r="BH27" s="50" t="s">
        <v>62</v>
      </c>
      <c r="BI27" s="50" t="s">
        <v>63</v>
      </c>
      <c r="BJ27" s="50" t="s">
        <v>64</v>
      </c>
      <c r="BK27" s="50" t="s">
        <v>65</v>
      </c>
      <c r="BL27" s="50" t="s">
        <v>66</v>
      </c>
      <c r="BM27" s="50" t="s">
        <v>67</v>
      </c>
      <c r="BN27" s="50" t="s">
        <v>68</v>
      </c>
      <c r="BO27" s="50" t="s">
        <v>69</v>
      </c>
      <c r="BP27" s="136"/>
      <c r="BQ27" s="150"/>
      <c r="BR27" s="150" t="str">
        <f t="shared" si="60"/>
        <v/>
      </c>
      <c r="BS27" s="150" t="str">
        <f t="shared" si="61"/>
        <v/>
      </c>
      <c r="BT27" s="150" t="str">
        <f t="shared" si="62"/>
        <v/>
      </c>
      <c r="BU27" s="150" t="str">
        <f t="shared" si="63"/>
        <v/>
      </c>
      <c r="BV27" s="150" t="str">
        <f t="shared" si="64"/>
        <v/>
      </c>
      <c r="BW27" s="150" t="str">
        <f t="shared" si="65"/>
        <v/>
      </c>
      <c r="BX27" s="150" t="str">
        <f t="shared" si="66"/>
        <v/>
      </c>
      <c r="BY27" s="150" t="str">
        <f t="shared" si="67"/>
        <v/>
      </c>
      <c r="BZ27" s="150" t="str">
        <f t="shared" si="68"/>
        <v/>
      </c>
      <c r="CA27" s="150" t="str">
        <f t="shared" si="69"/>
        <v/>
      </c>
      <c r="CB27" s="150" t="str">
        <f t="shared" si="70"/>
        <v/>
      </c>
      <c r="CC27" s="150" t="str">
        <f t="shared" si="71"/>
        <v/>
      </c>
      <c r="CD27" s="150" t="str">
        <f t="shared" si="72"/>
        <v/>
      </c>
      <c r="CE27" s="150" t="str">
        <f t="shared" si="73"/>
        <v/>
      </c>
      <c r="CF27" s="150" t="str">
        <f t="shared" si="74"/>
        <v/>
      </c>
      <c r="CG27" s="150" t="str">
        <f t="shared" si="75"/>
        <v/>
      </c>
      <c r="CH27" s="150" t="str">
        <f t="shared" si="76"/>
        <v/>
      </c>
      <c r="CI27" s="150" t="str">
        <f t="shared" si="77"/>
        <v/>
      </c>
      <c r="CJ27" s="150" t="str">
        <f t="shared" si="78"/>
        <v/>
      </c>
      <c r="CK27" s="150" t="str">
        <f t="shared" si="79"/>
        <v/>
      </c>
      <c r="CL27" s="150" t="str">
        <f t="shared" si="80"/>
        <v/>
      </c>
      <c r="CM27" s="150" t="str">
        <f t="shared" si="81"/>
        <v/>
      </c>
      <c r="CN27" s="150">
        <f t="shared" si="82"/>
        <v>0</v>
      </c>
      <c r="CO27" s="150" t="str">
        <f t="shared" si="83"/>
        <v>Okay</v>
      </c>
      <c r="CP27" s="150" t="str">
        <f t="shared" si="84"/>
        <v>Urkunde und Button</v>
      </c>
      <c r="CQ27" s="150" t="str">
        <f t="shared" si="85"/>
        <v>nur Urkunde</v>
      </c>
      <c r="CR27" s="150">
        <f t="shared" si="86"/>
        <v>0</v>
      </c>
      <c r="CS27" s="150">
        <f t="shared" si="87"/>
        <v>0</v>
      </c>
      <c r="CT27" s="150">
        <f t="shared" si="88"/>
        <v>0</v>
      </c>
      <c r="CU27" s="150">
        <f t="shared" si="89"/>
        <v>0</v>
      </c>
      <c r="CV27" s="150">
        <f t="shared" si="90"/>
        <v>0</v>
      </c>
      <c r="CW27" s="150">
        <f t="shared" si="91"/>
        <v>0</v>
      </c>
      <c r="CX27" s="150" t="str">
        <f t="shared" si="92"/>
        <v>u</v>
      </c>
      <c r="CY27" s="150"/>
      <c r="CZ27" s="150">
        <f t="shared" si="46"/>
        <v>0</v>
      </c>
      <c r="DA27" s="150"/>
      <c r="DB27" s="150"/>
      <c r="DC27" s="150">
        <f t="shared" si="47"/>
        <v>0</v>
      </c>
      <c r="DD27" s="150"/>
      <c r="DE27" s="150"/>
      <c r="DF27" s="150"/>
      <c r="DG27" s="150"/>
      <c r="DH27" s="150"/>
      <c r="DI27" s="150"/>
      <c r="DJ27" s="150"/>
      <c r="DK27" s="150"/>
      <c r="DL27" s="150"/>
      <c r="DM27" s="150"/>
      <c r="DN27" s="150"/>
      <c r="DO27" s="150"/>
      <c r="DP27" s="150"/>
      <c r="DQ27" s="150"/>
      <c r="DR27" s="150"/>
      <c r="DS27" s="150"/>
      <c r="DT27" s="150"/>
      <c r="DU27" s="150"/>
    </row>
    <row r="28" spans="1:125" s="206" customFormat="1" x14ac:dyDescent="0.2">
      <c r="A28" s="108" t="str">
        <f>IF(LEN(E28)&lt;2,"",Meldedaten!A$4)</f>
        <v/>
      </c>
      <c r="B28" s="109" t="str">
        <f t="shared" si="48"/>
        <v/>
      </c>
      <c r="C28" s="96" t="s">
        <v>21</v>
      </c>
      <c r="D28" s="242" t="s">
        <v>21</v>
      </c>
      <c r="E28" s="242" t="s">
        <v>21</v>
      </c>
      <c r="F28" s="242" t="s">
        <v>21</v>
      </c>
      <c r="G28" s="242" t="s">
        <v>21</v>
      </c>
      <c r="H28" s="96" t="s">
        <v>21</v>
      </c>
      <c r="I28" s="5" t="str">
        <f>IF(LEN(E28)&lt;2,"",Meldedaten!B$4)</f>
        <v/>
      </c>
      <c r="J28" s="159"/>
      <c r="K28" s="5"/>
      <c r="L28" s="101"/>
      <c r="M28" s="100"/>
      <c r="N28" s="5"/>
      <c r="O28" s="5"/>
      <c r="P28" s="5"/>
      <c r="Q28" s="131" t="str">
        <f t="shared" si="49"/>
        <v>Okay</v>
      </c>
      <c r="R28" s="136">
        <f t="shared" si="50"/>
        <v>0</v>
      </c>
      <c r="S28" s="143" t="str">
        <f t="shared" si="51"/>
        <v/>
      </c>
      <c r="T28" s="144" t="str">
        <f t="shared" si="52"/>
        <v>Bitte ankreuzen</v>
      </c>
      <c r="U28" s="5"/>
      <c r="V28" s="5"/>
      <c r="W28" s="131">
        <f t="shared" si="53"/>
        <v>0</v>
      </c>
      <c r="X28" s="136">
        <f t="shared" si="54"/>
        <v>0</v>
      </c>
      <c r="Y28" s="136">
        <f t="shared" si="55"/>
        <v>1</v>
      </c>
      <c r="Z28" s="136" t="e">
        <f>IF(W28&gt;Y28,"Fehler",okay)</f>
        <v>#NAME?</v>
      </c>
      <c r="AA28" s="136" t="str">
        <f t="shared" si="56"/>
        <v/>
      </c>
      <c r="AB28" s="136" t="str">
        <f t="shared" si="57"/>
        <v/>
      </c>
      <c r="AC28" s="135"/>
      <c r="AD28" s="96" t="s">
        <v>21</v>
      </c>
      <c r="AE28" s="125" t="str">
        <f t="shared" si="58"/>
        <v/>
      </c>
      <c r="AF28" s="95"/>
      <c r="AG28" s="126"/>
      <c r="AH28" s="127" t="str">
        <f t="shared" si="59"/>
        <v/>
      </c>
      <c r="AI28" s="126"/>
      <c r="AJ28" s="5" t="s">
        <v>21</v>
      </c>
      <c r="AK28" s="5" t="s">
        <v>21</v>
      </c>
      <c r="AL28" s="5" t="s">
        <v>21</v>
      </c>
      <c r="AM28" s="5" t="s">
        <v>21</v>
      </c>
      <c r="AN28" s="5" t="s">
        <v>21</v>
      </c>
      <c r="AO28" s="5" t="s">
        <v>21</v>
      </c>
      <c r="AP28" s="5" t="s">
        <v>21</v>
      </c>
      <c r="AQ28" s="5" t="s">
        <v>21</v>
      </c>
      <c r="AR28" s="5" t="s">
        <v>21</v>
      </c>
      <c r="AS28" s="5" t="s">
        <v>21</v>
      </c>
      <c r="AT28" s="5" t="s">
        <v>21</v>
      </c>
      <c r="AU28" s="5" t="s">
        <v>21</v>
      </c>
      <c r="AV28" s="5" t="s">
        <v>21</v>
      </c>
      <c r="AW28" s="5" t="s">
        <v>21</v>
      </c>
      <c r="AX28" s="5" t="s">
        <v>21</v>
      </c>
      <c r="AY28" s="5" t="s">
        <v>21</v>
      </c>
      <c r="AZ28" s="5" t="s">
        <v>21</v>
      </c>
      <c r="BA28" s="5" t="s">
        <v>21</v>
      </c>
      <c r="BB28" s="5" t="s">
        <v>21</v>
      </c>
      <c r="BC28" s="5" t="s">
        <v>21</v>
      </c>
      <c r="BD28" s="126"/>
      <c r="BE28" s="50" t="s">
        <v>59</v>
      </c>
      <c r="BF28" s="50" t="s">
        <v>60</v>
      </c>
      <c r="BG28" s="50" t="s">
        <v>61</v>
      </c>
      <c r="BH28" s="50" t="s">
        <v>62</v>
      </c>
      <c r="BI28" s="50" t="s">
        <v>63</v>
      </c>
      <c r="BJ28" s="50" t="s">
        <v>64</v>
      </c>
      <c r="BK28" s="50" t="s">
        <v>65</v>
      </c>
      <c r="BL28" s="50" t="s">
        <v>66</v>
      </c>
      <c r="BM28" s="50" t="s">
        <v>67</v>
      </c>
      <c r="BN28" s="50" t="s">
        <v>68</v>
      </c>
      <c r="BO28" s="50" t="s">
        <v>69</v>
      </c>
      <c r="BP28" s="136"/>
      <c r="BQ28" s="150"/>
      <c r="BR28" s="150" t="str">
        <f t="shared" si="60"/>
        <v/>
      </c>
      <c r="BS28" s="150" t="str">
        <f t="shared" si="61"/>
        <v/>
      </c>
      <c r="BT28" s="150" t="str">
        <f t="shared" si="62"/>
        <v/>
      </c>
      <c r="BU28" s="150" t="str">
        <f t="shared" si="63"/>
        <v/>
      </c>
      <c r="BV28" s="150" t="str">
        <f t="shared" si="64"/>
        <v/>
      </c>
      <c r="BW28" s="150" t="str">
        <f t="shared" si="65"/>
        <v/>
      </c>
      <c r="BX28" s="150" t="str">
        <f t="shared" si="66"/>
        <v/>
      </c>
      <c r="BY28" s="150" t="str">
        <f t="shared" si="67"/>
        <v/>
      </c>
      <c r="BZ28" s="150" t="str">
        <f t="shared" si="68"/>
        <v/>
      </c>
      <c r="CA28" s="150" t="str">
        <f t="shared" si="69"/>
        <v/>
      </c>
      <c r="CB28" s="150" t="str">
        <f t="shared" si="70"/>
        <v/>
      </c>
      <c r="CC28" s="150" t="str">
        <f t="shared" si="71"/>
        <v/>
      </c>
      <c r="CD28" s="150" t="str">
        <f t="shared" si="72"/>
        <v/>
      </c>
      <c r="CE28" s="150" t="str">
        <f t="shared" si="73"/>
        <v/>
      </c>
      <c r="CF28" s="150" t="str">
        <f t="shared" si="74"/>
        <v/>
      </c>
      <c r="CG28" s="150" t="str">
        <f t="shared" si="75"/>
        <v/>
      </c>
      <c r="CH28" s="150" t="str">
        <f t="shared" si="76"/>
        <v/>
      </c>
      <c r="CI28" s="150" t="str">
        <f t="shared" si="77"/>
        <v/>
      </c>
      <c r="CJ28" s="150" t="str">
        <f t="shared" si="78"/>
        <v/>
      </c>
      <c r="CK28" s="150" t="str">
        <f t="shared" si="79"/>
        <v/>
      </c>
      <c r="CL28" s="150" t="str">
        <f t="shared" si="80"/>
        <v/>
      </c>
      <c r="CM28" s="150" t="str">
        <f t="shared" si="81"/>
        <v/>
      </c>
      <c r="CN28" s="150">
        <f t="shared" si="82"/>
        <v>0</v>
      </c>
      <c r="CO28" s="150" t="str">
        <f t="shared" si="83"/>
        <v>Okay</v>
      </c>
      <c r="CP28" s="150" t="str">
        <f t="shared" si="84"/>
        <v>Urkunde und Button</v>
      </c>
      <c r="CQ28" s="150" t="str">
        <f t="shared" si="85"/>
        <v>nur Urkunde</v>
      </c>
      <c r="CR28" s="150">
        <f t="shared" si="86"/>
        <v>0</v>
      </c>
      <c r="CS28" s="150">
        <f t="shared" si="87"/>
        <v>0</v>
      </c>
      <c r="CT28" s="150">
        <f t="shared" si="88"/>
        <v>0</v>
      </c>
      <c r="CU28" s="150">
        <f t="shared" si="89"/>
        <v>0</v>
      </c>
      <c r="CV28" s="150">
        <f t="shared" si="90"/>
        <v>0</v>
      </c>
      <c r="CW28" s="150">
        <f t="shared" si="91"/>
        <v>0</v>
      </c>
      <c r="CX28" s="150" t="str">
        <f t="shared" si="92"/>
        <v>u</v>
      </c>
      <c r="CY28" s="150"/>
      <c r="CZ28" s="150">
        <f t="shared" si="46"/>
        <v>0</v>
      </c>
      <c r="DA28" s="150"/>
      <c r="DB28" s="150"/>
      <c r="DC28" s="150">
        <f t="shared" si="47"/>
        <v>0</v>
      </c>
      <c r="DD28" s="150"/>
      <c r="DE28" s="150"/>
      <c r="DF28" s="150"/>
      <c r="DG28" s="150"/>
      <c r="DH28" s="150"/>
      <c r="DI28" s="150"/>
      <c r="DJ28" s="150"/>
      <c r="DK28" s="150"/>
      <c r="DL28" s="150"/>
      <c r="DM28" s="150"/>
      <c r="DN28" s="150"/>
      <c r="DO28" s="150"/>
      <c r="DP28" s="150"/>
      <c r="DQ28" s="150"/>
      <c r="DR28" s="150"/>
      <c r="DS28" s="150"/>
      <c r="DT28" s="150"/>
      <c r="DU28" s="150"/>
    </row>
    <row r="29" spans="1:125" s="206" customFormat="1" x14ac:dyDescent="0.2">
      <c r="A29" s="108" t="str">
        <f>IF(LEN(E29)&lt;2,"",Meldedaten!A$4)</f>
        <v/>
      </c>
      <c r="B29" s="109" t="str">
        <f t="shared" si="48"/>
        <v/>
      </c>
      <c r="C29" s="96" t="s">
        <v>21</v>
      </c>
      <c r="D29" s="242" t="s">
        <v>21</v>
      </c>
      <c r="E29" s="242" t="s">
        <v>21</v>
      </c>
      <c r="F29" s="242" t="s">
        <v>21</v>
      </c>
      <c r="G29" s="242" t="s">
        <v>21</v>
      </c>
      <c r="H29" s="96" t="s">
        <v>21</v>
      </c>
      <c r="I29" s="5" t="str">
        <f>IF(LEN(E29)&lt;2,"",Meldedaten!B$4)</f>
        <v/>
      </c>
      <c r="J29" s="159"/>
      <c r="K29" s="5"/>
      <c r="L29" s="101"/>
      <c r="M29" s="100"/>
      <c r="N29" s="5"/>
      <c r="O29" s="5"/>
      <c r="P29" s="5"/>
      <c r="Q29" s="131" t="str">
        <f t="shared" si="49"/>
        <v>Okay</v>
      </c>
      <c r="R29" s="136">
        <f t="shared" si="50"/>
        <v>0</v>
      </c>
      <c r="S29" s="143" t="str">
        <f t="shared" si="51"/>
        <v/>
      </c>
      <c r="T29" s="144" t="str">
        <f t="shared" si="52"/>
        <v>Bitte ankreuzen</v>
      </c>
      <c r="U29" s="5"/>
      <c r="V29" s="5"/>
      <c r="W29" s="131">
        <f t="shared" si="53"/>
        <v>0</v>
      </c>
      <c r="X29" s="136">
        <f t="shared" si="54"/>
        <v>0</v>
      </c>
      <c r="Y29" s="136">
        <f t="shared" si="55"/>
        <v>1</v>
      </c>
      <c r="Z29" s="136" t="e">
        <f>IF(W29&gt;Y29,"Fehler",okay)</f>
        <v>#NAME?</v>
      </c>
      <c r="AA29" s="136" t="str">
        <f t="shared" si="56"/>
        <v/>
      </c>
      <c r="AB29" s="136" t="str">
        <f t="shared" si="57"/>
        <v/>
      </c>
      <c r="AC29" s="135"/>
      <c r="AD29" s="96" t="s">
        <v>21</v>
      </c>
      <c r="AE29" s="125" t="str">
        <f t="shared" si="58"/>
        <v/>
      </c>
      <c r="AF29" s="95"/>
      <c r="AG29" s="126"/>
      <c r="AH29" s="127" t="str">
        <f t="shared" si="59"/>
        <v/>
      </c>
      <c r="AI29" s="126"/>
      <c r="AJ29" s="5" t="s">
        <v>21</v>
      </c>
      <c r="AK29" s="5" t="s">
        <v>21</v>
      </c>
      <c r="AL29" s="5" t="s">
        <v>21</v>
      </c>
      <c r="AM29" s="5" t="s">
        <v>21</v>
      </c>
      <c r="AN29" s="5" t="s">
        <v>21</v>
      </c>
      <c r="AO29" s="5" t="s">
        <v>21</v>
      </c>
      <c r="AP29" s="5" t="s">
        <v>21</v>
      </c>
      <c r="AQ29" s="5" t="s">
        <v>21</v>
      </c>
      <c r="AR29" s="5" t="s">
        <v>21</v>
      </c>
      <c r="AS29" s="5" t="s">
        <v>21</v>
      </c>
      <c r="AT29" s="5" t="s">
        <v>21</v>
      </c>
      <c r="AU29" s="5" t="s">
        <v>21</v>
      </c>
      <c r="AV29" s="5" t="s">
        <v>21</v>
      </c>
      <c r="AW29" s="5" t="s">
        <v>21</v>
      </c>
      <c r="AX29" s="5" t="s">
        <v>21</v>
      </c>
      <c r="AY29" s="5" t="s">
        <v>21</v>
      </c>
      <c r="AZ29" s="5" t="s">
        <v>21</v>
      </c>
      <c r="BA29" s="5" t="s">
        <v>21</v>
      </c>
      <c r="BB29" s="5" t="s">
        <v>21</v>
      </c>
      <c r="BC29" s="5" t="s">
        <v>21</v>
      </c>
      <c r="BD29" s="126"/>
      <c r="BE29" s="50" t="s">
        <v>59</v>
      </c>
      <c r="BF29" s="50" t="s">
        <v>60</v>
      </c>
      <c r="BG29" s="50" t="s">
        <v>61</v>
      </c>
      <c r="BH29" s="50" t="s">
        <v>62</v>
      </c>
      <c r="BI29" s="50" t="s">
        <v>63</v>
      </c>
      <c r="BJ29" s="50" t="s">
        <v>64</v>
      </c>
      <c r="BK29" s="50" t="s">
        <v>65</v>
      </c>
      <c r="BL29" s="50" t="s">
        <v>66</v>
      </c>
      <c r="BM29" s="50" t="s">
        <v>67</v>
      </c>
      <c r="BN29" s="50" t="s">
        <v>68</v>
      </c>
      <c r="BO29" s="50" t="s">
        <v>69</v>
      </c>
      <c r="BP29" s="136"/>
      <c r="BQ29" s="150"/>
      <c r="BR29" s="150" t="str">
        <f t="shared" si="60"/>
        <v/>
      </c>
      <c r="BS29" s="150" t="str">
        <f t="shared" si="61"/>
        <v/>
      </c>
      <c r="BT29" s="150" t="str">
        <f t="shared" si="62"/>
        <v/>
      </c>
      <c r="BU29" s="150" t="str">
        <f t="shared" si="63"/>
        <v/>
      </c>
      <c r="BV29" s="150" t="str">
        <f t="shared" si="64"/>
        <v/>
      </c>
      <c r="BW29" s="150" t="str">
        <f t="shared" si="65"/>
        <v/>
      </c>
      <c r="BX29" s="150" t="str">
        <f t="shared" si="66"/>
        <v/>
      </c>
      <c r="BY29" s="150" t="str">
        <f t="shared" si="67"/>
        <v/>
      </c>
      <c r="BZ29" s="150" t="str">
        <f t="shared" si="68"/>
        <v/>
      </c>
      <c r="CA29" s="150" t="str">
        <f t="shared" si="69"/>
        <v/>
      </c>
      <c r="CB29" s="150" t="str">
        <f t="shared" si="70"/>
        <v/>
      </c>
      <c r="CC29" s="150" t="str">
        <f t="shared" si="71"/>
        <v/>
      </c>
      <c r="CD29" s="150" t="str">
        <f t="shared" si="72"/>
        <v/>
      </c>
      <c r="CE29" s="150" t="str">
        <f t="shared" si="73"/>
        <v/>
      </c>
      <c r="CF29" s="150" t="str">
        <f t="shared" si="74"/>
        <v/>
      </c>
      <c r="CG29" s="150" t="str">
        <f t="shared" si="75"/>
        <v/>
      </c>
      <c r="CH29" s="150" t="str">
        <f t="shared" si="76"/>
        <v/>
      </c>
      <c r="CI29" s="150" t="str">
        <f t="shared" si="77"/>
        <v/>
      </c>
      <c r="CJ29" s="150" t="str">
        <f t="shared" si="78"/>
        <v/>
      </c>
      <c r="CK29" s="150" t="str">
        <f t="shared" si="79"/>
        <v/>
      </c>
      <c r="CL29" s="150" t="str">
        <f t="shared" si="80"/>
        <v/>
      </c>
      <c r="CM29" s="150" t="str">
        <f t="shared" si="81"/>
        <v/>
      </c>
      <c r="CN29" s="150">
        <f t="shared" si="82"/>
        <v>0</v>
      </c>
      <c r="CO29" s="150" t="str">
        <f t="shared" si="83"/>
        <v>Okay</v>
      </c>
      <c r="CP29" s="150" t="str">
        <f t="shared" si="84"/>
        <v>Urkunde und Button</v>
      </c>
      <c r="CQ29" s="150" t="str">
        <f t="shared" si="85"/>
        <v>nur Urkunde</v>
      </c>
      <c r="CR29" s="150">
        <f t="shared" si="86"/>
        <v>0</v>
      </c>
      <c r="CS29" s="150">
        <f t="shared" si="87"/>
        <v>0</v>
      </c>
      <c r="CT29" s="150">
        <f t="shared" si="88"/>
        <v>0</v>
      </c>
      <c r="CU29" s="150">
        <f t="shared" si="89"/>
        <v>0</v>
      </c>
      <c r="CV29" s="150">
        <f t="shared" si="90"/>
        <v>0</v>
      </c>
      <c r="CW29" s="150">
        <f t="shared" si="91"/>
        <v>0</v>
      </c>
      <c r="CX29" s="150" t="str">
        <f t="shared" si="92"/>
        <v>u</v>
      </c>
      <c r="CY29" s="150"/>
      <c r="CZ29" s="150">
        <f t="shared" si="46"/>
        <v>0</v>
      </c>
      <c r="DA29" s="150"/>
      <c r="DB29" s="150"/>
      <c r="DC29" s="150">
        <f t="shared" si="47"/>
        <v>0</v>
      </c>
      <c r="DD29" s="150"/>
      <c r="DE29" s="150"/>
      <c r="DF29" s="150"/>
      <c r="DG29" s="150"/>
      <c r="DH29" s="150"/>
      <c r="DI29" s="150"/>
      <c r="DJ29" s="150"/>
      <c r="DK29" s="150"/>
      <c r="DL29" s="150"/>
      <c r="DM29" s="150"/>
      <c r="DN29" s="150"/>
      <c r="DO29" s="150"/>
      <c r="DP29" s="150"/>
      <c r="DQ29" s="150"/>
      <c r="DR29" s="150"/>
      <c r="DS29" s="150"/>
      <c r="DT29" s="150"/>
      <c r="DU29" s="150"/>
    </row>
    <row r="30" spans="1:125" s="206" customFormat="1" x14ac:dyDescent="0.2">
      <c r="A30" s="108" t="str">
        <f>IF(LEN(E30)&lt;2,"",Meldedaten!A$4)</f>
        <v/>
      </c>
      <c r="B30" s="109" t="str">
        <f t="shared" si="48"/>
        <v/>
      </c>
      <c r="C30" s="96" t="s">
        <v>21</v>
      </c>
      <c r="D30" s="242" t="s">
        <v>21</v>
      </c>
      <c r="E30" s="242" t="s">
        <v>21</v>
      </c>
      <c r="F30" s="242" t="s">
        <v>21</v>
      </c>
      <c r="G30" s="242" t="s">
        <v>21</v>
      </c>
      <c r="H30" s="96" t="s">
        <v>21</v>
      </c>
      <c r="I30" s="5" t="str">
        <f>IF(LEN(E30)&lt;2,"",Meldedaten!B$4)</f>
        <v/>
      </c>
      <c r="J30" s="159"/>
      <c r="K30" s="5"/>
      <c r="L30" s="101"/>
      <c r="M30" s="100"/>
      <c r="N30" s="5"/>
      <c r="O30" s="5"/>
      <c r="P30" s="5"/>
      <c r="Q30" s="131" t="str">
        <f t="shared" si="49"/>
        <v>Okay</v>
      </c>
      <c r="R30" s="136">
        <f t="shared" si="50"/>
        <v>0</v>
      </c>
      <c r="S30" s="143" t="str">
        <f t="shared" si="51"/>
        <v/>
      </c>
      <c r="T30" s="144" t="str">
        <f t="shared" si="52"/>
        <v>Bitte ankreuzen</v>
      </c>
      <c r="U30" s="5"/>
      <c r="V30" s="5"/>
      <c r="W30" s="131">
        <f t="shared" si="53"/>
        <v>0</v>
      </c>
      <c r="X30" s="136">
        <f t="shared" si="54"/>
        <v>0</v>
      </c>
      <c r="Y30" s="136">
        <f t="shared" si="55"/>
        <v>1</v>
      </c>
      <c r="Z30" s="136" t="e">
        <f>IF(W30&gt;Y30,"Fehler",okay)</f>
        <v>#NAME?</v>
      </c>
      <c r="AA30" s="136" t="str">
        <f t="shared" si="56"/>
        <v/>
      </c>
      <c r="AB30" s="136" t="str">
        <f t="shared" si="57"/>
        <v/>
      </c>
      <c r="AC30" s="135"/>
      <c r="AD30" s="96" t="s">
        <v>21</v>
      </c>
      <c r="AE30" s="125" t="str">
        <f t="shared" si="58"/>
        <v/>
      </c>
      <c r="AF30" s="95"/>
      <c r="AG30" s="126"/>
      <c r="AH30" s="127" t="str">
        <f t="shared" si="59"/>
        <v/>
      </c>
      <c r="AI30" s="126"/>
      <c r="AJ30" s="5" t="s">
        <v>21</v>
      </c>
      <c r="AK30" s="5" t="s">
        <v>21</v>
      </c>
      <c r="AL30" s="5" t="s">
        <v>21</v>
      </c>
      <c r="AM30" s="5" t="s">
        <v>21</v>
      </c>
      <c r="AN30" s="5" t="s">
        <v>21</v>
      </c>
      <c r="AO30" s="5" t="s">
        <v>21</v>
      </c>
      <c r="AP30" s="5" t="s">
        <v>21</v>
      </c>
      <c r="AQ30" s="5" t="s">
        <v>21</v>
      </c>
      <c r="AR30" s="5" t="s">
        <v>21</v>
      </c>
      <c r="AS30" s="5" t="s">
        <v>21</v>
      </c>
      <c r="AT30" s="5" t="s">
        <v>21</v>
      </c>
      <c r="AU30" s="5" t="s">
        <v>21</v>
      </c>
      <c r="AV30" s="5" t="s">
        <v>21</v>
      </c>
      <c r="AW30" s="5" t="s">
        <v>21</v>
      </c>
      <c r="AX30" s="5" t="s">
        <v>21</v>
      </c>
      <c r="AY30" s="5" t="s">
        <v>21</v>
      </c>
      <c r="AZ30" s="5" t="s">
        <v>21</v>
      </c>
      <c r="BA30" s="5" t="s">
        <v>21</v>
      </c>
      <c r="BB30" s="5" t="s">
        <v>21</v>
      </c>
      <c r="BC30" s="5" t="s">
        <v>21</v>
      </c>
      <c r="BD30" s="126"/>
      <c r="BE30" s="50" t="s">
        <v>59</v>
      </c>
      <c r="BF30" s="50" t="s">
        <v>60</v>
      </c>
      <c r="BG30" s="50" t="s">
        <v>61</v>
      </c>
      <c r="BH30" s="50" t="s">
        <v>62</v>
      </c>
      <c r="BI30" s="50" t="s">
        <v>63</v>
      </c>
      <c r="BJ30" s="50" t="s">
        <v>64</v>
      </c>
      <c r="BK30" s="50" t="s">
        <v>65</v>
      </c>
      <c r="BL30" s="50" t="s">
        <v>66</v>
      </c>
      <c r="BM30" s="50" t="s">
        <v>67</v>
      </c>
      <c r="BN30" s="50" t="s">
        <v>68</v>
      </c>
      <c r="BO30" s="50" t="s">
        <v>69</v>
      </c>
      <c r="BP30" s="136"/>
      <c r="BQ30" s="150"/>
      <c r="BR30" s="150" t="str">
        <f t="shared" si="60"/>
        <v/>
      </c>
      <c r="BS30" s="150" t="str">
        <f t="shared" si="61"/>
        <v/>
      </c>
      <c r="BT30" s="150" t="str">
        <f t="shared" si="62"/>
        <v/>
      </c>
      <c r="BU30" s="150" t="str">
        <f t="shared" si="63"/>
        <v/>
      </c>
      <c r="BV30" s="150" t="str">
        <f t="shared" si="64"/>
        <v/>
      </c>
      <c r="BW30" s="150" t="str">
        <f t="shared" si="65"/>
        <v/>
      </c>
      <c r="BX30" s="150" t="str">
        <f t="shared" si="66"/>
        <v/>
      </c>
      <c r="BY30" s="150" t="str">
        <f t="shared" si="67"/>
        <v/>
      </c>
      <c r="BZ30" s="150" t="str">
        <f t="shared" si="68"/>
        <v/>
      </c>
      <c r="CA30" s="150" t="str">
        <f t="shared" si="69"/>
        <v/>
      </c>
      <c r="CB30" s="150" t="str">
        <f t="shared" si="70"/>
        <v/>
      </c>
      <c r="CC30" s="150" t="str">
        <f t="shared" si="71"/>
        <v/>
      </c>
      <c r="CD30" s="150" t="str">
        <f t="shared" si="72"/>
        <v/>
      </c>
      <c r="CE30" s="150" t="str">
        <f t="shared" si="73"/>
        <v/>
      </c>
      <c r="CF30" s="150" t="str">
        <f t="shared" si="74"/>
        <v/>
      </c>
      <c r="CG30" s="150" t="str">
        <f t="shared" si="75"/>
        <v/>
      </c>
      <c r="CH30" s="150" t="str">
        <f t="shared" si="76"/>
        <v/>
      </c>
      <c r="CI30" s="150" t="str">
        <f t="shared" si="77"/>
        <v/>
      </c>
      <c r="CJ30" s="150" t="str">
        <f t="shared" si="78"/>
        <v/>
      </c>
      <c r="CK30" s="150" t="str">
        <f t="shared" si="79"/>
        <v/>
      </c>
      <c r="CL30" s="150" t="str">
        <f t="shared" si="80"/>
        <v/>
      </c>
      <c r="CM30" s="150" t="str">
        <f t="shared" si="81"/>
        <v/>
      </c>
      <c r="CN30" s="150">
        <f t="shared" si="82"/>
        <v>0</v>
      </c>
      <c r="CO30" s="150" t="str">
        <f t="shared" si="83"/>
        <v>Okay</v>
      </c>
      <c r="CP30" s="150" t="str">
        <f t="shared" si="84"/>
        <v>Urkunde und Button</v>
      </c>
      <c r="CQ30" s="150" t="str">
        <f t="shared" si="85"/>
        <v>nur Urkunde</v>
      </c>
      <c r="CR30" s="150">
        <f t="shared" si="86"/>
        <v>0</v>
      </c>
      <c r="CS30" s="150">
        <f t="shared" si="87"/>
        <v>0</v>
      </c>
      <c r="CT30" s="150">
        <f t="shared" si="88"/>
        <v>0</v>
      </c>
      <c r="CU30" s="150">
        <f t="shared" si="89"/>
        <v>0</v>
      </c>
      <c r="CV30" s="150">
        <f t="shared" si="90"/>
        <v>0</v>
      </c>
      <c r="CW30" s="150">
        <f t="shared" si="91"/>
        <v>0</v>
      </c>
      <c r="CX30" s="150" t="str">
        <f t="shared" si="92"/>
        <v>u</v>
      </c>
      <c r="CY30" s="150"/>
      <c r="CZ30" s="150">
        <f t="shared" si="46"/>
        <v>0</v>
      </c>
      <c r="DA30" s="150"/>
      <c r="DB30" s="150"/>
      <c r="DC30" s="150">
        <f t="shared" si="47"/>
        <v>0</v>
      </c>
      <c r="DD30" s="150"/>
      <c r="DE30" s="150"/>
      <c r="DF30" s="150"/>
      <c r="DG30" s="150"/>
      <c r="DH30" s="150"/>
      <c r="DI30" s="150"/>
      <c r="DJ30" s="150"/>
      <c r="DK30" s="150"/>
      <c r="DL30" s="150"/>
      <c r="DM30" s="150"/>
      <c r="DN30" s="150"/>
      <c r="DO30" s="150"/>
      <c r="DP30" s="150"/>
      <c r="DQ30" s="150"/>
      <c r="DR30" s="150"/>
      <c r="DS30" s="150"/>
      <c r="DT30" s="150"/>
      <c r="DU30" s="150"/>
    </row>
    <row r="31" spans="1:125" s="206" customFormat="1" x14ac:dyDescent="0.2">
      <c r="A31" s="108" t="str">
        <f>IF(LEN(E31)&lt;2,"",Meldedaten!A$4)</f>
        <v/>
      </c>
      <c r="B31" s="109" t="str">
        <f t="shared" si="48"/>
        <v/>
      </c>
      <c r="C31" s="96" t="s">
        <v>21</v>
      </c>
      <c r="D31" s="242" t="s">
        <v>21</v>
      </c>
      <c r="E31" s="242" t="s">
        <v>21</v>
      </c>
      <c r="F31" s="242" t="s">
        <v>21</v>
      </c>
      <c r="G31" s="242" t="s">
        <v>21</v>
      </c>
      <c r="H31" s="96" t="s">
        <v>21</v>
      </c>
      <c r="I31" s="5" t="str">
        <f>IF(LEN(E31)&lt;2,"",Meldedaten!B$4)</f>
        <v/>
      </c>
      <c r="J31" s="159"/>
      <c r="K31" s="5"/>
      <c r="L31" s="101"/>
      <c r="M31" s="100"/>
      <c r="N31" s="5"/>
      <c r="O31" s="5"/>
      <c r="P31" s="5"/>
      <c r="Q31" s="131" t="str">
        <f t="shared" si="49"/>
        <v>Okay</v>
      </c>
      <c r="R31" s="136">
        <f t="shared" si="50"/>
        <v>0</v>
      </c>
      <c r="S31" s="143" t="str">
        <f t="shared" si="51"/>
        <v/>
      </c>
      <c r="T31" s="144" t="str">
        <f t="shared" si="52"/>
        <v>Bitte ankreuzen</v>
      </c>
      <c r="U31" s="5"/>
      <c r="V31" s="5"/>
      <c r="W31" s="131">
        <f t="shared" si="53"/>
        <v>0</v>
      </c>
      <c r="X31" s="136">
        <f t="shared" si="54"/>
        <v>0</v>
      </c>
      <c r="Y31" s="136">
        <f t="shared" si="55"/>
        <v>1</v>
      </c>
      <c r="Z31" s="136" t="e">
        <f>IF(W31&gt;Y31,"Fehler",okay)</f>
        <v>#NAME?</v>
      </c>
      <c r="AA31" s="136" t="str">
        <f t="shared" si="56"/>
        <v/>
      </c>
      <c r="AB31" s="136" t="str">
        <f t="shared" si="57"/>
        <v/>
      </c>
      <c r="AC31" s="135"/>
      <c r="AD31" s="96" t="s">
        <v>21</v>
      </c>
      <c r="AE31" s="125" t="str">
        <f t="shared" si="58"/>
        <v/>
      </c>
      <c r="AF31" s="95"/>
      <c r="AG31" s="126"/>
      <c r="AH31" s="127" t="str">
        <f t="shared" si="59"/>
        <v/>
      </c>
      <c r="AI31" s="126"/>
      <c r="AJ31" s="5" t="s">
        <v>21</v>
      </c>
      <c r="AK31" s="5" t="s">
        <v>21</v>
      </c>
      <c r="AL31" s="5" t="s">
        <v>21</v>
      </c>
      <c r="AM31" s="5" t="s">
        <v>21</v>
      </c>
      <c r="AN31" s="5" t="s">
        <v>21</v>
      </c>
      <c r="AO31" s="5" t="s">
        <v>21</v>
      </c>
      <c r="AP31" s="5" t="s">
        <v>21</v>
      </c>
      <c r="AQ31" s="5" t="s">
        <v>21</v>
      </c>
      <c r="AR31" s="5" t="s">
        <v>21</v>
      </c>
      <c r="AS31" s="5" t="s">
        <v>21</v>
      </c>
      <c r="AT31" s="5" t="s">
        <v>21</v>
      </c>
      <c r="AU31" s="5" t="s">
        <v>21</v>
      </c>
      <c r="AV31" s="5" t="s">
        <v>21</v>
      </c>
      <c r="AW31" s="5" t="s">
        <v>21</v>
      </c>
      <c r="AX31" s="5" t="s">
        <v>21</v>
      </c>
      <c r="AY31" s="5" t="s">
        <v>21</v>
      </c>
      <c r="AZ31" s="5" t="s">
        <v>21</v>
      </c>
      <c r="BA31" s="5" t="s">
        <v>21</v>
      </c>
      <c r="BB31" s="5" t="s">
        <v>21</v>
      </c>
      <c r="BC31" s="5" t="s">
        <v>21</v>
      </c>
      <c r="BD31" s="126"/>
      <c r="BE31" s="50" t="s">
        <v>59</v>
      </c>
      <c r="BF31" s="50" t="s">
        <v>60</v>
      </c>
      <c r="BG31" s="50" t="s">
        <v>61</v>
      </c>
      <c r="BH31" s="50" t="s">
        <v>62</v>
      </c>
      <c r="BI31" s="50" t="s">
        <v>63</v>
      </c>
      <c r="BJ31" s="50" t="s">
        <v>64</v>
      </c>
      <c r="BK31" s="50" t="s">
        <v>65</v>
      </c>
      <c r="BL31" s="50" t="s">
        <v>66</v>
      </c>
      <c r="BM31" s="50" t="s">
        <v>67</v>
      </c>
      <c r="BN31" s="50" t="s">
        <v>68</v>
      </c>
      <c r="BO31" s="50" t="s">
        <v>69</v>
      </c>
      <c r="BP31" s="136"/>
      <c r="BQ31" s="150"/>
      <c r="BR31" s="150" t="str">
        <f t="shared" si="60"/>
        <v/>
      </c>
      <c r="BS31" s="150" t="str">
        <f t="shared" si="61"/>
        <v/>
      </c>
      <c r="BT31" s="150" t="str">
        <f t="shared" si="62"/>
        <v/>
      </c>
      <c r="BU31" s="150" t="str">
        <f t="shared" si="63"/>
        <v/>
      </c>
      <c r="BV31" s="150" t="str">
        <f t="shared" si="64"/>
        <v/>
      </c>
      <c r="BW31" s="150" t="str">
        <f t="shared" si="65"/>
        <v/>
      </c>
      <c r="BX31" s="150" t="str">
        <f t="shared" si="66"/>
        <v/>
      </c>
      <c r="BY31" s="150" t="str">
        <f t="shared" si="67"/>
        <v/>
      </c>
      <c r="BZ31" s="150" t="str">
        <f t="shared" si="68"/>
        <v/>
      </c>
      <c r="CA31" s="150" t="str">
        <f t="shared" si="69"/>
        <v/>
      </c>
      <c r="CB31" s="150" t="str">
        <f t="shared" si="70"/>
        <v/>
      </c>
      <c r="CC31" s="150" t="str">
        <f t="shared" si="71"/>
        <v/>
      </c>
      <c r="CD31" s="150" t="str">
        <f t="shared" si="72"/>
        <v/>
      </c>
      <c r="CE31" s="150" t="str">
        <f t="shared" si="73"/>
        <v/>
      </c>
      <c r="CF31" s="150" t="str">
        <f t="shared" si="74"/>
        <v/>
      </c>
      <c r="CG31" s="150" t="str">
        <f t="shared" si="75"/>
        <v/>
      </c>
      <c r="CH31" s="150" t="str">
        <f t="shared" si="76"/>
        <v/>
      </c>
      <c r="CI31" s="150" t="str">
        <f t="shared" si="77"/>
        <v/>
      </c>
      <c r="CJ31" s="150" t="str">
        <f t="shared" si="78"/>
        <v/>
      </c>
      <c r="CK31" s="150" t="str">
        <f t="shared" si="79"/>
        <v/>
      </c>
      <c r="CL31" s="150" t="str">
        <f t="shared" si="80"/>
        <v/>
      </c>
      <c r="CM31" s="150" t="str">
        <f t="shared" si="81"/>
        <v/>
      </c>
      <c r="CN31" s="150">
        <f t="shared" si="82"/>
        <v>0</v>
      </c>
      <c r="CO31" s="150" t="str">
        <f t="shared" si="83"/>
        <v>Okay</v>
      </c>
      <c r="CP31" s="150" t="str">
        <f t="shared" si="84"/>
        <v>Urkunde und Button</v>
      </c>
      <c r="CQ31" s="150" t="str">
        <f t="shared" si="85"/>
        <v>nur Urkunde</v>
      </c>
      <c r="CR31" s="150">
        <f t="shared" si="86"/>
        <v>0</v>
      </c>
      <c r="CS31" s="150">
        <f t="shared" si="87"/>
        <v>0</v>
      </c>
      <c r="CT31" s="150">
        <f t="shared" si="88"/>
        <v>0</v>
      </c>
      <c r="CU31" s="150">
        <f t="shared" si="89"/>
        <v>0</v>
      </c>
      <c r="CV31" s="150">
        <f t="shared" si="90"/>
        <v>0</v>
      </c>
      <c r="CW31" s="150">
        <f t="shared" si="91"/>
        <v>0</v>
      </c>
      <c r="CX31" s="150" t="str">
        <f t="shared" si="92"/>
        <v>u</v>
      </c>
      <c r="CY31" s="150"/>
      <c r="CZ31" s="150">
        <f t="shared" si="46"/>
        <v>0</v>
      </c>
      <c r="DA31" s="150"/>
      <c r="DB31" s="150"/>
      <c r="DC31" s="150">
        <f t="shared" si="47"/>
        <v>0</v>
      </c>
      <c r="DD31" s="150"/>
      <c r="DE31" s="150"/>
      <c r="DF31" s="150"/>
      <c r="DG31" s="150"/>
      <c r="DH31" s="150"/>
      <c r="DI31" s="150"/>
      <c r="DJ31" s="150"/>
      <c r="DK31" s="150"/>
      <c r="DL31" s="150"/>
      <c r="DM31" s="150"/>
      <c r="DN31" s="150"/>
      <c r="DO31" s="150"/>
      <c r="DP31" s="150"/>
      <c r="DQ31" s="150"/>
      <c r="DR31" s="150"/>
      <c r="DS31" s="150"/>
      <c r="DT31" s="150"/>
      <c r="DU31" s="150"/>
    </row>
    <row r="32" spans="1:125" s="206" customFormat="1" x14ac:dyDescent="0.2">
      <c r="A32" s="108" t="str">
        <f>IF(LEN(E32)&lt;2,"",Meldedaten!A$4)</f>
        <v/>
      </c>
      <c r="B32" s="109" t="str">
        <f t="shared" si="48"/>
        <v/>
      </c>
      <c r="C32" s="96" t="s">
        <v>21</v>
      </c>
      <c r="D32" s="242" t="s">
        <v>21</v>
      </c>
      <c r="E32" s="242" t="s">
        <v>21</v>
      </c>
      <c r="F32" s="242" t="s">
        <v>21</v>
      </c>
      <c r="G32" s="242" t="s">
        <v>21</v>
      </c>
      <c r="H32" s="96" t="s">
        <v>21</v>
      </c>
      <c r="I32" s="5" t="str">
        <f>IF(LEN(E32)&lt;2,"",Meldedaten!B$4)</f>
        <v/>
      </c>
      <c r="J32" s="159"/>
      <c r="K32" s="5"/>
      <c r="L32" s="101"/>
      <c r="M32" s="100"/>
      <c r="N32" s="5"/>
      <c r="O32" s="5"/>
      <c r="P32" s="5"/>
      <c r="Q32" s="131" t="str">
        <f t="shared" si="49"/>
        <v>Okay</v>
      </c>
      <c r="R32" s="136">
        <f t="shared" si="50"/>
        <v>0</v>
      </c>
      <c r="S32" s="143" t="str">
        <f t="shared" si="51"/>
        <v/>
      </c>
      <c r="T32" s="144" t="str">
        <f t="shared" si="52"/>
        <v>Bitte ankreuzen</v>
      </c>
      <c r="U32" s="5"/>
      <c r="V32" s="5"/>
      <c r="W32" s="131">
        <f t="shared" si="53"/>
        <v>0</v>
      </c>
      <c r="X32" s="136">
        <f t="shared" si="54"/>
        <v>0</v>
      </c>
      <c r="Y32" s="136">
        <f t="shared" si="55"/>
        <v>1</v>
      </c>
      <c r="Z32" s="136" t="e">
        <f>IF(W32&gt;Y32,"Fehler",okay)</f>
        <v>#NAME?</v>
      </c>
      <c r="AA32" s="136" t="str">
        <f t="shared" si="56"/>
        <v/>
      </c>
      <c r="AB32" s="136" t="str">
        <f t="shared" si="57"/>
        <v/>
      </c>
      <c r="AC32" s="135"/>
      <c r="AD32" s="96" t="s">
        <v>21</v>
      </c>
      <c r="AE32" s="125" t="str">
        <f t="shared" si="58"/>
        <v/>
      </c>
      <c r="AF32" s="95"/>
      <c r="AG32" s="126"/>
      <c r="AH32" s="127" t="str">
        <f t="shared" si="59"/>
        <v/>
      </c>
      <c r="AI32" s="126"/>
      <c r="AJ32" s="5" t="s">
        <v>21</v>
      </c>
      <c r="AK32" s="5" t="s">
        <v>21</v>
      </c>
      <c r="AL32" s="5" t="s">
        <v>21</v>
      </c>
      <c r="AM32" s="5" t="s">
        <v>21</v>
      </c>
      <c r="AN32" s="5" t="s">
        <v>21</v>
      </c>
      <c r="AO32" s="5" t="s">
        <v>21</v>
      </c>
      <c r="AP32" s="5" t="s">
        <v>21</v>
      </c>
      <c r="AQ32" s="5" t="s">
        <v>21</v>
      </c>
      <c r="AR32" s="5" t="s">
        <v>21</v>
      </c>
      <c r="AS32" s="5" t="s">
        <v>21</v>
      </c>
      <c r="AT32" s="5" t="s">
        <v>21</v>
      </c>
      <c r="AU32" s="5" t="s">
        <v>21</v>
      </c>
      <c r="AV32" s="5" t="s">
        <v>21</v>
      </c>
      <c r="AW32" s="5" t="s">
        <v>21</v>
      </c>
      <c r="AX32" s="5" t="s">
        <v>21</v>
      </c>
      <c r="AY32" s="5" t="s">
        <v>21</v>
      </c>
      <c r="AZ32" s="5" t="s">
        <v>21</v>
      </c>
      <c r="BA32" s="5" t="s">
        <v>21</v>
      </c>
      <c r="BB32" s="5" t="s">
        <v>21</v>
      </c>
      <c r="BC32" s="5" t="s">
        <v>21</v>
      </c>
      <c r="BD32" s="126"/>
      <c r="BE32" s="50" t="s">
        <v>59</v>
      </c>
      <c r="BF32" s="50" t="s">
        <v>60</v>
      </c>
      <c r="BG32" s="50" t="s">
        <v>61</v>
      </c>
      <c r="BH32" s="50" t="s">
        <v>62</v>
      </c>
      <c r="BI32" s="50" t="s">
        <v>63</v>
      </c>
      <c r="BJ32" s="50" t="s">
        <v>64</v>
      </c>
      <c r="BK32" s="50" t="s">
        <v>65</v>
      </c>
      <c r="BL32" s="50" t="s">
        <v>66</v>
      </c>
      <c r="BM32" s="50" t="s">
        <v>67</v>
      </c>
      <c r="BN32" s="50" t="s">
        <v>68</v>
      </c>
      <c r="BO32" s="50" t="s">
        <v>69</v>
      </c>
      <c r="BP32" s="136"/>
      <c r="BQ32" s="150"/>
      <c r="BR32" s="150" t="str">
        <f t="shared" si="60"/>
        <v/>
      </c>
      <c r="BS32" s="150" t="str">
        <f t="shared" si="61"/>
        <v/>
      </c>
      <c r="BT32" s="150" t="str">
        <f t="shared" si="62"/>
        <v/>
      </c>
      <c r="BU32" s="150" t="str">
        <f t="shared" si="63"/>
        <v/>
      </c>
      <c r="BV32" s="150" t="str">
        <f t="shared" si="64"/>
        <v/>
      </c>
      <c r="BW32" s="150" t="str">
        <f t="shared" si="65"/>
        <v/>
      </c>
      <c r="BX32" s="150" t="str">
        <f t="shared" si="66"/>
        <v/>
      </c>
      <c r="BY32" s="150" t="str">
        <f t="shared" si="67"/>
        <v/>
      </c>
      <c r="BZ32" s="150" t="str">
        <f t="shared" si="68"/>
        <v/>
      </c>
      <c r="CA32" s="150" t="str">
        <f t="shared" si="69"/>
        <v/>
      </c>
      <c r="CB32" s="150" t="str">
        <f t="shared" si="70"/>
        <v/>
      </c>
      <c r="CC32" s="150" t="str">
        <f t="shared" si="71"/>
        <v/>
      </c>
      <c r="CD32" s="150" t="str">
        <f t="shared" si="72"/>
        <v/>
      </c>
      <c r="CE32" s="150" t="str">
        <f t="shared" si="73"/>
        <v/>
      </c>
      <c r="CF32" s="150" t="str">
        <f t="shared" si="74"/>
        <v/>
      </c>
      <c r="CG32" s="150" t="str">
        <f t="shared" si="75"/>
        <v/>
      </c>
      <c r="CH32" s="150" t="str">
        <f t="shared" si="76"/>
        <v/>
      </c>
      <c r="CI32" s="150" t="str">
        <f t="shared" si="77"/>
        <v/>
      </c>
      <c r="CJ32" s="150" t="str">
        <f t="shared" si="78"/>
        <v/>
      </c>
      <c r="CK32" s="150" t="str">
        <f t="shared" si="79"/>
        <v/>
      </c>
      <c r="CL32" s="150" t="str">
        <f t="shared" si="80"/>
        <v/>
      </c>
      <c r="CM32" s="150" t="str">
        <f t="shared" si="81"/>
        <v/>
      </c>
      <c r="CN32" s="150">
        <f t="shared" si="82"/>
        <v>0</v>
      </c>
      <c r="CO32" s="150" t="str">
        <f t="shared" si="83"/>
        <v>Okay</v>
      </c>
      <c r="CP32" s="150" t="str">
        <f t="shared" si="84"/>
        <v>Urkunde und Button</v>
      </c>
      <c r="CQ32" s="150" t="str">
        <f t="shared" si="85"/>
        <v>nur Urkunde</v>
      </c>
      <c r="CR32" s="150">
        <f t="shared" si="86"/>
        <v>0</v>
      </c>
      <c r="CS32" s="150">
        <f t="shared" si="87"/>
        <v>0</v>
      </c>
      <c r="CT32" s="150">
        <f t="shared" si="88"/>
        <v>0</v>
      </c>
      <c r="CU32" s="150">
        <f t="shared" si="89"/>
        <v>0</v>
      </c>
      <c r="CV32" s="150">
        <f t="shared" si="90"/>
        <v>0</v>
      </c>
      <c r="CW32" s="150">
        <f t="shared" si="91"/>
        <v>0</v>
      </c>
      <c r="CX32" s="150" t="str">
        <f t="shared" si="92"/>
        <v>u</v>
      </c>
      <c r="CY32" s="150"/>
      <c r="CZ32" s="150">
        <f t="shared" si="46"/>
        <v>0</v>
      </c>
      <c r="DA32" s="150"/>
      <c r="DB32" s="150"/>
      <c r="DC32" s="150">
        <f t="shared" si="47"/>
        <v>0</v>
      </c>
      <c r="DD32" s="150"/>
      <c r="DE32" s="150"/>
      <c r="DF32" s="150"/>
      <c r="DG32" s="150"/>
      <c r="DH32" s="150"/>
      <c r="DI32" s="150"/>
      <c r="DJ32" s="150"/>
      <c r="DK32" s="150"/>
      <c r="DL32" s="150"/>
      <c r="DM32" s="150"/>
      <c r="DN32" s="150"/>
      <c r="DO32" s="150"/>
      <c r="DP32" s="150"/>
      <c r="DQ32" s="150"/>
      <c r="DR32" s="150"/>
      <c r="DS32" s="150"/>
      <c r="DT32" s="150"/>
      <c r="DU32" s="150"/>
    </row>
    <row r="33" spans="1:125" s="206" customFormat="1" x14ac:dyDescent="0.2">
      <c r="A33" s="108" t="str">
        <f>IF(LEN(E33)&lt;2,"",Meldedaten!A$4)</f>
        <v/>
      </c>
      <c r="B33" s="109" t="str">
        <f t="shared" si="48"/>
        <v/>
      </c>
      <c r="C33" s="96" t="s">
        <v>21</v>
      </c>
      <c r="D33" s="242" t="s">
        <v>21</v>
      </c>
      <c r="E33" s="242" t="s">
        <v>21</v>
      </c>
      <c r="F33" s="242" t="s">
        <v>21</v>
      </c>
      <c r="G33" s="242" t="s">
        <v>21</v>
      </c>
      <c r="H33" s="96" t="s">
        <v>21</v>
      </c>
      <c r="I33" s="5" t="str">
        <f>IF(LEN(E33)&lt;2,"",Meldedaten!B$4)</f>
        <v/>
      </c>
      <c r="J33" s="159"/>
      <c r="K33" s="5"/>
      <c r="L33" s="101"/>
      <c r="M33" s="100"/>
      <c r="N33" s="5"/>
      <c r="O33" s="5"/>
      <c r="P33" s="5"/>
      <c r="Q33" s="131" t="str">
        <f t="shared" si="49"/>
        <v>Okay</v>
      </c>
      <c r="R33" s="136">
        <f t="shared" si="50"/>
        <v>0</v>
      </c>
      <c r="S33" s="143" t="str">
        <f t="shared" si="51"/>
        <v/>
      </c>
      <c r="T33" s="144" t="str">
        <f t="shared" si="52"/>
        <v>Bitte ankreuzen</v>
      </c>
      <c r="U33" s="5"/>
      <c r="V33" s="5"/>
      <c r="W33" s="131">
        <f t="shared" si="53"/>
        <v>0</v>
      </c>
      <c r="X33" s="136">
        <f t="shared" si="54"/>
        <v>0</v>
      </c>
      <c r="Y33" s="136">
        <f t="shared" si="55"/>
        <v>1</v>
      </c>
      <c r="Z33" s="136" t="e">
        <f>IF(W33&gt;Y33,"Fehler",okay)</f>
        <v>#NAME?</v>
      </c>
      <c r="AA33" s="136" t="str">
        <f t="shared" si="56"/>
        <v/>
      </c>
      <c r="AB33" s="136" t="str">
        <f t="shared" si="57"/>
        <v/>
      </c>
      <c r="AC33" s="135"/>
      <c r="AD33" s="96" t="s">
        <v>21</v>
      </c>
      <c r="AE33" s="125" t="str">
        <f t="shared" si="58"/>
        <v/>
      </c>
      <c r="AF33" s="95"/>
      <c r="AG33" s="126"/>
      <c r="AH33" s="127" t="str">
        <f t="shared" si="59"/>
        <v/>
      </c>
      <c r="AI33" s="126"/>
      <c r="AJ33" s="5" t="s">
        <v>21</v>
      </c>
      <c r="AK33" s="5" t="s">
        <v>21</v>
      </c>
      <c r="AL33" s="5" t="s">
        <v>21</v>
      </c>
      <c r="AM33" s="5" t="s">
        <v>21</v>
      </c>
      <c r="AN33" s="5" t="s">
        <v>21</v>
      </c>
      <c r="AO33" s="5" t="s">
        <v>21</v>
      </c>
      <c r="AP33" s="5" t="s">
        <v>21</v>
      </c>
      <c r="AQ33" s="5" t="s">
        <v>21</v>
      </c>
      <c r="AR33" s="5" t="s">
        <v>21</v>
      </c>
      <c r="AS33" s="5" t="s">
        <v>21</v>
      </c>
      <c r="AT33" s="5" t="s">
        <v>21</v>
      </c>
      <c r="AU33" s="5" t="s">
        <v>21</v>
      </c>
      <c r="AV33" s="5" t="s">
        <v>21</v>
      </c>
      <c r="AW33" s="5" t="s">
        <v>21</v>
      </c>
      <c r="AX33" s="5" t="s">
        <v>21</v>
      </c>
      <c r="AY33" s="5" t="s">
        <v>21</v>
      </c>
      <c r="AZ33" s="5" t="s">
        <v>21</v>
      </c>
      <c r="BA33" s="5" t="s">
        <v>21</v>
      </c>
      <c r="BB33" s="5" t="s">
        <v>21</v>
      </c>
      <c r="BC33" s="5" t="s">
        <v>21</v>
      </c>
      <c r="BD33" s="126"/>
      <c r="BE33" s="50" t="s">
        <v>59</v>
      </c>
      <c r="BF33" s="50" t="s">
        <v>60</v>
      </c>
      <c r="BG33" s="50" t="s">
        <v>61</v>
      </c>
      <c r="BH33" s="50" t="s">
        <v>62</v>
      </c>
      <c r="BI33" s="50" t="s">
        <v>63</v>
      </c>
      <c r="BJ33" s="50" t="s">
        <v>64</v>
      </c>
      <c r="BK33" s="50" t="s">
        <v>65</v>
      </c>
      <c r="BL33" s="50" t="s">
        <v>66</v>
      </c>
      <c r="BM33" s="50" t="s">
        <v>67</v>
      </c>
      <c r="BN33" s="50" t="s">
        <v>68</v>
      </c>
      <c r="BO33" s="50" t="s">
        <v>69</v>
      </c>
      <c r="BP33" s="136"/>
      <c r="BQ33" s="150"/>
      <c r="BR33" s="150" t="str">
        <f t="shared" si="60"/>
        <v/>
      </c>
      <c r="BS33" s="150" t="str">
        <f t="shared" si="61"/>
        <v/>
      </c>
      <c r="BT33" s="150" t="str">
        <f t="shared" si="62"/>
        <v/>
      </c>
      <c r="BU33" s="150" t="str">
        <f t="shared" si="63"/>
        <v/>
      </c>
      <c r="BV33" s="150" t="str">
        <f t="shared" si="64"/>
        <v/>
      </c>
      <c r="BW33" s="150" t="str">
        <f t="shared" si="65"/>
        <v/>
      </c>
      <c r="BX33" s="150" t="str">
        <f t="shared" si="66"/>
        <v/>
      </c>
      <c r="BY33" s="150" t="str">
        <f t="shared" si="67"/>
        <v/>
      </c>
      <c r="BZ33" s="150" t="str">
        <f t="shared" si="68"/>
        <v/>
      </c>
      <c r="CA33" s="150" t="str">
        <f t="shared" si="69"/>
        <v/>
      </c>
      <c r="CB33" s="150" t="str">
        <f t="shared" si="70"/>
        <v/>
      </c>
      <c r="CC33" s="150" t="str">
        <f t="shared" si="71"/>
        <v/>
      </c>
      <c r="CD33" s="150" t="str">
        <f t="shared" si="72"/>
        <v/>
      </c>
      <c r="CE33" s="150" t="str">
        <f t="shared" si="73"/>
        <v/>
      </c>
      <c r="CF33" s="150" t="str">
        <f t="shared" si="74"/>
        <v/>
      </c>
      <c r="CG33" s="150" t="str">
        <f t="shared" si="75"/>
        <v/>
      </c>
      <c r="CH33" s="150" t="str">
        <f t="shared" si="76"/>
        <v/>
      </c>
      <c r="CI33" s="150" t="str">
        <f t="shared" si="77"/>
        <v/>
      </c>
      <c r="CJ33" s="150" t="str">
        <f t="shared" si="78"/>
        <v/>
      </c>
      <c r="CK33" s="150" t="str">
        <f t="shared" si="79"/>
        <v/>
      </c>
      <c r="CL33" s="150" t="str">
        <f t="shared" si="80"/>
        <v/>
      </c>
      <c r="CM33" s="150" t="str">
        <f t="shared" si="81"/>
        <v/>
      </c>
      <c r="CN33" s="150">
        <f t="shared" si="82"/>
        <v>0</v>
      </c>
      <c r="CO33" s="150" t="str">
        <f t="shared" si="83"/>
        <v>Okay</v>
      </c>
      <c r="CP33" s="150" t="str">
        <f t="shared" si="84"/>
        <v>Urkunde und Button</v>
      </c>
      <c r="CQ33" s="150" t="str">
        <f t="shared" si="85"/>
        <v>nur Urkunde</v>
      </c>
      <c r="CR33" s="150">
        <f t="shared" si="86"/>
        <v>0</v>
      </c>
      <c r="CS33" s="150">
        <f t="shared" si="87"/>
        <v>0</v>
      </c>
      <c r="CT33" s="150">
        <f t="shared" si="88"/>
        <v>0</v>
      </c>
      <c r="CU33" s="150">
        <f t="shared" si="89"/>
        <v>0</v>
      </c>
      <c r="CV33" s="150">
        <f t="shared" si="90"/>
        <v>0</v>
      </c>
      <c r="CW33" s="150">
        <f t="shared" si="91"/>
        <v>0</v>
      </c>
      <c r="CX33" s="150" t="str">
        <f t="shared" si="92"/>
        <v>u</v>
      </c>
      <c r="CY33" s="150"/>
      <c r="CZ33" s="150">
        <f t="shared" si="46"/>
        <v>0</v>
      </c>
      <c r="DA33" s="150"/>
      <c r="DB33" s="150"/>
      <c r="DC33" s="150">
        <f t="shared" si="47"/>
        <v>0</v>
      </c>
      <c r="DD33" s="150"/>
      <c r="DE33" s="150"/>
      <c r="DF33" s="150"/>
      <c r="DG33" s="150"/>
      <c r="DH33" s="150"/>
      <c r="DI33" s="150"/>
      <c r="DJ33" s="150"/>
      <c r="DK33" s="150"/>
      <c r="DL33" s="150"/>
      <c r="DM33" s="150"/>
      <c r="DN33" s="150"/>
      <c r="DO33" s="150"/>
      <c r="DP33" s="150"/>
      <c r="DQ33" s="150"/>
      <c r="DR33" s="150"/>
      <c r="DS33" s="150"/>
      <c r="DT33" s="150"/>
      <c r="DU33" s="150"/>
    </row>
    <row r="34" spans="1:125" s="206" customFormat="1" x14ac:dyDescent="0.2">
      <c r="A34" s="108" t="str">
        <f>IF(LEN(E34)&lt;2,"",Meldedaten!A$4)</f>
        <v/>
      </c>
      <c r="B34" s="109" t="str">
        <f t="shared" si="48"/>
        <v/>
      </c>
      <c r="C34" s="96" t="s">
        <v>21</v>
      </c>
      <c r="D34" s="242" t="s">
        <v>21</v>
      </c>
      <c r="E34" s="242" t="s">
        <v>21</v>
      </c>
      <c r="F34" s="242" t="s">
        <v>21</v>
      </c>
      <c r="G34" s="242" t="s">
        <v>21</v>
      </c>
      <c r="H34" s="96" t="s">
        <v>21</v>
      </c>
      <c r="I34" s="5" t="str">
        <f>IF(LEN(E34)&lt;2,"",Meldedaten!B$4)</f>
        <v/>
      </c>
      <c r="J34" s="159"/>
      <c r="K34" s="5"/>
      <c r="L34" s="101"/>
      <c r="M34" s="100"/>
      <c r="N34" s="100"/>
      <c r="O34" s="5"/>
      <c r="P34" s="5"/>
      <c r="Q34" s="131" t="str">
        <f t="shared" si="49"/>
        <v>Okay</v>
      </c>
      <c r="R34" s="136">
        <f t="shared" si="50"/>
        <v>0</v>
      </c>
      <c r="S34" s="143" t="str">
        <f t="shared" si="51"/>
        <v/>
      </c>
      <c r="T34" s="144" t="str">
        <f t="shared" si="52"/>
        <v>Bitte ankreuzen</v>
      </c>
      <c r="U34" s="5"/>
      <c r="V34" s="5"/>
      <c r="W34" s="131">
        <f t="shared" si="53"/>
        <v>0</v>
      </c>
      <c r="X34" s="136">
        <f t="shared" si="54"/>
        <v>0</v>
      </c>
      <c r="Y34" s="136">
        <f t="shared" si="55"/>
        <v>1</v>
      </c>
      <c r="Z34" s="136" t="e">
        <f>IF(W34&gt;Y34,"Fehler",okay)</f>
        <v>#NAME?</v>
      </c>
      <c r="AA34" s="136" t="str">
        <f t="shared" si="56"/>
        <v/>
      </c>
      <c r="AB34" s="136" t="str">
        <f t="shared" si="57"/>
        <v/>
      </c>
      <c r="AC34" s="135"/>
      <c r="AD34" s="96" t="s">
        <v>21</v>
      </c>
      <c r="AE34" s="125" t="str">
        <f t="shared" si="58"/>
        <v/>
      </c>
      <c r="AF34" s="95"/>
      <c r="AG34" s="126"/>
      <c r="AH34" s="127" t="str">
        <f t="shared" si="59"/>
        <v/>
      </c>
      <c r="AI34" s="126"/>
      <c r="AJ34" s="5" t="s">
        <v>21</v>
      </c>
      <c r="AK34" s="5" t="s">
        <v>21</v>
      </c>
      <c r="AL34" s="5" t="s">
        <v>21</v>
      </c>
      <c r="AM34" s="5" t="s">
        <v>21</v>
      </c>
      <c r="AN34" s="5" t="s">
        <v>21</v>
      </c>
      <c r="AO34" s="5" t="s">
        <v>21</v>
      </c>
      <c r="AP34" s="5" t="s">
        <v>21</v>
      </c>
      <c r="AQ34" s="5" t="s">
        <v>21</v>
      </c>
      <c r="AR34" s="5" t="s">
        <v>21</v>
      </c>
      <c r="AS34" s="5" t="s">
        <v>21</v>
      </c>
      <c r="AT34" s="5" t="s">
        <v>21</v>
      </c>
      <c r="AU34" s="5" t="s">
        <v>21</v>
      </c>
      <c r="AV34" s="5" t="s">
        <v>21</v>
      </c>
      <c r="AW34" s="5" t="s">
        <v>21</v>
      </c>
      <c r="AX34" s="5" t="s">
        <v>21</v>
      </c>
      <c r="AY34" s="5" t="s">
        <v>21</v>
      </c>
      <c r="AZ34" s="5" t="s">
        <v>21</v>
      </c>
      <c r="BA34" s="5" t="s">
        <v>21</v>
      </c>
      <c r="BB34" s="5" t="s">
        <v>21</v>
      </c>
      <c r="BC34" s="5" t="s">
        <v>21</v>
      </c>
      <c r="BD34" s="126"/>
      <c r="BE34" s="50" t="s">
        <v>59</v>
      </c>
      <c r="BF34" s="50" t="s">
        <v>60</v>
      </c>
      <c r="BG34" s="50" t="s">
        <v>61</v>
      </c>
      <c r="BH34" s="50" t="s">
        <v>62</v>
      </c>
      <c r="BI34" s="50" t="s">
        <v>63</v>
      </c>
      <c r="BJ34" s="50" t="s">
        <v>64</v>
      </c>
      <c r="BK34" s="50" t="s">
        <v>65</v>
      </c>
      <c r="BL34" s="50" t="s">
        <v>66</v>
      </c>
      <c r="BM34" s="50" t="s">
        <v>67</v>
      </c>
      <c r="BN34" s="50" t="s">
        <v>68</v>
      </c>
      <c r="BO34" s="50" t="s">
        <v>69</v>
      </c>
      <c r="BP34" s="136"/>
      <c r="BQ34" s="150"/>
      <c r="BR34" s="150" t="str">
        <f t="shared" si="60"/>
        <v/>
      </c>
      <c r="BS34" s="150" t="str">
        <f t="shared" si="61"/>
        <v/>
      </c>
      <c r="BT34" s="150" t="str">
        <f t="shared" si="62"/>
        <v/>
      </c>
      <c r="BU34" s="150" t="str">
        <f t="shared" si="63"/>
        <v/>
      </c>
      <c r="BV34" s="150" t="str">
        <f t="shared" si="64"/>
        <v/>
      </c>
      <c r="BW34" s="150" t="str">
        <f t="shared" si="65"/>
        <v/>
      </c>
      <c r="BX34" s="150" t="str">
        <f t="shared" si="66"/>
        <v/>
      </c>
      <c r="BY34" s="150" t="str">
        <f t="shared" si="67"/>
        <v/>
      </c>
      <c r="BZ34" s="150" t="str">
        <f t="shared" si="68"/>
        <v/>
      </c>
      <c r="CA34" s="150" t="str">
        <f t="shared" si="69"/>
        <v/>
      </c>
      <c r="CB34" s="150" t="str">
        <f t="shared" si="70"/>
        <v/>
      </c>
      <c r="CC34" s="150" t="str">
        <f t="shared" si="71"/>
        <v/>
      </c>
      <c r="CD34" s="150" t="str">
        <f t="shared" si="72"/>
        <v/>
      </c>
      <c r="CE34" s="150" t="str">
        <f t="shared" si="73"/>
        <v/>
      </c>
      <c r="CF34" s="150" t="str">
        <f t="shared" si="74"/>
        <v/>
      </c>
      <c r="CG34" s="150" t="str">
        <f t="shared" si="75"/>
        <v/>
      </c>
      <c r="CH34" s="150" t="str">
        <f t="shared" si="76"/>
        <v/>
      </c>
      <c r="CI34" s="150" t="str">
        <f t="shared" si="77"/>
        <v/>
      </c>
      <c r="CJ34" s="150" t="str">
        <f t="shared" si="78"/>
        <v/>
      </c>
      <c r="CK34" s="150" t="str">
        <f t="shared" si="79"/>
        <v/>
      </c>
      <c r="CL34" s="150" t="str">
        <f t="shared" si="80"/>
        <v/>
      </c>
      <c r="CM34" s="150" t="str">
        <f t="shared" si="81"/>
        <v/>
      </c>
      <c r="CN34" s="150">
        <f t="shared" si="82"/>
        <v>0</v>
      </c>
      <c r="CO34" s="150" t="str">
        <f t="shared" si="83"/>
        <v>Okay</v>
      </c>
      <c r="CP34" s="150" t="str">
        <f t="shared" si="84"/>
        <v>Urkunde und Button</v>
      </c>
      <c r="CQ34" s="150" t="str">
        <f t="shared" si="85"/>
        <v>nur Urkunde</v>
      </c>
      <c r="CR34" s="150">
        <f t="shared" si="86"/>
        <v>0</v>
      </c>
      <c r="CS34" s="150">
        <f t="shared" si="87"/>
        <v>0</v>
      </c>
      <c r="CT34" s="150">
        <f t="shared" si="88"/>
        <v>0</v>
      </c>
      <c r="CU34" s="150">
        <f t="shared" si="89"/>
        <v>0</v>
      </c>
      <c r="CV34" s="150">
        <f t="shared" si="90"/>
        <v>0</v>
      </c>
      <c r="CW34" s="150">
        <f t="shared" si="91"/>
        <v>0</v>
      </c>
      <c r="CX34" s="150" t="str">
        <f t="shared" si="92"/>
        <v>u</v>
      </c>
      <c r="CY34" s="150"/>
      <c r="CZ34" s="150">
        <f t="shared" si="46"/>
        <v>0</v>
      </c>
      <c r="DA34" s="150"/>
      <c r="DB34" s="150"/>
      <c r="DC34" s="150">
        <f t="shared" si="47"/>
        <v>0</v>
      </c>
      <c r="DD34" s="150"/>
      <c r="DE34" s="150"/>
      <c r="DF34" s="150"/>
      <c r="DG34" s="150"/>
      <c r="DH34" s="150"/>
      <c r="DI34" s="150"/>
      <c r="DJ34" s="150"/>
      <c r="DK34" s="150"/>
      <c r="DL34" s="150"/>
      <c r="DM34" s="150"/>
      <c r="DN34" s="150"/>
      <c r="DO34" s="150"/>
      <c r="DP34" s="150"/>
      <c r="DQ34" s="150"/>
      <c r="DR34" s="150"/>
      <c r="DS34" s="150"/>
      <c r="DT34" s="150"/>
      <c r="DU34" s="150"/>
    </row>
    <row r="35" spans="1:125" s="206" customFormat="1" x14ac:dyDescent="0.2">
      <c r="A35" s="108" t="str">
        <f>IF(LEN(E35)&lt;2,"",Meldedaten!A$4)</f>
        <v/>
      </c>
      <c r="B35" s="109" t="str">
        <f t="shared" si="48"/>
        <v/>
      </c>
      <c r="C35" s="96" t="s">
        <v>21</v>
      </c>
      <c r="D35" s="242" t="s">
        <v>21</v>
      </c>
      <c r="E35" s="242" t="s">
        <v>21</v>
      </c>
      <c r="F35" s="242" t="s">
        <v>21</v>
      </c>
      <c r="G35" s="242" t="s">
        <v>21</v>
      </c>
      <c r="H35" s="96" t="s">
        <v>21</v>
      </c>
      <c r="I35" s="5" t="str">
        <f>IF(LEN(E35)&lt;2,"",Meldedaten!B$4)</f>
        <v/>
      </c>
      <c r="J35" s="159"/>
      <c r="K35" s="5"/>
      <c r="L35" s="101"/>
      <c r="M35" s="100"/>
      <c r="N35" s="100"/>
      <c r="O35" s="5"/>
      <c r="P35" s="5"/>
      <c r="Q35" s="131" t="str">
        <f t="shared" si="49"/>
        <v>Okay</v>
      </c>
      <c r="R35" s="136">
        <f t="shared" si="50"/>
        <v>0</v>
      </c>
      <c r="S35" s="143" t="str">
        <f t="shared" si="51"/>
        <v/>
      </c>
      <c r="T35" s="144" t="str">
        <f t="shared" si="52"/>
        <v>Bitte ankreuzen</v>
      </c>
      <c r="U35" s="5"/>
      <c r="V35" s="5"/>
      <c r="W35" s="131">
        <f t="shared" si="53"/>
        <v>0</v>
      </c>
      <c r="X35" s="136">
        <f t="shared" si="54"/>
        <v>0</v>
      </c>
      <c r="Y35" s="136">
        <f t="shared" si="55"/>
        <v>1</v>
      </c>
      <c r="Z35" s="136" t="e">
        <f>IF(W35&gt;Y35,"Fehler",okay)</f>
        <v>#NAME?</v>
      </c>
      <c r="AA35" s="136" t="str">
        <f t="shared" si="56"/>
        <v/>
      </c>
      <c r="AB35" s="136" t="str">
        <f t="shared" si="57"/>
        <v/>
      </c>
      <c r="AC35" s="135"/>
      <c r="AD35" s="96" t="s">
        <v>21</v>
      </c>
      <c r="AE35" s="125" t="str">
        <f t="shared" si="58"/>
        <v/>
      </c>
      <c r="AF35" s="95"/>
      <c r="AG35" s="126"/>
      <c r="AH35" s="127" t="str">
        <f t="shared" si="59"/>
        <v/>
      </c>
      <c r="AI35" s="126"/>
      <c r="AJ35" s="5" t="s">
        <v>21</v>
      </c>
      <c r="AK35" s="5" t="s">
        <v>21</v>
      </c>
      <c r="AL35" s="5" t="s">
        <v>21</v>
      </c>
      <c r="AM35" s="5" t="s">
        <v>21</v>
      </c>
      <c r="AN35" s="5" t="s">
        <v>21</v>
      </c>
      <c r="AO35" s="5" t="s">
        <v>21</v>
      </c>
      <c r="AP35" s="5" t="s">
        <v>21</v>
      </c>
      <c r="AQ35" s="5" t="s">
        <v>21</v>
      </c>
      <c r="AR35" s="5" t="s">
        <v>21</v>
      </c>
      <c r="AS35" s="5" t="s">
        <v>21</v>
      </c>
      <c r="AT35" s="5" t="s">
        <v>21</v>
      </c>
      <c r="AU35" s="5" t="s">
        <v>21</v>
      </c>
      <c r="AV35" s="5" t="s">
        <v>21</v>
      </c>
      <c r="AW35" s="5" t="s">
        <v>21</v>
      </c>
      <c r="AX35" s="5" t="s">
        <v>21</v>
      </c>
      <c r="AY35" s="5" t="s">
        <v>21</v>
      </c>
      <c r="AZ35" s="5" t="s">
        <v>21</v>
      </c>
      <c r="BA35" s="5" t="s">
        <v>21</v>
      </c>
      <c r="BB35" s="5" t="s">
        <v>21</v>
      </c>
      <c r="BC35" s="5" t="s">
        <v>21</v>
      </c>
      <c r="BD35" s="126"/>
      <c r="BE35" s="50" t="s">
        <v>59</v>
      </c>
      <c r="BF35" s="50" t="s">
        <v>60</v>
      </c>
      <c r="BG35" s="50" t="s">
        <v>61</v>
      </c>
      <c r="BH35" s="50" t="s">
        <v>62</v>
      </c>
      <c r="BI35" s="50" t="s">
        <v>63</v>
      </c>
      <c r="BJ35" s="50" t="s">
        <v>64</v>
      </c>
      <c r="BK35" s="50" t="s">
        <v>65</v>
      </c>
      <c r="BL35" s="50" t="s">
        <v>66</v>
      </c>
      <c r="BM35" s="50" t="s">
        <v>67</v>
      </c>
      <c r="BN35" s="50" t="s">
        <v>68</v>
      </c>
      <c r="BO35" s="50" t="s">
        <v>69</v>
      </c>
      <c r="BP35" s="136"/>
      <c r="BQ35" s="150"/>
      <c r="BR35" s="150" t="str">
        <f t="shared" si="60"/>
        <v/>
      </c>
      <c r="BS35" s="150" t="str">
        <f t="shared" si="61"/>
        <v/>
      </c>
      <c r="BT35" s="150" t="str">
        <f t="shared" si="62"/>
        <v/>
      </c>
      <c r="BU35" s="150" t="str">
        <f t="shared" si="63"/>
        <v/>
      </c>
      <c r="BV35" s="150" t="str">
        <f t="shared" si="64"/>
        <v/>
      </c>
      <c r="BW35" s="150" t="str">
        <f t="shared" si="65"/>
        <v/>
      </c>
      <c r="BX35" s="150" t="str">
        <f t="shared" si="66"/>
        <v/>
      </c>
      <c r="BY35" s="150" t="str">
        <f t="shared" si="67"/>
        <v/>
      </c>
      <c r="BZ35" s="150" t="str">
        <f t="shared" si="68"/>
        <v/>
      </c>
      <c r="CA35" s="150" t="str">
        <f t="shared" si="69"/>
        <v/>
      </c>
      <c r="CB35" s="150" t="str">
        <f t="shared" si="70"/>
        <v/>
      </c>
      <c r="CC35" s="150" t="str">
        <f t="shared" si="71"/>
        <v/>
      </c>
      <c r="CD35" s="150" t="str">
        <f t="shared" si="72"/>
        <v/>
      </c>
      <c r="CE35" s="150" t="str">
        <f t="shared" si="73"/>
        <v/>
      </c>
      <c r="CF35" s="150" t="str">
        <f t="shared" si="74"/>
        <v/>
      </c>
      <c r="CG35" s="150" t="str">
        <f t="shared" si="75"/>
        <v/>
      </c>
      <c r="CH35" s="150" t="str">
        <f t="shared" si="76"/>
        <v/>
      </c>
      <c r="CI35" s="150" t="str">
        <f t="shared" si="77"/>
        <v/>
      </c>
      <c r="CJ35" s="150" t="str">
        <f t="shared" si="78"/>
        <v/>
      </c>
      <c r="CK35" s="150" t="str">
        <f t="shared" si="79"/>
        <v/>
      </c>
      <c r="CL35" s="150" t="str">
        <f t="shared" si="80"/>
        <v/>
      </c>
      <c r="CM35" s="150" t="str">
        <f t="shared" si="81"/>
        <v/>
      </c>
      <c r="CN35" s="150">
        <f t="shared" si="82"/>
        <v>0</v>
      </c>
      <c r="CO35" s="150" t="str">
        <f t="shared" si="83"/>
        <v>Okay</v>
      </c>
      <c r="CP35" s="150" t="str">
        <f t="shared" si="84"/>
        <v>Urkunde und Button</v>
      </c>
      <c r="CQ35" s="150" t="str">
        <f t="shared" si="85"/>
        <v>nur Urkunde</v>
      </c>
      <c r="CR35" s="150">
        <f t="shared" si="86"/>
        <v>0</v>
      </c>
      <c r="CS35" s="150">
        <f t="shared" si="87"/>
        <v>0</v>
      </c>
      <c r="CT35" s="150">
        <f t="shared" si="88"/>
        <v>0</v>
      </c>
      <c r="CU35" s="150">
        <f t="shared" si="89"/>
        <v>0</v>
      </c>
      <c r="CV35" s="150">
        <f t="shared" si="90"/>
        <v>0</v>
      </c>
      <c r="CW35" s="150">
        <f t="shared" si="91"/>
        <v>0</v>
      </c>
      <c r="CX35" s="150" t="str">
        <f t="shared" si="92"/>
        <v>u</v>
      </c>
      <c r="CY35" s="150"/>
      <c r="CZ35" s="150">
        <f t="shared" si="46"/>
        <v>0</v>
      </c>
      <c r="DA35" s="150"/>
      <c r="DB35" s="150"/>
      <c r="DC35" s="150">
        <f t="shared" si="47"/>
        <v>0</v>
      </c>
      <c r="DD35" s="150"/>
      <c r="DE35" s="150"/>
      <c r="DF35" s="150"/>
      <c r="DG35" s="150"/>
      <c r="DH35" s="150"/>
      <c r="DI35" s="150"/>
      <c r="DJ35" s="150"/>
      <c r="DK35" s="150"/>
      <c r="DL35" s="150"/>
      <c r="DM35" s="150"/>
      <c r="DN35" s="150"/>
      <c r="DO35" s="150"/>
      <c r="DP35" s="150"/>
      <c r="DQ35" s="150"/>
      <c r="DR35" s="150"/>
      <c r="DS35" s="150"/>
      <c r="DT35" s="150"/>
      <c r="DU35" s="150"/>
    </row>
    <row r="36" spans="1:125" s="206" customFormat="1" x14ac:dyDescent="0.2">
      <c r="A36" s="108" t="str">
        <f>IF(LEN(E36)&lt;2,"",Meldedaten!A$4)</f>
        <v/>
      </c>
      <c r="B36" s="109" t="str">
        <f t="shared" si="48"/>
        <v/>
      </c>
      <c r="C36" s="96" t="s">
        <v>21</v>
      </c>
      <c r="D36" s="242" t="s">
        <v>21</v>
      </c>
      <c r="E36" s="242" t="s">
        <v>21</v>
      </c>
      <c r="F36" s="242" t="s">
        <v>21</v>
      </c>
      <c r="G36" s="242" t="s">
        <v>21</v>
      </c>
      <c r="H36" s="96" t="s">
        <v>21</v>
      </c>
      <c r="I36" s="5" t="str">
        <f>IF(LEN(E36)&lt;2,"",Meldedaten!B$4)</f>
        <v/>
      </c>
      <c r="J36" s="159"/>
      <c r="K36" s="5"/>
      <c r="L36" s="101"/>
      <c r="M36" s="100"/>
      <c r="N36" s="100"/>
      <c r="O36" s="5"/>
      <c r="P36" s="5"/>
      <c r="Q36" s="131" t="str">
        <f t="shared" si="49"/>
        <v>Okay</v>
      </c>
      <c r="R36" s="136">
        <f t="shared" si="50"/>
        <v>0</v>
      </c>
      <c r="S36" s="143" t="str">
        <f t="shared" si="51"/>
        <v/>
      </c>
      <c r="T36" s="144" t="str">
        <f t="shared" si="52"/>
        <v>Bitte ankreuzen</v>
      </c>
      <c r="U36" s="5"/>
      <c r="V36" s="5"/>
      <c r="W36" s="131">
        <f t="shared" si="53"/>
        <v>0</v>
      </c>
      <c r="X36" s="136">
        <f t="shared" si="54"/>
        <v>0</v>
      </c>
      <c r="Y36" s="136">
        <f t="shared" si="55"/>
        <v>1</v>
      </c>
      <c r="Z36" s="136" t="e">
        <f>IF(W36&gt;Y36,"Fehler",okay)</f>
        <v>#NAME?</v>
      </c>
      <c r="AA36" s="136" t="str">
        <f t="shared" si="56"/>
        <v/>
      </c>
      <c r="AB36" s="136" t="str">
        <f t="shared" si="57"/>
        <v/>
      </c>
      <c r="AC36" s="135"/>
      <c r="AD36" s="96" t="s">
        <v>21</v>
      </c>
      <c r="AE36" s="125" t="str">
        <f t="shared" si="58"/>
        <v/>
      </c>
      <c r="AF36" s="95"/>
      <c r="AG36" s="126"/>
      <c r="AH36" s="127" t="str">
        <f t="shared" si="59"/>
        <v/>
      </c>
      <c r="AI36" s="126"/>
      <c r="AJ36" s="5" t="s">
        <v>21</v>
      </c>
      <c r="AK36" s="5" t="s">
        <v>21</v>
      </c>
      <c r="AL36" s="5" t="s">
        <v>21</v>
      </c>
      <c r="AM36" s="5" t="s">
        <v>21</v>
      </c>
      <c r="AN36" s="5" t="s">
        <v>21</v>
      </c>
      <c r="AO36" s="5" t="s">
        <v>21</v>
      </c>
      <c r="AP36" s="5" t="s">
        <v>21</v>
      </c>
      <c r="AQ36" s="5" t="s">
        <v>21</v>
      </c>
      <c r="AR36" s="5" t="s">
        <v>21</v>
      </c>
      <c r="AS36" s="5" t="s">
        <v>21</v>
      </c>
      <c r="AT36" s="5" t="s">
        <v>21</v>
      </c>
      <c r="AU36" s="5" t="s">
        <v>21</v>
      </c>
      <c r="AV36" s="5" t="s">
        <v>21</v>
      </c>
      <c r="AW36" s="5" t="s">
        <v>21</v>
      </c>
      <c r="AX36" s="5" t="s">
        <v>21</v>
      </c>
      <c r="AY36" s="5" t="s">
        <v>21</v>
      </c>
      <c r="AZ36" s="5" t="s">
        <v>21</v>
      </c>
      <c r="BA36" s="5" t="s">
        <v>21</v>
      </c>
      <c r="BB36" s="5" t="s">
        <v>21</v>
      </c>
      <c r="BC36" s="5" t="s">
        <v>21</v>
      </c>
      <c r="BD36" s="126"/>
      <c r="BE36" s="50" t="s">
        <v>59</v>
      </c>
      <c r="BF36" s="50" t="s">
        <v>60</v>
      </c>
      <c r="BG36" s="50" t="s">
        <v>61</v>
      </c>
      <c r="BH36" s="50" t="s">
        <v>62</v>
      </c>
      <c r="BI36" s="50" t="s">
        <v>63</v>
      </c>
      <c r="BJ36" s="50" t="s">
        <v>64</v>
      </c>
      <c r="BK36" s="50" t="s">
        <v>65</v>
      </c>
      <c r="BL36" s="50" t="s">
        <v>66</v>
      </c>
      <c r="BM36" s="50" t="s">
        <v>67</v>
      </c>
      <c r="BN36" s="50" t="s">
        <v>68</v>
      </c>
      <c r="BO36" s="50" t="s">
        <v>69</v>
      </c>
      <c r="BP36" s="136"/>
      <c r="BQ36" s="150"/>
      <c r="BR36" s="150" t="str">
        <f t="shared" si="60"/>
        <v/>
      </c>
      <c r="BS36" s="150" t="str">
        <f t="shared" si="61"/>
        <v/>
      </c>
      <c r="BT36" s="150" t="str">
        <f t="shared" si="62"/>
        <v/>
      </c>
      <c r="BU36" s="150" t="str">
        <f t="shared" si="63"/>
        <v/>
      </c>
      <c r="BV36" s="150" t="str">
        <f t="shared" si="64"/>
        <v/>
      </c>
      <c r="BW36" s="150" t="str">
        <f t="shared" si="65"/>
        <v/>
      </c>
      <c r="BX36" s="150" t="str">
        <f t="shared" si="66"/>
        <v/>
      </c>
      <c r="BY36" s="150" t="str">
        <f t="shared" si="67"/>
        <v/>
      </c>
      <c r="BZ36" s="150" t="str">
        <f t="shared" si="68"/>
        <v/>
      </c>
      <c r="CA36" s="150" t="str">
        <f t="shared" si="69"/>
        <v/>
      </c>
      <c r="CB36" s="150" t="str">
        <f t="shared" si="70"/>
        <v/>
      </c>
      <c r="CC36" s="150" t="str">
        <f t="shared" si="71"/>
        <v/>
      </c>
      <c r="CD36" s="150" t="str">
        <f t="shared" si="72"/>
        <v/>
      </c>
      <c r="CE36" s="150" t="str">
        <f t="shared" si="73"/>
        <v/>
      </c>
      <c r="CF36" s="150" t="str">
        <f t="shared" si="74"/>
        <v/>
      </c>
      <c r="CG36" s="150" t="str">
        <f t="shared" si="75"/>
        <v/>
      </c>
      <c r="CH36" s="150" t="str">
        <f t="shared" si="76"/>
        <v/>
      </c>
      <c r="CI36" s="150" t="str">
        <f t="shared" si="77"/>
        <v/>
      </c>
      <c r="CJ36" s="150" t="str">
        <f t="shared" si="78"/>
        <v/>
      </c>
      <c r="CK36" s="150" t="str">
        <f t="shared" si="79"/>
        <v/>
      </c>
      <c r="CL36" s="150" t="str">
        <f t="shared" si="80"/>
        <v/>
      </c>
      <c r="CM36" s="150" t="str">
        <f t="shared" si="81"/>
        <v/>
      </c>
      <c r="CN36" s="150">
        <f t="shared" si="82"/>
        <v>0</v>
      </c>
      <c r="CO36" s="150" t="str">
        <f t="shared" si="83"/>
        <v>Okay</v>
      </c>
      <c r="CP36" s="150" t="str">
        <f t="shared" si="84"/>
        <v>Urkunde und Button</v>
      </c>
      <c r="CQ36" s="150" t="str">
        <f t="shared" si="85"/>
        <v>nur Urkunde</v>
      </c>
      <c r="CR36" s="150">
        <f t="shared" si="86"/>
        <v>0</v>
      </c>
      <c r="CS36" s="150">
        <f t="shared" si="87"/>
        <v>0</v>
      </c>
      <c r="CT36" s="150">
        <f t="shared" si="88"/>
        <v>0</v>
      </c>
      <c r="CU36" s="150">
        <f t="shared" si="89"/>
        <v>0</v>
      </c>
      <c r="CV36" s="150">
        <f t="shared" si="90"/>
        <v>0</v>
      </c>
      <c r="CW36" s="150">
        <f t="shared" si="91"/>
        <v>0</v>
      </c>
      <c r="CX36" s="150" t="str">
        <f t="shared" si="92"/>
        <v>u</v>
      </c>
      <c r="CY36" s="150"/>
      <c r="CZ36" s="150">
        <f t="shared" si="46"/>
        <v>0</v>
      </c>
      <c r="DA36" s="150"/>
      <c r="DB36" s="150"/>
      <c r="DC36" s="150">
        <f t="shared" si="47"/>
        <v>0</v>
      </c>
      <c r="DD36" s="150"/>
      <c r="DE36" s="150"/>
      <c r="DF36" s="150"/>
      <c r="DG36" s="150"/>
      <c r="DH36" s="150"/>
      <c r="DI36" s="150"/>
      <c r="DJ36" s="150"/>
      <c r="DK36" s="150"/>
      <c r="DL36" s="150"/>
      <c r="DM36" s="150"/>
      <c r="DN36" s="150"/>
      <c r="DO36" s="150"/>
      <c r="DP36" s="150"/>
      <c r="DQ36" s="150"/>
      <c r="DR36" s="150"/>
      <c r="DS36" s="150"/>
      <c r="DT36" s="150"/>
      <c r="DU36" s="150"/>
    </row>
    <row r="37" spans="1:125" s="206" customFormat="1" x14ac:dyDescent="0.2">
      <c r="A37" s="108" t="str">
        <f>IF(LEN(E37)&lt;2,"",Meldedaten!A$4)</f>
        <v/>
      </c>
      <c r="B37" s="109" t="str">
        <f t="shared" si="48"/>
        <v/>
      </c>
      <c r="C37" s="96" t="s">
        <v>21</v>
      </c>
      <c r="D37" s="242" t="s">
        <v>21</v>
      </c>
      <c r="E37" s="242" t="s">
        <v>21</v>
      </c>
      <c r="F37" s="242" t="s">
        <v>21</v>
      </c>
      <c r="G37" s="242" t="s">
        <v>21</v>
      </c>
      <c r="H37" s="96" t="s">
        <v>21</v>
      </c>
      <c r="I37" s="5" t="str">
        <f>IF(LEN(E37)&lt;2,"",Meldedaten!B$4)</f>
        <v/>
      </c>
      <c r="J37" s="159"/>
      <c r="K37" s="5"/>
      <c r="L37" s="101"/>
      <c r="M37" s="100"/>
      <c r="N37" s="100"/>
      <c r="O37" s="5"/>
      <c r="P37" s="5"/>
      <c r="Q37" s="131" t="str">
        <f t="shared" si="49"/>
        <v>Okay</v>
      </c>
      <c r="R37" s="136">
        <f t="shared" si="50"/>
        <v>0</v>
      </c>
      <c r="S37" s="143" t="str">
        <f t="shared" si="51"/>
        <v/>
      </c>
      <c r="T37" s="144" t="str">
        <f t="shared" si="52"/>
        <v>Bitte ankreuzen</v>
      </c>
      <c r="U37" s="5"/>
      <c r="V37" s="5"/>
      <c r="W37" s="131">
        <f t="shared" si="53"/>
        <v>0</v>
      </c>
      <c r="X37" s="136">
        <f t="shared" si="54"/>
        <v>0</v>
      </c>
      <c r="Y37" s="136">
        <f t="shared" si="55"/>
        <v>1</v>
      </c>
      <c r="Z37" s="136" t="e">
        <f>IF(W37&gt;Y37,"Fehler",okay)</f>
        <v>#NAME?</v>
      </c>
      <c r="AA37" s="136" t="str">
        <f t="shared" si="56"/>
        <v/>
      </c>
      <c r="AB37" s="136" t="str">
        <f t="shared" si="57"/>
        <v/>
      </c>
      <c r="AC37" s="135"/>
      <c r="AD37" s="96" t="s">
        <v>21</v>
      </c>
      <c r="AE37" s="125" t="str">
        <f t="shared" si="58"/>
        <v/>
      </c>
      <c r="AF37" s="95"/>
      <c r="AG37" s="126"/>
      <c r="AH37" s="127" t="str">
        <f t="shared" si="59"/>
        <v/>
      </c>
      <c r="AI37" s="126"/>
      <c r="AJ37" s="5" t="s">
        <v>21</v>
      </c>
      <c r="AK37" s="5" t="s">
        <v>21</v>
      </c>
      <c r="AL37" s="5" t="s">
        <v>21</v>
      </c>
      <c r="AM37" s="5" t="s">
        <v>21</v>
      </c>
      <c r="AN37" s="5" t="s">
        <v>21</v>
      </c>
      <c r="AO37" s="5" t="s">
        <v>21</v>
      </c>
      <c r="AP37" s="5" t="s">
        <v>21</v>
      </c>
      <c r="AQ37" s="5" t="s">
        <v>21</v>
      </c>
      <c r="AR37" s="5" t="s">
        <v>21</v>
      </c>
      <c r="AS37" s="5" t="s">
        <v>21</v>
      </c>
      <c r="AT37" s="5" t="s">
        <v>21</v>
      </c>
      <c r="AU37" s="5" t="s">
        <v>21</v>
      </c>
      <c r="AV37" s="5" t="s">
        <v>21</v>
      </c>
      <c r="AW37" s="5" t="s">
        <v>21</v>
      </c>
      <c r="AX37" s="5" t="s">
        <v>21</v>
      </c>
      <c r="AY37" s="5" t="s">
        <v>21</v>
      </c>
      <c r="AZ37" s="5" t="s">
        <v>21</v>
      </c>
      <c r="BA37" s="5" t="s">
        <v>21</v>
      </c>
      <c r="BB37" s="5" t="s">
        <v>21</v>
      </c>
      <c r="BC37" s="5" t="s">
        <v>21</v>
      </c>
      <c r="BD37" s="126"/>
      <c r="BE37" s="50" t="s">
        <v>59</v>
      </c>
      <c r="BF37" s="50" t="s">
        <v>60</v>
      </c>
      <c r="BG37" s="50" t="s">
        <v>61</v>
      </c>
      <c r="BH37" s="50" t="s">
        <v>62</v>
      </c>
      <c r="BI37" s="50" t="s">
        <v>63</v>
      </c>
      <c r="BJ37" s="50" t="s">
        <v>64</v>
      </c>
      <c r="BK37" s="50" t="s">
        <v>65</v>
      </c>
      <c r="BL37" s="50" t="s">
        <v>66</v>
      </c>
      <c r="BM37" s="50" t="s">
        <v>67</v>
      </c>
      <c r="BN37" s="50" t="s">
        <v>68</v>
      </c>
      <c r="BO37" s="50" t="s">
        <v>69</v>
      </c>
      <c r="BP37" s="136"/>
      <c r="BQ37" s="150"/>
      <c r="BR37" s="150" t="str">
        <f t="shared" si="60"/>
        <v/>
      </c>
      <c r="BS37" s="150" t="str">
        <f t="shared" si="61"/>
        <v/>
      </c>
      <c r="BT37" s="150" t="str">
        <f t="shared" si="62"/>
        <v/>
      </c>
      <c r="BU37" s="150" t="str">
        <f t="shared" si="63"/>
        <v/>
      </c>
      <c r="BV37" s="150" t="str">
        <f t="shared" si="64"/>
        <v/>
      </c>
      <c r="BW37" s="150" t="str">
        <f t="shared" si="65"/>
        <v/>
      </c>
      <c r="BX37" s="150" t="str">
        <f t="shared" si="66"/>
        <v/>
      </c>
      <c r="BY37" s="150" t="str">
        <f t="shared" si="67"/>
        <v/>
      </c>
      <c r="BZ37" s="150" t="str">
        <f t="shared" si="68"/>
        <v/>
      </c>
      <c r="CA37" s="150" t="str">
        <f t="shared" si="69"/>
        <v/>
      </c>
      <c r="CB37" s="150" t="str">
        <f t="shared" si="70"/>
        <v/>
      </c>
      <c r="CC37" s="150" t="str">
        <f t="shared" si="71"/>
        <v/>
      </c>
      <c r="CD37" s="150" t="str">
        <f t="shared" si="72"/>
        <v/>
      </c>
      <c r="CE37" s="150" t="str">
        <f t="shared" si="73"/>
        <v/>
      </c>
      <c r="CF37" s="150" t="str">
        <f t="shared" si="74"/>
        <v/>
      </c>
      <c r="CG37" s="150" t="str">
        <f t="shared" si="75"/>
        <v/>
      </c>
      <c r="CH37" s="150" t="str">
        <f t="shared" si="76"/>
        <v/>
      </c>
      <c r="CI37" s="150" t="str">
        <f t="shared" si="77"/>
        <v/>
      </c>
      <c r="CJ37" s="150" t="str">
        <f t="shared" si="78"/>
        <v/>
      </c>
      <c r="CK37" s="150" t="str">
        <f t="shared" si="79"/>
        <v/>
      </c>
      <c r="CL37" s="150" t="str">
        <f t="shared" si="80"/>
        <v/>
      </c>
      <c r="CM37" s="150" t="str">
        <f t="shared" si="81"/>
        <v/>
      </c>
      <c r="CN37" s="150">
        <f t="shared" si="82"/>
        <v>0</v>
      </c>
      <c r="CO37" s="150" t="str">
        <f t="shared" si="83"/>
        <v>Okay</v>
      </c>
      <c r="CP37" s="150" t="str">
        <f t="shared" si="84"/>
        <v>Urkunde und Button</v>
      </c>
      <c r="CQ37" s="150" t="str">
        <f t="shared" si="85"/>
        <v>nur Urkunde</v>
      </c>
      <c r="CR37" s="150">
        <f t="shared" si="86"/>
        <v>0</v>
      </c>
      <c r="CS37" s="150">
        <f t="shared" si="87"/>
        <v>0</v>
      </c>
      <c r="CT37" s="150">
        <f t="shared" si="88"/>
        <v>0</v>
      </c>
      <c r="CU37" s="150">
        <f t="shared" si="89"/>
        <v>0</v>
      </c>
      <c r="CV37" s="150">
        <f t="shared" si="90"/>
        <v>0</v>
      </c>
      <c r="CW37" s="150">
        <f t="shared" si="91"/>
        <v>0</v>
      </c>
      <c r="CX37" s="150" t="str">
        <f t="shared" si="92"/>
        <v>u</v>
      </c>
      <c r="CY37" s="150"/>
      <c r="CZ37" s="150">
        <f t="shared" si="46"/>
        <v>0</v>
      </c>
      <c r="DA37" s="150"/>
      <c r="DB37" s="150"/>
      <c r="DC37" s="150">
        <f t="shared" si="47"/>
        <v>0</v>
      </c>
      <c r="DD37" s="150"/>
      <c r="DE37" s="150"/>
      <c r="DF37" s="150"/>
      <c r="DG37" s="150"/>
      <c r="DH37" s="150"/>
      <c r="DI37" s="150"/>
      <c r="DJ37" s="150"/>
      <c r="DK37" s="150"/>
      <c r="DL37" s="150"/>
      <c r="DM37" s="150"/>
      <c r="DN37" s="150"/>
      <c r="DO37" s="150"/>
      <c r="DP37" s="150"/>
      <c r="DQ37" s="150"/>
      <c r="DR37" s="150"/>
      <c r="DS37" s="150"/>
      <c r="DT37" s="150"/>
      <c r="DU37" s="150"/>
    </row>
    <row r="38" spans="1:125" s="206" customFormat="1" x14ac:dyDescent="0.2">
      <c r="A38" s="108" t="str">
        <f>IF(LEN(E38)&lt;2,"",Meldedaten!A$4)</f>
        <v/>
      </c>
      <c r="B38" s="109" t="str">
        <f t="shared" si="48"/>
        <v/>
      </c>
      <c r="C38" s="96" t="s">
        <v>21</v>
      </c>
      <c r="D38" s="242" t="s">
        <v>21</v>
      </c>
      <c r="E38" s="242" t="s">
        <v>21</v>
      </c>
      <c r="F38" s="242" t="s">
        <v>21</v>
      </c>
      <c r="G38" s="242" t="s">
        <v>21</v>
      </c>
      <c r="H38" s="96" t="s">
        <v>21</v>
      </c>
      <c r="I38" s="5" t="str">
        <f>IF(LEN(E38)&lt;2,"",Meldedaten!B$4)</f>
        <v/>
      </c>
      <c r="J38" s="159"/>
      <c r="K38" s="5"/>
      <c r="L38" s="101"/>
      <c r="M38" s="100"/>
      <c r="N38" s="100"/>
      <c r="O38" s="5"/>
      <c r="P38" s="5"/>
      <c r="Q38" s="131" t="str">
        <f t="shared" si="49"/>
        <v>Okay</v>
      </c>
      <c r="R38" s="136">
        <f t="shared" si="50"/>
        <v>0</v>
      </c>
      <c r="S38" s="143" t="str">
        <f t="shared" si="51"/>
        <v/>
      </c>
      <c r="T38" s="144" t="str">
        <f t="shared" si="52"/>
        <v>Bitte ankreuzen</v>
      </c>
      <c r="U38" s="5"/>
      <c r="V38" s="5"/>
      <c r="W38" s="131">
        <f t="shared" si="53"/>
        <v>0</v>
      </c>
      <c r="X38" s="136">
        <f t="shared" si="54"/>
        <v>0</v>
      </c>
      <c r="Y38" s="136">
        <f t="shared" si="55"/>
        <v>1</v>
      </c>
      <c r="Z38" s="136" t="e">
        <f>IF(W38&gt;Y38,"Fehler",okay)</f>
        <v>#NAME?</v>
      </c>
      <c r="AA38" s="136" t="str">
        <f t="shared" si="56"/>
        <v/>
      </c>
      <c r="AB38" s="136" t="str">
        <f t="shared" si="57"/>
        <v/>
      </c>
      <c r="AC38" s="135"/>
      <c r="AD38" s="96" t="s">
        <v>21</v>
      </c>
      <c r="AE38" s="125" t="str">
        <f t="shared" si="58"/>
        <v/>
      </c>
      <c r="AF38" s="95"/>
      <c r="AG38" s="126"/>
      <c r="AH38" s="127" t="str">
        <f t="shared" si="59"/>
        <v/>
      </c>
      <c r="AI38" s="126"/>
      <c r="AJ38" s="5" t="s">
        <v>21</v>
      </c>
      <c r="AK38" s="5" t="s">
        <v>21</v>
      </c>
      <c r="AL38" s="5" t="s">
        <v>21</v>
      </c>
      <c r="AM38" s="5" t="s">
        <v>21</v>
      </c>
      <c r="AN38" s="5" t="s">
        <v>21</v>
      </c>
      <c r="AO38" s="5" t="s">
        <v>21</v>
      </c>
      <c r="AP38" s="5" t="s">
        <v>21</v>
      </c>
      <c r="AQ38" s="5" t="s">
        <v>21</v>
      </c>
      <c r="AR38" s="5" t="s">
        <v>21</v>
      </c>
      <c r="AS38" s="5" t="s">
        <v>21</v>
      </c>
      <c r="AT38" s="5" t="s">
        <v>21</v>
      </c>
      <c r="AU38" s="5" t="s">
        <v>21</v>
      </c>
      <c r="AV38" s="5" t="s">
        <v>21</v>
      </c>
      <c r="AW38" s="5" t="s">
        <v>21</v>
      </c>
      <c r="AX38" s="5" t="s">
        <v>21</v>
      </c>
      <c r="AY38" s="5" t="s">
        <v>21</v>
      </c>
      <c r="AZ38" s="5" t="s">
        <v>21</v>
      </c>
      <c r="BA38" s="5" t="s">
        <v>21</v>
      </c>
      <c r="BB38" s="5" t="s">
        <v>21</v>
      </c>
      <c r="BC38" s="5" t="s">
        <v>21</v>
      </c>
      <c r="BD38" s="126"/>
      <c r="BE38" s="50" t="s">
        <v>59</v>
      </c>
      <c r="BF38" s="50" t="s">
        <v>60</v>
      </c>
      <c r="BG38" s="50" t="s">
        <v>61</v>
      </c>
      <c r="BH38" s="50" t="s">
        <v>62</v>
      </c>
      <c r="BI38" s="50" t="s">
        <v>63</v>
      </c>
      <c r="BJ38" s="50" t="s">
        <v>64</v>
      </c>
      <c r="BK38" s="50" t="s">
        <v>65</v>
      </c>
      <c r="BL38" s="50" t="s">
        <v>66</v>
      </c>
      <c r="BM38" s="50" t="s">
        <v>67</v>
      </c>
      <c r="BN38" s="50" t="s">
        <v>68</v>
      </c>
      <c r="BO38" s="50" t="s">
        <v>69</v>
      </c>
      <c r="BP38" s="136"/>
      <c r="BQ38" s="150"/>
      <c r="BR38" s="150" t="str">
        <f t="shared" si="60"/>
        <v/>
      </c>
      <c r="BS38" s="150" t="str">
        <f t="shared" si="61"/>
        <v/>
      </c>
      <c r="BT38" s="150" t="str">
        <f t="shared" si="62"/>
        <v/>
      </c>
      <c r="BU38" s="150" t="str">
        <f t="shared" si="63"/>
        <v/>
      </c>
      <c r="BV38" s="150" t="str">
        <f t="shared" si="64"/>
        <v/>
      </c>
      <c r="BW38" s="150" t="str">
        <f t="shared" si="65"/>
        <v/>
      </c>
      <c r="BX38" s="150" t="str">
        <f t="shared" si="66"/>
        <v/>
      </c>
      <c r="BY38" s="150" t="str">
        <f t="shared" si="67"/>
        <v/>
      </c>
      <c r="BZ38" s="150" t="str">
        <f t="shared" si="68"/>
        <v/>
      </c>
      <c r="CA38" s="150" t="str">
        <f t="shared" si="69"/>
        <v/>
      </c>
      <c r="CB38" s="150" t="str">
        <f t="shared" si="70"/>
        <v/>
      </c>
      <c r="CC38" s="150" t="str">
        <f t="shared" si="71"/>
        <v/>
      </c>
      <c r="CD38" s="150" t="str">
        <f t="shared" si="72"/>
        <v/>
      </c>
      <c r="CE38" s="150" t="str">
        <f t="shared" si="73"/>
        <v/>
      </c>
      <c r="CF38" s="150" t="str">
        <f t="shared" si="74"/>
        <v/>
      </c>
      <c r="CG38" s="150" t="str">
        <f t="shared" si="75"/>
        <v/>
      </c>
      <c r="CH38" s="150" t="str">
        <f t="shared" si="76"/>
        <v/>
      </c>
      <c r="CI38" s="150" t="str">
        <f t="shared" si="77"/>
        <v/>
      </c>
      <c r="CJ38" s="150" t="str">
        <f t="shared" si="78"/>
        <v/>
      </c>
      <c r="CK38" s="150" t="str">
        <f t="shared" si="79"/>
        <v/>
      </c>
      <c r="CL38" s="150" t="str">
        <f t="shared" si="80"/>
        <v/>
      </c>
      <c r="CM38" s="150" t="str">
        <f t="shared" si="81"/>
        <v/>
      </c>
      <c r="CN38" s="150">
        <f t="shared" si="82"/>
        <v>0</v>
      </c>
      <c r="CO38" s="150" t="str">
        <f t="shared" si="83"/>
        <v>Okay</v>
      </c>
      <c r="CP38" s="150" t="str">
        <f t="shared" si="84"/>
        <v>Urkunde und Button</v>
      </c>
      <c r="CQ38" s="150" t="str">
        <f t="shared" si="85"/>
        <v>nur Urkunde</v>
      </c>
      <c r="CR38" s="150">
        <f t="shared" si="86"/>
        <v>0</v>
      </c>
      <c r="CS38" s="150">
        <f t="shared" si="87"/>
        <v>0</v>
      </c>
      <c r="CT38" s="150">
        <f t="shared" si="88"/>
        <v>0</v>
      </c>
      <c r="CU38" s="150">
        <f t="shared" si="89"/>
        <v>0</v>
      </c>
      <c r="CV38" s="150">
        <f t="shared" si="90"/>
        <v>0</v>
      </c>
      <c r="CW38" s="150">
        <f t="shared" si="91"/>
        <v>0</v>
      </c>
      <c r="CX38" s="150" t="str">
        <f t="shared" si="92"/>
        <v>u</v>
      </c>
      <c r="CY38" s="150"/>
      <c r="CZ38" s="150">
        <f t="shared" si="46"/>
        <v>0</v>
      </c>
      <c r="DA38" s="150"/>
      <c r="DB38" s="150"/>
      <c r="DC38" s="150">
        <f t="shared" si="47"/>
        <v>0</v>
      </c>
      <c r="DD38" s="150"/>
      <c r="DE38" s="150"/>
      <c r="DF38" s="150"/>
      <c r="DG38" s="150"/>
      <c r="DH38" s="150"/>
      <c r="DI38" s="150"/>
      <c r="DJ38" s="150"/>
      <c r="DK38" s="150"/>
      <c r="DL38" s="150"/>
      <c r="DM38" s="150"/>
      <c r="DN38" s="150"/>
      <c r="DO38" s="150"/>
      <c r="DP38" s="150"/>
      <c r="DQ38" s="150"/>
      <c r="DR38" s="150"/>
      <c r="DS38" s="150"/>
      <c r="DT38" s="150"/>
      <c r="DU38" s="150"/>
    </row>
    <row r="39" spans="1:125" s="206" customFormat="1" x14ac:dyDescent="0.2">
      <c r="A39" s="108" t="str">
        <f>IF(LEN(E39)&lt;2,"",Meldedaten!A$4)</f>
        <v/>
      </c>
      <c r="B39" s="109" t="str">
        <f t="shared" si="48"/>
        <v/>
      </c>
      <c r="C39" s="96" t="s">
        <v>21</v>
      </c>
      <c r="D39" s="242" t="s">
        <v>21</v>
      </c>
      <c r="E39" s="242" t="s">
        <v>21</v>
      </c>
      <c r="F39" s="242" t="s">
        <v>21</v>
      </c>
      <c r="G39" s="242" t="s">
        <v>21</v>
      </c>
      <c r="H39" s="96" t="s">
        <v>21</v>
      </c>
      <c r="I39" s="5" t="str">
        <f>IF(LEN(E39)&lt;2,"",Meldedaten!B$4)</f>
        <v/>
      </c>
      <c r="J39" s="159"/>
      <c r="K39" s="5"/>
      <c r="L39" s="101"/>
      <c r="M39" s="100"/>
      <c r="N39" s="100"/>
      <c r="O39" s="5"/>
      <c r="P39" s="5"/>
      <c r="Q39" s="131" t="str">
        <f t="shared" si="49"/>
        <v>Okay</v>
      </c>
      <c r="R39" s="136">
        <f t="shared" si="50"/>
        <v>0</v>
      </c>
      <c r="S39" s="143" t="str">
        <f t="shared" si="51"/>
        <v/>
      </c>
      <c r="T39" s="144" t="str">
        <f t="shared" si="52"/>
        <v>Bitte ankreuzen</v>
      </c>
      <c r="U39" s="5"/>
      <c r="V39" s="5"/>
      <c r="W39" s="131">
        <f t="shared" si="53"/>
        <v>0</v>
      </c>
      <c r="X39" s="136">
        <f t="shared" si="54"/>
        <v>0</v>
      </c>
      <c r="Y39" s="136">
        <f t="shared" si="55"/>
        <v>1</v>
      </c>
      <c r="Z39" s="136" t="e">
        <f>IF(W39&gt;Y39,"Fehler",okay)</f>
        <v>#NAME?</v>
      </c>
      <c r="AA39" s="136" t="str">
        <f t="shared" si="56"/>
        <v/>
      </c>
      <c r="AB39" s="136" t="str">
        <f t="shared" si="57"/>
        <v/>
      </c>
      <c r="AC39" s="135"/>
      <c r="AD39" s="96" t="s">
        <v>21</v>
      </c>
      <c r="AE39" s="125" t="str">
        <f t="shared" si="58"/>
        <v/>
      </c>
      <c r="AF39" s="95"/>
      <c r="AG39" s="126"/>
      <c r="AH39" s="127" t="str">
        <f t="shared" si="59"/>
        <v/>
      </c>
      <c r="AI39" s="126"/>
      <c r="AJ39" s="5" t="s">
        <v>21</v>
      </c>
      <c r="AK39" s="5" t="s">
        <v>21</v>
      </c>
      <c r="AL39" s="5" t="s">
        <v>21</v>
      </c>
      <c r="AM39" s="5" t="s">
        <v>21</v>
      </c>
      <c r="AN39" s="5" t="s">
        <v>21</v>
      </c>
      <c r="AO39" s="5" t="s">
        <v>21</v>
      </c>
      <c r="AP39" s="5" t="s">
        <v>21</v>
      </c>
      <c r="AQ39" s="5" t="s">
        <v>21</v>
      </c>
      <c r="AR39" s="5" t="s">
        <v>21</v>
      </c>
      <c r="AS39" s="5" t="s">
        <v>21</v>
      </c>
      <c r="AT39" s="5" t="s">
        <v>21</v>
      </c>
      <c r="AU39" s="5" t="s">
        <v>21</v>
      </c>
      <c r="AV39" s="5" t="s">
        <v>21</v>
      </c>
      <c r="AW39" s="5" t="s">
        <v>21</v>
      </c>
      <c r="AX39" s="5" t="s">
        <v>21</v>
      </c>
      <c r="AY39" s="5" t="s">
        <v>21</v>
      </c>
      <c r="AZ39" s="5" t="s">
        <v>21</v>
      </c>
      <c r="BA39" s="5" t="s">
        <v>21</v>
      </c>
      <c r="BB39" s="5" t="s">
        <v>21</v>
      </c>
      <c r="BC39" s="5" t="s">
        <v>21</v>
      </c>
      <c r="BD39" s="126"/>
      <c r="BE39" s="50" t="s">
        <v>59</v>
      </c>
      <c r="BF39" s="50" t="s">
        <v>60</v>
      </c>
      <c r="BG39" s="50" t="s">
        <v>61</v>
      </c>
      <c r="BH39" s="50" t="s">
        <v>62</v>
      </c>
      <c r="BI39" s="50" t="s">
        <v>63</v>
      </c>
      <c r="BJ39" s="50" t="s">
        <v>64</v>
      </c>
      <c r="BK39" s="50" t="s">
        <v>65</v>
      </c>
      <c r="BL39" s="50" t="s">
        <v>66</v>
      </c>
      <c r="BM39" s="50" t="s">
        <v>67</v>
      </c>
      <c r="BN39" s="50" t="s">
        <v>68</v>
      </c>
      <c r="BO39" s="50" t="s">
        <v>69</v>
      </c>
      <c r="BP39" s="136"/>
      <c r="BQ39" s="150"/>
      <c r="BR39" s="150" t="str">
        <f t="shared" si="60"/>
        <v/>
      </c>
      <c r="BS39" s="150" t="str">
        <f t="shared" si="61"/>
        <v/>
      </c>
      <c r="BT39" s="150" t="str">
        <f t="shared" si="62"/>
        <v/>
      </c>
      <c r="BU39" s="150" t="str">
        <f t="shared" si="63"/>
        <v/>
      </c>
      <c r="BV39" s="150" t="str">
        <f t="shared" si="64"/>
        <v/>
      </c>
      <c r="BW39" s="150" t="str">
        <f t="shared" si="65"/>
        <v/>
      </c>
      <c r="BX39" s="150" t="str">
        <f t="shared" si="66"/>
        <v/>
      </c>
      <c r="BY39" s="150" t="str">
        <f t="shared" si="67"/>
        <v/>
      </c>
      <c r="BZ39" s="150" t="str">
        <f t="shared" si="68"/>
        <v/>
      </c>
      <c r="CA39" s="150" t="str">
        <f t="shared" si="69"/>
        <v/>
      </c>
      <c r="CB39" s="150" t="str">
        <f t="shared" si="70"/>
        <v/>
      </c>
      <c r="CC39" s="150" t="str">
        <f t="shared" si="71"/>
        <v/>
      </c>
      <c r="CD39" s="150" t="str">
        <f t="shared" si="72"/>
        <v/>
      </c>
      <c r="CE39" s="150" t="str">
        <f t="shared" si="73"/>
        <v/>
      </c>
      <c r="CF39" s="150" t="str">
        <f t="shared" si="74"/>
        <v/>
      </c>
      <c r="CG39" s="150" t="str">
        <f t="shared" si="75"/>
        <v/>
      </c>
      <c r="CH39" s="150" t="str">
        <f t="shared" si="76"/>
        <v/>
      </c>
      <c r="CI39" s="150" t="str">
        <f t="shared" si="77"/>
        <v/>
      </c>
      <c r="CJ39" s="150" t="str">
        <f t="shared" si="78"/>
        <v/>
      </c>
      <c r="CK39" s="150" t="str">
        <f t="shared" si="79"/>
        <v/>
      </c>
      <c r="CL39" s="150" t="str">
        <f t="shared" si="80"/>
        <v/>
      </c>
      <c r="CM39" s="150" t="str">
        <f t="shared" si="81"/>
        <v/>
      </c>
      <c r="CN39" s="150">
        <f t="shared" si="82"/>
        <v>0</v>
      </c>
      <c r="CO39" s="150" t="str">
        <f t="shared" si="83"/>
        <v>Okay</v>
      </c>
      <c r="CP39" s="150" t="str">
        <f t="shared" si="84"/>
        <v>Urkunde und Button</v>
      </c>
      <c r="CQ39" s="150" t="str">
        <f t="shared" si="85"/>
        <v>nur Urkunde</v>
      </c>
      <c r="CR39" s="150">
        <f t="shared" si="86"/>
        <v>0</v>
      </c>
      <c r="CS39" s="150">
        <f t="shared" si="87"/>
        <v>0</v>
      </c>
      <c r="CT39" s="150">
        <f t="shared" si="88"/>
        <v>0</v>
      </c>
      <c r="CU39" s="150">
        <f t="shared" si="89"/>
        <v>0</v>
      </c>
      <c r="CV39" s="150">
        <f t="shared" si="90"/>
        <v>0</v>
      </c>
      <c r="CW39" s="150">
        <f t="shared" si="91"/>
        <v>0</v>
      </c>
      <c r="CX39" s="150" t="str">
        <f t="shared" si="92"/>
        <v>u</v>
      </c>
      <c r="CY39" s="150"/>
      <c r="CZ39" s="150">
        <f t="shared" si="46"/>
        <v>0</v>
      </c>
      <c r="DA39" s="150"/>
      <c r="DB39" s="150"/>
      <c r="DC39" s="150">
        <f t="shared" si="47"/>
        <v>0</v>
      </c>
      <c r="DD39" s="150"/>
      <c r="DE39" s="150"/>
      <c r="DF39" s="150"/>
      <c r="DG39" s="150"/>
      <c r="DH39" s="150"/>
      <c r="DI39" s="150"/>
      <c r="DJ39" s="150"/>
      <c r="DK39" s="150"/>
      <c r="DL39" s="150"/>
      <c r="DM39" s="150"/>
      <c r="DN39" s="150"/>
      <c r="DO39" s="150"/>
      <c r="DP39" s="150"/>
      <c r="DQ39" s="150"/>
      <c r="DR39" s="150"/>
      <c r="DS39" s="150"/>
      <c r="DT39" s="150"/>
      <c r="DU39" s="150"/>
    </row>
    <row r="40" spans="1:125" s="206" customFormat="1" x14ac:dyDescent="0.2">
      <c r="A40" s="108" t="str">
        <f>IF(LEN(E40)&lt;2,"",Meldedaten!A$4)</f>
        <v/>
      </c>
      <c r="B40" s="109" t="str">
        <f t="shared" si="48"/>
        <v/>
      </c>
      <c r="C40" s="96" t="s">
        <v>21</v>
      </c>
      <c r="D40" s="242" t="s">
        <v>21</v>
      </c>
      <c r="E40" s="242" t="s">
        <v>21</v>
      </c>
      <c r="F40" s="242" t="s">
        <v>21</v>
      </c>
      <c r="G40" s="242" t="s">
        <v>21</v>
      </c>
      <c r="H40" s="96" t="s">
        <v>21</v>
      </c>
      <c r="I40" s="5" t="str">
        <f>IF(LEN(E40)&lt;2,"",Meldedaten!B$4)</f>
        <v/>
      </c>
      <c r="J40" s="159"/>
      <c r="K40" s="5"/>
      <c r="L40" s="101"/>
      <c r="M40" s="100"/>
      <c r="N40" s="100"/>
      <c r="O40" s="5"/>
      <c r="P40" s="5"/>
      <c r="Q40" s="131" t="str">
        <f t="shared" si="49"/>
        <v>Okay</v>
      </c>
      <c r="R40" s="136">
        <f t="shared" si="50"/>
        <v>0</v>
      </c>
      <c r="S40" s="143" t="str">
        <f t="shared" si="51"/>
        <v/>
      </c>
      <c r="T40" s="144" t="str">
        <f t="shared" si="52"/>
        <v>Bitte ankreuzen</v>
      </c>
      <c r="U40" s="5"/>
      <c r="V40" s="5"/>
      <c r="W40" s="131">
        <f t="shared" si="53"/>
        <v>0</v>
      </c>
      <c r="X40" s="136">
        <f t="shared" si="54"/>
        <v>0</v>
      </c>
      <c r="Y40" s="136">
        <f t="shared" si="55"/>
        <v>1</v>
      </c>
      <c r="Z40" s="136" t="e">
        <f>IF(W40&gt;Y40,"Fehler",okay)</f>
        <v>#NAME?</v>
      </c>
      <c r="AA40" s="136" t="str">
        <f t="shared" si="56"/>
        <v/>
      </c>
      <c r="AB40" s="136" t="str">
        <f t="shared" si="57"/>
        <v/>
      </c>
      <c r="AC40" s="135"/>
      <c r="AD40" s="96" t="s">
        <v>21</v>
      </c>
      <c r="AE40" s="125" t="str">
        <f t="shared" si="58"/>
        <v/>
      </c>
      <c r="AF40" s="95"/>
      <c r="AG40" s="126"/>
      <c r="AH40" s="127" t="str">
        <f t="shared" si="59"/>
        <v/>
      </c>
      <c r="AI40" s="126"/>
      <c r="AJ40" s="5" t="s">
        <v>21</v>
      </c>
      <c r="AK40" s="5" t="s">
        <v>21</v>
      </c>
      <c r="AL40" s="5" t="s">
        <v>21</v>
      </c>
      <c r="AM40" s="5" t="s">
        <v>21</v>
      </c>
      <c r="AN40" s="5" t="s">
        <v>21</v>
      </c>
      <c r="AO40" s="5" t="s">
        <v>21</v>
      </c>
      <c r="AP40" s="5" t="s">
        <v>21</v>
      </c>
      <c r="AQ40" s="5" t="s">
        <v>21</v>
      </c>
      <c r="AR40" s="5" t="s">
        <v>21</v>
      </c>
      <c r="AS40" s="5" t="s">
        <v>21</v>
      </c>
      <c r="AT40" s="5" t="s">
        <v>21</v>
      </c>
      <c r="AU40" s="5" t="s">
        <v>21</v>
      </c>
      <c r="AV40" s="5" t="s">
        <v>21</v>
      </c>
      <c r="AW40" s="5" t="s">
        <v>21</v>
      </c>
      <c r="AX40" s="5" t="s">
        <v>21</v>
      </c>
      <c r="AY40" s="5" t="s">
        <v>21</v>
      </c>
      <c r="AZ40" s="5" t="s">
        <v>21</v>
      </c>
      <c r="BA40" s="5" t="s">
        <v>21</v>
      </c>
      <c r="BB40" s="5" t="s">
        <v>21</v>
      </c>
      <c r="BC40" s="5" t="s">
        <v>21</v>
      </c>
      <c r="BD40" s="126"/>
      <c r="BE40" s="50" t="s">
        <v>59</v>
      </c>
      <c r="BF40" s="50" t="s">
        <v>60</v>
      </c>
      <c r="BG40" s="50" t="s">
        <v>61</v>
      </c>
      <c r="BH40" s="50" t="s">
        <v>62</v>
      </c>
      <c r="BI40" s="50" t="s">
        <v>63</v>
      </c>
      <c r="BJ40" s="50" t="s">
        <v>64</v>
      </c>
      <c r="BK40" s="50" t="s">
        <v>65</v>
      </c>
      <c r="BL40" s="50" t="s">
        <v>66</v>
      </c>
      <c r="BM40" s="50" t="s">
        <v>67</v>
      </c>
      <c r="BN40" s="50" t="s">
        <v>68</v>
      </c>
      <c r="BO40" s="50" t="s">
        <v>69</v>
      </c>
      <c r="BP40" s="136"/>
      <c r="BQ40" s="150"/>
      <c r="BR40" s="150" t="str">
        <f t="shared" si="60"/>
        <v/>
      </c>
      <c r="BS40" s="150" t="str">
        <f t="shared" si="61"/>
        <v/>
      </c>
      <c r="BT40" s="150" t="str">
        <f t="shared" si="62"/>
        <v/>
      </c>
      <c r="BU40" s="150" t="str">
        <f t="shared" si="63"/>
        <v/>
      </c>
      <c r="BV40" s="150" t="str">
        <f t="shared" si="64"/>
        <v/>
      </c>
      <c r="BW40" s="150" t="str">
        <f t="shared" si="65"/>
        <v/>
      </c>
      <c r="BX40" s="150" t="str">
        <f t="shared" si="66"/>
        <v/>
      </c>
      <c r="BY40" s="150" t="str">
        <f t="shared" si="67"/>
        <v/>
      </c>
      <c r="BZ40" s="150" t="str">
        <f t="shared" si="68"/>
        <v/>
      </c>
      <c r="CA40" s="150" t="str">
        <f t="shared" si="69"/>
        <v/>
      </c>
      <c r="CB40" s="150" t="str">
        <f t="shared" si="70"/>
        <v/>
      </c>
      <c r="CC40" s="150" t="str">
        <f t="shared" si="71"/>
        <v/>
      </c>
      <c r="CD40" s="150" t="str">
        <f t="shared" si="72"/>
        <v/>
      </c>
      <c r="CE40" s="150" t="str">
        <f t="shared" si="73"/>
        <v/>
      </c>
      <c r="CF40" s="150" t="str">
        <f t="shared" si="74"/>
        <v/>
      </c>
      <c r="CG40" s="150" t="str">
        <f t="shared" si="75"/>
        <v/>
      </c>
      <c r="CH40" s="150" t="str">
        <f t="shared" si="76"/>
        <v/>
      </c>
      <c r="CI40" s="150" t="str">
        <f t="shared" si="77"/>
        <v/>
      </c>
      <c r="CJ40" s="150" t="str">
        <f t="shared" si="78"/>
        <v/>
      </c>
      <c r="CK40" s="150" t="str">
        <f t="shared" si="79"/>
        <v/>
      </c>
      <c r="CL40" s="150" t="str">
        <f t="shared" si="80"/>
        <v/>
      </c>
      <c r="CM40" s="150" t="str">
        <f t="shared" si="81"/>
        <v/>
      </c>
      <c r="CN40" s="150">
        <f t="shared" si="82"/>
        <v>0</v>
      </c>
      <c r="CO40" s="150" t="str">
        <f t="shared" si="83"/>
        <v>Okay</v>
      </c>
      <c r="CP40" s="150" t="str">
        <f t="shared" si="84"/>
        <v>Urkunde und Button</v>
      </c>
      <c r="CQ40" s="150" t="str">
        <f t="shared" si="85"/>
        <v>nur Urkunde</v>
      </c>
      <c r="CR40" s="150">
        <f t="shared" si="86"/>
        <v>0</v>
      </c>
      <c r="CS40" s="150">
        <f t="shared" si="87"/>
        <v>0</v>
      </c>
      <c r="CT40" s="150">
        <f t="shared" si="88"/>
        <v>0</v>
      </c>
      <c r="CU40" s="150">
        <f t="shared" si="89"/>
        <v>0</v>
      </c>
      <c r="CV40" s="150">
        <f t="shared" si="90"/>
        <v>0</v>
      </c>
      <c r="CW40" s="150">
        <f t="shared" si="91"/>
        <v>0</v>
      </c>
      <c r="CX40" s="150" t="str">
        <f t="shared" si="92"/>
        <v>u</v>
      </c>
      <c r="CY40" s="150"/>
      <c r="CZ40" s="150">
        <f t="shared" si="46"/>
        <v>0</v>
      </c>
      <c r="DA40" s="150"/>
      <c r="DB40" s="150"/>
      <c r="DC40" s="150">
        <f t="shared" si="47"/>
        <v>0</v>
      </c>
      <c r="DD40" s="150"/>
      <c r="DE40" s="150"/>
      <c r="DF40" s="150"/>
      <c r="DG40" s="150"/>
      <c r="DH40" s="150"/>
      <c r="DI40" s="150"/>
      <c r="DJ40" s="150"/>
      <c r="DK40" s="150"/>
      <c r="DL40" s="150"/>
      <c r="DM40" s="150"/>
      <c r="DN40" s="150"/>
      <c r="DO40" s="150"/>
      <c r="DP40" s="150"/>
      <c r="DQ40" s="150"/>
      <c r="DR40" s="150"/>
      <c r="DS40" s="150"/>
      <c r="DT40" s="150"/>
      <c r="DU40" s="150"/>
    </row>
    <row r="41" spans="1:125" s="206" customFormat="1" x14ac:dyDescent="0.2">
      <c r="A41" s="108" t="str">
        <f>IF(LEN(E41)&lt;2,"",Meldedaten!A$4)</f>
        <v/>
      </c>
      <c r="B41" s="109" t="str">
        <f t="shared" si="48"/>
        <v/>
      </c>
      <c r="C41" s="96" t="s">
        <v>21</v>
      </c>
      <c r="D41" s="242" t="s">
        <v>21</v>
      </c>
      <c r="E41" s="242" t="s">
        <v>21</v>
      </c>
      <c r="F41" s="242" t="s">
        <v>21</v>
      </c>
      <c r="G41" s="242" t="s">
        <v>21</v>
      </c>
      <c r="H41" s="96" t="s">
        <v>21</v>
      </c>
      <c r="I41" s="5" t="str">
        <f>IF(LEN(E41)&lt;2,"",Meldedaten!B$4)</f>
        <v/>
      </c>
      <c r="J41" s="159"/>
      <c r="K41" s="5"/>
      <c r="L41" s="101"/>
      <c r="M41" s="100"/>
      <c r="N41" s="100"/>
      <c r="O41" s="5"/>
      <c r="P41" s="5"/>
      <c r="Q41" s="131" t="str">
        <f t="shared" si="49"/>
        <v>Okay</v>
      </c>
      <c r="R41" s="136">
        <f t="shared" si="50"/>
        <v>0</v>
      </c>
      <c r="S41" s="143" t="str">
        <f t="shared" si="51"/>
        <v/>
      </c>
      <c r="T41" s="144" t="str">
        <f t="shared" si="52"/>
        <v>Bitte ankreuzen</v>
      </c>
      <c r="U41" s="5"/>
      <c r="V41" s="5"/>
      <c r="W41" s="131">
        <f t="shared" si="53"/>
        <v>0</v>
      </c>
      <c r="X41" s="136">
        <f t="shared" si="54"/>
        <v>0</v>
      </c>
      <c r="Y41" s="136">
        <f t="shared" si="55"/>
        <v>1</v>
      </c>
      <c r="Z41" s="136" t="e">
        <f>IF(W41&gt;Y41,"Fehler",okay)</f>
        <v>#NAME?</v>
      </c>
      <c r="AA41" s="136" t="str">
        <f t="shared" si="56"/>
        <v/>
      </c>
      <c r="AB41" s="136" t="str">
        <f t="shared" si="57"/>
        <v/>
      </c>
      <c r="AC41" s="135"/>
      <c r="AD41" s="96" t="s">
        <v>21</v>
      </c>
      <c r="AE41" s="125" t="str">
        <f t="shared" si="58"/>
        <v/>
      </c>
      <c r="AF41" s="95"/>
      <c r="AG41" s="126"/>
      <c r="AH41" s="127" t="str">
        <f t="shared" si="59"/>
        <v/>
      </c>
      <c r="AI41" s="126"/>
      <c r="AJ41" s="5" t="s">
        <v>21</v>
      </c>
      <c r="AK41" s="5" t="s">
        <v>21</v>
      </c>
      <c r="AL41" s="5" t="s">
        <v>21</v>
      </c>
      <c r="AM41" s="5" t="s">
        <v>21</v>
      </c>
      <c r="AN41" s="5" t="s">
        <v>21</v>
      </c>
      <c r="AO41" s="5" t="s">
        <v>21</v>
      </c>
      <c r="AP41" s="5" t="s">
        <v>21</v>
      </c>
      <c r="AQ41" s="5" t="s">
        <v>21</v>
      </c>
      <c r="AR41" s="5" t="s">
        <v>21</v>
      </c>
      <c r="AS41" s="5" t="s">
        <v>21</v>
      </c>
      <c r="AT41" s="5" t="s">
        <v>21</v>
      </c>
      <c r="AU41" s="5" t="s">
        <v>21</v>
      </c>
      <c r="AV41" s="5" t="s">
        <v>21</v>
      </c>
      <c r="AW41" s="5" t="s">
        <v>21</v>
      </c>
      <c r="AX41" s="5" t="s">
        <v>21</v>
      </c>
      <c r="AY41" s="5" t="s">
        <v>21</v>
      </c>
      <c r="AZ41" s="5" t="s">
        <v>21</v>
      </c>
      <c r="BA41" s="5" t="s">
        <v>21</v>
      </c>
      <c r="BB41" s="5" t="s">
        <v>21</v>
      </c>
      <c r="BC41" s="5" t="s">
        <v>21</v>
      </c>
      <c r="BD41" s="126"/>
      <c r="BE41" s="50" t="s">
        <v>59</v>
      </c>
      <c r="BF41" s="50" t="s">
        <v>60</v>
      </c>
      <c r="BG41" s="50" t="s">
        <v>61</v>
      </c>
      <c r="BH41" s="50" t="s">
        <v>62</v>
      </c>
      <c r="BI41" s="50" t="s">
        <v>63</v>
      </c>
      <c r="BJ41" s="50" t="s">
        <v>64</v>
      </c>
      <c r="BK41" s="50" t="s">
        <v>65</v>
      </c>
      <c r="BL41" s="50" t="s">
        <v>66</v>
      </c>
      <c r="BM41" s="50" t="s">
        <v>67</v>
      </c>
      <c r="BN41" s="50" t="s">
        <v>68</v>
      </c>
      <c r="BO41" s="50" t="s">
        <v>69</v>
      </c>
      <c r="BP41" s="136"/>
      <c r="BQ41" s="150"/>
      <c r="BR41" s="150" t="str">
        <f t="shared" si="60"/>
        <v/>
      </c>
      <c r="BS41" s="150" t="str">
        <f t="shared" si="61"/>
        <v/>
      </c>
      <c r="BT41" s="150" t="str">
        <f t="shared" si="62"/>
        <v/>
      </c>
      <c r="BU41" s="150" t="str">
        <f t="shared" si="63"/>
        <v/>
      </c>
      <c r="BV41" s="150" t="str">
        <f t="shared" si="64"/>
        <v/>
      </c>
      <c r="BW41" s="150" t="str">
        <f t="shared" si="65"/>
        <v/>
      </c>
      <c r="BX41" s="150" t="str">
        <f t="shared" si="66"/>
        <v/>
      </c>
      <c r="BY41" s="150" t="str">
        <f t="shared" si="67"/>
        <v/>
      </c>
      <c r="BZ41" s="150" t="str">
        <f t="shared" si="68"/>
        <v/>
      </c>
      <c r="CA41" s="150" t="str">
        <f t="shared" si="69"/>
        <v/>
      </c>
      <c r="CB41" s="150" t="str">
        <f t="shared" si="70"/>
        <v/>
      </c>
      <c r="CC41" s="150" t="str">
        <f t="shared" si="71"/>
        <v/>
      </c>
      <c r="CD41" s="150" t="str">
        <f t="shared" si="72"/>
        <v/>
      </c>
      <c r="CE41" s="150" t="str">
        <f t="shared" si="73"/>
        <v/>
      </c>
      <c r="CF41" s="150" t="str">
        <f t="shared" si="74"/>
        <v/>
      </c>
      <c r="CG41" s="150" t="str">
        <f t="shared" si="75"/>
        <v/>
      </c>
      <c r="CH41" s="150" t="str">
        <f t="shared" si="76"/>
        <v/>
      </c>
      <c r="CI41" s="150" t="str">
        <f t="shared" si="77"/>
        <v/>
      </c>
      <c r="CJ41" s="150" t="str">
        <f t="shared" si="78"/>
        <v/>
      </c>
      <c r="CK41" s="150" t="str">
        <f t="shared" si="79"/>
        <v/>
      </c>
      <c r="CL41" s="150" t="str">
        <f t="shared" si="80"/>
        <v/>
      </c>
      <c r="CM41" s="150" t="str">
        <f t="shared" si="81"/>
        <v/>
      </c>
      <c r="CN41" s="150">
        <f t="shared" si="82"/>
        <v>0</v>
      </c>
      <c r="CO41" s="150" t="str">
        <f t="shared" si="83"/>
        <v>Okay</v>
      </c>
      <c r="CP41" s="150" t="str">
        <f t="shared" si="84"/>
        <v>Urkunde und Button</v>
      </c>
      <c r="CQ41" s="150" t="str">
        <f t="shared" si="85"/>
        <v>nur Urkunde</v>
      </c>
      <c r="CR41" s="150">
        <f t="shared" si="86"/>
        <v>0</v>
      </c>
      <c r="CS41" s="150">
        <f t="shared" si="87"/>
        <v>0</v>
      </c>
      <c r="CT41" s="150">
        <f t="shared" si="88"/>
        <v>0</v>
      </c>
      <c r="CU41" s="150">
        <f t="shared" si="89"/>
        <v>0</v>
      </c>
      <c r="CV41" s="150">
        <f t="shared" si="90"/>
        <v>0</v>
      </c>
      <c r="CW41" s="150">
        <f t="shared" si="91"/>
        <v>0</v>
      </c>
      <c r="CX41" s="150" t="str">
        <f t="shared" si="92"/>
        <v>u</v>
      </c>
      <c r="CY41" s="150"/>
      <c r="CZ41" s="150">
        <f t="shared" si="46"/>
        <v>0</v>
      </c>
      <c r="DA41" s="150"/>
      <c r="DB41" s="150"/>
      <c r="DC41" s="150">
        <f t="shared" si="47"/>
        <v>0</v>
      </c>
      <c r="DD41" s="150"/>
      <c r="DE41" s="150"/>
      <c r="DF41" s="150"/>
      <c r="DG41" s="150"/>
      <c r="DH41" s="150"/>
      <c r="DI41" s="150"/>
      <c r="DJ41" s="150"/>
      <c r="DK41" s="150"/>
      <c r="DL41" s="150"/>
      <c r="DM41" s="150"/>
      <c r="DN41" s="150"/>
      <c r="DO41" s="150"/>
      <c r="DP41" s="150"/>
      <c r="DQ41" s="150"/>
      <c r="DR41" s="150"/>
      <c r="DS41" s="150"/>
      <c r="DT41" s="150"/>
      <c r="DU41" s="150"/>
    </row>
    <row r="42" spans="1:125" s="206" customFormat="1" x14ac:dyDescent="0.2">
      <c r="A42" s="108" t="str">
        <f>IF(LEN(E42)&lt;2,"",Meldedaten!A$4)</f>
        <v/>
      </c>
      <c r="B42" s="109" t="str">
        <f t="shared" si="48"/>
        <v/>
      </c>
      <c r="C42" s="96" t="s">
        <v>21</v>
      </c>
      <c r="D42" s="242" t="s">
        <v>21</v>
      </c>
      <c r="E42" s="242" t="s">
        <v>21</v>
      </c>
      <c r="F42" s="242" t="s">
        <v>21</v>
      </c>
      <c r="G42" s="242" t="s">
        <v>21</v>
      </c>
      <c r="H42" s="96" t="s">
        <v>21</v>
      </c>
      <c r="I42" s="5" t="str">
        <f>IF(LEN(E42)&lt;2,"",Meldedaten!B$4)</f>
        <v/>
      </c>
      <c r="J42" s="159"/>
      <c r="K42" s="5"/>
      <c r="L42" s="101"/>
      <c r="M42" s="100"/>
      <c r="N42" s="100"/>
      <c r="O42" s="5"/>
      <c r="P42" s="5"/>
      <c r="Q42" s="131" t="str">
        <f t="shared" si="49"/>
        <v>Okay</v>
      </c>
      <c r="R42" s="136">
        <f t="shared" si="50"/>
        <v>0</v>
      </c>
      <c r="S42" s="143" t="str">
        <f t="shared" si="51"/>
        <v/>
      </c>
      <c r="T42" s="144" t="str">
        <f t="shared" si="52"/>
        <v>Bitte ankreuzen</v>
      </c>
      <c r="U42" s="5"/>
      <c r="V42" s="5"/>
      <c r="W42" s="131">
        <f t="shared" si="53"/>
        <v>0</v>
      </c>
      <c r="X42" s="136">
        <f t="shared" si="54"/>
        <v>0</v>
      </c>
      <c r="Y42" s="136">
        <f t="shared" si="55"/>
        <v>1</v>
      </c>
      <c r="Z42" s="136" t="e">
        <f>IF(W42&gt;Y42,"Fehler",okay)</f>
        <v>#NAME?</v>
      </c>
      <c r="AA42" s="136" t="str">
        <f t="shared" si="56"/>
        <v/>
      </c>
      <c r="AB42" s="136" t="str">
        <f t="shared" si="57"/>
        <v/>
      </c>
      <c r="AC42" s="135"/>
      <c r="AD42" s="96" t="s">
        <v>21</v>
      </c>
      <c r="AE42" s="125" t="str">
        <f t="shared" si="58"/>
        <v/>
      </c>
      <c r="AF42" s="95"/>
      <c r="AG42" s="126"/>
      <c r="AH42" s="127" t="str">
        <f t="shared" si="59"/>
        <v/>
      </c>
      <c r="AI42" s="126"/>
      <c r="AJ42" s="5" t="s">
        <v>21</v>
      </c>
      <c r="AK42" s="5" t="s">
        <v>21</v>
      </c>
      <c r="AL42" s="5" t="s">
        <v>21</v>
      </c>
      <c r="AM42" s="5" t="s">
        <v>21</v>
      </c>
      <c r="AN42" s="5" t="s">
        <v>21</v>
      </c>
      <c r="AO42" s="5" t="s">
        <v>21</v>
      </c>
      <c r="AP42" s="5" t="s">
        <v>21</v>
      </c>
      <c r="AQ42" s="5" t="s">
        <v>21</v>
      </c>
      <c r="AR42" s="5" t="s">
        <v>21</v>
      </c>
      <c r="AS42" s="5" t="s">
        <v>21</v>
      </c>
      <c r="AT42" s="5" t="s">
        <v>21</v>
      </c>
      <c r="AU42" s="5" t="s">
        <v>21</v>
      </c>
      <c r="AV42" s="5" t="s">
        <v>21</v>
      </c>
      <c r="AW42" s="5" t="s">
        <v>21</v>
      </c>
      <c r="AX42" s="5" t="s">
        <v>21</v>
      </c>
      <c r="AY42" s="5" t="s">
        <v>21</v>
      </c>
      <c r="AZ42" s="5" t="s">
        <v>21</v>
      </c>
      <c r="BA42" s="5" t="s">
        <v>21</v>
      </c>
      <c r="BB42" s="5" t="s">
        <v>21</v>
      </c>
      <c r="BC42" s="5" t="s">
        <v>21</v>
      </c>
      <c r="BD42" s="126"/>
      <c r="BE42" s="50" t="s">
        <v>59</v>
      </c>
      <c r="BF42" s="50" t="s">
        <v>60</v>
      </c>
      <c r="BG42" s="50" t="s">
        <v>61</v>
      </c>
      <c r="BH42" s="50" t="s">
        <v>62</v>
      </c>
      <c r="BI42" s="50" t="s">
        <v>63</v>
      </c>
      <c r="BJ42" s="50" t="s">
        <v>64</v>
      </c>
      <c r="BK42" s="50" t="s">
        <v>65</v>
      </c>
      <c r="BL42" s="50" t="s">
        <v>66</v>
      </c>
      <c r="BM42" s="50" t="s">
        <v>67</v>
      </c>
      <c r="BN42" s="50" t="s">
        <v>68</v>
      </c>
      <c r="BO42" s="50" t="s">
        <v>69</v>
      </c>
      <c r="BP42" s="136"/>
      <c r="BQ42" s="150"/>
      <c r="BR42" s="150" t="str">
        <f t="shared" si="60"/>
        <v/>
      </c>
      <c r="BS42" s="150" t="str">
        <f t="shared" si="61"/>
        <v/>
      </c>
      <c r="BT42" s="150" t="str">
        <f t="shared" si="62"/>
        <v/>
      </c>
      <c r="BU42" s="150" t="str">
        <f t="shared" si="63"/>
        <v/>
      </c>
      <c r="BV42" s="150" t="str">
        <f t="shared" si="64"/>
        <v/>
      </c>
      <c r="BW42" s="150" t="str">
        <f t="shared" si="65"/>
        <v/>
      </c>
      <c r="BX42" s="150" t="str">
        <f t="shared" si="66"/>
        <v/>
      </c>
      <c r="BY42" s="150" t="str">
        <f t="shared" si="67"/>
        <v/>
      </c>
      <c r="BZ42" s="150" t="str">
        <f t="shared" si="68"/>
        <v/>
      </c>
      <c r="CA42" s="150" t="str">
        <f t="shared" si="69"/>
        <v/>
      </c>
      <c r="CB42" s="150" t="str">
        <f t="shared" si="70"/>
        <v/>
      </c>
      <c r="CC42" s="150" t="str">
        <f t="shared" si="71"/>
        <v/>
      </c>
      <c r="CD42" s="150" t="str">
        <f t="shared" si="72"/>
        <v/>
      </c>
      <c r="CE42" s="150" t="str">
        <f t="shared" si="73"/>
        <v/>
      </c>
      <c r="CF42" s="150" t="str">
        <f t="shared" si="74"/>
        <v/>
      </c>
      <c r="CG42" s="150" t="str">
        <f t="shared" si="75"/>
        <v/>
      </c>
      <c r="CH42" s="150" t="str">
        <f t="shared" si="76"/>
        <v/>
      </c>
      <c r="CI42" s="150" t="str">
        <f t="shared" si="77"/>
        <v/>
      </c>
      <c r="CJ42" s="150" t="str">
        <f t="shared" si="78"/>
        <v/>
      </c>
      <c r="CK42" s="150" t="str">
        <f t="shared" si="79"/>
        <v/>
      </c>
      <c r="CL42" s="150" t="str">
        <f t="shared" si="80"/>
        <v/>
      </c>
      <c r="CM42" s="150" t="str">
        <f t="shared" si="81"/>
        <v/>
      </c>
      <c r="CN42" s="150">
        <f t="shared" si="82"/>
        <v>0</v>
      </c>
      <c r="CO42" s="150" t="str">
        <f t="shared" si="83"/>
        <v>Okay</v>
      </c>
      <c r="CP42" s="150" t="str">
        <f t="shared" si="84"/>
        <v>Urkunde und Button</v>
      </c>
      <c r="CQ42" s="150" t="str">
        <f t="shared" si="85"/>
        <v>nur Urkunde</v>
      </c>
      <c r="CR42" s="150">
        <f t="shared" si="86"/>
        <v>0</v>
      </c>
      <c r="CS42" s="150">
        <f t="shared" si="87"/>
        <v>0</v>
      </c>
      <c r="CT42" s="150">
        <f t="shared" si="88"/>
        <v>0</v>
      </c>
      <c r="CU42" s="150">
        <f t="shared" si="89"/>
        <v>0</v>
      </c>
      <c r="CV42" s="150">
        <f t="shared" si="90"/>
        <v>0</v>
      </c>
      <c r="CW42" s="150">
        <f t="shared" si="91"/>
        <v>0</v>
      </c>
      <c r="CX42" s="150" t="str">
        <f t="shared" si="92"/>
        <v>u</v>
      </c>
      <c r="CY42" s="150"/>
      <c r="CZ42" s="150">
        <f t="shared" si="46"/>
        <v>0</v>
      </c>
      <c r="DA42" s="150"/>
      <c r="DB42" s="150"/>
      <c r="DC42" s="150">
        <f t="shared" si="47"/>
        <v>0</v>
      </c>
      <c r="DD42" s="150"/>
      <c r="DE42" s="150"/>
      <c r="DF42" s="150"/>
      <c r="DG42" s="150"/>
      <c r="DH42" s="150"/>
      <c r="DI42" s="150"/>
      <c r="DJ42" s="150"/>
      <c r="DK42" s="150"/>
      <c r="DL42" s="150"/>
      <c r="DM42" s="150"/>
      <c r="DN42" s="150"/>
      <c r="DO42" s="150"/>
      <c r="DP42" s="150"/>
      <c r="DQ42" s="150"/>
      <c r="DR42" s="150"/>
      <c r="DS42" s="150"/>
      <c r="DT42" s="150"/>
      <c r="DU42" s="150"/>
    </row>
    <row r="43" spans="1:125" s="206" customFormat="1" x14ac:dyDescent="0.2">
      <c r="A43" s="108" t="str">
        <f>IF(LEN(E43)&lt;2,"",Meldedaten!A$4)</f>
        <v/>
      </c>
      <c r="B43" s="109" t="str">
        <f t="shared" si="48"/>
        <v/>
      </c>
      <c r="C43" s="96" t="s">
        <v>21</v>
      </c>
      <c r="D43" s="242" t="s">
        <v>21</v>
      </c>
      <c r="E43" s="242" t="s">
        <v>21</v>
      </c>
      <c r="F43" s="242" t="s">
        <v>21</v>
      </c>
      <c r="G43" s="242" t="s">
        <v>21</v>
      </c>
      <c r="H43" s="96" t="s">
        <v>21</v>
      </c>
      <c r="I43" s="5" t="str">
        <f>IF(LEN(E43)&lt;2,"",Meldedaten!B$4)</f>
        <v/>
      </c>
      <c r="J43" s="159"/>
      <c r="K43" s="5"/>
      <c r="L43" s="101"/>
      <c r="M43" s="100"/>
      <c r="N43" s="100"/>
      <c r="O43" s="5"/>
      <c r="P43" s="5"/>
      <c r="Q43" s="131" t="str">
        <f t="shared" si="49"/>
        <v>Okay</v>
      </c>
      <c r="R43" s="136">
        <f t="shared" si="50"/>
        <v>0</v>
      </c>
      <c r="S43" s="143" t="str">
        <f t="shared" si="51"/>
        <v/>
      </c>
      <c r="T43" s="144" t="str">
        <f t="shared" si="52"/>
        <v>Bitte ankreuzen</v>
      </c>
      <c r="U43" s="5"/>
      <c r="V43" s="5"/>
      <c r="W43" s="131">
        <f t="shared" si="53"/>
        <v>0</v>
      </c>
      <c r="X43" s="136">
        <f t="shared" si="54"/>
        <v>0</v>
      </c>
      <c r="Y43" s="136">
        <f t="shared" si="55"/>
        <v>1</v>
      </c>
      <c r="Z43" s="136" t="e">
        <f>IF(W43&gt;Y43,"Fehler",okay)</f>
        <v>#NAME?</v>
      </c>
      <c r="AA43" s="136" t="str">
        <f t="shared" si="56"/>
        <v/>
      </c>
      <c r="AB43" s="136" t="str">
        <f t="shared" si="57"/>
        <v/>
      </c>
      <c r="AC43" s="135"/>
      <c r="AD43" s="96" t="s">
        <v>21</v>
      </c>
      <c r="AE43" s="125" t="str">
        <f t="shared" si="58"/>
        <v/>
      </c>
      <c r="AF43" s="95"/>
      <c r="AG43" s="126"/>
      <c r="AH43" s="127" t="str">
        <f t="shared" si="59"/>
        <v/>
      </c>
      <c r="AI43" s="126"/>
      <c r="AJ43" s="5" t="s">
        <v>21</v>
      </c>
      <c r="AK43" s="5" t="s">
        <v>21</v>
      </c>
      <c r="AL43" s="5" t="s">
        <v>21</v>
      </c>
      <c r="AM43" s="5" t="s">
        <v>21</v>
      </c>
      <c r="AN43" s="5" t="s">
        <v>21</v>
      </c>
      <c r="AO43" s="5" t="s">
        <v>21</v>
      </c>
      <c r="AP43" s="5" t="s">
        <v>21</v>
      </c>
      <c r="AQ43" s="5" t="s">
        <v>21</v>
      </c>
      <c r="AR43" s="5" t="s">
        <v>21</v>
      </c>
      <c r="AS43" s="5" t="s">
        <v>21</v>
      </c>
      <c r="AT43" s="5" t="s">
        <v>21</v>
      </c>
      <c r="AU43" s="5" t="s">
        <v>21</v>
      </c>
      <c r="AV43" s="5" t="s">
        <v>21</v>
      </c>
      <c r="AW43" s="5" t="s">
        <v>21</v>
      </c>
      <c r="AX43" s="5" t="s">
        <v>21</v>
      </c>
      <c r="AY43" s="5" t="s">
        <v>21</v>
      </c>
      <c r="AZ43" s="5" t="s">
        <v>21</v>
      </c>
      <c r="BA43" s="5" t="s">
        <v>21</v>
      </c>
      <c r="BB43" s="5" t="s">
        <v>21</v>
      </c>
      <c r="BC43" s="5" t="s">
        <v>21</v>
      </c>
      <c r="BD43" s="126"/>
      <c r="BE43" s="50" t="s">
        <v>59</v>
      </c>
      <c r="BF43" s="50" t="s">
        <v>60</v>
      </c>
      <c r="BG43" s="50" t="s">
        <v>61</v>
      </c>
      <c r="BH43" s="50" t="s">
        <v>62</v>
      </c>
      <c r="BI43" s="50" t="s">
        <v>63</v>
      </c>
      <c r="BJ43" s="50" t="s">
        <v>64</v>
      </c>
      <c r="BK43" s="50" t="s">
        <v>65</v>
      </c>
      <c r="BL43" s="50" t="s">
        <v>66</v>
      </c>
      <c r="BM43" s="50" t="s">
        <v>67</v>
      </c>
      <c r="BN43" s="50" t="s">
        <v>68</v>
      </c>
      <c r="BO43" s="50" t="s">
        <v>69</v>
      </c>
      <c r="BP43" s="136"/>
      <c r="BQ43" s="150"/>
      <c r="BR43" s="150" t="str">
        <f t="shared" si="60"/>
        <v/>
      </c>
      <c r="BS43" s="150" t="str">
        <f t="shared" si="61"/>
        <v/>
      </c>
      <c r="BT43" s="150" t="str">
        <f t="shared" si="62"/>
        <v/>
      </c>
      <c r="BU43" s="150" t="str">
        <f t="shared" si="63"/>
        <v/>
      </c>
      <c r="BV43" s="150" t="str">
        <f t="shared" si="64"/>
        <v/>
      </c>
      <c r="BW43" s="150" t="str">
        <f t="shared" si="65"/>
        <v/>
      </c>
      <c r="BX43" s="150" t="str">
        <f t="shared" si="66"/>
        <v/>
      </c>
      <c r="BY43" s="150" t="str">
        <f t="shared" si="67"/>
        <v/>
      </c>
      <c r="BZ43" s="150" t="str">
        <f t="shared" si="68"/>
        <v/>
      </c>
      <c r="CA43" s="150" t="str">
        <f t="shared" si="69"/>
        <v/>
      </c>
      <c r="CB43" s="150" t="str">
        <f t="shared" si="70"/>
        <v/>
      </c>
      <c r="CC43" s="150" t="str">
        <f t="shared" si="71"/>
        <v/>
      </c>
      <c r="CD43" s="150" t="str">
        <f t="shared" si="72"/>
        <v/>
      </c>
      <c r="CE43" s="150" t="str">
        <f t="shared" si="73"/>
        <v/>
      </c>
      <c r="CF43" s="150" t="str">
        <f t="shared" si="74"/>
        <v/>
      </c>
      <c r="CG43" s="150" t="str">
        <f t="shared" si="75"/>
        <v/>
      </c>
      <c r="CH43" s="150" t="str">
        <f t="shared" si="76"/>
        <v/>
      </c>
      <c r="CI43" s="150" t="str">
        <f t="shared" si="77"/>
        <v/>
      </c>
      <c r="CJ43" s="150" t="str">
        <f t="shared" si="78"/>
        <v/>
      </c>
      <c r="CK43" s="150" t="str">
        <f t="shared" si="79"/>
        <v/>
      </c>
      <c r="CL43" s="150" t="str">
        <f t="shared" si="80"/>
        <v/>
      </c>
      <c r="CM43" s="150" t="str">
        <f t="shared" si="81"/>
        <v/>
      </c>
      <c r="CN43" s="150">
        <f t="shared" si="82"/>
        <v>0</v>
      </c>
      <c r="CO43" s="150" t="str">
        <f t="shared" si="83"/>
        <v>Okay</v>
      </c>
      <c r="CP43" s="150" t="str">
        <f t="shared" si="84"/>
        <v>Urkunde und Button</v>
      </c>
      <c r="CQ43" s="150" t="str">
        <f t="shared" si="85"/>
        <v>nur Urkunde</v>
      </c>
      <c r="CR43" s="150">
        <f t="shared" si="86"/>
        <v>0</v>
      </c>
      <c r="CS43" s="150">
        <f t="shared" si="87"/>
        <v>0</v>
      </c>
      <c r="CT43" s="150">
        <f t="shared" si="88"/>
        <v>0</v>
      </c>
      <c r="CU43" s="150">
        <f t="shared" si="89"/>
        <v>0</v>
      </c>
      <c r="CV43" s="150">
        <f t="shared" si="90"/>
        <v>0</v>
      </c>
      <c r="CW43" s="150">
        <f t="shared" si="91"/>
        <v>0</v>
      </c>
      <c r="CX43" s="150" t="str">
        <f t="shared" si="92"/>
        <v>u</v>
      </c>
      <c r="CY43" s="150"/>
      <c r="CZ43" s="150">
        <f t="shared" si="46"/>
        <v>0</v>
      </c>
      <c r="DA43" s="150"/>
      <c r="DB43" s="150"/>
      <c r="DC43" s="150">
        <f t="shared" si="47"/>
        <v>0</v>
      </c>
      <c r="DD43" s="150"/>
      <c r="DE43" s="150"/>
      <c r="DF43" s="150"/>
      <c r="DG43" s="150"/>
      <c r="DH43" s="150"/>
      <c r="DI43" s="150"/>
      <c r="DJ43" s="150"/>
      <c r="DK43" s="150"/>
      <c r="DL43" s="150"/>
      <c r="DM43" s="150"/>
      <c r="DN43" s="150"/>
      <c r="DO43" s="150"/>
      <c r="DP43" s="150"/>
      <c r="DQ43" s="150"/>
      <c r="DR43" s="150"/>
      <c r="DS43" s="150"/>
      <c r="DT43" s="150"/>
      <c r="DU43" s="150"/>
    </row>
    <row r="44" spans="1:125" s="206" customFormat="1" x14ac:dyDescent="0.2">
      <c r="A44" s="108" t="str">
        <f>IF(LEN(E44)&lt;2,"",Meldedaten!A$4)</f>
        <v/>
      </c>
      <c r="B44" s="109" t="str">
        <f t="shared" si="48"/>
        <v/>
      </c>
      <c r="C44" s="96" t="s">
        <v>21</v>
      </c>
      <c r="D44" s="242" t="s">
        <v>21</v>
      </c>
      <c r="E44" s="242" t="s">
        <v>21</v>
      </c>
      <c r="F44" s="242" t="s">
        <v>21</v>
      </c>
      <c r="G44" s="242" t="s">
        <v>21</v>
      </c>
      <c r="H44" s="96" t="s">
        <v>21</v>
      </c>
      <c r="I44" s="5" t="str">
        <f>IF(LEN(E44)&lt;2,"",Meldedaten!B$4)</f>
        <v/>
      </c>
      <c r="J44" s="159"/>
      <c r="K44" s="5"/>
      <c r="L44" s="101"/>
      <c r="M44" s="100"/>
      <c r="N44" s="100"/>
      <c r="O44" s="5"/>
      <c r="P44" s="5"/>
      <c r="Q44" s="131" t="str">
        <f t="shared" si="49"/>
        <v>Okay</v>
      </c>
      <c r="R44" s="136">
        <f t="shared" si="50"/>
        <v>0</v>
      </c>
      <c r="S44" s="143" t="str">
        <f t="shared" si="51"/>
        <v/>
      </c>
      <c r="T44" s="144" t="str">
        <f t="shared" si="52"/>
        <v>Bitte ankreuzen</v>
      </c>
      <c r="U44" s="5"/>
      <c r="V44" s="5"/>
      <c r="W44" s="131">
        <f t="shared" si="53"/>
        <v>0</v>
      </c>
      <c r="X44" s="136">
        <f t="shared" si="54"/>
        <v>0</v>
      </c>
      <c r="Y44" s="136">
        <f t="shared" si="55"/>
        <v>1</v>
      </c>
      <c r="Z44" s="136" t="e">
        <f>IF(W44&gt;Y44,"Fehler",okay)</f>
        <v>#NAME?</v>
      </c>
      <c r="AA44" s="136" t="str">
        <f t="shared" si="56"/>
        <v/>
      </c>
      <c r="AB44" s="136" t="str">
        <f t="shared" si="57"/>
        <v/>
      </c>
      <c r="AC44" s="135"/>
      <c r="AD44" s="96" t="s">
        <v>21</v>
      </c>
      <c r="AE44" s="125" t="str">
        <f t="shared" si="58"/>
        <v/>
      </c>
      <c r="AF44" s="95"/>
      <c r="AG44" s="126"/>
      <c r="AH44" s="127" t="str">
        <f t="shared" si="59"/>
        <v/>
      </c>
      <c r="AI44" s="126"/>
      <c r="AJ44" s="5" t="s">
        <v>21</v>
      </c>
      <c r="AK44" s="5" t="s">
        <v>21</v>
      </c>
      <c r="AL44" s="5" t="s">
        <v>21</v>
      </c>
      <c r="AM44" s="5" t="s">
        <v>21</v>
      </c>
      <c r="AN44" s="5" t="s">
        <v>21</v>
      </c>
      <c r="AO44" s="5" t="s">
        <v>21</v>
      </c>
      <c r="AP44" s="5" t="s">
        <v>21</v>
      </c>
      <c r="AQ44" s="5" t="s">
        <v>21</v>
      </c>
      <c r="AR44" s="5" t="s">
        <v>21</v>
      </c>
      <c r="AS44" s="5" t="s">
        <v>21</v>
      </c>
      <c r="AT44" s="5" t="s">
        <v>21</v>
      </c>
      <c r="AU44" s="5" t="s">
        <v>21</v>
      </c>
      <c r="AV44" s="5" t="s">
        <v>21</v>
      </c>
      <c r="AW44" s="5" t="s">
        <v>21</v>
      </c>
      <c r="AX44" s="5" t="s">
        <v>21</v>
      </c>
      <c r="AY44" s="5" t="s">
        <v>21</v>
      </c>
      <c r="AZ44" s="5" t="s">
        <v>21</v>
      </c>
      <c r="BA44" s="5" t="s">
        <v>21</v>
      </c>
      <c r="BB44" s="5" t="s">
        <v>21</v>
      </c>
      <c r="BC44" s="5" t="s">
        <v>21</v>
      </c>
      <c r="BD44" s="126"/>
      <c r="BE44" s="50" t="s">
        <v>59</v>
      </c>
      <c r="BF44" s="50" t="s">
        <v>60</v>
      </c>
      <c r="BG44" s="50" t="s">
        <v>61</v>
      </c>
      <c r="BH44" s="50" t="s">
        <v>62</v>
      </c>
      <c r="BI44" s="50" t="s">
        <v>63</v>
      </c>
      <c r="BJ44" s="50" t="s">
        <v>64</v>
      </c>
      <c r="BK44" s="50" t="s">
        <v>65</v>
      </c>
      <c r="BL44" s="50" t="s">
        <v>66</v>
      </c>
      <c r="BM44" s="50" t="s">
        <v>67</v>
      </c>
      <c r="BN44" s="50" t="s">
        <v>68</v>
      </c>
      <c r="BO44" s="50" t="s">
        <v>69</v>
      </c>
      <c r="BP44" s="136"/>
      <c r="BQ44" s="150"/>
      <c r="BR44" s="150" t="str">
        <f t="shared" si="60"/>
        <v/>
      </c>
      <c r="BS44" s="150" t="str">
        <f t="shared" si="61"/>
        <v/>
      </c>
      <c r="BT44" s="150" t="str">
        <f t="shared" si="62"/>
        <v/>
      </c>
      <c r="BU44" s="150" t="str">
        <f t="shared" si="63"/>
        <v/>
      </c>
      <c r="BV44" s="150" t="str">
        <f t="shared" si="64"/>
        <v/>
      </c>
      <c r="BW44" s="150" t="str">
        <f t="shared" si="65"/>
        <v/>
      </c>
      <c r="BX44" s="150" t="str">
        <f t="shared" si="66"/>
        <v/>
      </c>
      <c r="BY44" s="150" t="str">
        <f t="shared" si="67"/>
        <v/>
      </c>
      <c r="BZ44" s="150" t="str">
        <f t="shared" si="68"/>
        <v/>
      </c>
      <c r="CA44" s="150" t="str">
        <f t="shared" si="69"/>
        <v/>
      </c>
      <c r="CB44" s="150" t="str">
        <f t="shared" si="70"/>
        <v/>
      </c>
      <c r="CC44" s="150" t="str">
        <f t="shared" si="71"/>
        <v/>
      </c>
      <c r="CD44" s="150" t="str">
        <f t="shared" si="72"/>
        <v/>
      </c>
      <c r="CE44" s="150" t="str">
        <f t="shared" si="73"/>
        <v/>
      </c>
      <c r="CF44" s="150" t="str">
        <f t="shared" si="74"/>
        <v/>
      </c>
      <c r="CG44" s="150" t="str">
        <f t="shared" si="75"/>
        <v/>
      </c>
      <c r="CH44" s="150" t="str">
        <f t="shared" si="76"/>
        <v/>
      </c>
      <c r="CI44" s="150" t="str">
        <f t="shared" si="77"/>
        <v/>
      </c>
      <c r="CJ44" s="150" t="str">
        <f t="shared" si="78"/>
        <v/>
      </c>
      <c r="CK44" s="150" t="str">
        <f t="shared" si="79"/>
        <v/>
      </c>
      <c r="CL44" s="150" t="str">
        <f t="shared" si="80"/>
        <v/>
      </c>
      <c r="CM44" s="150" t="str">
        <f t="shared" si="81"/>
        <v/>
      </c>
      <c r="CN44" s="150">
        <f t="shared" si="82"/>
        <v>0</v>
      </c>
      <c r="CO44" s="150" t="str">
        <f t="shared" si="83"/>
        <v>Okay</v>
      </c>
      <c r="CP44" s="150" t="str">
        <f t="shared" si="84"/>
        <v>Urkunde und Button</v>
      </c>
      <c r="CQ44" s="150" t="str">
        <f t="shared" si="85"/>
        <v>nur Urkunde</v>
      </c>
      <c r="CR44" s="150">
        <f t="shared" si="86"/>
        <v>0</v>
      </c>
      <c r="CS44" s="150">
        <f t="shared" si="87"/>
        <v>0</v>
      </c>
      <c r="CT44" s="150">
        <f t="shared" si="88"/>
        <v>0</v>
      </c>
      <c r="CU44" s="150">
        <f t="shared" si="89"/>
        <v>0</v>
      </c>
      <c r="CV44" s="150">
        <f t="shared" si="90"/>
        <v>0</v>
      </c>
      <c r="CW44" s="150">
        <f t="shared" si="91"/>
        <v>0</v>
      </c>
      <c r="CX44" s="150" t="str">
        <f t="shared" si="92"/>
        <v>u</v>
      </c>
      <c r="CY44" s="150"/>
      <c r="CZ44" s="150">
        <f t="shared" si="46"/>
        <v>0</v>
      </c>
      <c r="DA44" s="150"/>
      <c r="DB44" s="150"/>
      <c r="DC44" s="150">
        <f t="shared" si="47"/>
        <v>0</v>
      </c>
      <c r="DD44" s="150"/>
      <c r="DE44" s="150"/>
      <c r="DF44" s="150"/>
      <c r="DG44" s="150"/>
      <c r="DH44" s="150"/>
      <c r="DI44" s="150"/>
      <c r="DJ44" s="150"/>
      <c r="DK44" s="150"/>
      <c r="DL44" s="150"/>
      <c r="DM44" s="150"/>
      <c r="DN44" s="150"/>
      <c r="DO44" s="150"/>
      <c r="DP44" s="150"/>
      <c r="DQ44" s="150"/>
      <c r="DR44" s="150"/>
      <c r="DS44" s="150"/>
      <c r="DT44" s="150"/>
      <c r="DU44" s="150"/>
    </row>
    <row r="45" spans="1:125" s="206" customFormat="1" x14ac:dyDescent="0.2">
      <c r="A45" s="108" t="str">
        <f>IF(LEN(E45)&lt;2,"",Meldedaten!A$4)</f>
        <v/>
      </c>
      <c r="B45" s="109" t="str">
        <f t="shared" si="48"/>
        <v/>
      </c>
      <c r="C45" s="96" t="s">
        <v>21</v>
      </c>
      <c r="D45" s="242" t="s">
        <v>21</v>
      </c>
      <c r="E45" s="242" t="s">
        <v>21</v>
      </c>
      <c r="F45" s="242" t="s">
        <v>21</v>
      </c>
      <c r="G45" s="242" t="s">
        <v>21</v>
      </c>
      <c r="H45" s="96" t="s">
        <v>21</v>
      </c>
      <c r="I45" s="5" t="str">
        <f>IF(LEN(E45)&lt;2,"",Meldedaten!B$4)</f>
        <v/>
      </c>
      <c r="J45" s="159"/>
      <c r="K45" s="5"/>
      <c r="L45" s="101"/>
      <c r="M45" s="100"/>
      <c r="N45" s="100"/>
      <c r="O45" s="5"/>
      <c r="P45" s="5"/>
      <c r="Q45" s="131" t="str">
        <f t="shared" si="49"/>
        <v>Okay</v>
      </c>
      <c r="R45" s="136">
        <f t="shared" si="50"/>
        <v>0</v>
      </c>
      <c r="S45" s="143" t="str">
        <f t="shared" si="51"/>
        <v/>
      </c>
      <c r="T45" s="144" t="str">
        <f t="shared" si="52"/>
        <v>Bitte ankreuzen</v>
      </c>
      <c r="U45" s="5"/>
      <c r="V45" s="5"/>
      <c r="W45" s="131">
        <f t="shared" si="53"/>
        <v>0</v>
      </c>
      <c r="X45" s="136">
        <f t="shared" si="54"/>
        <v>0</v>
      </c>
      <c r="Y45" s="136">
        <f t="shared" si="55"/>
        <v>1</v>
      </c>
      <c r="Z45" s="136" t="e">
        <f>IF(W45&gt;Y45,"Fehler",okay)</f>
        <v>#NAME?</v>
      </c>
      <c r="AA45" s="136" t="str">
        <f t="shared" si="56"/>
        <v/>
      </c>
      <c r="AB45" s="136" t="str">
        <f t="shared" si="57"/>
        <v/>
      </c>
      <c r="AC45" s="135"/>
      <c r="AD45" s="96" t="s">
        <v>21</v>
      </c>
      <c r="AE45" s="125" t="str">
        <f t="shared" si="58"/>
        <v/>
      </c>
      <c r="AF45" s="95"/>
      <c r="AG45" s="126"/>
      <c r="AH45" s="127" t="str">
        <f t="shared" si="59"/>
        <v/>
      </c>
      <c r="AI45" s="126"/>
      <c r="AJ45" s="5" t="s">
        <v>21</v>
      </c>
      <c r="AK45" s="5" t="s">
        <v>21</v>
      </c>
      <c r="AL45" s="5" t="s">
        <v>21</v>
      </c>
      <c r="AM45" s="5" t="s">
        <v>21</v>
      </c>
      <c r="AN45" s="5" t="s">
        <v>21</v>
      </c>
      <c r="AO45" s="5" t="s">
        <v>21</v>
      </c>
      <c r="AP45" s="5" t="s">
        <v>21</v>
      </c>
      <c r="AQ45" s="5" t="s">
        <v>21</v>
      </c>
      <c r="AR45" s="5" t="s">
        <v>21</v>
      </c>
      <c r="AS45" s="5" t="s">
        <v>21</v>
      </c>
      <c r="AT45" s="5" t="s">
        <v>21</v>
      </c>
      <c r="AU45" s="5" t="s">
        <v>21</v>
      </c>
      <c r="AV45" s="5" t="s">
        <v>21</v>
      </c>
      <c r="AW45" s="5" t="s">
        <v>21</v>
      </c>
      <c r="AX45" s="5" t="s">
        <v>21</v>
      </c>
      <c r="AY45" s="5" t="s">
        <v>21</v>
      </c>
      <c r="AZ45" s="5" t="s">
        <v>21</v>
      </c>
      <c r="BA45" s="5" t="s">
        <v>21</v>
      </c>
      <c r="BB45" s="5" t="s">
        <v>21</v>
      </c>
      <c r="BC45" s="5" t="s">
        <v>21</v>
      </c>
      <c r="BD45" s="126"/>
      <c r="BE45" s="50" t="s">
        <v>59</v>
      </c>
      <c r="BF45" s="50" t="s">
        <v>60</v>
      </c>
      <c r="BG45" s="50" t="s">
        <v>61</v>
      </c>
      <c r="BH45" s="50" t="s">
        <v>62</v>
      </c>
      <c r="BI45" s="50" t="s">
        <v>63</v>
      </c>
      <c r="BJ45" s="50" t="s">
        <v>64</v>
      </c>
      <c r="BK45" s="50" t="s">
        <v>65</v>
      </c>
      <c r="BL45" s="50" t="s">
        <v>66</v>
      </c>
      <c r="BM45" s="50" t="s">
        <v>67</v>
      </c>
      <c r="BN45" s="50" t="s">
        <v>68</v>
      </c>
      <c r="BO45" s="50" t="s">
        <v>69</v>
      </c>
      <c r="BP45" s="136"/>
      <c r="BQ45" s="150"/>
      <c r="BR45" s="150" t="str">
        <f t="shared" si="60"/>
        <v/>
      </c>
      <c r="BS45" s="150" t="str">
        <f t="shared" si="61"/>
        <v/>
      </c>
      <c r="BT45" s="150" t="str">
        <f t="shared" si="62"/>
        <v/>
      </c>
      <c r="BU45" s="150" t="str">
        <f t="shared" si="63"/>
        <v/>
      </c>
      <c r="BV45" s="150" t="str">
        <f t="shared" si="64"/>
        <v/>
      </c>
      <c r="BW45" s="150" t="str">
        <f t="shared" si="65"/>
        <v/>
      </c>
      <c r="BX45" s="150" t="str">
        <f t="shared" si="66"/>
        <v/>
      </c>
      <c r="BY45" s="150" t="str">
        <f t="shared" si="67"/>
        <v/>
      </c>
      <c r="BZ45" s="150" t="str">
        <f t="shared" si="68"/>
        <v/>
      </c>
      <c r="CA45" s="150" t="str">
        <f t="shared" si="69"/>
        <v/>
      </c>
      <c r="CB45" s="150" t="str">
        <f t="shared" si="70"/>
        <v/>
      </c>
      <c r="CC45" s="150" t="str">
        <f t="shared" si="71"/>
        <v/>
      </c>
      <c r="CD45" s="150" t="str">
        <f t="shared" si="72"/>
        <v/>
      </c>
      <c r="CE45" s="150" t="str">
        <f t="shared" si="73"/>
        <v/>
      </c>
      <c r="CF45" s="150" t="str">
        <f t="shared" si="74"/>
        <v/>
      </c>
      <c r="CG45" s="150" t="str">
        <f t="shared" si="75"/>
        <v/>
      </c>
      <c r="CH45" s="150" t="str">
        <f t="shared" si="76"/>
        <v/>
      </c>
      <c r="CI45" s="150" t="str">
        <f t="shared" si="77"/>
        <v/>
      </c>
      <c r="CJ45" s="150" t="str">
        <f t="shared" si="78"/>
        <v/>
      </c>
      <c r="CK45" s="150" t="str">
        <f t="shared" si="79"/>
        <v/>
      </c>
      <c r="CL45" s="150" t="str">
        <f t="shared" si="80"/>
        <v/>
      </c>
      <c r="CM45" s="150" t="str">
        <f t="shared" si="81"/>
        <v/>
      </c>
      <c r="CN45" s="150">
        <f t="shared" si="82"/>
        <v>0</v>
      </c>
      <c r="CO45" s="150" t="str">
        <f t="shared" si="83"/>
        <v>Okay</v>
      </c>
      <c r="CP45" s="150" t="str">
        <f t="shared" si="84"/>
        <v>Urkunde und Button</v>
      </c>
      <c r="CQ45" s="150" t="str">
        <f t="shared" si="85"/>
        <v>nur Urkunde</v>
      </c>
      <c r="CR45" s="150">
        <f t="shared" si="86"/>
        <v>0</v>
      </c>
      <c r="CS45" s="150">
        <f t="shared" si="87"/>
        <v>0</v>
      </c>
      <c r="CT45" s="150">
        <f t="shared" si="88"/>
        <v>0</v>
      </c>
      <c r="CU45" s="150">
        <f t="shared" si="89"/>
        <v>0</v>
      </c>
      <c r="CV45" s="150">
        <f t="shared" si="90"/>
        <v>0</v>
      </c>
      <c r="CW45" s="150">
        <f t="shared" si="91"/>
        <v>0</v>
      </c>
      <c r="CX45" s="150" t="str">
        <f t="shared" si="92"/>
        <v>u</v>
      </c>
      <c r="CY45" s="150"/>
      <c r="CZ45" s="150">
        <f t="shared" si="46"/>
        <v>0</v>
      </c>
      <c r="DA45" s="150"/>
      <c r="DB45" s="150"/>
      <c r="DC45" s="150">
        <f t="shared" si="47"/>
        <v>0</v>
      </c>
      <c r="DD45" s="150"/>
      <c r="DE45" s="150"/>
      <c r="DF45" s="150"/>
      <c r="DG45" s="150"/>
      <c r="DH45" s="150"/>
      <c r="DI45" s="150"/>
      <c r="DJ45" s="150"/>
      <c r="DK45" s="150"/>
      <c r="DL45" s="150"/>
      <c r="DM45" s="150"/>
      <c r="DN45" s="150"/>
      <c r="DO45" s="150"/>
      <c r="DP45" s="150"/>
      <c r="DQ45" s="150"/>
      <c r="DR45" s="150"/>
      <c r="DS45" s="150"/>
      <c r="DT45" s="150"/>
      <c r="DU45" s="150"/>
    </row>
    <row r="46" spans="1:125" s="206" customFormat="1" x14ac:dyDescent="0.2">
      <c r="A46" s="108" t="str">
        <f>IF(LEN(E46)&lt;2,"",Meldedaten!A$4)</f>
        <v/>
      </c>
      <c r="B46" s="109" t="str">
        <f t="shared" si="48"/>
        <v/>
      </c>
      <c r="C46" s="96" t="s">
        <v>21</v>
      </c>
      <c r="D46" s="242" t="s">
        <v>21</v>
      </c>
      <c r="E46" s="242" t="s">
        <v>21</v>
      </c>
      <c r="F46" s="242" t="s">
        <v>21</v>
      </c>
      <c r="G46" s="242" t="s">
        <v>21</v>
      </c>
      <c r="H46" s="96" t="s">
        <v>21</v>
      </c>
      <c r="I46" s="5" t="str">
        <f>IF(LEN(E46)&lt;2,"",Meldedaten!B$4)</f>
        <v/>
      </c>
      <c r="J46" s="159"/>
      <c r="K46" s="5"/>
      <c r="L46" s="101"/>
      <c r="M46" s="100"/>
      <c r="N46" s="100"/>
      <c r="O46" s="5"/>
      <c r="P46" s="5"/>
      <c r="Q46" s="131" t="str">
        <f t="shared" si="49"/>
        <v>Okay</v>
      </c>
      <c r="R46" s="136">
        <f t="shared" si="50"/>
        <v>0</v>
      </c>
      <c r="S46" s="143" t="str">
        <f t="shared" si="51"/>
        <v/>
      </c>
      <c r="T46" s="144" t="str">
        <f t="shared" si="52"/>
        <v>Bitte ankreuzen</v>
      </c>
      <c r="U46" s="5"/>
      <c r="V46" s="5"/>
      <c r="W46" s="131">
        <f t="shared" si="53"/>
        <v>0</v>
      </c>
      <c r="X46" s="136">
        <f t="shared" si="54"/>
        <v>0</v>
      </c>
      <c r="Y46" s="136">
        <f t="shared" si="55"/>
        <v>1</v>
      </c>
      <c r="Z46" s="136" t="e">
        <f>IF(W46&gt;Y46,"Fehler",okay)</f>
        <v>#NAME?</v>
      </c>
      <c r="AA46" s="136" t="str">
        <f t="shared" si="56"/>
        <v/>
      </c>
      <c r="AB46" s="136" t="str">
        <f t="shared" si="57"/>
        <v/>
      </c>
      <c r="AC46" s="135"/>
      <c r="AD46" s="96" t="s">
        <v>21</v>
      </c>
      <c r="AE46" s="125" t="str">
        <f t="shared" si="58"/>
        <v/>
      </c>
      <c r="AF46" s="95"/>
      <c r="AG46" s="126"/>
      <c r="AH46" s="127" t="str">
        <f t="shared" si="59"/>
        <v/>
      </c>
      <c r="AI46" s="126"/>
      <c r="AJ46" s="5" t="s">
        <v>21</v>
      </c>
      <c r="AK46" s="5" t="s">
        <v>21</v>
      </c>
      <c r="AL46" s="5" t="s">
        <v>21</v>
      </c>
      <c r="AM46" s="5" t="s">
        <v>21</v>
      </c>
      <c r="AN46" s="5" t="s">
        <v>21</v>
      </c>
      <c r="AO46" s="5" t="s">
        <v>21</v>
      </c>
      <c r="AP46" s="5" t="s">
        <v>21</v>
      </c>
      <c r="AQ46" s="5" t="s">
        <v>21</v>
      </c>
      <c r="AR46" s="5" t="s">
        <v>21</v>
      </c>
      <c r="AS46" s="5" t="s">
        <v>21</v>
      </c>
      <c r="AT46" s="5" t="s">
        <v>21</v>
      </c>
      <c r="AU46" s="5" t="s">
        <v>21</v>
      </c>
      <c r="AV46" s="5" t="s">
        <v>21</v>
      </c>
      <c r="AW46" s="5" t="s">
        <v>21</v>
      </c>
      <c r="AX46" s="5" t="s">
        <v>21</v>
      </c>
      <c r="AY46" s="5" t="s">
        <v>21</v>
      </c>
      <c r="AZ46" s="5" t="s">
        <v>21</v>
      </c>
      <c r="BA46" s="5" t="s">
        <v>21</v>
      </c>
      <c r="BB46" s="5" t="s">
        <v>21</v>
      </c>
      <c r="BC46" s="5" t="s">
        <v>21</v>
      </c>
      <c r="BD46" s="126"/>
      <c r="BE46" s="50" t="s">
        <v>59</v>
      </c>
      <c r="BF46" s="50" t="s">
        <v>60</v>
      </c>
      <c r="BG46" s="50" t="s">
        <v>61</v>
      </c>
      <c r="BH46" s="50" t="s">
        <v>62</v>
      </c>
      <c r="BI46" s="50" t="s">
        <v>63</v>
      </c>
      <c r="BJ46" s="50" t="s">
        <v>64</v>
      </c>
      <c r="BK46" s="50" t="s">
        <v>65</v>
      </c>
      <c r="BL46" s="50" t="s">
        <v>66</v>
      </c>
      <c r="BM46" s="50" t="s">
        <v>67</v>
      </c>
      <c r="BN46" s="50" t="s">
        <v>68</v>
      </c>
      <c r="BO46" s="50" t="s">
        <v>69</v>
      </c>
      <c r="BP46" s="136"/>
      <c r="BQ46" s="150"/>
      <c r="BR46" s="150" t="str">
        <f t="shared" si="60"/>
        <v/>
      </c>
      <c r="BS46" s="150" t="str">
        <f t="shared" si="61"/>
        <v/>
      </c>
      <c r="BT46" s="150" t="str">
        <f t="shared" si="62"/>
        <v/>
      </c>
      <c r="BU46" s="150" t="str">
        <f t="shared" si="63"/>
        <v/>
      </c>
      <c r="BV46" s="150" t="str">
        <f t="shared" si="64"/>
        <v/>
      </c>
      <c r="BW46" s="150" t="str">
        <f t="shared" si="65"/>
        <v/>
      </c>
      <c r="BX46" s="150" t="str">
        <f t="shared" si="66"/>
        <v/>
      </c>
      <c r="BY46" s="150" t="str">
        <f t="shared" si="67"/>
        <v/>
      </c>
      <c r="BZ46" s="150" t="str">
        <f t="shared" si="68"/>
        <v/>
      </c>
      <c r="CA46" s="150" t="str">
        <f t="shared" si="69"/>
        <v/>
      </c>
      <c r="CB46" s="150" t="str">
        <f t="shared" si="70"/>
        <v/>
      </c>
      <c r="CC46" s="150" t="str">
        <f t="shared" si="71"/>
        <v/>
      </c>
      <c r="CD46" s="150" t="str">
        <f t="shared" si="72"/>
        <v/>
      </c>
      <c r="CE46" s="150" t="str">
        <f t="shared" si="73"/>
        <v/>
      </c>
      <c r="CF46" s="150" t="str">
        <f t="shared" si="74"/>
        <v/>
      </c>
      <c r="CG46" s="150" t="str">
        <f t="shared" si="75"/>
        <v/>
      </c>
      <c r="CH46" s="150" t="str">
        <f t="shared" si="76"/>
        <v/>
      </c>
      <c r="CI46" s="150" t="str">
        <f t="shared" si="77"/>
        <v/>
      </c>
      <c r="CJ46" s="150" t="str">
        <f t="shared" si="78"/>
        <v/>
      </c>
      <c r="CK46" s="150" t="str">
        <f t="shared" si="79"/>
        <v/>
      </c>
      <c r="CL46" s="150" t="str">
        <f t="shared" si="80"/>
        <v/>
      </c>
      <c r="CM46" s="150" t="str">
        <f t="shared" si="81"/>
        <v/>
      </c>
      <c r="CN46" s="150">
        <f t="shared" si="82"/>
        <v>0</v>
      </c>
      <c r="CO46" s="150" t="str">
        <f t="shared" si="83"/>
        <v>Okay</v>
      </c>
      <c r="CP46" s="150" t="str">
        <f t="shared" si="84"/>
        <v>Urkunde und Button</v>
      </c>
      <c r="CQ46" s="150" t="str">
        <f t="shared" si="85"/>
        <v>nur Urkunde</v>
      </c>
      <c r="CR46" s="150">
        <f t="shared" si="86"/>
        <v>0</v>
      </c>
      <c r="CS46" s="150">
        <f t="shared" si="87"/>
        <v>0</v>
      </c>
      <c r="CT46" s="150">
        <f t="shared" si="88"/>
        <v>0</v>
      </c>
      <c r="CU46" s="150">
        <f t="shared" si="89"/>
        <v>0</v>
      </c>
      <c r="CV46" s="150">
        <f t="shared" si="90"/>
        <v>0</v>
      </c>
      <c r="CW46" s="150">
        <f t="shared" si="91"/>
        <v>0</v>
      </c>
      <c r="CX46" s="150" t="str">
        <f t="shared" si="92"/>
        <v>u</v>
      </c>
      <c r="CY46" s="150"/>
      <c r="CZ46" s="150">
        <f t="shared" si="46"/>
        <v>0</v>
      </c>
      <c r="DA46" s="150"/>
      <c r="DB46" s="150"/>
      <c r="DC46" s="150">
        <f t="shared" si="47"/>
        <v>0</v>
      </c>
      <c r="DD46" s="150"/>
      <c r="DE46" s="150"/>
      <c r="DF46" s="150"/>
      <c r="DG46" s="150"/>
      <c r="DH46" s="150"/>
      <c r="DI46" s="150"/>
      <c r="DJ46" s="150"/>
      <c r="DK46" s="150"/>
      <c r="DL46" s="150"/>
      <c r="DM46" s="150"/>
      <c r="DN46" s="150"/>
      <c r="DO46" s="150"/>
      <c r="DP46" s="150"/>
      <c r="DQ46" s="150"/>
      <c r="DR46" s="150"/>
      <c r="DS46" s="150"/>
      <c r="DT46" s="150"/>
      <c r="DU46" s="150"/>
    </row>
    <row r="47" spans="1:125" s="206" customFormat="1" x14ac:dyDescent="0.2">
      <c r="A47" s="108" t="str">
        <f>IF(LEN(E47)&lt;2,"",Meldedaten!A$4)</f>
        <v/>
      </c>
      <c r="B47" s="109" t="str">
        <f t="shared" si="48"/>
        <v/>
      </c>
      <c r="C47" s="96" t="s">
        <v>21</v>
      </c>
      <c r="D47" s="242" t="s">
        <v>21</v>
      </c>
      <c r="E47" s="242" t="s">
        <v>21</v>
      </c>
      <c r="F47" s="242" t="s">
        <v>21</v>
      </c>
      <c r="G47" s="242" t="s">
        <v>21</v>
      </c>
      <c r="H47" s="96" t="s">
        <v>21</v>
      </c>
      <c r="I47" s="5" t="str">
        <f>IF(LEN(E47)&lt;2,"",Meldedaten!B$4)</f>
        <v/>
      </c>
      <c r="J47" s="159"/>
      <c r="K47" s="5"/>
      <c r="L47" s="101"/>
      <c r="M47" s="100"/>
      <c r="N47" s="100"/>
      <c r="O47" s="5"/>
      <c r="P47" s="5"/>
      <c r="Q47" s="131" t="str">
        <f t="shared" si="49"/>
        <v>Okay</v>
      </c>
      <c r="R47" s="136">
        <f t="shared" si="50"/>
        <v>0</v>
      </c>
      <c r="S47" s="143" t="str">
        <f t="shared" si="51"/>
        <v/>
      </c>
      <c r="T47" s="144" t="str">
        <f t="shared" si="52"/>
        <v>Bitte ankreuzen</v>
      </c>
      <c r="U47" s="5"/>
      <c r="V47" s="5"/>
      <c r="W47" s="131">
        <f t="shared" si="53"/>
        <v>0</v>
      </c>
      <c r="X47" s="136">
        <f t="shared" si="54"/>
        <v>0</v>
      </c>
      <c r="Y47" s="136">
        <f t="shared" si="55"/>
        <v>1</v>
      </c>
      <c r="Z47" s="136" t="e">
        <f>IF(W47&gt;Y47,"Fehler",okay)</f>
        <v>#NAME?</v>
      </c>
      <c r="AA47" s="136" t="str">
        <f t="shared" si="56"/>
        <v/>
      </c>
      <c r="AB47" s="136" t="str">
        <f t="shared" si="57"/>
        <v/>
      </c>
      <c r="AC47" s="135"/>
      <c r="AD47" s="96" t="s">
        <v>21</v>
      </c>
      <c r="AE47" s="125" t="str">
        <f t="shared" si="58"/>
        <v/>
      </c>
      <c r="AF47" s="95"/>
      <c r="AG47" s="126"/>
      <c r="AH47" s="127" t="str">
        <f t="shared" si="59"/>
        <v/>
      </c>
      <c r="AI47" s="126"/>
      <c r="AJ47" s="5" t="s">
        <v>21</v>
      </c>
      <c r="AK47" s="5" t="s">
        <v>21</v>
      </c>
      <c r="AL47" s="5" t="s">
        <v>21</v>
      </c>
      <c r="AM47" s="5" t="s">
        <v>21</v>
      </c>
      <c r="AN47" s="5" t="s">
        <v>21</v>
      </c>
      <c r="AO47" s="5" t="s">
        <v>21</v>
      </c>
      <c r="AP47" s="5" t="s">
        <v>21</v>
      </c>
      <c r="AQ47" s="5" t="s">
        <v>21</v>
      </c>
      <c r="AR47" s="5" t="s">
        <v>21</v>
      </c>
      <c r="AS47" s="5" t="s">
        <v>21</v>
      </c>
      <c r="AT47" s="5" t="s">
        <v>21</v>
      </c>
      <c r="AU47" s="5" t="s">
        <v>21</v>
      </c>
      <c r="AV47" s="5" t="s">
        <v>21</v>
      </c>
      <c r="AW47" s="5" t="s">
        <v>21</v>
      </c>
      <c r="AX47" s="5" t="s">
        <v>21</v>
      </c>
      <c r="AY47" s="5" t="s">
        <v>21</v>
      </c>
      <c r="AZ47" s="5" t="s">
        <v>21</v>
      </c>
      <c r="BA47" s="5" t="s">
        <v>21</v>
      </c>
      <c r="BB47" s="5" t="s">
        <v>21</v>
      </c>
      <c r="BC47" s="5" t="s">
        <v>21</v>
      </c>
      <c r="BD47" s="126"/>
      <c r="BE47" s="50" t="s">
        <v>59</v>
      </c>
      <c r="BF47" s="50" t="s">
        <v>60</v>
      </c>
      <c r="BG47" s="50" t="s">
        <v>61</v>
      </c>
      <c r="BH47" s="50" t="s">
        <v>62</v>
      </c>
      <c r="BI47" s="50" t="s">
        <v>63</v>
      </c>
      <c r="BJ47" s="50" t="s">
        <v>64</v>
      </c>
      <c r="BK47" s="50" t="s">
        <v>65</v>
      </c>
      <c r="BL47" s="50" t="s">
        <v>66</v>
      </c>
      <c r="BM47" s="50" t="s">
        <v>67</v>
      </c>
      <c r="BN47" s="50" t="s">
        <v>68</v>
      </c>
      <c r="BO47" s="50" t="s">
        <v>69</v>
      </c>
      <c r="BP47" s="136"/>
      <c r="BQ47" s="150"/>
      <c r="BR47" s="150" t="str">
        <f t="shared" si="60"/>
        <v/>
      </c>
      <c r="BS47" s="150" t="str">
        <f t="shared" si="61"/>
        <v/>
      </c>
      <c r="BT47" s="150" t="str">
        <f t="shared" si="62"/>
        <v/>
      </c>
      <c r="BU47" s="150" t="str">
        <f t="shared" si="63"/>
        <v/>
      </c>
      <c r="BV47" s="150" t="str">
        <f t="shared" si="64"/>
        <v/>
      </c>
      <c r="BW47" s="150" t="str">
        <f t="shared" si="65"/>
        <v/>
      </c>
      <c r="BX47" s="150" t="str">
        <f t="shared" si="66"/>
        <v/>
      </c>
      <c r="BY47" s="150" t="str">
        <f t="shared" si="67"/>
        <v/>
      </c>
      <c r="BZ47" s="150" t="str">
        <f t="shared" si="68"/>
        <v/>
      </c>
      <c r="CA47" s="150" t="str">
        <f t="shared" si="69"/>
        <v/>
      </c>
      <c r="CB47" s="150" t="str">
        <f t="shared" si="70"/>
        <v/>
      </c>
      <c r="CC47" s="150" t="str">
        <f t="shared" si="71"/>
        <v/>
      </c>
      <c r="CD47" s="150" t="str">
        <f t="shared" si="72"/>
        <v/>
      </c>
      <c r="CE47" s="150" t="str">
        <f t="shared" si="73"/>
        <v/>
      </c>
      <c r="CF47" s="150" t="str">
        <f t="shared" si="74"/>
        <v/>
      </c>
      <c r="CG47" s="150" t="str">
        <f t="shared" si="75"/>
        <v/>
      </c>
      <c r="CH47" s="150" t="str">
        <f t="shared" si="76"/>
        <v/>
      </c>
      <c r="CI47" s="150" t="str">
        <f t="shared" si="77"/>
        <v/>
      </c>
      <c r="CJ47" s="150" t="str">
        <f t="shared" si="78"/>
        <v/>
      </c>
      <c r="CK47" s="150" t="str">
        <f t="shared" si="79"/>
        <v/>
      </c>
      <c r="CL47" s="150" t="str">
        <f t="shared" si="80"/>
        <v/>
      </c>
      <c r="CM47" s="150" t="str">
        <f t="shared" si="81"/>
        <v/>
      </c>
      <c r="CN47" s="150">
        <f t="shared" si="82"/>
        <v>0</v>
      </c>
      <c r="CO47" s="150" t="str">
        <f t="shared" si="83"/>
        <v>Okay</v>
      </c>
      <c r="CP47" s="150" t="str">
        <f t="shared" si="84"/>
        <v>Urkunde und Button</v>
      </c>
      <c r="CQ47" s="150" t="str">
        <f t="shared" si="85"/>
        <v>nur Urkunde</v>
      </c>
      <c r="CR47" s="150">
        <f t="shared" si="86"/>
        <v>0</v>
      </c>
      <c r="CS47" s="150">
        <f t="shared" si="87"/>
        <v>0</v>
      </c>
      <c r="CT47" s="150">
        <f t="shared" si="88"/>
        <v>0</v>
      </c>
      <c r="CU47" s="150">
        <f t="shared" si="89"/>
        <v>0</v>
      </c>
      <c r="CV47" s="150">
        <f t="shared" si="90"/>
        <v>0</v>
      </c>
      <c r="CW47" s="150">
        <f t="shared" si="91"/>
        <v>0</v>
      </c>
      <c r="CX47" s="150" t="str">
        <f t="shared" si="92"/>
        <v>u</v>
      </c>
      <c r="CY47" s="150"/>
      <c r="CZ47" s="150">
        <f t="shared" si="46"/>
        <v>0</v>
      </c>
      <c r="DA47" s="150"/>
      <c r="DB47" s="150"/>
      <c r="DC47" s="150">
        <f t="shared" si="47"/>
        <v>0</v>
      </c>
      <c r="DD47" s="150"/>
      <c r="DE47" s="150"/>
      <c r="DF47" s="150"/>
      <c r="DG47" s="150"/>
      <c r="DH47" s="150"/>
      <c r="DI47" s="150"/>
      <c r="DJ47" s="150"/>
      <c r="DK47" s="150"/>
      <c r="DL47" s="150"/>
      <c r="DM47" s="150"/>
      <c r="DN47" s="150"/>
      <c r="DO47" s="150"/>
      <c r="DP47" s="150"/>
      <c r="DQ47" s="150"/>
      <c r="DR47" s="150"/>
      <c r="DS47" s="150"/>
      <c r="DT47" s="150"/>
      <c r="DU47" s="150"/>
    </row>
    <row r="48" spans="1:125" s="206" customFormat="1" x14ac:dyDescent="0.2">
      <c r="A48" s="108" t="str">
        <f>IF(LEN(E48)&lt;2,"",Meldedaten!A$4)</f>
        <v/>
      </c>
      <c r="B48" s="109" t="str">
        <f t="shared" si="48"/>
        <v/>
      </c>
      <c r="C48" s="96" t="s">
        <v>21</v>
      </c>
      <c r="D48" s="242" t="s">
        <v>21</v>
      </c>
      <c r="E48" s="242" t="s">
        <v>21</v>
      </c>
      <c r="F48" s="242" t="s">
        <v>21</v>
      </c>
      <c r="G48" s="242" t="s">
        <v>21</v>
      </c>
      <c r="H48" s="96" t="s">
        <v>21</v>
      </c>
      <c r="I48" s="5" t="str">
        <f>IF(LEN(E48)&lt;2,"",Meldedaten!B$4)</f>
        <v/>
      </c>
      <c r="J48" s="159"/>
      <c r="K48" s="5"/>
      <c r="L48" s="101"/>
      <c r="M48" s="100"/>
      <c r="N48" s="100"/>
      <c r="O48" s="5"/>
      <c r="P48" s="5"/>
      <c r="Q48" s="131" t="str">
        <f t="shared" si="49"/>
        <v>Okay</v>
      </c>
      <c r="R48" s="136">
        <f t="shared" si="50"/>
        <v>0</v>
      </c>
      <c r="S48" s="143" t="str">
        <f t="shared" si="51"/>
        <v/>
      </c>
      <c r="T48" s="144" t="str">
        <f t="shared" si="52"/>
        <v>Bitte ankreuzen</v>
      </c>
      <c r="U48" s="5"/>
      <c r="V48" s="5"/>
      <c r="W48" s="131">
        <f t="shared" si="53"/>
        <v>0</v>
      </c>
      <c r="X48" s="136">
        <f t="shared" si="54"/>
        <v>0</v>
      </c>
      <c r="Y48" s="136">
        <f t="shared" si="55"/>
        <v>1</v>
      </c>
      <c r="Z48" s="136" t="e">
        <f>IF(W48&gt;Y48,"Fehler",okay)</f>
        <v>#NAME?</v>
      </c>
      <c r="AA48" s="136" t="str">
        <f t="shared" si="56"/>
        <v/>
      </c>
      <c r="AB48" s="136" t="str">
        <f t="shared" si="57"/>
        <v/>
      </c>
      <c r="AC48" s="135"/>
      <c r="AD48" s="96" t="s">
        <v>21</v>
      </c>
      <c r="AE48" s="125" t="str">
        <f t="shared" si="58"/>
        <v/>
      </c>
      <c r="AF48" s="95"/>
      <c r="AG48" s="126"/>
      <c r="AH48" s="127" t="str">
        <f t="shared" si="59"/>
        <v/>
      </c>
      <c r="AI48" s="126"/>
      <c r="AJ48" s="5" t="s">
        <v>21</v>
      </c>
      <c r="AK48" s="5" t="s">
        <v>21</v>
      </c>
      <c r="AL48" s="5" t="s">
        <v>21</v>
      </c>
      <c r="AM48" s="5" t="s">
        <v>21</v>
      </c>
      <c r="AN48" s="5" t="s">
        <v>21</v>
      </c>
      <c r="AO48" s="5" t="s">
        <v>21</v>
      </c>
      <c r="AP48" s="5" t="s">
        <v>21</v>
      </c>
      <c r="AQ48" s="5" t="s">
        <v>21</v>
      </c>
      <c r="AR48" s="5" t="s">
        <v>21</v>
      </c>
      <c r="AS48" s="5" t="s">
        <v>21</v>
      </c>
      <c r="AT48" s="5" t="s">
        <v>21</v>
      </c>
      <c r="AU48" s="5" t="s">
        <v>21</v>
      </c>
      <c r="AV48" s="5" t="s">
        <v>21</v>
      </c>
      <c r="AW48" s="5" t="s">
        <v>21</v>
      </c>
      <c r="AX48" s="5" t="s">
        <v>21</v>
      </c>
      <c r="AY48" s="5" t="s">
        <v>21</v>
      </c>
      <c r="AZ48" s="5" t="s">
        <v>21</v>
      </c>
      <c r="BA48" s="5" t="s">
        <v>21</v>
      </c>
      <c r="BB48" s="5" t="s">
        <v>21</v>
      </c>
      <c r="BC48" s="5" t="s">
        <v>21</v>
      </c>
      <c r="BD48" s="126"/>
      <c r="BE48" s="50" t="s">
        <v>59</v>
      </c>
      <c r="BF48" s="50" t="s">
        <v>60</v>
      </c>
      <c r="BG48" s="50" t="s">
        <v>61</v>
      </c>
      <c r="BH48" s="50" t="s">
        <v>62</v>
      </c>
      <c r="BI48" s="50" t="s">
        <v>63</v>
      </c>
      <c r="BJ48" s="50" t="s">
        <v>64</v>
      </c>
      <c r="BK48" s="50" t="s">
        <v>65</v>
      </c>
      <c r="BL48" s="50" t="s">
        <v>66</v>
      </c>
      <c r="BM48" s="50" t="s">
        <v>67</v>
      </c>
      <c r="BN48" s="50" t="s">
        <v>68</v>
      </c>
      <c r="BO48" s="50" t="s">
        <v>69</v>
      </c>
      <c r="BP48" s="136"/>
      <c r="BQ48" s="150"/>
      <c r="BR48" s="150" t="str">
        <f t="shared" si="60"/>
        <v/>
      </c>
      <c r="BS48" s="150" t="str">
        <f t="shared" si="61"/>
        <v/>
      </c>
      <c r="BT48" s="150" t="str">
        <f t="shared" si="62"/>
        <v/>
      </c>
      <c r="BU48" s="150" t="str">
        <f t="shared" si="63"/>
        <v/>
      </c>
      <c r="BV48" s="150" t="str">
        <f t="shared" si="64"/>
        <v/>
      </c>
      <c r="BW48" s="150" t="str">
        <f t="shared" si="65"/>
        <v/>
      </c>
      <c r="BX48" s="150" t="str">
        <f t="shared" si="66"/>
        <v/>
      </c>
      <c r="BY48" s="150" t="str">
        <f t="shared" si="67"/>
        <v/>
      </c>
      <c r="BZ48" s="150" t="str">
        <f t="shared" si="68"/>
        <v/>
      </c>
      <c r="CA48" s="150" t="str">
        <f t="shared" si="69"/>
        <v/>
      </c>
      <c r="CB48" s="150" t="str">
        <f t="shared" si="70"/>
        <v/>
      </c>
      <c r="CC48" s="150" t="str">
        <f t="shared" si="71"/>
        <v/>
      </c>
      <c r="CD48" s="150" t="str">
        <f t="shared" si="72"/>
        <v/>
      </c>
      <c r="CE48" s="150" t="str">
        <f t="shared" si="73"/>
        <v/>
      </c>
      <c r="CF48" s="150" t="str">
        <f t="shared" si="74"/>
        <v/>
      </c>
      <c r="CG48" s="150" t="str">
        <f t="shared" si="75"/>
        <v/>
      </c>
      <c r="CH48" s="150" t="str">
        <f t="shared" si="76"/>
        <v/>
      </c>
      <c r="CI48" s="150" t="str">
        <f t="shared" si="77"/>
        <v/>
      </c>
      <c r="CJ48" s="150" t="str">
        <f t="shared" si="78"/>
        <v/>
      </c>
      <c r="CK48" s="150" t="str">
        <f t="shared" si="79"/>
        <v/>
      </c>
      <c r="CL48" s="150" t="str">
        <f t="shared" si="80"/>
        <v/>
      </c>
      <c r="CM48" s="150" t="str">
        <f t="shared" si="81"/>
        <v/>
      </c>
      <c r="CN48" s="150">
        <f t="shared" si="82"/>
        <v>0</v>
      </c>
      <c r="CO48" s="150" t="str">
        <f t="shared" si="83"/>
        <v>Okay</v>
      </c>
      <c r="CP48" s="150" t="str">
        <f t="shared" si="84"/>
        <v>Urkunde und Button</v>
      </c>
      <c r="CQ48" s="150" t="str">
        <f t="shared" si="85"/>
        <v>nur Urkunde</v>
      </c>
      <c r="CR48" s="150">
        <f t="shared" si="86"/>
        <v>0</v>
      </c>
      <c r="CS48" s="150">
        <f t="shared" si="87"/>
        <v>0</v>
      </c>
      <c r="CT48" s="150">
        <f t="shared" si="88"/>
        <v>0</v>
      </c>
      <c r="CU48" s="150">
        <f t="shared" si="89"/>
        <v>0</v>
      </c>
      <c r="CV48" s="150">
        <f t="shared" si="90"/>
        <v>0</v>
      </c>
      <c r="CW48" s="150">
        <f t="shared" si="91"/>
        <v>0</v>
      </c>
      <c r="CX48" s="150" t="str">
        <f t="shared" si="92"/>
        <v>u</v>
      </c>
      <c r="CY48" s="150"/>
      <c r="CZ48" s="150">
        <f t="shared" si="46"/>
        <v>0</v>
      </c>
      <c r="DA48" s="150"/>
      <c r="DB48" s="150"/>
      <c r="DC48" s="150">
        <f t="shared" si="47"/>
        <v>0</v>
      </c>
      <c r="DD48" s="150"/>
      <c r="DE48" s="150"/>
      <c r="DF48" s="150"/>
      <c r="DG48" s="150"/>
      <c r="DH48" s="150"/>
      <c r="DI48" s="150"/>
      <c r="DJ48" s="150"/>
      <c r="DK48" s="150"/>
      <c r="DL48" s="150"/>
      <c r="DM48" s="150"/>
      <c r="DN48" s="150"/>
      <c r="DO48" s="150"/>
      <c r="DP48" s="150"/>
      <c r="DQ48" s="150"/>
      <c r="DR48" s="150"/>
      <c r="DS48" s="150"/>
      <c r="DT48" s="150"/>
      <c r="DU48" s="150"/>
    </row>
    <row r="49" spans="1:125" s="206" customFormat="1" x14ac:dyDescent="0.2">
      <c r="A49" s="108" t="str">
        <f>IF(LEN(E49)&lt;2,"",Meldedaten!A$4)</f>
        <v/>
      </c>
      <c r="B49" s="109" t="str">
        <f t="shared" ref="B49:B80" si="93">IF(OR(K49&gt;0,L49&gt;0,M49&gt;0,N49&gt;0),AE49,IF(AND(O49&gt;0,O49&lt;5),"Gold",IF(O49&gt;4,CONCATENATE("Gold mit Zahl ",ROUNDDOWN(O49/5,0)*5),IF(AND(P49&gt;0,P49&lt;5),"Brillant",IF(P49&gt;4,CONCATENATE("Brillant mit Zahl ",ROUNDDOWN(P49/5,0)*5),"")))))</f>
        <v/>
      </c>
      <c r="C49" s="96" t="s">
        <v>21</v>
      </c>
      <c r="D49" s="242" t="s">
        <v>21</v>
      </c>
      <c r="E49" s="242" t="s">
        <v>21</v>
      </c>
      <c r="F49" s="242" t="s">
        <v>21</v>
      </c>
      <c r="G49" s="242" t="s">
        <v>21</v>
      </c>
      <c r="H49" s="96" t="s">
        <v>21</v>
      </c>
      <c r="I49" s="5" t="str">
        <f>IF(LEN(E49)&lt;2,"",Meldedaten!B$4)</f>
        <v/>
      </c>
      <c r="J49" s="159"/>
      <c r="K49" s="5"/>
      <c r="L49" s="101"/>
      <c r="M49" s="100"/>
      <c r="N49" s="100"/>
      <c r="O49" s="5"/>
      <c r="P49" s="5"/>
      <c r="Q49" s="131" t="str">
        <f t="shared" ref="Q49:Q80" si="94">CO49</f>
        <v>Okay</v>
      </c>
      <c r="R49" s="136">
        <f t="shared" ref="R49:R80" si="95">SUM(M49:P49)</f>
        <v>0</v>
      </c>
      <c r="S49" s="143" t="str">
        <f t="shared" ref="S49:S80" si="96">IF(R49=0,"",T49)</f>
        <v/>
      </c>
      <c r="T49" s="144" t="str">
        <f t="shared" ref="T49:T80" si="97">IF(W49=1,"","Bitte ankreuzen")</f>
        <v>Bitte ankreuzen</v>
      </c>
      <c r="U49" s="5"/>
      <c r="V49" s="5"/>
      <c r="W49" s="131">
        <f t="shared" ref="W49:W80" si="98">COUNTIF(U49:V49,"x")</f>
        <v>0</v>
      </c>
      <c r="X49" s="136">
        <f t="shared" ref="X49:X80" si="99">SUM(K49:L49)</f>
        <v>0</v>
      </c>
      <c r="Y49" s="136">
        <f t="shared" ref="Y49:Y80" si="100">IF(X49&gt;0,0,1)</f>
        <v>1</v>
      </c>
      <c r="Z49" s="136" t="e">
        <f>IF(W49&gt;Y49,"Fehler",okay)</f>
        <v>#NAME?</v>
      </c>
      <c r="AA49" s="136" t="str">
        <f t="shared" ref="AA49:AA80" si="101">IF(OR(K49&gt;0,L49&gt;0,M49&gt;0,N49&gt;0),AE49,IF(AND(O49&gt;0,O49&lt;5),"Gold",IF(O49&gt;4,CONCATENATE("Gold mit Zahl ",ROUNDDOWN(O49/5,0)*5),IF(AND(P49&gt;0,P49&lt;5),"Brillant",IF(P49&gt;4,CONCATENATE("Brillant mit Zahl ",ROUNDDOWN(P49/5,0)*5),"")))))</f>
        <v/>
      </c>
      <c r="AB49" s="136" t="str">
        <f t="shared" ref="AB49:AB80" si="102">IF(U49="x",AA49&amp;"*",AA49)</f>
        <v/>
      </c>
      <c r="AC49" s="135"/>
      <c r="AD49" s="96" t="s">
        <v>21</v>
      </c>
      <c r="AE49" s="125" t="str">
        <f t="shared" ref="AE49:AE80" si="103">IF(K49&gt;0,B$222,IF(L49&gt;0,B$223,IF(M49&gt;0,B$224,IF(N49&gt;0,B$225,""))))</f>
        <v/>
      </c>
      <c r="AF49" s="95"/>
      <c r="AG49" s="126"/>
      <c r="AH49" s="127" t="str">
        <f t="shared" ref="AH49:AH80" si="104">IF(COUNTIF(AJ49:BC49,"x"),COUNTIF(AJ49:BC49,"x"),"")</f>
        <v/>
      </c>
      <c r="AI49" s="126"/>
      <c r="AJ49" s="5" t="s">
        <v>21</v>
      </c>
      <c r="AK49" s="5" t="s">
        <v>21</v>
      </c>
      <c r="AL49" s="5" t="s">
        <v>21</v>
      </c>
      <c r="AM49" s="5" t="s">
        <v>21</v>
      </c>
      <c r="AN49" s="5" t="s">
        <v>21</v>
      </c>
      <c r="AO49" s="5" t="s">
        <v>21</v>
      </c>
      <c r="AP49" s="5" t="s">
        <v>21</v>
      </c>
      <c r="AQ49" s="5" t="s">
        <v>21</v>
      </c>
      <c r="AR49" s="5" t="s">
        <v>21</v>
      </c>
      <c r="AS49" s="5" t="s">
        <v>21</v>
      </c>
      <c r="AT49" s="5" t="s">
        <v>21</v>
      </c>
      <c r="AU49" s="5" t="s">
        <v>21</v>
      </c>
      <c r="AV49" s="5" t="s">
        <v>21</v>
      </c>
      <c r="AW49" s="5" t="s">
        <v>21</v>
      </c>
      <c r="AX49" s="5" t="s">
        <v>21</v>
      </c>
      <c r="AY49" s="5" t="s">
        <v>21</v>
      </c>
      <c r="AZ49" s="5" t="s">
        <v>21</v>
      </c>
      <c r="BA49" s="5" t="s">
        <v>21</v>
      </c>
      <c r="BB49" s="5" t="s">
        <v>21</v>
      </c>
      <c r="BC49" s="5" t="s">
        <v>21</v>
      </c>
      <c r="BD49" s="126"/>
      <c r="BE49" s="50" t="s">
        <v>59</v>
      </c>
      <c r="BF49" s="50" t="s">
        <v>60</v>
      </c>
      <c r="BG49" s="50" t="s">
        <v>61</v>
      </c>
      <c r="BH49" s="50" t="s">
        <v>62</v>
      </c>
      <c r="BI49" s="50" t="s">
        <v>63</v>
      </c>
      <c r="BJ49" s="50" t="s">
        <v>64</v>
      </c>
      <c r="BK49" s="50" t="s">
        <v>65</v>
      </c>
      <c r="BL49" s="50" t="s">
        <v>66</v>
      </c>
      <c r="BM49" s="50" t="s">
        <v>67</v>
      </c>
      <c r="BN49" s="50" t="s">
        <v>68</v>
      </c>
      <c r="BO49" s="50" t="s">
        <v>69</v>
      </c>
      <c r="BP49" s="136"/>
      <c r="BQ49" s="150"/>
      <c r="BR49" s="150" t="str">
        <f t="shared" ref="BR49:BR80" si="105">IF(AJ49="x","01","")</f>
        <v/>
      </c>
      <c r="BS49" s="150" t="str">
        <f t="shared" ref="BS49:BS80" si="106">IF(AK49="x","02","")</f>
        <v/>
      </c>
      <c r="BT49" s="150" t="str">
        <f t="shared" ref="BT49:BT80" si="107">IF(AL49="x","03","")</f>
        <v/>
      </c>
      <c r="BU49" s="150" t="str">
        <f t="shared" ref="BU49:BU80" si="108">IF(AM49="x","04","")</f>
        <v/>
      </c>
      <c r="BV49" s="150" t="str">
        <f t="shared" ref="BV49:BV80" si="109">IF(AN49="x","05","")</f>
        <v/>
      </c>
      <c r="BW49" s="150" t="str">
        <f t="shared" ref="BW49:BW80" si="110">IF(AO49="x","06","")</f>
        <v/>
      </c>
      <c r="BX49" s="150" t="str">
        <f t="shared" ref="BX49:BX80" si="111">IF(AP49="x","07","")</f>
        <v/>
      </c>
      <c r="BY49" s="150" t="str">
        <f t="shared" ref="BY49:BY80" si="112">IF(AQ49="x","08","")</f>
        <v/>
      </c>
      <c r="BZ49" s="150" t="str">
        <f t="shared" ref="BZ49:BZ80" si="113">IF(AR49="x","09","")</f>
        <v/>
      </c>
      <c r="CA49" s="150" t="str">
        <f t="shared" ref="CA49:CA80" si="114">IF(AS49="x","10","")</f>
        <v/>
      </c>
      <c r="CB49" s="150" t="str">
        <f t="shared" ref="CB49:CB80" si="115">IF(AT49="x","11","")</f>
        <v/>
      </c>
      <c r="CC49" s="150" t="str">
        <f t="shared" ref="CC49:CC80" si="116">IF(AU49="x","12","")</f>
        <v/>
      </c>
      <c r="CD49" s="150" t="str">
        <f t="shared" ref="CD49:CD80" si="117">IF(AV49="x","13","")</f>
        <v/>
      </c>
      <c r="CE49" s="150" t="str">
        <f t="shared" ref="CE49:CE80" si="118">IF(AW49="x","14","")</f>
        <v/>
      </c>
      <c r="CF49" s="150" t="str">
        <f t="shared" ref="CF49:CF80" si="119">IF(AX49="x","15","")</f>
        <v/>
      </c>
      <c r="CG49" s="150" t="str">
        <f t="shared" ref="CG49:CG80" si="120">IF(AY49="x","16","")</f>
        <v/>
      </c>
      <c r="CH49" s="150" t="str">
        <f t="shared" ref="CH49:CH80" si="121">IF(AZ49="x","17","")</f>
        <v/>
      </c>
      <c r="CI49" s="150" t="str">
        <f t="shared" ref="CI49:CI80" si="122">IF(BA49="x","18","")</f>
        <v/>
      </c>
      <c r="CJ49" s="150" t="str">
        <f t="shared" ref="CJ49:CJ80" si="123">IF(BB49="x","19","")</f>
        <v/>
      </c>
      <c r="CK49" s="150" t="str">
        <f t="shared" ref="CK49:CK80" si="124">IF(BC49="x","20","")</f>
        <v/>
      </c>
      <c r="CL49" s="150" t="str">
        <f t="shared" ref="CL49:CL80" si="125">BR49&amp;BS49&amp;BT49&amp;BU49&amp;BV49&amp;BW49&amp;BX49&amp;BY49&amp;BZ49&amp;CA49&amp;CB49&amp;CC49&amp;CD49&amp;CE49&amp;CF49&amp;CG49&amp;CH49&amp;CI49&amp;CJ49&amp;CK49</f>
        <v/>
      </c>
      <c r="CM49" s="150" t="str">
        <f t="shared" ref="CM49:CM80" si="126">IF(SUM(K49:P49)=0,"",SUM(J49:P49))</f>
        <v/>
      </c>
      <c r="CN49" s="150">
        <f t="shared" ref="CN49:CN80" si="127">IF(CM49="",0,LARGE(K49:P49,1))</f>
        <v>0</v>
      </c>
      <c r="CO49" s="150" t="str">
        <f t="shared" ref="CO49:CO80" si="128">IF(OR(CM49="",CM49=CN49),"Okay","FEHLER")</f>
        <v>Okay</v>
      </c>
      <c r="CP49" s="150" t="str">
        <f t="shared" ref="CP49:CP80" si="129">IF(W49=0,"Urkunde und Button",CQ49)</f>
        <v>Urkunde und Button</v>
      </c>
      <c r="CQ49" s="150" t="str">
        <f t="shared" ref="CQ49:CQ80" si="130">IF(U49="x","Urkunde und Abzeichen","nur Urkunde")</f>
        <v>nur Urkunde</v>
      </c>
      <c r="CR49" s="150">
        <f t="shared" ref="CR49:CR80" si="131">IF(K49&gt;0,1,0)</f>
        <v>0</v>
      </c>
      <c r="CS49" s="150">
        <f t="shared" ref="CS49:CS80" si="132">IF(L49&gt;0,1,0)</f>
        <v>0</v>
      </c>
      <c r="CT49" s="150">
        <f t="shared" ref="CT49:CT80" si="133">IF(M49&gt;0,CX49,0)</f>
        <v>0</v>
      </c>
      <c r="CU49" s="150">
        <f t="shared" ref="CU49:CU80" si="134">IF(N49&gt;0,CX49,0)</f>
        <v>0</v>
      </c>
      <c r="CV49" s="150">
        <f t="shared" ref="CV49:CV80" si="135">IF(O49&gt;0,CX49,0)</f>
        <v>0</v>
      </c>
      <c r="CW49" s="150">
        <f t="shared" ref="CW49:CW80" si="136">IF(P49&gt;0,CX49,0)</f>
        <v>0</v>
      </c>
      <c r="CX49" s="150" t="str">
        <f t="shared" ref="CX49:CX80" si="137">IF($U49="x","a","u")</f>
        <v>u</v>
      </c>
      <c r="CY49" s="150"/>
      <c r="CZ49" s="150">
        <f t="shared" si="46"/>
        <v>0</v>
      </c>
      <c r="DA49" s="150"/>
      <c r="DB49" s="150"/>
      <c r="DC49" s="150">
        <f t="shared" si="47"/>
        <v>0</v>
      </c>
      <c r="DD49" s="150"/>
      <c r="DE49" s="150"/>
      <c r="DF49" s="150"/>
      <c r="DG49" s="150"/>
      <c r="DH49" s="150"/>
      <c r="DI49" s="150"/>
      <c r="DJ49" s="150"/>
      <c r="DK49" s="150"/>
      <c r="DL49" s="150"/>
      <c r="DM49" s="150"/>
      <c r="DN49" s="150"/>
      <c r="DO49" s="150"/>
      <c r="DP49" s="150"/>
      <c r="DQ49" s="150"/>
      <c r="DR49" s="150"/>
      <c r="DS49" s="150"/>
      <c r="DT49" s="150"/>
      <c r="DU49" s="150"/>
    </row>
    <row r="50" spans="1:125" s="206" customFormat="1" x14ac:dyDescent="0.2">
      <c r="A50" s="108" t="str">
        <f>IF(LEN(E50)&lt;2,"",Meldedaten!A$4)</f>
        <v/>
      </c>
      <c r="B50" s="109" t="str">
        <f t="shared" si="93"/>
        <v/>
      </c>
      <c r="C50" s="96" t="s">
        <v>21</v>
      </c>
      <c r="D50" s="242" t="s">
        <v>21</v>
      </c>
      <c r="E50" s="242" t="s">
        <v>21</v>
      </c>
      <c r="F50" s="242" t="s">
        <v>21</v>
      </c>
      <c r="G50" s="242" t="s">
        <v>21</v>
      </c>
      <c r="H50" s="96" t="s">
        <v>21</v>
      </c>
      <c r="I50" s="5" t="str">
        <f>IF(LEN(E50)&lt;2,"",Meldedaten!B$4)</f>
        <v/>
      </c>
      <c r="J50" s="159"/>
      <c r="K50" s="5"/>
      <c r="L50" s="101"/>
      <c r="M50" s="100"/>
      <c r="N50" s="100"/>
      <c r="O50" s="5"/>
      <c r="P50" s="5"/>
      <c r="Q50" s="131" t="str">
        <f t="shared" si="94"/>
        <v>Okay</v>
      </c>
      <c r="R50" s="136">
        <f t="shared" si="95"/>
        <v>0</v>
      </c>
      <c r="S50" s="143" t="str">
        <f t="shared" si="96"/>
        <v/>
      </c>
      <c r="T50" s="144" t="str">
        <f t="shared" si="97"/>
        <v>Bitte ankreuzen</v>
      </c>
      <c r="U50" s="5"/>
      <c r="V50" s="5"/>
      <c r="W50" s="131">
        <f t="shared" si="98"/>
        <v>0</v>
      </c>
      <c r="X50" s="136">
        <f t="shared" si="99"/>
        <v>0</v>
      </c>
      <c r="Y50" s="136">
        <f t="shared" si="100"/>
        <v>1</v>
      </c>
      <c r="Z50" s="136" t="e">
        <f>IF(W50&gt;Y50,"Fehler",okay)</f>
        <v>#NAME?</v>
      </c>
      <c r="AA50" s="136" t="str">
        <f t="shared" si="101"/>
        <v/>
      </c>
      <c r="AB50" s="136" t="str">
        <f t="shared" si="102"/>
        <v/>
      </c>
      <c r="AC50" s="135"/>
      <c r="AD50" s="96" t="s">
        <v>21</v>
      </c>
      <c r="AE50" s="125" t="str">
        <f t="shared" si="103"/>
        <v/>
      </c>
      <c r="AF50" s="95"/>
      <c r="AG50" s="126"/>
      <c r="AH50" s="127" t="str">
        <f t="shared" si="104"/>
        <v/>
      </c>
      <c r="AI50" s="126"/>
      <c r="AJ50" s="5" t="s">
        <v>21</v>
      </c>
      <c r="AK50" s="5" t="s">
        <v>21</v>
      </c>
      <c r="AL50" s="5" t="s">
        <v>21</v>
      </c>
      <c r="AM50" s="5" t="s">
        <v>21</v>
      </c>
      <c r="AN50" s="5" t="s">
        <v>21</v>
      </c>
      <c r="AO50" s="5" t="s">
        <v>21</v>
      </c>
      <c r="AP50" s="5" t="s">
        <v>21</v>
      </c>
      <c r="AQ50" s="5" t="s">
        <v>21</v>
      </c>
      <c r="AR50" s="5" t="s">
        <v>21</v>
      </c>
      <c r="AS50" s="5" t="s">
        <v>21</v>
      </c>
      <c r="AT50" s="5" t="s">
        <v>21</v>
      </c>
      <c r="AU50" s="5" t="s">
        <v>21</v>
      </c>
      <c r="AV50" s="5" t="s">
        <v>21</v>
      </c>
      <c r="AW50" s="5" t="s">
        <v>21</v>
      </c>
      <c r="AX50" s="5" t="s">
        <v>21</v>
      </c>
      <c r="AY50" s="5" t="s">
        <v>21</v>
      </c>
      <c r="AZ50" s="5" t="s">
        <v>21</v>
      </c>
      <c r="BA50" s="5" t="s">
        <v>21</v>
      </c>
      <c r="BB50" s="5" t="s">
        <v>21</v>
      </c>
      <c r="BC50" s="5" t="s">
        <v>21</v>
      </c>
      <c r="BD50" s="126"/>
      <c r="BE50" s="50" t="s">
        <v>59</v>
      </c>
      <c r="BF50" s="50" t="s">
        <v>60</v>
      </c>
      <c r="BG50" s="50" t="s">
        <v>61</v>
      </c>
      <c r="BH50" s="50" t="s">
        <v>62</v>
      </c>
      <c r="BI50" s="50" t="s">
        <v>63</v>
      </c>
      <c r="BJ50" s="50" t="s">
        <v>64</v>
      </c>
      <c r="BK50" s="50" t="s">
        <v>65</v>
      </c>
      <c r="BL50" s="50" t="s">
        <v>66</v>
      </c>
      <c r="BM50" s="50" t="s">
        <v>67</v>
      </c>
      <c r="BN50" s="50" t="s">
        <v>68</v>
      </c>
      <c r="BO50" s="50" t="s">
        <v>69</v>
      </c>
      <c r="BP50" s="136"/>
      <c r="BQ50" s="150"/>
      <c r="BR50" s="150" t="str">
        <f t="shared" si="105"/>
        <v/>
      </c>
      <c r="BS50" s="150" t="str">
        <f t="shared" si="106"/>
        <v/>
      </c>
      <c r="BT50" s="150" t="str">
        <f t="shared" si="107"/>
        <v/>
      </c>
      <c r="BU50" s="150" t="str">
        <f t="shared" si="108"/>
        <v/>
      </c>
      <c r="BV50" s="150" t="str">
        <f t="shared" si="109"/>
        <v/>
      </c>
      <c r="BW50" s="150" t="str">
        <f t="shared" si="110"/>
        <v/>
      </c>
      <c r="BX50" s="150" t="str">
        <f t="shared" si="111"/>
        <v/>
      </c>
      <c r="BY50" s="150" t="str">
        <f t="shared" si="112"/>
        <v/>
      </c>
      <c r="BZ50" s="150" t="str">
        <f t="shared" si="113"/>
        <v/>
      </c>
      <c r="CA50" s="150" t="str">
        <f t="shared" si="114"/>
        <v/>
      </c>
      <c r="CB50" s="150" t="str">
        <f t="shared" si="115"/>
        <v/>
      </c>
      <c r="CC50" s="150" t="str">
        <f t="shared" si="116"/>
        <v/>
      </c>
      <c r="CD50" s="150" t="str">
        <f t="shared" si="117"/>
        <v/>
      </c>
      <c r="CE50" s="150" t="str">
        <f t="shared" si="118"/>
        <v/>
      </c>
      <c r="CF50" s="150" t="str">
        <f t="shared" si="119"/>
        <v/>
      </c>
      <c r="CG50" s="150" t="str">
        <f t="shared" si="120"/>
        <v/>
      </c>
      <c r="CH50" s="150" t="str">
        <f t="shared" si="121"/>
        <v/>
      </c>
      <c r="CI50" s="150" t="str">
        <f t="shared" si="122"/>
        <v/>
      </c>
      <c r="CJ50" s="150" t="str">
        <f t="shared" si="123"/>
        <v/>
      </c>
      <c r="CK50" s="150" t="str">
        <f t="shared" si="124"/>
        <v/>
      </c>
      <c r="CL50" s="150" t="str">
        <f t="shared" si="125"/>
        <v/>
      </c>
      <c r="CM50" s="150" t="str">
        <f t="shared" si="126"/>
        <v/>
      </c>
      <c r="CN50" s="150">
        <f t="shared" si="127"/>
        <v>0</v>
      </c>
      <c r="CO50" s="150" t="str">
        <f t="shared" si="128"/>
        <v>Okay</v>
      </c>
      <c r="CP50" s="150" t="str">
        <f t="shared" si="129"/>
        <v>Urkunde und Button</v>
      </c>
      <c r="CQ50" s="150" t="str">
        <f t="shared" si="130"/>
        <v>nur Urkunde</v>
      </c>
      <c r="CR50" s="150">
        <f t="shared" si="131"/>
        <v>0</v>
      </c>
      <c r="CS50" s="150">
        <f t="shared" si="132"/>
        <v>0</v>
      </c>
      <c r="CT50" s="150">
        <f t="shared" si="133"/>
        <v>0</v>
      </c>
      <c r="CU50" s="150">
        <f t="shared" si="134"/>
        <v>0</v>
      </c>
      <c r="CV50" s="150">
        <f t="shared" si="135"/>
        <v>0</v>
      </c>
      <c r="CW50" s="150">
        <f t="shared" si="136"/>
        <v>0</v>
      </c>
      <c r="CX50" s="150" t="str">
        <f t="shared" si="137"/>
        <v>u</v>
      </c>
      <c r="CY50" s="150"/>
      <c r="CZ50" s="150">
        <f t="shared" si="46"/>
        <v>0</v>
      </c>
      <c r="DA50" s="150"/>
      <c r="DB50" s="150"/>
      <c r="DC50" s="150">
        <f t="shared" si="47"/>
        <v>0</v>
      </c>
      <c r="DD50" s="150"/>
      <c r="DE50" s="150"/>
      <c r="DF50" s="150"/>
      <c r="DG50" s="150"/>
      <c r="DH50" s="150"/>
      <c r="DI50" s="150"/>
      <c r="DJ50" s="150"/>
      <c r="DK50" s="150"/>
      <c r="DL50" s="150"/>
      <c r="DM50" s="150"/>
      <c r="DN50" s="150"/>
      <c r="DO50" s="150"/>
      <c r="DP50" s="150"/>
      <c r="DQ50" s="150"/>
      <c r="DR50" s="150"/>
      <c r="DS50" s="150"/>
      <c r="DT50" s="150"/>
      <c r="DU50" s="150"/>
    </row>
    <row r="51" spans="1:125" s="206" customFormat="1" x14ac:dyDescent="0.2">
      <c r="A51" s="108" t="str">
        <f>IF(LEN(E51)&lt;2,"",Meldedaten!A$4)</f>
        <v/>
      </c>
      <c r="B51" s="109" t="str">
        <f t="shared" si="93"/>
        <v/>
      </c>
      <c r="C51" s="96" t="s">
        <v>21</v>
      </c>
      <c r="D51" s="242" t="s">
        <v>21</v>
      </c>
      <c r="E51" s="242" t="s">
        <v>21</v>
      </c>
      <c r="F51" s="242" t="s">
        <v>21</v>
      </c>
      <c r="G51" s="242" t="s">
        <v>21</v>
      </c>
      <c r="H51" s="96" t="s">
        <v>21</v>
      </c>
      <c r="I51" s="5" t="str">
        <f>IF(LEN(E51)&lt;2,"",Meldedaten!B$4)</f>
        <v/>
      </c>
      <c r="J51" s="159"/>
      <c r="K51" s="5"/>
      <c r="L51" s="101"/>
      <c r="M51" s="100"/>
      <c r="N51" s="100"/>
      <c r="O51" s="5"/>
      <c r="P51" s="5"/>
      <c r="Q51" s="131" t="str">
        <f t="shared" si="94"/>
        <v>Okay</v>
      </c>
      <c r="R51" s="136">
        <f t="shared" si="95"/>
        <v>0</v>
      </c>
      <c r="S51" s="143" t="str">
        <f t="shared" si="96"/>
        <v/>
      </c>
      <c r="T51" s="144" t="str">
        <f t="shared" si="97"/>
        <v>Bitte ankreuzen</v>
      </c>
      <c r="U51" s="5"/>
      <c r="V51" s="5"/>
      <c r="W51" s="131">
        <f t="shared" si="98"/>
        <v>0</v>
      </c>
      <c r="X51" s="136">
        <f t="shared" si="99"/>
        <v>0</v>
      </c>
      <c r="Y51" s="136">
        <f t="shared" si="100"/>
        <v>1</v>
      </c>
      <c r="Z51" s="136" t="e">
        <f>IF(W51&gt;Y51,"Fehler",okay)</f>
        <v>#NAME?</v>
      </c>
      <c r="AA51" s="136" t="str">
        <f t="shared" si="101"/>
        <v/>
      </c>
      <c r="AB51" s="136" t="str">
        <f t="shared" si="102"/>
        <v/>
      </c>
      <c r="AC51" s="135"/>
      <c r="AD51" s="96" t="s">
        <v>21</v>
      </c>
      <c r="AE51" s="125" t="str">
        <f t="shared" si="103"/>
        <v/>
      </c>
      <c r="AF51" s="95"/>
      <c r="AG51" s="126"/>
      <c r="AH51" s="127" t="str">
        <f t="shared" si="104"/>
        <v/>
      </c>
      <c r="AI51" s="126"/>
      <c r="AJ51" s="5" t="s">
        <v>21</v>
      </c>
      <c r="AK51" s="5" t="s">
        <v>21</v>
      </c>
      <c r="AL51" s="5" t="s">
        <v>21</v>
      </c>
      <c r="AM51" s="5" t="s">
        <v>21</v>
      </c>
      <c r="AN51" s="5" t="s">
        <v>21</v>
      </c>
      <c r="AO51" s="5" t="s">
        <v>21</v>
      </c>
      <c r="AP51" s="5" t="s">
        <v>21</v>
      </c>
      <c r="AQ51" s="5" t="s">
        <v>21</v>
      </c>
      <c r="AR51" s="5" t="s">
        <v>21</v>
      </c>
      <c r="AS51" s="5" t="s">
        <v>21</v>
      </c>
      <c r="AT51" s="5" t="s">
        <v>21</v>
      </c>
      <c r="AU51" s="5" t="s">
        <v>21</v>
      </c>
      <c r="AV51" s="5" t="s">
        <v>21</v>
      </c>
      <c r="AW51" s="5" t="s">
        <v>21</v>
      </c>
      <c r="AX51" s="5" t="s">
        <v>21</v>
      </c>
      <c r="AY51" s="5" t="s">
        <v>21</v>
      </c>
      <c r="AZ51" s="5" t="s">
        <v>21</v>
      </c>
      <c r="BA51" s="5" t="s">
        <v>21</v>
      </c>
      <c r="BB51" s="5" t="s">
        <v>21</v>
      </c>
      <c r="BC51" s="5" t="s">
        <v>21</v>
      </c>
      <c r="BD51" s="126"/>
      <c r="BE51" s="50" t="s">
        <v>59</v>
      </c>
      <c r="BF51" s="50" t="s">
        <v>60</v>
      </c>
      <c r="BG51" s="50" t="s">
        <v>61</v>
      </c>
      <c r="BH51" s="50" t="s">
        <v>62</v>
      </c>
      <c r="BI51" s="50" t="s">
        <v>63</v>
      </c>
      <c r="BJ51" s="50" t="s">
        <v>64</v>
      </c>
      <c r="BK51" s="50" t="s">
        <v>65</v>
      </c>
      <c r="BL51" s="50" t="s">
        <v>66</v>
      </c>
      <c r="BM51" s="50" t="s">
        <v>67</v>
      </c>
      <c r="BN51" s="50" t="s">
        <v>68</v>
      </c>
      <c r="BO51" s="50" t="s">
        <v>69</v>
      </c>
      <c r="BP51" s="136"/>
      <c r="BQ51" s="150"/>
      <c r="BR51" s="150" t="str">
        <f t="shared" si="105"/>
        <v/>
      </c>
      <c r="BS51" s="150" t="str">
        <f t="shared" si="106"/>
        <v/>
      </c>
      <c r="BT51" s="150" t="str">
        <f t="shared" si="107"/>
        <v/>
      </c>
      <c r="BU51" s="150" t="str">
        <f t="shared" si="108"/>
        <v/>
      </c>
      <c r="BV51" s="150" t="str">
        <f t="shared" si="109"/>
        <v/>
      </c>
      <c r="BW51" s="150" t="str">
        <f t="shared" si="110"/>
        <v/>
      </c>
      <c r="BX51" s="150" t="str">
        <f t="shared" si="111"/>
        <v/>
      </c>
      <c r="BY51" s="150" t="str">
        <f t="shared" si="112"/>
        <v/>
      </c>
      <c r="BZ51" s="150" t="str">
        <f t="shared" si="113"/>
        <v/>
      </c>
      <c r="CA51" s="150" t="str">
        <f t="shared" si="114"/>
        <v/>
      </c>
      <c r="CB51" s="150" t="str">
        <f t="shared" si="115"/>
        <v/>
      </c>
      <c r="CC51" s="150" t="str">
        <f t="shared" si="116"/>
        <v/>
      </c>
      <c r="CD51" s="150" t="str">
        <f t="shared" si="117"/>
        <v/>
      </c>
      <c r="CE51" s="150" t="str">
        <f t="shared" si="118"/>
        <v/>
      </c>
      <c r="CF51" s="150" t="str">
        <f t="shared" si="119"/>
        <v/>
      </c>
      <c r="CG51" s="150" t="str">
        <f t="shared" si="120"/>
        <v/>
      </c>
      <c r="CH51" s="150" t="str">
        <f t="shared" si="121"/>
        <v/>
      </c>
      <c r="CI51" s="150" t="str">
        <f t="shared" si="122"/>
        <v/>
      </c>
      <c r="CJ51" s="150" t="str">
        <f t="shared" si="123"/>
        <v/>
      </c>
      <c r="CK51" s="150" t="str">
        <f t="shared" si="124"/>
        <v/>
      </c>
      <c r="CL51" s="150" t="str">
        <f t="shared" si="125"/>
        <v/>
      </c>
      <c r="CM51" s="150" t="str">
        <f t="shared" si="126"/>
        <v/>
      </c>
      <c r="CN51" s="150">
        <f t="shared" si="127"/>
        <v>0</v>
      </c>
      <c r="CO51" s="150" t="str">
        <f t="shared" si="128"/>
        <v>Okay</v>
      </c>
      <c r="CP51" s="150" t="str">
        <f t="shared" si="129"/>
        <v>Urkunde und Button</v>
      </c>
      <c r="CQ51" s="150" t="str">
        <f t="shared" si="130"/>
        <v>nur Urkunde</v>
      </c>
      <c r="CR51" s="150">
        <f t="shared" si="131"/>
        <v>0</v>
      </c>
      <c r="CS51" s="150">
        <f t="shared" si="132"/>
        <v>0</v>
      </c>
      <c r="CT51" s="150">
        <f t="shared" si="133"/>
        <v>0</v>
      </c>
      <c r="CU51" s="150">
        <f t="shared" si="134"/>
        <v>0</v>
      </c>
      <c r="CV51" s="150">
        <f t="shared" si="135"/>
        <v>0</v>
      </c>
      <c r="CW51" s="150">
        <f t="shared" si="136"/>
        <v>0</v>
      </c>
      <c r="CX51" s="150" t="str">
        <f t="shared" si="137"/>
        <v>u</v>
      </c>
      <c r="CY51" s="150"/>
      <c r="CZ51" s="150">
        <f t="shared" si="46"/>
        <v>0</v>
      </c>
      <c r="DA51" s="150"/>
      <c r="DB51" s="150"/>
      <c r="DC51" s="150">
        <f t="shared" si="47"/>
        <v>0</v>
      </c>
      <c r="DD51" s="150"/>
      <c r="DE51" s="150"/>
      <c r="DF51" s="150"/>
      <c r="DG51" s="150"/>
      <c r="DH51" s="150"/>
      <c r="DI51" s="150"/>
      <c r="DJ51" s="150"/>
      <c r="DK51" s="150"/>
      <c r="DL51" s="150"/>
      <c r="DM51" s="150"/>
      <c r="DN51" s="150"/>
      <c r="DO51" s="150"/>
      <c r="DP51" s="150"/>
      <c r="DQ51" s="150"/>
      <c r="DR51" s="150"/>
      <c r="DS51" s="150"/>
      <c r="DT51" s="150"/>
      <c r="DU51" s="150"/>
    </row>
    <row r="52" spans="1:125" s="206" customFormat="1" x14ac:dyDescent="0.2">
      <c r="A52" s="108" t="str">
        <f>IF(LEN(E52)&lt;2,"",Meldedaten!A$4)</f>
        <v/>
      </c>
      <c r="B52" s="109" t="str">
        <f t="shared" si="93"/>
        <v/>
      </c>
      <c r="C52" s="96" t="s">
        <v>21</v>
      </c>
      <c r="D52" s="242" t="s">
        <v>21</v>
      </c>
      <c r="E52" s="242" t="s">
        <v>21</v>
      </c>
      <c r="F52" s="242" t="s">
        <v>21</v>
      </c>
      <c r="G52" s="242" t="s">
        <v>21</v>
      </c>
      <c r="H52" s="96" t="s">
        <v>21</v>
      </c>
      <c r="I52" s="5" t="str">
        <f>IF(LEN(E52)&lt;2,"",Meldedaten!B$4)</f>
        <v/>
      </c>
      <c r="J52" s="159"/>
      <c r="K52" s="5"/>
      <c r="L52" s="101"/>
      <c r="M52" s="100"/>
      <c r="N52" s="100"/>
      <c r="O52" s="5"/>
      <c r="P52" s="5"/>
      <c r="Q52" s="131" t="str">
        <f t="shared" si="94"/>
        <v>Okay</v>
      </c>
      <c r="R52" s="136">
        <f t="shared" si="95"/>
        <v>0</v>
      </c>
      <c r="S52" s="143" t="str">
        <f t="shared" si="96"/>
        <v/>
      </c>
      <c r="T52" s="144" t="str">
        <f t="shared" si="97"/>
        <v>Bitte ankreuzen</v>
      </c>
      <c r="U52" s="5"/>
      <c r="V52" s="5"/>
      <c r="W52" s="131">
        <f t="shared" si="98"/>
        <v>0</v>
      </c>
      <c r="X52" s="136">
        <f t="shared" si="99"/>
        <v>0</v>
      </c>
      <c r="Y52" s="136">
        <f t="shared" si="100"/>
        <v>1</v>
      </c>
      <c r="Z52" s="136" t="e">
        <f>IF(W52&gt;Y52,"Fehler",okay)</f>
        <v>#NAME?</v>
      </c>
      <c r="AA52" s="136" t="str">
        <f t="shared" si="101"/>
        <v/>
      </c>
      <c r="AB52" s="136" t="str">
        <f t="shared" si="102"/>
        <v/>
      </c>
      <c r="AC52" s="135"/>
      <c r="AD52" s="96" t="s">
        <v>21</v>
      </c>
      <c r="AE52" s="125" t="str">
        <f t="shared" si="103"/>
        <v/>
      </c>
      <c r="AF52" s="95"/>
      <c r="AG52" s="126"/>
      <c r="AH52" s="127" t="str">
        <f t="shared" si="104"/>
        <v/>
      </c>
      <c r="AI52" s="126"/>
      <c r="AJ52" s="5" t="s">
        <v>21</v>
      </c>
      <c r="AK52" s="5" t="s">
        <v>21</v>
      </c>
      <c r="AL52" s="5" t="s">
        <v>21</v>
      </c>
      <c r="AM52" s="5" t="s">
        <v>21</v>
      </c>
      <c r="AN52" s="5" t="s">
        <v>21</v>
      </c>
      <c r="AO52" s="5" t="s">
        <v>21</v>
      </c>
      <c r="AP52" s="5" t="s">
        <v>21</v>
      </c>
      <c r="AQ52" s="5" t="s">
        <v>21</v>
      </c>
      <c r="AR52" s="5" t="s">
        <v>21</v>
      </c>
      <c r="AS52" s="5" t="s">
        <v>21</v>
      </c>
      <c r="AT52" s="5" t="s">
        <v>21</v>
      </c>
      <c r="AU52" s="5" t="s">
        <v>21</v>
      </c>
      <c r="AV52" s="5" t="s">
        <v>21</v>
      </c>
      <c r="AW52" s="5" t="s">
        <v>21</v>
      </c>
      <c r="AX52" s="5" t="s">
        <v>21</v>
      </c>
      <c r="AY52" s="5" t="s">
        <v>21</v>
      </c>
      <c r="AZ52" s="5" t="s">
        <v>21</v>
      </c>
      <c r="BA52" s="5" t="s">
        <v>21</v>
      </c>
      <c r="BB52" s="5" t="s">
        <v>21</v>
      </c>
      <c r="BC52" s="5" t="s">
        <v>21</v>
      </c>
      <c r="BD52" s="126"/>
      <c r="BE52" s="50" t="s">
        <v>59</v>
      </c>
      <c r="BF52" s="50" t="s">
        <v>60</v>
      </c>
      <c r="BG52" s="50" t="s">
        <v>61</v>
      </c>
      <c r="BH52" s="50" t="s">
        <v>62</v>
      </c>
      <c r="BI52" s="50" t="s">
        <v>63</v>
      </c>
      <c r="BJ52" s="50" t="s">
        <v>64</v>
      </c>
      <c r="BK52" s="50" t="s">
        <v>65</v>
      </c>
      <c r="BL52" s="50" t="s">
        <v>66</v>
      </c>
      <c r="BM52" s="50" t="s">
        <v>67</v>
      </c>
      <c r="BN52" s="50" t="s">
        <v>68</v>
      </c>
      <c r="BO52" s="50" t="s">
        <v>69</v>
      </c>
      <c r="BP52" s="136"/>
      <c r="BQ52" s="150"/>
      <c r="BR52" s="150" t="str">
        <f t="shared" si="105"/>
        <v/>
      </c>
      <c r="BS52" s="150" t="str">
        <f t="shared" si="106"/>
        <v/>
      </c>
      <c r="BT52" s="150" t="str">
        <f t="shared" si="107"/>
        <v/>
      </c>
      <c r="BU52" s="150" t="str">
        <f t="shared" si="108"/>
        <v/>
      </c>
      <c r="BV52" s="150" t="str">
        <f t="shared" si="109"/>
        <v/>
      </c>
      <c r="BW52" s="150" t="str">
        <f t="shared" si="110"/>
        <v/>
      </c>
      <c r="BX52" s="150" t="str">
        <f t="shared" si="111"/>
        <v/>
      </c>
      <c r="BY52" s="150" t="str">
        <f t="shared" si="112"/>
        <v/>
      </c>
      <c r="BZ52" s="150" t="str">
        <f t="shared" si="113"/>
        <v/>
      </c>
      <c r="CA52" s="150" t="str">
        <f t="shared" si="114"/>
        <v/>
      </c>
      <c r="CB52" s="150" t="str">
        <f t="shared" si="115"/>
        <v/>
      </c>
      <c r="CC52" s="150" t="str">
        <f t="shared" si="116"/>
        <v/>
      </c>
      <c r="CD52" s="150" t="str">
        <f t="shared" si="117"/>
        <v/>
      </c>
      <c r="CE52" s="150" t="str">
        <f t="shared" si="118"/>
        <v/>
      </c>
      <c r="CF52" s="150" t="str">
        <f t="shared" si="119"/>
        <v/>
      </c>
      <c r="CG52" s="150" t="str">
        <f t="shared" si="120"/>
        <v/>
      </c>
      <c r="CH52" s="150" t="str">
        <f t="shared" si="121"/>
        <v/>
      </c>
      <c r="CI52" s="150" t="str">
        <f t="shared" si="122"/>
        <v/>
      </c>
      <c r="CJ52" s="150" t="str">
        <f t="shared" si="123"/>
        <v/>
      </c>
      <c r="CK52" s="150" t="str">
        <f t="shared" si="124"/>
        <v/>
      </c>
      <c r="CL52" s="150" t="str">
        <f t="shared" si="125"/>
        <v/>
      </c>
      <c r="CM52" s="150" t="str">
        <f t="shared" si="126"/>
        <v/>
      </c>
      <c r="CN52" s="150">
        <f t="shared" si="127"/>
        <v>0</v>
      </c>
      <c r="CO52" s="150" t="str">
        <f t="shared" si="128"/>
        <v>Okay</v>
      </c>
      <c r="CP52" s="150" t="str">
        <f t="shared" si="129"/>
        <v>Urkunde und Button</v>
      </c>
      <c r="CQ52" s="150" t="str">
        <f t="shared" si="130"/>
        <v>nur Urkunde</v>
      </c>
      <c r="CR52" s="150">
        <f t="shared" si="131"/>
        <v>0</v>
      </c>
      <c r="CS52" s="150">
        <f t="shared" si="132"/>
        <v>0</v>
      </c>
      <c r="CT52" s="150">
        <f t="shared" si="133"/>
        <v>0</v>
      </c>
      <c r="CU52" s="150">
        <f t="shared" si="134"/>
        <v>0</v>
      </c>
      <c r="CV52" s="150">
        <f t="shared" si="135"/>
        <v>0</v>
      </c>
      <c r="CW52" s="150">
        <f t="shared" si="136"/>
        <v>0</v>
      </c>
      <c r="CX52" s="150" t="str">
        <f t="shared" si="137"/>
        <v>u</v>
      </c>
      <c r="CY52" s="150"/>
      <c r="CZ52" s="150">
        <f t="shared" si="46"/>
        <v>0</v>
      </c>
      <c r="DA52" s="150"/>
      <c r="DB52" s="150"/>
      <c r="DC52" s="150">
        <f t="shared" si="47"/>
        <v>0</v>
      </c>
      <c r="DD52" s="150"/>
      <c r="DE52" s="150"/>
      <c r="DF52" s="150"/>
      <c r="DG52" s="150"/>
      <c r="DH52" s="150"/>
      <c r="DI52" s="150"/>
      <c r="DJ52" s="150"/>
      <c r="DK52" s="150"/>
      <c r="DL52" s="150"/>
      <c r="DM52" s="150"/>
      <c r="DN52" s="150"/>
      <c r="DO52" s="150"/>
      <c r="DP52" s="150"/>
      <c r="DQ52" s="150"/>
      <c r="DR52" s="150"/>
      <c r="DS52" s="150"/>
      <c r="DT52" s="150"/>
      <c r="DU52" s="150"/>
    </row>
    <row r="53" spans="1:125" s="206" customFormat="1" x14ac:dyDescent="0.2">
      <c r="A53" s="108" t="str">
        <f>IF(LEN(E53)&lt;2,"",Meldedaten!A$4)</f>
        <v/>
      </c>
      <c r="B53" s="109" t="str">
        <f t="shared" si="93"/>
        <v/>
      </c>
      <c r="C53" s="96" t="s">
        <v>21</v>
      </c>
      <c r="D53" s="242" t="s">
        <v>21</v>
      </c>
      <c r="E53" s="242" t="s">
        <v>21</v>
      </c>
      <c r="F53" s="242" t="s">
        <v>21</v>
      </c>
      <c r="G53" s="242" t="s">
        <v>21</v>
      </c>
      <c r="H53" s="96" t="s">
        <v>21</v>
      </c>
      <c r="I53" s="5" t="str">
        <f>IF(LEN(E53)&lt;2,"",Meldedaten!B$4)</f>
        <v/>
      </c>
      <c r="J53" s="159"/>
      <c r="K53" s="5"/>
      <c r="L53" s="101"/>
      <c r="M53" s="100"/>
      <c r="N53" s="100"/>
      <c r="O53" s="5"/>
      <c r="P53" s="5"/>
      <c r="Q53" s="131" t="str">
        <f t="shared" si="94"/>
        <v>Okay</v>
      </c>
      <c r="R53" s="136">
        <f t="shared" si="95"/>
        <v>0</v>
      </c>
      <c r="S53" s="143" t="str">
        <f t="shared" si="96"/>
        <v/>
      </c>
      <c r="T53" s="144" t="str">
        <f t="shared" si="97"/>
        <v>Bitte ankreuzen</v>
      </c>
      <c r="U53" s="5"/>
      <c r="V53" s="5"/>
      <c r="W53" s="131">
        <f t="shared" si="98"/>
        <v>0</v>
      </c>
      <c r="X53" s="136">
        <f t="shared" si="99"/>
        <v>0</v>
      </c>
      <c r="Y53" s="136">
        <f t="shared" si="100"/>
        <v>1</v>
      </c>
      <c r="Z53" s="136" t="e">
        <f>IF(W53&gt;Y53,"Fehler",okay)</f>
        <v>#NAME?</v>
      </c>
      <c r="AA53" s="136" t="str">
        <f t="shared" si="101"/>
        <v/>
      </c>
      <c r="AB53" s="136" t="str">
        <f t="shared" si="102"/>
        <v/>
      </c>
      <c r="AC53" s="135"/>
      <c r="AD53" s="96" t="s">
        <v>21</v>
      </c>
      <c r="AE53" s="125" t="str">
        <f t="shared" si="103"/>
        <v/>
      </c>
      <c r="AF53" s="95"/>
      <c r="AG53" s="126"/>
      <c r="AH53" s="127" t="str">
        <f t="shared" si="104"/>
        <v/>
      </c>
      <c r="AI53" s="126"/>
      <c r="AJ53" s="5" t="s">
        <v>21</v>
      </c>
      <c r="AK53" s="5" t="s">
        <v>21</v>
      </c>
      <c r="AL53" s="5" t="s">
        <v>21</v>
      </c>
      <c r="AM53" s="5" t="s">
        <v>21</v>
      </c>
      <c r="AN53" s="5" t="s">
        <v>21</v>
      </c>
      <c r="AO53" s="5" t="s">
        <v>21</v>
      </c>
      <c r="AP53" s="5" t="s">
        <v>21</v>
      </c>
      <c r="AQ53" s="5" t="s">
        <v>21</v>
      </c>
      <c r="AR53" s="5" t="s">
        <v>21</v>
      </c>
      <c r="AS53" s="5" t="s">
        <v>21</v>
      </c>
      <c r="AT53" s="5" t="s">
        <v>21</v>
      </c>
      <c r="AU53" s="5" t="s">
        <v>21</v>
      </c>
      <c r="AV53" s="5" t="s">
        <v>21</v>
      </c>
      <c r="AW53" s="5" t="s">
        <v>21</v>
      </c>
      <c r="AX53" s="5" t="s">
        <v>21</v>
      </c>
      <c r="AY53" s="5" t="s">
        <v>21</v>
      </c>
      <c r="AZ53" s="5" t="s">
        <v>21</v>
      </c>
      <c r="BA53" s="5" t="s">
        <v>21</v>
      </c>
      <c r="BB53" s="5" t="s">
        <v>21</v>
      </c>
      <c r="BC53" s="5" t="s">
        <v>21</v>
      </c>
      <c r="BD53" s="126"/>
      <c r="BE53" s="50" t="s">
        <v>59</v>
      </c>
      <c r="BF53" s="50" t="s">
        <v>60</v>
      </c>
      <c r="BG53" s="50" t="s">
        <v>61</v>
      </c>
      <c r="BH53" s="50" t="s">
        <v>62</v>
      </c>
      <c r="BI53" s="50" t="s">
        <v>63</v>
      </c>
      <c r="BJ53" s="50" t="s">
        <v>64</v>
      </c>
      <c r="BK53" s="50" t="s">
        <v>65</v>
      </c>
      <c r="BL53" s="50" t="s">
        <v>66</v>
      </c>
      <c r="BM53" s="50" t="s">
        <v>67</v>
      </c>
      <c r="BN53" s="50" t="s">
        <v>68</v>
      </c>
      <c r="BO53" s="50" t="s">
        <v>69</v>
      </c>
      <c r="BP53" s="136"/>
      <c r="BQ53" s="150"/>
      <c r="BR53" s="150" t="str">
        <f t="shared" si="105"/>
        <v/>
      </c>
      <c r="BS53" s="150" t="str">
        <f t="shared" si="106"/>
        <v/>
      </c>
      <c r="BT53" s="150" t="str">
        <f t="shared" si="107"/>
        <v/>
      </c>
      <c r="BU53" s="150" t="str">
        <f t="shared" si="108"/>
        <v/>
      </c>
      <c r="BV53" s="150" t="str">
        <f t="shared" si="109"/>
        <v/>
      </c>
      <c r="BW53" s="150" t="str">
        <f t="shared" si="110"/>
        <v/>
      </c>
      <c r="BX53" s="150" t="str">
        <f t="shared" si="111"/>
        <v/>
      </c>
      <c r="BY53" s="150" t="str">
        <f t="shared" si="112"/>
        <v/>
      </c>
      <c r="BZ53" s="150" t="str">
        <f t="shared" si="113"/>
        <v/>
      </c>
      <c r="CA53" s="150" t="str">
        <f t="shared" si="114"/>
        <v/>
      </c>
      <c r="CB53" s="150" t="str">
        <f t="shared" si="115"/>
        <v/>
      </c>
      <c r="CC53" s="150" t="str">
        <f t="shared" si="116"/>
        <v/>
      </c>
      <c r="CD53" s="150" t="str">
        <f t="shared" si="117"/>
        <v/>
      </c>
      <c r="CE53" s="150" t="str">
        <f t="shared" si="118"/>
        <v/>
      </c>
      <c r="CF53" s="150" t="str">
        <f t="shared" si="119"/>
        <v/>
      </c>
      <c r="CG53" s="150" t="str">
        <f t="shared" si="120"/>
        <v/>
      </c>
      <c r="CH53" s="150" t="str">
        <f t="shared" si="121"/>
        <v/>
      </c>
      <c r="CI53" s="150" t="str">
        <f t="shared" si="122"/>
        <v/>
      </c>
      <c r="CJ53" s="150" t="str">
        <f t="shared" si="123"/>
        <v/>
      </c>
      <c r="CK53" s="150" t="str">
        <f t="shared" si="124"/>
        <v/>
      </c>
      <c r="CL53" s="150" t="str">
        <f t="shared" si="125"/>
        <v/>
      </c>
      <c r="CM53" s="150" t="str">
        <f t="shared" si="126"/>
        <v/>
      </c>
      <c r="CN53" s="150">
        <f t="shared" si="127"/>
        <v>0</v>
      </c>
      <c r="CO53" s="150" t="str">
        <f t="shared" si="128"/>
        <v>Okay</v>
      </c>
      <c r="CP53" s="150" t="str">
        <f t="shared" si="129"/>
        <v>Urkunde und Button</v>
      </c>
      <c r="CQ53" s="150" t="str">
        <f t="shared" si="130"/>
        <v>nur Urkunde</v>
      </c>
      <c r="CR53" s="150">
        <f t="shared" si="131"/>
        <v>0</v>
      </c>
      <c r="CS53" s="150">
        <f t="shared" si="132"/>
        <v>0</v>
      </c>
      <c r="CT53" s="150">
        <f t="shared" si="133"/>
        <v>0</v>
      </c>
      <c r="CU53" s="150">
        <f t="shared" si="134"/>
        <v>0</v>
      </c>
      <c r="CV53" s="150">
        <f t="shared" si="135"/>
        <v>0</v>
      </c>
      <c r="CW53" s="150">
        <f t="shared" si="136"/>
        <v>0</v>
      </c>
      <c r="CX53" s="150" t="str">
        <f t="shared" si="137"/>
        <v>u</v>
      </c>
      <c r="CY53" s="150"/>
      <c r="CZ53" s="150">
        <f t="shared" si="46"/>
        <v>0</v>
      </c>
      <c r="DA53" s="150"/>
      <c r="DB53" s="150"/>
      <c r="DC53" s="150">
        <f t="shared" si="47"/>
        <v>0</v>
      </c>
      <c r="DD53" s="150"/>
      <c r="DE53" s="150"/>
      <c r="DF53" s="150"/>
      <c r="DG53" s="150"/>
      <c r="DH53" s="150"/>
      <c r="DI53" s="150"/>
      <c r="DJ53" s="150"/>
      <c r="DK53" s="150"/>
      <c r="DL53" s="150"/>
      <c r="DM53" s="150"/>
      <c r="DN53" s="150"/>
      <c r="DO53" s="150"/>
      <c r="DP53" s="150"/>
      <c r="DQ53" s="150"/>
      <c r="DR53" s="150"/>
      <c r="DS53" s="150"/>
      <c r="DT53" s="150"/>
      <c r="DU53" s="150"/>
    </row>
    <row r="54" spans="1:125" s="206" customFormat="1" x14ac:dyDescent="0.2">
      <c r="A54" s="108" t="str">
        <f>IF(LEN(E54)&lt;2,"",Meldedaten!A$4)</f>
        <v/>
      </c>
      <c r="B54" s="109" t="str">
        <f t="shared" si="93"/>
        <v/>
      </c>
      <c r="C54" s="96" t="s">
        <v>21</v>
      </c>
      <c r="D54" s="242" t="s">
        <v>21</v>
      </c>
      <c r="E54" s="242" t="s">
        <v>21</v>
      </c>
      <c r="F54" s="242" t="s">
        <v>21</v>
      </c>
      <c r="G54" s="242" t="s">
        <v>21</v>
      </c>
      <c r="H54" s="96" t="s">
        <v>21</v>
      </c>
      <c r="I54" s="5" t="str">
        <f>IF(LEN(E54)&lt;2,"",Meldedaten!B$4)</f>
        <v/>
      </c>
      <c r="J54" s="159"/>
      <c r="K54" s="5"/>
      <c r="L54" s="101"/>
      <c r="M54" s="100"/>
      <c r="N54" s="5"/>
      <c r="O54" s="100"/>
      <c r="P54" s="5"/>
      <c r="Q54" s="131" t="str">
        <f t="shared" si="94"/>
        <v>Okay</v>
      </c>
      <c r="R54" s="136">
        <f t="shared" si="95"/>
        <v>0</v>
      </c>
      <c r="S54" s="143" t="str">
        <f t="shared" si="96"/>
        <v/>
      </c>
      <c r="T54" s="144" t="str">
        <f t="shared" si="97"/>
        <v>Bitte ankreuzen</v>
      </c>
      <c r="U54" s="5"/>
      <c r="V54" s="5"/>
      <c r="W54" s="131">
        <f t="shared" si="98"/>
        <v>0</v>
      </c>
      <c r="X54" s="136">
        <f t="shared" si="99"/>
        <v>0</v>
      </c>
      <c r="Y54" s="136">
        <f t="shared" si="100"/>
        <v>1</v>
      </c>
      <c r="Z54" s="136" t="e">
        <f>IF(W54&gt;Y54,"Fehler",okay)</f>
        <v>#NAME?</v>
      </c>
      <c r="AA54" s="136" t="str">
        <f t="shared" si="101"/>
        <v/>
      </c>
      <c r="AB54" s="136" t="str">
        <f t="shared" si="102"/>
        <v/>
      </c>
      <c r="AC54" s="135"/>
      <c r="AD54" s="96" t="s">
        <v>21</v>
      </c>
      <c r="AE54" s="125" t="str">
        <f t="shared" si="103"/>
        <v/>
      </c>
      <c r="AF54" s="95"/>
      <c r="AG54" s="126"/>
      <c r="AH54" s="127" t="str">
        <f t="shared" si="104"/>
        <v/>
      </c>
      <c r="AI54" s="126"/>
      <c r="AJ54" s="5" t="s">
        <v>21</v>
      </c>
      <c r="AK54" s="5" t="s">
        <v>21</v>
      </c>
      <c r="AL54" s="5" t="s">
        <v>21</v>
      </c>
      <c r="AM54" s="5" t="s">
        <v>21</v>
      </c>
      <c r="AN54" s="5" t="s">
        <v>21</v>
      </c>
      <c r="AO54" s="5" t="s">
        <v>21</v>
      </c>
      <c r="AP54" s="5" t="s">
        <v>21</v>
      </c>
      <c r="AQ54" s="5" t="s">
        <v>21</v>
      </c>
      <c r="AR54" s="5" t="s">
        <v>21</v>
      </c>
      <c r="AS54" s="5" t="s">
        <v>21</v>
      </c>
      <c r="AT54" s="5" t="s">
        <v>21</v>
      </c>
      <c r="AU54" s="5" t="s">
        <v>21</v>
      </c>
      <c r="AV54" s="5" t="s">
        <v>21</v>
      </c>
      <c r="AW54" s="5" t="s">
        <v>21</v>
      </c>
      <c r="AX54" s="5" t="s">
        <v>21</v>
      </c>
      <c r="AY54" s="5" t="s">
        <v>21</v>
      </c>
      <c r="AZ54" s="5" t="s">
        <v>21</v>
      </c>
      <c r="BA54" s="5" t="s">
        <v>21</v>
      </c>
      <c r="BB54" s="5" t="s">
        <v>21</v>
      </c>
      <c r="BC54" s="5" t="s">
        <v>21</v>
      </c>
      <c r="BD54" s="126"/>
      <c r="BE54" s="50" t="s">
        <v>59</v>
      </c>
      <c r="BF54" s="50" t="s">
        <v>60</v>
      </c>
      <c r="BG54" s="50" t="s">
        <v>61</v>
      </c>
      <c r="BH54" s="50" t="s">
        <v>62</v>
      </c>
      <c r="BI54" s="50" t="s">
        <v>63</v>
      </c>
      <c r="BJ54" s="50" t="s">
        <v>64</v>
      </c>
      <c r="BK54" s="50" t="s">
        <v>65</v>
      </c>
      <c r="BL54" s="50" t="s">
        <v>66</v>
      </c>
      <c r="BM54" s="50" t="s">
        <v>67</v>
      </c>
      <c r="BN54" s="50" t="s">
        <v>68</v>
      </c>
      <c r="BO54" s="50" t="s">
        <v>69</v>
      </c>
      <c r="BP54" s="136"/>
      <c r="BQ54" s="150"/>
      <c r="BR54" s="150" t="str">
        <f t="shared" si="105"/>
        <v/>
      </c>
      <c r="BS54" s="150" t="str">
        <f t="shared" si="106"/>
        <v/>
      </c>
      <c r="BT54" s="150" t="str">
        <f t="shared" si="107"/>
        <v/>
      </c>
      <c r="BU54" s="150" t="str">
        <f t="shared" si="108"/>
        <v/>
      </c>
      <c r="BV54" s="150" t="str">
        <f t="shared" si="109"/>
        <v/>
      </c>
      <c r="BW54" s="150" t="str">
        <f t="shared" si="110"/>
        <v/>
      </c>
      <c r="BX54" s="150" t="str">
        <f t="shared" si="111"/>
        <v/>
      </c>
      <c r="BY54" s="150" t="str">
        <f t="shared" si="112"/>
        <v/>
      </c>
      <c r="BZ54" s="150" t="str">
        <f t="shared" si="113"/>
        <v/>
      </c>
      <c r="CA54" s="150" t="str">
        <f t="shared" si="114"/>
        <v/>
      </c>
      <c r="CB54" s="150" t="str">
        <f t="shared" si="115"/>
        <v/>
      </c>
      <c r="CC54" s="150" t="str">
        <f t="shared" si="116"/>
        <v/>
      </c>
      <c r="CD54" s="150" t="str">
        <f t="shared" si="117"/>
        <v/>
      </c>
      <c r="CE54" s="150" t="str">
        <f t="shared" si="118"/>
        <v/>
      </c>
      <c r="CF54" s="150" t="str">
        <f t="shared" si="119"/>
        <v/>
      </c>
      <c r="CG54" s="150" t="str">
        <f t="shared" si="120"/>
        <v/>
      </c>
      <c r="CH54" s="150" t="str">
        <f t="shared" si="121"/>
        <v/>
      </c>
      <c r="CI54" s="150" t="str">
        <f t="shared" si="122"/>
        <v/>
      </c>
      <c r="CJ54" s="150" t="str">
        <f t="shared" si="123"/>
        <v/>
      </c>
      <c r="CK54" s="150" t="str">
        <f t="shared" si="124"/>
        <v/>
      </c>
      <c r="CL54" s="150" t="str">
        <f t="shared" si="125"/>
        <v/>
      </c>
      <c r="CM54" s="150" t="str">
        <f t="shared" si="126"/>
        <v/>
      </c>
      <c r="CN54" s="150">
        <f t="shared" si="127"/>
        <v>0</v>
      </c>
      <c r="CO54" s="150" t="str">
        <f t="shared" si="128"/>
        <v>Okay</v>
      </c>
      <c r="CP54" s="150" t="str">
        <f t="shared" si="129"/>
        <v>Urkunde und Button</v>
      </c>
      <c r="CQ54" s="150" t="str">
        <f t="shared" si="130"/>
        <v>nur Urkunde</v>
      </c>
      <c r="CR54" s="150">
        <f t="shared" si="131"/>
        <v>0</v>
      </c>
      <c r="CS54" s="150">
        <f t="shared" si="132"/>
        <v>0</v>
      </c>
      <c r="CT54" s="150">
        <f t="shared" si="133"/>
        <v>0</v>
      </c>
      <c r="CU54" s="150">
        <f t="shared" si="134"/>
        <v>0</v>
      </c>
      <c r="CV54" s="150">
        <f t="shared" si="135"/>
        <v>0</v>
      </c>
      <c r="CW54" s="150">
        <f t="shared" si="136"/>
        <v>0</v>
      </c>
      <c r="CX54" s="150" t="str">
        <f t="shared" si="137"/>
        <v>u</v>
      </c>
      <c r="CY54" s="150"/>
      <c r="CZ54" s="150">
        <f t="shared" si="46"/>
        <v>0</v>
      </c>
      <c r="DA54" s="150"/>
      <c r="DB54" s="150"/>
      <c r="DC54" s="150">
        <f t="shared" si="47"/>
        <v>0</v>
      </c>
      <c r="DD54" s="150"/>
      <c r="DE54" s="150"/>
      <c r="DF54" s="150"/>
      <c r="DG54" s="150"/>
      <c r="DH54" s="150"/>
      <c r="DI54" s="150"/>
      <c r="DJ54" s="150"/>
      <c r="DK54" s="150"/>
      <c r="DL54" s="150"/>
      <c r="DM54" s="150"/>
      <c r="DN54" s="150"/>
      <c r="DO54" s="150"/>
      <c r="DP54" s="150"/>
      <c r="DQ54" s="150"/>
      <c r="DR54" s="150"/>
      <c r="DS54" s="150"/>
      <c r="DT54" s="150"/>
      <c r="DU54" s="150"/>
    </row>
    <row r="55" spans="1:125" s="206" customFormat="1" x14ac:dyDescent="0.2">
      <c r="A55" s="108" t="str">
        <f>IF(LEN(E55)&lt;2,"",Meldedaten!A$4)</f>
        <v/>
      </c>
      <c r="B55" s="109" t="str">
        <f t="shared" si="93"/>
        <v/>
      </c>
      <c r="C55" s="96" t="s">
        <v>21</v>
      </c>
      <c r="D55" s="242" t="s">
        <v>21</v>
      </c>
      <c r="E55" s="242" t="s">
        <v>21</v>
      </c>
      <c r="F55" s="242" t="s">
        <v>21</v>
      </c>
      <c r="G55" s="242" t="s">
        <v>21</v>
      </c>
      <c r="H55" s="96" t="s">
        <v>21</v>
      </c>
      <c r="I55" s="5" t="str">
        <f>IF(LEN(E55)&lt;2,"",Meldedaten!B$4)</f>
        <v/>
      </c>
      <c r="J55" s="159"/>
      <c r="K55" s="5"/>
      <c r="L55" s="101"/>
      <c r="M55" s="100"/>
      <c r="N55" s="5"/>
      <c r="O55" s="100"/>
      <c r="P55" s="5"/>
      <c r="Q55" s="131" t="str">
        <f t="shared" si="94"/>
        <v>Okay</v>
      </c>
      <c r="R55" s="136">
        <f t="shared" si="95"/>
        <v>0</v>
      </c>
      <c r="S55" s="143" t="str">
        <f t="shared" si="96"/>
        <v/>
      </c>
      <c r="T55" s="144" t="str">
        <f t="shared" si="97"/>
        <v>Bitte ankreuzen</v>
      </c>
      <c r="U55" s="5"/>
      <c r="V55" s="5"/>
      <c r="W55" s="131">
        <f t="shared" si="98"/>
        <v>0</v>
      </c>
      <c r="X55" s="136">
        <f t="shared" si="99"/>
        <v>0</v>
      </c>
      <c r="Y55" s="136">
        <f t="shared" si="100"/>
        <v>1</v>
      </c>
      <c r="Z55" s="136" t="e">
        <f>IF(W55&gt;Y55,"Fehler",okay)</f>
        <v>#NAME?</v>
      </c>
      <c r="AA55" s="136" t="str">
        <f t="shared" si="101"/>
        <v/>
      </c>
      <c r="AB55" s="136" t="str">
        <f t="shared" si="102"/>
        <v/>
      </c>
      <c r="AC55" s="135"/>
      <c r="AD55" s="96" t="s">
        <v>21</v>
      </c>
      <c r="AE55" s="125" t="str">
        <f t="shared" si="103"/>
        <v/>
      </c>
      <c r="AF55" s="95"/>
      <c r="AG55" s="126"/>
      <c r="AH55" s="127" t="str">
        <f t="shared" si="104"/>
        <v/>
      </c>
      <c r="AI55" s="126"/>
      <c r="AJ55" s="5" t="s">
        <v>21</v>
      </c>
      <c r="AK55" s="5" t="s">
        <v>21</v>
      </c>
      <c r="AL55" s="5" t="s">
        <v>21</v>
      </c>
      <c r="AM55" s="5" t="s">
        <v>21</v>
      </c>
      <c r="AN55" s="5" t="s">
        <v>21</v>
      </c>
      <c r="AO55" s="5" t="s">
        <v>21</v>
      </c>
      <c r="AP55" s="5" t="s">
        <v>21</v>
      </c>
      <c r="AQ55" s="5" t="s">
        <v>21</v>
      </c>
      <c r="AR55" s="5" t="s">
        <v>21</v>
      </c>
      <c r="AS55" s="5" t="s">
        <v>21</v>
      </c>
      <c r="AT55" s="5" t="s">
        <v>21</v>
      </c>
      <c r="AU55" s="5" t="s">
        <v>21</v>
      </c>
      <c r="AV55" s="5" t="s">
        <v>21</v>
      </c>
      <c r="AW55" s="5" t="s">
        <v>21</v>
      </c>
      <c r="AX55" s="5" t="s">
        <v>21</v>
      </c>
      <c r="AY55" s="5" t="s">
        <v>21</v>
      </c>
      <c r="AZ55" s="5" t="s">
        <v>21</v>
      </c>
      <c r="BA55" s="5" t="s">
        <v>21</v>
      </c>
      <c r="BB55" s="5" t="s">
        <v>21</v>
      </c>
      <c r="BC55" s="5" t="s">
        <v>21</v>
      </c>
      <c r="BD55" s="126"/>
      <c r="BE55" s="50" t="s">
        <v>59</v>
      </c>
      <c r="BF55" s="50" t="s">
        <v>60</v>
      </c>
      <c r="BG55" s="50" t="s">
        <v>61</v>
      </c>
      <c r="BH55" s="50" t="s">
        <v>62</v>
      </c>
      <c r="BI55" s="50" t="s">
        <v>63</v>
      </c>
      <c r="BJ55" s="50" t="s">
        <v>64</v>
      </c>
      <c r="BK55" s="50" t="s">
        <v>65</v>
      </c>
      <c r="BL55" s="50" t="s">
        <v>66</v>
      </c>
      <c r="BM55" s="50" t="s">
        <v>67</v>
      </c>
      <c r="BN55" s="50" t="s">
        <v>68</v>
      </c>
      <c r="BO55" s="50" t="s">
        <v>69</v>
      </c>
      <c r="BP55" s="136"/>
      <c r="BQ55" s="150"/>
      <c r="BR55" s="150" t="str">
        <f t="shared" si="105"/>
        <v/>
      </c>
      <c r="BS55" s="150" t="str">
        <f t="shared" si="106"/>
        <v/>
      </c>
      <c r="BT55" s="150" t="str">
        <f t="shared" si="107"/>
        <v/>
      </c>
      <c r="BU55" s="150" t="str">
        <f t="shared" si="108"/>
        <v/>
      </c>
      <c r="BV55" s="150" t="str">
        <f t="shared" si="109"/>
        <v/>
      </c>
      <c r="BW55" s="150" t="str">
        <f t="shared" si="110"/>
        <v/>
      </c>
      <c r="BX55" s="150" t="str">
        <f t="shared" si="111"/>
        <v/>
      </c>
      <c r="BY55" s="150" t="str">
        <f t="shared" si="112"/>
        <v/>
      </c>
      <c r="BZ55" s="150" t="str">
        <f t="shared" si="113"/>
        <v/>
      </c>
      <c r="CA55" s="150" t="str">
        <f t="shared" si="114"/>
        <v/>
      </c>
      <c r="CB55" s="150" t="str">
        <f t="shared" si="115"/>
        <v/>
      </c>
      <c r="CC55" s="150" t="str">
        <f t="shared" si="116"/>
        <v/>
      </c>
      <c r="CD55" s="150" t="str">
        <f t="shared" si="117"/>
        <v/>
      </c>
      <c r="CE55" s="150" t="str">
        <f t="shared" si="118"/>
        <v/>
      </c>
      <c r="CF55" s="150" t="str">
        <f t="shared" si="119"/>
        <v/>
      </c>
      <c r="CG55" s="150" t="str">
        <f t="shared" si="120"/>
        <v/>
      </c>
      <c r="CH55" s="150" t="str">
        <f t="shared" si="121"/>
        <v/>
      </c>
      <c r="CI55" s="150" t="str">
        <f t="shared" si="122"/>
        <v/>
      </c>
      <c r="CJ55" s="150" t="str">
        <f t="shared" si="123"/>
        <v/>
      </c>
      <c r="CK55" s="150" t="str">
        <f t="shared" si="124"/>
        <v/>
      </c>
      <c r="CL55" s="150" t="str">
        <f t="shared" si="125"/>
        <v/>
      </c>
      <c r="CM55" s="150" t="str">
        <f t="shared" si="126"/>
        <v/>
      </c>
      <c r="CN55" s="150">
        <f t="shared" si="127"/>
        <v>0</v>
      </c>
      <c r="CO55" s="150" t="str">
        <f t="shared" si="128"/>
        <v>Okay</v>
      </c>
      <c r="CP55" s="150" t="str">
        <f t="shared" si="129"/>
        <v>Urkunde und Button</v>
      </c>
      <c r="CQ55" s="150" t="str">
        <f t="shared" si="130"/>
        <v>nur Urkunde</v>
      </c>
      <c r="CR55" s="150">
        <f t="shared" si="131"/>
        <v>0</v>
      </c>
      <c r="CS55" s="150">
        <f t="shared" si="132"/>
        <v>0</v>
      </c>
      <c r="CT55" s="150">
        <f t="shared" si="133"/>
        <v>0</v>
      </c>
      <c r="CU55" s="150">
        <f t="shared" si="134"/>
        <v>0</v>
      </c>
      <c r="CV55" s="150">
        <f t="shared" si="135"/>
        <v>0</v>
      </c>
      <c r="CW55" s="150">
        <f t="shared" si="136"/>
        <v>0</v>
      </c>
      <c r="CX55" s="150" t="str">
        <f t="shared" si="137"/>
        <v>u</v>
      </c>
      <c r="CY55" s="150"/>
      <c r="CZ55" s="150">
        <f t="shared" si="46"/>
        <v>0</v>
      </c>
      <c r="DA55" s="150"/>
      <c r="DB55" s="150"/>
      <c r="DC55" s="150">
        <f t="shared" si="47"/>
        <v>0</v>
      </c>
      <c r="DD55" s="150"/>
      <c r="DE55" s="150"/>
      <c r="DF55" s="150"/>
      <c r="DG55" s="150"/>
      <c r="DH55" s="150"/>
      <c r="DI55" s="150"/>
      <c r="DJ55" s="150"/>
      <c r="DK55" s="150"/>
      <c r="DL55" s="150"/>
      <c r="DM55" s="150"/>
      <c r="DN55" s="150"/>
      <c r="DO55" s="150"/>
      <c r="DP55" s="150"/>
      <c r="DQ55" s="150"/>
      <c r="DR55" s="150"/>
      <c r="DS55" s="150"/>
      <c r="DT55" s="150"/>
      <c r="DU55" s="150"/>
    </row>
    <row r="56" spans="1:125" s="206" customFormat="1" x14ac:dyDescent="0.2">
      <c r="A56" s="108" t="str">
        <f>IF(LEN(E56)&lt;2,"",Meldedaten!A$4)</f>
        <v/>
      </c>
      <c r="B56" s="109" t="str">
        <f t="shared" si="93"/>
        <v/>
      </c>
      <c r="C56" s="96" t="s">
        <v>21</v>
      </c>
      <c r="D56" s="242" t="s">
        <v>21</v>
      </c>
      <c r="E56" s="242" t="s">
        <v>21</v>
      </c>
      <c r="F56" s="242" t="s">
        <v>21</v>
      </c>
      <c r="G56" s="242" t="s">
        <v>21</v>
      </c>
      <c r="H56" s="96" t="s">
        <v>21</v>
      </c>
      <c r="I56" s="5" t="str">
        <f>IF(LEN(E56)&lt;2,"",Meldedaten!B$4)</f>
        <v/>
      </c>
      <c r="J56" s="159"/>
      <c r="K56" s="5"/>
      <c r="L56" s="101"/>
      <c r="M56" s="100"/>
      <c r="N56" s="5"/>
      <c r="O56" s="100"/>
      <c r="P56" s="5"/>
      <c r="Q56" s="131" t="str">
        <f t="shared" si="94"/>
        <v>Okay</v>
      </c>
      <c r="R56" s="136">
        <f t="shared" si="95"/>
        <v>0</v>
      </c>
      <c r="S56" s="143" t="str">
        <f t="shared" si="96"/>
        <v/>
      </c>
      <c r="T56" s="144" t="str">
        <f t="shared" si="97"/>
        <v>Bitte ankreuzen</v>
      </c>
      <c r="U56" s="5"/>
      <c r="V56" s="5"/>
      <c r="W56" s="131">
        <f t="shared" si="98"/>
        <v>0</v>
      </c>
      <c r="X56" s="136">
        <f t="shared" si="99"/>
        <v>0</v>
      </c>
      <c r="Y56" s="136">
        <f t="shared" si="100"/>
        <v>1</v>
      </c>
      <c r="Z56" s="136" t="e">
        <f>IF(W56&gt;Y56,"Fehler",okay)</f>
        <v>#NAME?</v>
      </c>
      <c r="AA56" s="136" t="str">
        <f t="shared" si="101"/>
        <v/>
      </c>
      <c r="AB56" s="136" t="str">
        <f t="shared" si="102"/>
        <v/>
      </c>
      <c r="AC56" s="135"/>
      <c r="AD56" s="96" t="s">
        <v>21</v>
      </c>
      <c r="AE56" s="125" t="str">
        <f t="shared" si="103"/>
        <v/>
      </c>
      <c r="AF56" s="95"/>
      <c r="AG56" s="126"/>
      <c r="AH56" s="127" t="str">
        <f t="shared" si="104"/>
        <v/>
      </c>
      <c r="AI56" s="126"/>
      <c r="AJ56" s="5" t="s">
        <v>21</v>
      </c>
      <c r="AK56" s="5" t="s">
        <v>21</v>
      </c>
      <c r="AL56" s="5" t="s">
        <v>21</v>
      </c>
      <c r="AM56" s="5" t="s">
        <v>21</v>
      </c>
      <c r="AN56" s="5" t="s">
        <v>21</v>
      </c>
      <c r="AO56" s="5" t="s">
        <v>21</v>
      </c>
      <c r="AP56" s="5" t="s">
        <v>21</v>
      </c>
      <c r="AQ56" s="5" t="s">
        <v>21</v>
      </c>
      <c r="AR56" s="5" t="s">
        <v>21</v>
      </c>
      <c r="AS56" s="5" t="s">
        <v>21</v>
      </c>
      <c r="AT56" s="5" t="s">
        <v>21</v>
      </c>
      <c r="AU56" s="5" t="s">
        <v>21</v>
      </c>
      <c r="AV56" s="5" t="s">
        <v>21</v>
      </c>
      <c r="AW56" s="5" t="s">
        <v>21</v>
      </c>
      <c r="AX56" s="5" t="s">
        <v>21</v>
      </c>
      <c r="AY56" s="5" t="s">
        <v>21</v>
      </c>
      <c r="AZ56" s="5" t="s">
        <v>21</v>
      </c>
      <c r="BA56" s="5" t="s">
        <v>21</v>
      </c>
      <c r="BB56" s="5" t="s">
        <v>21</v>
      </c>
      <c r="BC56" s="5" t="s">
        <v>21</v>
      </c>
      <c r="BD56" s="126"/>
      <c r="BE56" s="50" t="s">
        <v>59</v>
      </c>
      <c r="BF56" s="50" t="s">
        <v>60</v>
      </c>
      <c r="BG56" s="50" t="s">
        <v>61</v>
      </c>
      <c r="BH56" s="50" t="s">
        <v>62</v>
      </c>
      <c r="BI56" s="50" t="s">
        <v>63</v>
      </c>
      <c r="BJ56" s="50" t="s">
        <v>64</v>
      </c>
      <c r="BK56" s="50" t="s">
        <v>65</v>
      </c>
      <c r="BL56" s="50" t="s">
        <v>66</v>
      </c>
      <c r="BM56" s="50" t="s">
        <v>67</v>
      </c>
      <c r="BN56" s="50" t="s">
        <v>68</v>
      </c>
      <c r="BO56" s="50" t="s">
        <v>69</v>
      </c>
      <c r="BP56" s="136"/>
      <c r="BQ56" s="150"/>
      <c r="BR56" s="150" t="str">
        <f t="shared" si="105"/>
        <v/>
      </c>
      <c r="BS56" s="150" t="str">
        <f t="shared" si="106"/>
        <v/>
      </c>
      <c r="BT56" s="150" t="str">
        <f t="shared" si="107"/>
        <v/>
      </c>
      <c r="BU56" s="150" t="str">
        <f t="shared" si="108"/>
        <v/>
      </c>
      <c r="BV56" s="150" t="str">
        <f t="shared" si="109"/>
        <v/>
      </c>
      <c r="BW56" s="150" t="str">
        <f t="shared" si="110"/>
        <v/>
      </c>
      <c r="BX56" s="150" t="str">
        <f t="shared" si="111"/>
        <v/>
      </c>
      <c r="BY56" s="150" t="str">
        <f t="shared" si="112"/>
        <v/>
      </c>
      <c r="BZ56" s="150" t="str">
        <f t="shared" si="113"/>
        <v/>
      </c>
      <c r="CA56" s="150" t="str">
        <f t="shared" si="114"/>
        <v/>
      </c>
      <c r="CB56" s="150" t="str">
        <f t="shared" si="115"/>
        <v/>
      </c>
      <c r="CC56" s="150" t="str">
        <f t="shared" si="116"/>
        <v/>
      </c>
      <c r="CD56" s="150" t="str">
        <f t="shared" si="117"/>
        <v/>
      </c>
      <c r="CE56" s="150" t="str">
        <f t="shared" si="118"/>
        <v/>
      </c>
      <c r="CF56" s="150" t="str">
        <f t="shared" si="119"/>
        <v/>
      </c>
      <c r="CG56" s="150" t="str">
        <f t="shared" si="120"/>
        <v/>
      </c>
      <c r="CH56" s="150" t="str">
        <f t="shared" si="121"/>
        <v/>
      </c>
      <c r="CI56" s="150" t="str">
        <f t="shared" si="122"/>
        <v/>
      </c>
      <c r="CJ56" s="150" t="str">
        <f t="shared" si="123"/>
        <v/>
      </c>
      <c r="CK56" s="150" t="str">
        <f t="shared" si="124"/>
        <v/>
      </c>
      <c r="CL56" s="150" t="str">
        <f t="shared" si="125"/>
        <v/>
      </c>
      <c r="CM56" s="150" t="str">
        <f t="shared" si="126"/>
        <v/>
      </c>
      <c r="CN56" s="150">
        <f t="shared" si="127"/>
        <v>0</v>
      </c>
      <c r="CO56" s="150" t="str">
        <f t="shared" si="128"/>
        <v>Okay</v>
      </c>
      <c r="CP56" s="150" t="str">
        <f t="shared" si="129"/>
        <v>Urkunde und Button</v>
      </c>
      <c r="CQ56" s="150" t="str">
        <f t="shared" si="130"/>
        <v>nur Urkunde</v>
      </c>
      <c r="CR56" s="150">
        <f t="shared" si="131"/>
        <v>0</v>
      </c>
      <c r="CS56" s="150">
        <f t="shared" si="132"/>
        <v>0</v>
      </c>
      <c r="CT56" s="150">
        <f t="shared" si="133"/>
        <v>0</v>
      </c>
      <c r="CU56" s="150">
        <f t="shared" si="134"/>
        <v>0</v>
      </c>
      <c r="CV56" s="150">
        <f t="shared" si="135"/>
        <v>0</v>
      </c>
      <c r="CW56" s="150">
        <f t="shared" si="136"/>
        <v>0</v>
      </c>
      <c r="CX56" s="150" t="str">
        <f t="shared" si="137"/>
        <v>u</v>
      </c>
      <c r="CY56" s="150"/>
      <c r="CZ56" s="150">
        <f t="shared" si="46"/>
        <v>0</v>
      </c>
      <c r="DA56" s="150"/>
      <c r="DB56" s="150"/>
      <c r="DC56" s="150">
        <f t="shared" si="47"/>
        <v>0</v>
      </c>
      <c r="DD56" s="150"/>
      <c r="DE56" s="150"/>
      <c r="DF56" s="150"/>
      <c r="DG56" s="150"/>
      <c r="DH56" s="150"/>
      <c r="DI56" s="150"/>
      <c r="DJ56" s="150"/>
      <c r="DK56" s="150"/>
      <c r="DL56" s="150"/>
      <c r="DM56" s="150"/>
      <c r="DN56" s="150"/>
      <c r="DO56" s="150"/>
      <c r="DP56" s="150"/>
      <c r="DQ56" s="150"/>
      <c r="DR56" s="150"/>
      <c r="DS56" s="150"/>
      <c r="DT56" s="150"/>
      <c r="DU56" s="150"/>
    </row>
    <row r="57" spans="1:125" s="206" customFormat="1" x14ac:dyDescent="0.2">
      <c r="A57" s="108" t="str">
        <f>IF(LEN(E57)&lt;2,"",Meldedaten!A$4)</f>
        <v/>
      </c>
      <c r="B57" s="109" t="str">
        <f t="shared" si="93"/>
        <v/>
      </c>
      <c r="C57" s="96" t="s">
        <v>21</v>
      </c>
      <c r="D57" s="242" t="s">
        <v>21</v>
      </c>
      <c r="E57" s="242" t="s">
        <v>21</v>
      </c>
      <c r="F57" s="242" t="s">
        <v>21</v>
      </c>
      <c r="G57" s="242" t="s">
        <v>21</v>
      </c>
      <c r="H57" s="96" t="s">
        <v>21</v>
      </c>
      <c r="I57" s="5" t="str">
        <f>IF(LEN(E57)&lt;2,"",Meldedaten!B$4)</f>
        <v/>
      </c>
      <c r="J57" s="159"/>
      <c r="K57" s="5"/>
      <c r="L57" s="101"/>
      <c r="M57" s="100"/>
      <c r="N57" s="5"/>
      <c r="O57" s="100"/>
      <c r="P57" s="5"/>
      <c r="Q57" s="131" t="str">
        <f t="shared" si="94"/>
        <v>Okay</v>
      </c>
      <c r="R57" s="136">
        <f t="shared" si="95"/>
        <v>0</v>
      </c>
      <c r="S57" s="143" t="str">
        <f t="shared" si="96"/>
        <v/>
      </c>
      <c r="T57" s="144" t="str">
        <f t="shared" si="97"/>
        <v>Bitte ankreuzen</v>
      </c>
      <c r="U57" s="5"/>
      <c r="V57" s="5"/>
      <c r="W57" s="131">
        <f t="shared" si="98"/>
        <v>0</v>
      </c>
      <c r="X57" s="136">
        <f t="shared" si="99"/>
        <v>0</v>
      </c>
      <c r="Y57" s="136">
        <f t="shared" si="100"/>
        <v>1</v>
      </c>
      <c r="Z57" s="136" t="e">
        <f>IF(W57&gt;Y57,"Fehler",okay)</f>
        <v>#NAME?</v>
      </c>
      <c r="AA57" s="136" t="str">
        <f t="shared" si="101"/>
        <v/>
      </c>
      <c r="AB57" s="136" t="str">
        <f t="shared" si="102"/>
        <v/>
      </c>
      <c r="AC57" s="135"/>
      <c r="AD57" s="96" t="s">
        <v>21</v>
      </c>
      <c r="AE57" s="125" t="str">
        <f t="shared" si="103"/>
        <v/>
      </c>
      <c r="AF57" s="95"/>
      <c r="AG57" s="126"/>
      <c r="AH57" s="127" t="str">
        <f t="shared" si="104"/>
        <v/>
      </c>
      <c r="AI57" s="126"/>
      <c r="AJ57" s="5" t="s">
        <v>21</v>
      </c>
      <c r="AK57" s="5" t="s">
        <v>21</v>
      </c>
      <c r="AL57" s="5" t="s">
        <v>21</v>
      </c>
      <c r="AM57" s="5" t="s">
        <v>21</v>
      </c>
      <c r="AN57" s="5" t="s">
        <v>21</v>
      </c>
      <c r="AO57" s="5" t="s">
        <v>21</v>
      </c>
      <c r="AP57" s="5" t="s">
        <v>21</v>
      </c>
      <c r="AQ57" s="5" t="s">
        <v>21</v>
      </c>
      <c r="AR57" s="5" t="s">
        <v>21</v>
      </c>
      <c r="AS57" s="5" t="s">
        <v>21</v>
      </c>
      <c r="AT57" s="5" t="s">
        <v>21</v>
      </c>
      <c r="AU57" s="5" t="s">
        <v>21</v>
      </c>
      <c r="AV57" s="5" t="s">
        <v>21</v>
      </c>
      <c r="AW57" s="5" t="s">
        <v>21</v>
      </c>
      <c r="AX57" s="5" t="s">
        <v>21</v>
      </c>
      <c r="AY57" s="5" t="s">
        <v>21</v>
      </c>
      <c r="AZ57" s="5" t="s">
        <v>21</v>
      </c>
      <c r="BA57" s="5" t="s">
        <v>21</v>
      </c>
      <c r="BB57" s="5" t="s">
        <v>21</v>
      </c>
      <c r="BC57" s="5" t="s">
        <v>21</v>
      </c>
      <c r="BD57" s="126"/>
      <c r="BE57" s="50" t="s">
        <v>59</v>
      </c>
      <c r="BF57" s="50" t="s">
        <v>60</v>
      </c>
      <c r="BG57" s="50" t="s">
        <v>61</v>
      </c>
      <c r="BH57" s="50" t="s">
        <v>62</v>
      </c>
      <c r="BI57" s="50" t="s">
        <v>63</v>
      </c>
      <c r="BJ57" s="50" t="s">
        <v>64</v>
      </c>
      <c r="BK57" s="50" t="s">
        <v>65</v>
      </c>
      <c r="BL57" s="50" t="s">
        <v>66</v>
      </c>
      <c r="BM57" s="50" t="s">
        <v>67</v>
      </c>
      <c r="BN57" s="50" t="s">
        <v>68</v>
      </c>
      <c r="BO57" s="50" t="s">
        <v>69</v>
      </c>
      <c r="BP57" s="136"/>
      <c r="BQ57" s="150"/>
      <c r="BR57" s="150" t="str">
        <f t="shared" si="105"/>
        <v/>
      </c>
      <c r="BS57" s="150" t="str">
        <f t="shared" si="106"/>
        <v/>
      </c>
      <c r="BT57" s="150" t="str">
        <f t="shared" si="107"/>
        <v/>
      </c>
      <c r="BU57" s="150" t="str">
        <f t="shared" si="108"/>
        <v/>
      </c>
      <c r="BV57" s="150" t="str">
        <f t="shared" si="109"/>
        <v/>
      </c>
      <c r="BW57" s="150" t="str">
        <f t="shared" si="110"/>
        <v/>
      </c>
      <c r="BX57" s="150" t="str">
        <f t="shared" si="111"/>
        <v/>
      </c>
      <c r="BY57" s="150" t="str">
        <f t="shared" si="112"/>
        <v/>
      </c>
      <c r="BZ57" s="150" t="str">
        <f t="shared" si="113"/>
        <v/>
      </c>
      <c r="CA57" s="150" t="str">
        <f t="shared" si="114"/>
        <v/>
      </c>
      <c r="CB57" s="150" t="str">
        <f t="shared" si="115"/>
        <v/>
      </c>
      <c r="CC57" s="150" t="str">
        <f t="shared" si="116"/>
        <v/>
      </c>
      <c r="CD57" s="150" t="str">
        <f t="shared" si="117"/>
        <v/>
      </c>
      <c r="CE57" s="150" t="str">
        <f t="shared" si="118"/>
        <v/>
      </c>
      <c r="CF57" s="150" t="str">
        <f t="shared" si="119"/>
        <v/>
      </c>
      <c r="CG57" s="150" t="str">
        <f t="shared" si="120"/>
        <v/>
      </c>
      <c r="CH57" s="150" t="str">
        <f t="shared" si="121"/>
        <v/>
      </c>
      <c r="CI57" s="150" t="str">
        <f t="shared" si="122"/>
        <v/>
      </c>
      <c r="CJ57" s="150" t="str">
        <f t="shared" si="123"/>
        <v/>
      </c>
      <c r="CK57" s="150" t="str">
        <f t="shared" si="124"/>
        <v/>
      </c>
      <c r="CL57" s="150" t="str">
        <f t="shared" si="125"/>
        <v/>
      </c>
      <c r="CM57" s="150" t="str">
        <f t="shared" si="126"/>
        <v/>
      </c>
      <c r="CN57" s="150">
        <f t="shared" si="127"/>
        <v>0</v>
      </c>
      <c r="CO57" s="150" t="str">
        <f t="shared" si="128"/>
        <v>Okay</v>
      </c>
      <c r="CP57" s="150" t="str">
        <f t="shared" si="129"/>
        <v>Urkunde und Button</v>
      </c>
      <c r="CQ57" s="150" t="str">
        <f t="shared" si="130"/>
        <v>nur Urkunde</v>
      </c>
      <c r="CR57" s="150">
        <f t="shared" si="131"/>
        <v>0</v>
      </c>
      <c r="CS57" s="150">
        <f t="shared" si="132"/>
        <v>0</v>
      </c>
      <c r="CT57" s="150">
        <f t="shared" si="133"/>
        <v>0</v>
      </c>
      <c r="CU57" s="150">
        <f t="shared" si="134"/>
        <v>0</v>
      </c>
      <c r="CV57" s="150">
        <f t="shared" si="135"/>
        <v>0</v>
      </c>
      <c r="CW57" s="150">
        <f t="shared" si="136"/>
        <v>0</v>
      </c>
      <c r="CX57" s="150" t="str">
        <f t="shared" si="137"/>
        <v>u</v>
      </c>
      <c r="CY57" s="150"/>
      <c r="CZ57" s="150">
        <f t="shared" si="46"/>
        <v>0</v>
      </c>
      <c r="DA57" s="150"/>
      <c r="DB57" s="150"/>
      <c r="DC57" s="150">
        <f t="shared" si="47"/>
        <v>0</v>
      </c>
      <c r="DD57" s="150"/>
      <c r="DE57" s="150"/>
      <c r="DF57" s="150"/>
      <c r="DG57" s="150"/>
      <c r="DH57" s="150"/>
      <c r="DI57" s="150"/>
      <c r="DJ57" s="150"/>
      <c r="DK57" s="150"/>
      <c r="DL57" s="150"/>
      <c r="DM57" s="150"/>
      <c r="DN57" s="150"/>
      <c r="DO57" s="150"/>
      <c r="DP57" s="150"/>
      <c r="DQ57" s="150"/>
      <c r="DR57" s="150"/>
      <c r="DS57" s="150"/>
      <c r="DT57" s="150"/>
      <c r="DU57" s="150"/>
    </row>
    <row r="58" spans="1:125" s="206" customFormat="1" x14ac:dyDescent="0.2">
      <c r="A58" s="108" t="str">
        <f>IF(LEN(E58)&lt;2,"",Meldedaten!A$4)</f>
        <v/>
      </c>
      <c r="B58" s="109" t="str">
        <f t="shared" si="93"/>
        <v/>
      </c>
      <c r="C58" s="96" t="s">
        <v>21</v>
      </c>
      <c r="D58" s="242" t="s">
        <v>21</v>
      </c>
      <c r="E58" s="242" t="s">
        <v>21</v>
      </c>
      <c r="F58" s="242" t="s">
        <v>21</v>
      </c>
      <c r="G58" s="242" t="s">
        <v>21</v>
      </c>
      <c r="H58" s="96" t="s">
        <v>21</v>
      </c>
      <c r="I58" s="5" t="str">
        <f>IF(LEN(E58)&lt;2,"",Meldedaten!B$4)</f>
        <v/>
      </c>
      <c r="J58" s="159"/>
      <c r="K58" s="5"/>
      <c r="L58" s="101"/>
      <c r="M58" s="100"/>
      <c r="N58" s="5"/>
      <c r="O58" s="100"/>
      <c r="P58" s="5"/>
      <c r="Q58" s="131" t="str">
        <f t="shared" si="94"/>
        <v>Okay</v>
      </c>
      <c r="R58" s="136">
        <f t="shared" si="95"/>
        <v>0</v>
      </c>
      <c r="S58" s="143" t="str">
        <f t="shared" si="96"/>
        <v/>
      </c>
      <c r="T58" s="144" t="str">
        <f t="shared" si="97"/>
        <v>Bitte ankreuzen</v>
      </c>
      <c r="U58" s="5"/>
      <c r="V58" s="5"/>
      <c r="W58" s="131">
        <f t="shared" si="98"/>
        <v>0</v>
      </c>
      <c r="X58" s="136">
        <f t="shared" si="99"/>
        <v>0</v>
      </c>
      <c r="Y58" s="136">
        <f t="shared" si="100"/>
        <v>1</v>
      </c>
      <c r="Z58" s="136" t="e">
        <f>IF(W58&gt;Y58,"Fehler",okay)</f>
        <v>#NAME?</v>
      </c>
      <c r="AA58" s="136" t="str">
        <f t="shared" si="101"/>
        <v/>
      </c>
      <c r="AB58" s="136" t="str">
        <f t="shared" si="102"/>
        <v/>
      </c>
      <c r="AC58" s="135"/>
      <c r="AD58" s="96" t="s">
        <v>21</v>
      </c>
      <c r="AE58" s="125" t="str">
        <f t="shared" si="103"/>
        <v/>
      </c>
      <c r="AF58" s="95"/>
      <c r="AG58" s="126"/>
      <c r="AH58" s="127" t="str">
        <f t="shared" si="104"/>
        <v/>
      </c>
      <c r="AI58" s="126"/>
      <c r="AJ58" s="5" t="s">
        <v>21</v>
      </c>
      <c r="AK58" s="5" t="s">
        <v>21</v>
      </c>
      <c r="AL58" s="5" t="s">
        <v>21</v>
      </c>
      <c r="AM58" s="5" t="s">
        <v>21</v>
      </c>
      <c r="AN58" s="5" t="s">
        <v>21</v>
      </c>
      <c r="AO58" s="5" t="s">
        <v>21</v>
      </c>
      <c r="AP58" s="5" t="s">
        <v>21</v>
      </c>
      <c r="AQ58" s="5" t="s">
        <v>21</v>
      </c>
      <c r="AR58" s="5" t="s">
        <v>21</v>
      </c>
      <c r="AS58" s="5" t="s">
        <v>21</v>
      </c>
      <c r="AT58" s="5" t="s">
        <v>21</v>
      </c>
      <c r="AU58" s="5" t="s">
        <v>21</v>
      </c>
      <c r="AV58" s="5" t="s">
        <v>21</v>
      </c>
      <c r="AW58" s="5" t="s">
        <v>21</v>
      </c>
      <c r="AX58" s="5" t="s">
        <v>21</v>
      </c>
      <c r="AY58" s="5" t="s">
        <v>21</v>
      </c>
      <c r="AZ58" s="5" t="s">
        <v>21</v>
      </c>
      <c r="BA58" s="5" t="s">
        <v>21</v>
      </c>
      <c r="BB58" s="5" t="s">
        <v>21</v>
      </c>
      <c r="BC58" s="5" t="s">
        <v>21</v>
      </c>
      <c r="BD58" s="126"/>
      <c r="BE58" s="50" t="s">
        <v>59</v>
      </c>
      <c r="BF58" s="50" t="s">
        <v>60</v>
      </c>
      <c r="BG58" s="50" t="s">
        <v>61</v>
      </c>
      <c r="BH58" s="50" t="s">
        <v>62</v>
      </c>
      <c r="BI58" s="50" t="s">
        <v>63</v>
      </c>
      <c r="BJ58" s="50" t="s">
        <v>64</v>
      </c>
      <c r="BK58" s="50" t="s">
        <v>65</v>
      </c>
      <c r="BL58" s="50" t="s">
        <v>66</v>
      </c>
      <c r="BM58" s="50" t="s">
        <v>67</v>
      </c>
      <c r="BN58" s="50" t="s">
        <v>68</v>
      </c>
      <c r="BO58" s="50" t="s">
        <v>69</v>
      </c>
      <c r="BP58" s="136"/>
      <c r="BQ58" s="150"/>
      <c r="BR58" s="150" t="str">
        <f t="shared" si="105"/>
        <v/>
      </c>
      <c r="BS58" s="150" t="str">
        <f t="shared" si="106"/>
        <v/>
      </c>
      <c r="BT58" s="150" t="str">
        <f t="shared" si="107"/>
        <v/>
      </c>
      <c r="BU58" s="150" t="str">
        <f t="shared" si="108"/>
        <v/>
      </c>
      <c r="BV58" s="150" t="str">
        <f t="shared" si="109"/>
        <v/>
      </c>
      <c r="BW58" s="150" t="str">
        <f t="shared" si="110"/>
        <v/>
      </c>
      <c r="BX58" s="150" t="str">
        <f t="shared" si="111"/>
        <v/>
      </c>
      <c r="BY58" s="150" t="str">
        <f t="shared" si="112"/>
        <v/>
      </c>
      <c r="BZ58" s="150" t="str">
        <f t="shared" si="113"/>
        <v/>
      </c>
      <c r="CA58" s="150" t="str">
        <f t="shared" si="114"/>
        <v/>
      </c>
      <c r="CB58" s="150" t="str">
        <f t="shared" si="115"/>
        <v/>
      </c>
      <c r="CC58" s="150" t="str">
        <f t="shared" si="116"/>
        <v/>
      </c>
      <c r="CD58" s="150" t="str">
        <f t="shared" si="117"/>
        <v/>
      </c>
      <c r="CE58" s="150" t="str">
        <f t="shared" si="118"/>
        <v/>
      </c>
      <c r="CF58" s="150" t="str">
        <f t="shared" si="119"/>
        <v/>
      </c>
      <c r="CG58" s="150" t="str">
        <f t="shared" si="120"/>
        <v/>
      </c>
      <c r="CH58" s="150" t="str">
        <f t="shared" si="121"/>
        <v/>
      </c>
      <c r="CI58" s="150" t="str">
        <f t="shared" si="122"/>
        <v/>
      </c>
      <c r="CJ58" s="150" t="str">
        <f t="shared" si="123"/>
        <v/>
      </c>
      <c r="CK58" s="150" t="str">
        <f t="shared" si="124"/>
        <v/>
      </c>
      <c r="CL58" s="150" t="str">
        <f t="shared" si="125"/>
        <v/>
      </c>
      <c r="CM58" s="150" t="str">
        <f t="shared" si="126"/>
        <v/>
      </c>
      <c r="CN58" s="150">
        <f t="shared" si="127"/>
        <v>0</v>
      </c>
      <c r="CO58" s="150" t="str">
        <f t="shared" si="128"/>
        <v>Okay</v>
      </c>
      <c r="CP58" s="150" t="str">
        <f t="shared" si="129"/>
        <v>Urkunde und Button</v>
      </c>
      <c r="CQ58" s="150" t="str">
        <f t="shared" si="130"/>
        <v>nur Urkunde</v>
      </c>
      <c r="CR58" s="150">
        <f t="shared" si="131"/>
        <v>0</v>
      </c>
      <c r="CS58" s="150">
        <f t="shared" si="132"/>
        <v>0</v>
      </c>
      <c r="CT58" s="150">
        <f t="shared" si="133"/>
        <v>0</v>
      </c>
      <c r="CU58" s="150">
        <f t="shared" si="134"/>
        <v>0</v>
      </c>
      <c r="CV58" s="150">
        <f t="shared" si="135"/>
        <v>0</v>
      </c>
      <c r="CW58" s="150">
        <f t="shared" si="136"/>
        <v>0</v>
      </c>
      <c r="CX58" s="150" t="str">
        <f t="shared" si="137"/>
        <v>u</v>
      </c>
      <c r="CY58" s="150"/>
      <c r="CZ58" s="150">
        <f t="shared" si="46"/>
        <v>0</v>
      </c>
      <c r="DA58" s="150"/>
      <c r="DB58" s="150"/>
      <c r="DC58" s="150">
        <f t="shared" si="47"/>
        <v>0</v>
      </c>
      <c r="DD58" s="150"/>
      <c r="DE58" s="150"/>
      <c r="DF58" s="150"/>
      <c r="DG58" s="150"/>
      <c r="DH58" s="150"/>
      <c r="DI58" s="150"/>
      <c r="DJ58" s="150"/>
      <c r="DK58" s="150"/>
      <c r="DL58" s="150"/>
      <c r="DM58" s="150"/>
      <c r="DN58" s="150"/>
      <c r="DO58" s="150"/>
      <c r="DP58" s="150"/>
      <c r="DQ58" s="150"/>
      <c r="DR58" s="150"/>
      <c r="DS58" s="150"/>
      <c r="DT58" s="150"/>
      <c r="DU58" s="150"/>
    </row>
    <row r="59" spans="1:125" s="206" customFormat="1" x14ac:dyDescent="0.2">
      <c r="A59" s="108" t="str">
        <f>IF(LEN(E59)&lt;2,"",Meldedaten!A$4)</f>
        <v/>
      </c>
      <c r="B59" s="109" t="str">
        <f t="shared" si="93"/>
        <v/>
      </c>
      <c r="C59" s="96" t="s">
        <v>21</v>
      </c>
      <c r="D59" s="242" t="s">
        <v>21</v>
      </c>
      <c r="E59" s="242" t="s">
        <v>21</v>
      </c>
      <c r="F59" s="242" t="s">
        <v>21</v>
      </c>
      <c r="G59" s="242" t="s">
        <v>21</v>
      </c>
      <c r="H59" s="96" t="s">
        <v>21</v>
      </c>
      <c r="I59" s="5" t="str">
        <f>IF(LEN(E59)&lt;2,"",Meldedaten!B$4)</f>
        <v/>
      </c>
      <c r="J59" s="159"/>
      <c r="K59" s="5"/>
      <c r="L59" s="101"/>
      <c r="M59" s="100"/>
      <c r="N59" s="5"/>
      <c r="O59" s="100"/>
      <c r="P59" s="5"/>
      <c r="Q59" s="131" t="str">
        <f t="shared" si="94"/>
        <v>Okay</v>
      </c>
      <c r="R59" s="136">
        <f t="shared" si="95"/>
        <v>0</v>
      </c>
      <c r="S59" s="143" t="str">
        <f t="shared" si="96"/>
        <v/>
      </c>
      <c r="T59" s="144" t="str">
        <f t="shared" si="97"/>
        <v>Bitte ankreuzen</v>
      </c>
      <c r="U59" s="5"/>
      <c r="V59" s="5"/>
      <c r="W59" s="131">
        <f t="shared" si="98"/>
        <v>0</v>
      </c>
      <c r="X59" s="136">
        <f t="shared" si="99"/>
        <v>0</v>
      </c>
      <c r="Y59" s="136">
        <f t="shared" si="100"/>
        <v>1</v>
      </c>
      <c r="Z59" s="136" t="e">
        <f>IF(W59&gt;Y59,"Fehler",okay)</f>
        <v>#NAME?</v>
      </c>
      <c r="AA59" s="136" t="str">
        <f t="shared" si="101"/>
        <v/>
      </c>
      <c r="AB59" s="136" t="str">
        <f t="shared" si="102"/>
        <v/>
      </c>
      <c r="AC59" s="135"/>
      <c r="AD59" s="96" t="s">
        <v>21</v>
      </c>
      <c r="AE59" s="125" t="str">
        <f t="shared" si="103"/>
        <v/>
      </c>
      <c r="AF59" s="95"/>
      <c r="AG59" s="126"/>
      <c r="AH59" s="127" t="str">
        <f t="shared" si="104"/>
        <v/>
      </c>
      <c r="AI59" s="126"/>
      <c r="AJ59" s="5" t="s">
        <v>21</v>
      </c>
      <c r="AK59" s="5" t="s">
        <v>21</v>
      </c>
      <c r="AL59" s="5" t="s">
        <v>21</v>
      </c>
      <c r="AM59" s="5" t="s">
        <v>21</v>
      </c>
      <c r="AN59" s="5" t="s">
        <v>21</v>
      </c>
      <c r="AO59" s="5" t="s">
        <v>21</v>
      </c>
      <c r="AP59" s="5" t="s">
        <v>21</v>
      </c>
      <c r="AQ59" s="5" t="s">
        <v>21</v>
      </c>
      <c r="AR59" s="5" t="s">
        <v>21</v>
      </c>
      <c r="AS59" s="5" t="s">
        <v>21</v>
      </c>
      <c r="AT59" s="5" t="s">
        <v>21</v>
      </c>
      <c r="AU59" s="5" t="s">
        <v>21</v>
      </c>
      <c r="AV59" s="5" t="s">
        <v>21</v>
      </c>
      <c r="AW59" s="5" t="s">
        <v>21</v>
      </c>
      <c r="AX59" s="5" t="s">
        <v>21</v>
      </c>
      <c r="AY59" s="5" t="s">
        <v>21</v>
      </c>
      <c r="AZ59" s="5" t="s">
        <v>21</v>
      </c>
      <c r="BA59" s="5" t="s">
        <v>21</v>
      </c>
      <c r="BB59" s="5" t="s">
        <v>21</v>
      </c>
      <c r="BC59" s="5" t="s">
        <v>21</v>
      </c>
      <c r="BD59" s="126"/>
      <c r="BE59" s="50" t="s">
        <v>59</v>
      </c>
      <c r="BF59" s="50" t="s">
        <v>60</v>
      </c>
      <c r="BG59" s="50" t="s">
        <v>61</v>
      </c>
      <c r="BH59" s="50" t="s">
        <v>62</v>
      </c>
      <c r="BI59" s="50" t="s">
        <v>63</v>
      </c>
      <c r="BJ59" s="50" t="s">
        <v>64</v>
      </c>
      <c r="BK59" s="50" t="s">
        <v>65</v>
      </c>
      <c r="BL59" s="50" t="s">
        <v>66</v>
      </c>
      <c r="BM59" s="50" t="s">
        <v>67</v>
      </c>
      <c r="BN59" s="50" t="s">
        <v>68</v>
      </c>
      <c r="BO59" s="50" t="s">
        <v>69</v>
      </c>
      <c r="BP59" s="136"/>
      <c r="BQ59" s="150"/>
      <c r="BR59" s="150" t="str">
        <f t="shared" si="105"/>
        <v/>
      </c>
      <c r="BS59" s="150" t="str">
        <f t="shared" si="106"/>
        <v/>
      </c>
      <c r="BT59" s="150" t="str">
        <f t="shared" si="107"/>
        <v/>
      </c>
      <c r="BU59" s="150" t="str">
        <f t="shared" si="108"/>
        <v/>
      </c>
      <c r="BV59" s="150" t="str">
        <f t="shared" si="109"/>
        <v/>
      </c>
      <c r="BW59" s="150" t="str">
        <f t="shared" si="110"/>
        <v/>
      </c>
      <c r="BX59" s="150" t="str">
        <f t="shared" si="111"/>
        <v/>
      </c>
      <c r="BY59" s="150" t="str">
        <f t="shared" si="112"/>
        <v/>
      </c>
      <c r="BZ59" s="150" t="str">
        <f t="shared" si="113"/>
        <v/>
      </c>
      <c r="CA59" s="150" t="str">
        <f t="shared" si="114"/>
        <v/>
      </c>
      <c r="CB59" s="150" t="str">
        <f t="shared" si="115"/>
        <v/>
      </c>
      <c r="CC59" s="150" t="str">
        <f t="shared" si="116"/>
        <v/>
      </c>
      <c r="CD59" s="150" t="str">
        <f t="shared" si="117"/>
        <v/>
      </c>
      <c r="CE59" s="150" t="str">
        <f t="shared" si="118"/>
        <v/>
      </c>
      <c r="CF59" s="150" t="str">
        <f t="shared" si="119"/>
        <v/>
      </c>
      <c r="CG59" s="150" t="str">
        <f t="shared" si="120"/>
        <v/>
      </c>
      <c r="CH59" s="150" t="str">
        <f t="shared" si="121"/>
        <v/>
      </c>
      <c r="CI59" s="150" t="str">
        <f t="shared" si="122"/>
        <v/>
      </c>
      <c r="CJ59" s="150" t="str">
        <f t="shared" si="123"/>
        <v/>
      </c>
      <c r="CK59" s="150" t="str">
        <f t="shared" si="124"/>
        <v/>
      </c>
      <c r="CL59" s="150" t="str">
        <f t="shared" si="125"/>
        <v/>
      </c>
      <c r="CM59" s="150" t="str">
        <f t="shared" si="126"/>
        <v/>
      </c>
      <c r="CN59" s="150">
        <f t="shared" si="127"/>
        <v>0</v>
      </c>
      <c r="CO59" s="150" t="str">
        <f t="shared" si="128"/>
        <v>Okay</v>
      </c>
      <c r="CP59" s="150" t="str">
        <f t="shared" si="129"/>
        <v>Urkunde und Button</v>
      </c>
      <c r="CQ59" s="150" t="str">
        <f t="shared" si="130"/>
        <v>nur Urkunde</v>
      </c>
      <c r="CR59" s="150">
        <f t="shared" si="131"/>
        <v>0</v>
      </c>
      <c r="CS59" s="150">
        <f t="shared" si="132"/>
        <v>0</v>
      </c>
      <c r="CT59" s="150">
        <f t="shared" si="133"/>
        <v>0</v>
      </c>
      <c r="CU59" s="150">
        <f t="shared" si="134"/>
        <v>0</v>
      </c>
      <c r="CV59" s="150">
        <f t="shared" si="135"/>
        <v>0</v>
      </c>
      <c r="CW59" s="150">
        <f t="shared" si="136"/>
        <v>0</v>
      </c>
      <c r="CX59" s="150" t="str">
        <f t="shared" si="137"/>
        <v>u</v>
      </c>
      <c r="CY59" s="150"/>
      <c r="CZ59" s="150">
        <f t="shared" si="46"/>
        <v>0</v>
      </c>
      <c r="DA59" s="150"/>
      <c r="DB59" s="150"/>
      <c r="DC59" s="150">
        <f t="shared" si="47"/>
        <v>0</v>
      </c>
      <c r="DD59" s="150"/>
      <c r="DE59" s="150"/>
      <c r="DF59" s="150"/>
      <c r="DG59" s="150"/>
      <c r="DH59" s="150"/>
      <c r="DI59" s="150"/>
      <c r="DJ59" s="150"/>
      <c r="DK59" s="150"/>
      <c r="DL59" s="150"/>
      <c r="DM59" s="150"/>
      <c r="DN59" s="150"/>
      <c r="DO59" s="150"/>
      <c r="DP59" s="150"/>
      <c r="DQ59" s="150"/>
      <c r="DR59" s="150"/>
      <c r="DS59" s="150"/>
      <c r="DT59" s="150"/>
      <c r="DU59" s="150"/>
    </row>
    <row r="60" spans="1:125" s="206" customFormat="1" x14ac:dyDescent="0.2">
      <c r="A60" s="108" t="str">
        <f>IF(LEN(E60)&lt;2,"",Meldedaten!A$4)</f>
        <v/>
      </c>
      <c r="B60" s="109" t="str">
        <f t="shared" si="93"/>
        <v/>
      </c>
      <c r="C60" s="96" t="s">
        <v>21</v>
      </c>
      <c r="D60" s="242" t="s">
        <v>21</v>
      </c>
      <c r="E60" s="242" t="s">
        <v>21</v>
      </c>
      <c r="F60" s="242" t="s">
        <v>21</v>
      </c>
      <c r="G60" s="242" t="s">
        <v>21</v>
      </c>
      <c r="H60" s="96" t="s">
        <v>21</v>
      </c>
      <c r="I60" s="5" t="str">
        <f>IF(LEN(E60)&lt;2,"",Meldedaten!B$4)</f>
        <v/>
      </c>
      <c r="J60" s="159"/>
      <c r="K60" s="5"/>
      <c r="L60" s="101"/>
      <c r="M60" s="100"/>
      <c r="N60" s="5"/>
      <c r="O60" s="100"/>
      <c r="P60" s="5"/>
      <c r="Q60" s="131" t="str">
        <f t="shared" si="94"/>
        <v>Okay</v>
      </c>
      <c r="R60" s="136">
        <f t="shared" si="95"/>
        <v>0</v>
      </c>
      <c r="S60" s="143" t="str">
        <f t="shared" si="96"/>
        <v/>
      </c>
      <c r="T60" s="144" t="str">
        <f t="shared" si="97"/>
        <v>Bitte ankreuzen</v>
      </c>
      <c r="U60" s="5"/>
      <c r="V60" s="5"/>
      <c r="W60" s="131">
        <f t="shared" si="98"/>
        <v>0</v>
      </c>
      <c r="X60" s="136">
        <f t="shared" si="99"/>
        <v>0</v>
      </c>
      <c r="Y60" s="136">
        <f t="shared" si="100"/>
        <v>1</v>
      </c>
      <c r="Z60" s="136" t="e">
        <f>IF(W60&gt;Y60,"Fehler",okay)</f>
        <v>#NAME?</v>
      </c>
      <c r="AA60" s="136" t="str">
        <f t="shared" si="101"/>
        <v/>
      </c>
      <c r="AB60" s="136" t="str">
        <f t="shared" si="102"/>
        <v/>
      </c>
      <c r="AC60" s="135"/>
      <c r="AD60" s="96" t="s">
        <v>21</v>
      </c>
      <c r="AE60" s="125" t="str">
        <f t="shared" si="103"/>
        <v/>
      </c>
      <c r="AF60" s="95"/>
      <c r="AG60" s="126"/>
      <c r="AH60" s="127" t="str">
        <f t="shared" si="104"/>
        <v/>
      </c>
      <c r="AI60" s="126"/>
      <c r="AJ60" s="5" t="s">
        <v>21</v>
      </c>
      <c r="AK60" s="5" t="s">
        <v>21</v>
      </c>
      <c r="AL60" s="5" t="s">
        <v>21</v>
      </c>
      <c r="AM60" s="5" t="s">
        <v>21</v>
      </c>
      <c r="AN60" s="5" t="s">
        <v>21</v>
      </c>
      <c r="AO60" s="5" t="s">
        <v>21</v>
      </c>
      <c r="AP60" s="5" t="s">
        <v>21</v>
      </c>
      <c r="AQ60" s="5" t="s">
        <v>21</v>
      </c>
      <c r="AR60" s="5" t="s">
        <v>21</v>
      </c>
      <c r="AS60" s="5" t="s">
        <v>21</v>
      </c>
      <c r="AT60" s="5" t="s">
        <v>21</v>
      </c>
      <c r="AU60" s="5" t="s">
        <v>21</v>
      </c>
      <c r="AV60" s="5" t="s">
        <v>21</v>
      </c>
      <c r="AW60" s="5" t="s">
        <v>21</v>
      </c>
      <c r="AX60" s="5" t="s">
        <v>21</v>
      </c>
      <c r="AY60" s="5" t="s">
        <v>21</v>
      </c>
      <c r="AZ60" s="5" t="s">
        <v>21</v>
      </c>
      <c r="BA60" s="5" t="s">
        <v>21</v>
      </c>
      <c r="BB60" s="5" t="s">
        <v>21</v>
      </c>
      <c r="BC60" s="5" t="s">
        <v>21</v>
      </c>
      <c r="BD60" s="126"/>
      <c r="BE60" s="50" t="s">
        <v>59</v>
      </c>
      <c r="BF60" s="50" t="s">
        <v>60</v>
      </c>
      <c r="BG60" s="50" t="s">
        <v>61</v>
      </c>
      <c r="BH60" s="50" t="s">
        <v>62</v>
      </c>
      <c r="BI60" s="50" t="s">
        <v>63</v>
      </c>
      <c r="BJ60" s="50" t="s">
        <v>64</v>
      </c>
      <c r="BK60" s="50" t="s">
        <v>65</v>
      </c>
      <c r="BL60" s="50" t="s">
        <v>66</v>
      </c>
      <c r="BM60" s="50" t="s">
        <v>67</v>
      </c>
      <c r="BN60" s="50" t="s">
        <v>68</v>
      </c>
      <c r="BO60" s="50" t="s">
        <v>69</v>
      </c>
      <c r="BP60" s="136"/>
      <c r="BQ60" s="150"/>
      <c r="BR60" s="150" t="str">
        <f t="shared" si="105"/>
        <v/>
      </c>
      <c r="BS60" s="150" t="str">
        <f t="shared" si="106"/>
        <v/>
      </c>
      <c r="BT60" s="150" t="str">
        <f t="shared" si="107"/>
        <v/>
      </c>
      <c r="BU60" s="150" t="str">
        <f t="shared" si="108"/>
        <v/>
      </c>
      <c r="BV60" s="150" t="str">
        <f t="shared" si="109"/>
        <v/>
      </c>
      <c r="BW60" s="150" t="str">
        <f t="shared" si="110"/>
        <v/>
      </c>
      <c r="BX60" s="150" t="str">
        <f t="shared" si="111"/>
        <v/>
      </c>
      <c r="BY60" s="150" t="str">
        <f t="shared" si="112"/>
        <v/>
      </c>
      <c r="BZ60" s="150" t="str">
        <f t="shared" si="113"/>
        <v/>
      </c>
      <c r="CA60" s="150" t="str">
        <f t="shared" si="114"/>
        <v/>
      </c>
      <c r="CB60" s="150" t="str">
        <f t="shared" si="115"/>
        <v/>
      </c>
      <c r="CC60" s="150" t="str">
        <f t="shared" si="116"/>
        <v/>
      </c>
      <c r="CD60" s="150" t="str">
        <f t="shared" si="117"/>
        <v/>
      </c>
      <c r="CE60" s="150" t="str">
        <f t="shared" si="118"/>
        <v/>
      </c>
      <c r="CF60" s="150" t="str">
        <f t="shared" si="119"/>
        <v/>
      </c>
      <c r="CG60" s="150" t="str">
        <f t="shared" si="120"/>
        <v/>
      </c>
      <c r="CH60" s="150" t="str">
        <f t="shared" si="121"/>
        <v/>
      </c>
      <c r="CI60" s="150" t="str">
        <f t="shared" si="122"/>
        <v/>
      </c>
      <c r="CJ60" s="150" t="str">
        <f t="shared" si="123"/>
        <v/>
      </c>
      <c r="CK60" s="150" t="str">
        <f t="shared" si="124"/>
        <v/>
      </c>
      <c r="CL60" s="150" t="str">
        <f t="shared" si="125"/>
        <v/>
      </c>
      <c r="CM60" s="150" t="str">
        <f t="shared" si="126"/>
        <v/>
      </c>
      <c r="CN60" s="150">
        <f t="shared" si="127"/>
        <v>0</v>
      </c>
      <c r="CO60" s="150" t="str">
        <f t="shared" si="128"/>
        <v>Okay</v>
      </c>
      <c r="CP60" s="150" t="str">
        <f t="shared" si="129"/>
        <v>Urkunde und Button</v>
      </c>
      <c r="CQ60" s="150" t="str">
        <f t="shared" si="130"/>
        <v>nur Urkunde</v>
      </c>
      <c r="CR60" s="150">
        <f t="shared" si="131"/>
        <v>0</v>
      </c>
      <c r="CS60" s="150">
        <f t="shared" si="132"/>
        <v>0</v>
      </c>
      <c r="CT60" s="150">
        <f t="shared" si="133"/>
        <v>0</v>
      </c>
      <c r="CU60" s="150">
        <f t="shared" si="134"/>
        <v>0</v>
      </c>
      <c r="CV60" s="150">
        <f t="shared" si="135"/>
        <v>0</v>
      </c>
      <c r="CW60" s="150">
        <f t="shared" si="136"/>
        <v>0</v>
      </c>
      <c r="CX60" s="150" t="str">
        <f t="shared" si="137"/>
        <v>u</v>
      </c>
      <c r="CY60" s="150"/>
      <c r="CZ60" s="150">
        <f t="shared" si="46"/>
        <v>0</v>
      </c>
      <c r="DA60" s="150"/>
      <c r="DB60" s="150"/>
      <c r="DC60" s="150">
        <f t="shared" si="47"/>
        <v>0</v>
      </c>
      <c r="DD60" s="150"/>
      <c r="DE60" s="150"/>
      <c r="DF60" s="150"/>
      <c r="DG60" s="150"/>
      <c r="DH60" s="150"/>
      <c r="DI60" s="150"/>
      <c r="DJ60" s="150"/>
      <c r="DK60" s="150"/>
      <c r="DL60" s="150"/>
      <c r="DM60" s="150"/>
      <c r="DN60" s="150"/>
      <c r="DO60" s="150"/>
      <c r="DP60" s="150"/>
      <c r="DQ60" s="150"/>
      <c r="DR60" s="150"/>
      <c r="DS60" s="150"/>
      <c r="DT60" s="150"/>
      <c r="DU60" s="150"/>
    </row>
    <row r="61" spans="1:125" s="206" customFormat="1" x14ac:dyDescent="0.2">
      <c r="A61" s="108" t="str">
        <f>IF(LEN(E61)&lt;2,"",Meldedaten!A$4)</f>
        <v/>
      </c>
      <c r="B61" s="109" t="str">
        <f t="shared" si="93"/>
        <v/>
      </c>
      <c r="C61" s="96" t="s">
        <v>21</v>
      </c>
      <c r="D61" s="242" t="s">
        <v>21</v>
      </c>
      <c r="E61" s="242" t="s">
        <v>21</v>
      </c>
      <c r="F61" s="242" t="s">
        <v>21</v>
      </c>
      <c r="G61" s="242" t="s">
        <v>21</v>
      </c>
      <c r="H61" s="96" t="s">
        <v>21</v>
      </c>
      <c r="I61" s="5" t="str">
        <f>IF(LEN(E61)&lt;2,"",Meldedaten!B$4)</f>
        <v/>
      </c>
      <c r="J61" s="159"/>
      <c r="K61" s="5"/>
      <c r="L61" s="101"/>
      <c r="M61" s="100"/>
      <c r="N61" s="5"/>
      <c r="O61" s="100"/>
      <c r="P61" s="5"/>
      <c r="Q61" s="131" t="str">
        <f t="shared" si="94"/>
        <v>Okay</v>
      </c>
      <c r="R61" s="136">
        <f t="shared" si="95"/>
        <v>0</v>
      </c>
      <c r="S61" s="143" t="str">
        <f t="shared" si="96"/>
        <v/>
      </c>
      <c r="T61" s="144" t="str">
        <f t="shared" si="97"/>
        <v>Bitte ankreuzen</v>
      </c>
      <c r="U61" s="5"/>
      <c r="V61" s="5"/>
      <c r="W61" s="131">
        <f t="shared" si="98"/>
        <v>0</v>
      </c>
      <c r="X61" s="136">
        <f t="shared" si="99"/>
        <v>0</v>
      </c>
      <c r="Y61" s="136">
        <f t="shared" si="100"/>
        <v>1</v>
      </c>
      <c r="Z61" s="136" t="e">
        <f>IF(W61&gt;Y61,"Fehler",okay)</f>
        <v>#NAME?</v>
      </c>
      <c r="AA61" s="136" t="str">
        <f t="shared" si="101"/>
        <v/>
      </c>
      <c r="AB61" s="136" t="str">
        <f t="shared" si="102"/>
        <v/>
      </c>
      <c r="AC61" s="135"/>
      <c r="AD61" s="96" t="s">
        <v>21</v>
      </c>
      <c r="AE61" s="125" t="str">
        <f t="shared" si="103"/>
        <v/>
      </c>
      <c r="AF61" s="95"/>
      <c r="AG61" s="126"/>
      <c r="AH61" s="127" t="str">
        <f t="shared" si="104"/>
        <v/>
      </c>
      <c r="AI61" s="126"/>
      <c r="AJ61" s="5" t="s">
        <v>21</v>
      </c>
      <c r="AK61" s="5" t="s">
        <v>21</v>
      </c>
      <c r="AL61" s="5" t="s">
        <v>21</v>
      </c>
      <c r="AM61" s="5" t="s">
        <v>21</v>
      </c>
      <c r="AN61" s="5" t="s">
        <v>21</v>
      </c>
      <c r="AO61" s="5" t="s">
        <v>21</v>
      </c>
      <c r="AP61" s="5" t="s">
        <v>21</v>
      </c>
      <c r="AQ61" s="5" t="s">
        <v>21</v>
      </c>
      <c r="AR61" s="5" t="s">
        <v>21</v>
      </c>
      <c r="AS61" s="5" t="s">
        <v>21</v>
      </c>
      <c r="AT61" s="5" t="s">
        <v>21</v>
      </c>
      <c r="AU61" s="5" t="s">
        <v>21</v>
      </c>
      <c r="AV61" s="5" t="s">
        <v>21</v>
      </c>
      <c r="AW61" s="5" t="s">
        <v>21</v>
      </c>
      <c r="AX61" s="5" t="s">
        <v>21</v>
      </c>
      <c r="AY61" s="5" t="s">
        <v>21</v>
      </c>
      <c r="AZ61" s="5" t="s">
        <v>21</v>
      </c>
      <c r="BA61" s="5" t="s">
        <v>21</v>
      </c>
      <c r="BB61" s="5" t="s">
        <v>21</v>
      </c>
      <c r="BC61" s="5" t="s">
        <v>21</v>
      </c>
      <c r="BD61" s="126"/>
      <c r="BE61" s="50" t="s">
        <v>59</v>
      </c>
      <c r="BF61" s="50" t="s">
        <v>60</v>
      </c>
      <c r="BG61" s="50" t="s">
        <v>61</v>
      </c>
      <c r="BH61" s="50" t="s">
        <v>62</v>
      </c>
      <c r="BI61" s="50" t="s">
        <v>63</v>
      </c>
      <c r="BJ61" s="50" t="s">
        <v>64</v>
      </c>
      <c r="BK61" s="50" t="s">
        <v>65</v>
      </c>
      <c r="BL61" s="50" t="s">
        <v>66</v>
      </c>
      <c r="BM61" s="50" t="s">
        <v>67</v>
      </c>
      <c r="BN61" s="50" t="s">
        <v>68</v>
      </c>
      <c r="BO61" s="50" t="s">
        <v>69</v>
      </c>
      <c r="BP61" s="136"/>
      <c r="BQ61" s="150"/>
      <c r="BR61" s="150" t="str">
        <f t="shared" si="105"/>
        <v/>
      </c>
      <c r="BS61" s="150" t="str">
        <f t="shared" si="106"/>
        <v/>
      </c>
      <c r="BT61" s="150" t="str">
        <f t="shared" si="107"/>
        <v/>
      </c>
      <c r="BU61" s="150" t="str">
        <f t="shared" si="108"/>
        <v/>
      </c>
      <c r="BV61" s="150" t="str">
        <f t="shared" si="109"/>
        <v/>
      </c>
      <c r="BW61" s="150" t="str">
        <f t="shared" si="110"/>
        <v/>
      </c>
      <c r="BX61" s="150" t="str">
        <f t="shared" si="111"/>
        <v/>
      </c>
      <c r="BY61" s="150" t="str">
        <f t="shared" si="112"/>
        <v/>
      </c>
      <c r="BZ61" s="150" t="str">
        <f t="shared" si="113"/>
        <v/>
      </c>
      <c r="CA61" s="150" t="str">
        <f t="shared" si="114"/>
        <v/>
      </c>
      <c r="CB61" s="150" t="str">
        <f t="shared" si="115"/>
        <v/>
      </c>
      <c r="CC61" s="150" t="str">
        <f t="shared" si="116"/>
        <v/>
      </c>
      <c r="CD61" s="150" t="str">
        <f t="shared" si="117"/>
        <v/>
      </c>
      <c r="CE61" s="150" t="str">
        <f t="shared" si="118"/>
        <v/>
      </c>
      <c r="CF61" s="150" t="str">
        <f t="shared" si="119"/>
        <v/>
      </c>
      <c r="CG61" s="150" t="str">
        <f t="shared" si="120"/>
        <v/>
      </c>
      <c r="CH61" s="150" t="str">
        <f t="shared" si="121"/>
        <v/>
      </c>
      <c r="CI61" s="150" t="str">
        <f t="shared" si="122"/>
        <v/>
      </c>
      <c r="CJ61" s="150" t="str">
        <f t="shared" si="123"/>
        <v/>
      </c>
      <c r="CK61" s="150" t="str">
        <f t="shared" si="124"/>
        <v/>
      </c>
      <c r="CL61" s="150" t="str">
        <f t="shared" si="125"/>
        <v/>
      </c>
      <c r="CM61" s="150" t="str">
        <f t="shared" si="126"/>
        <v/>
      </c>
      <c r="CN61" s="150">
        <f t="shared" si="127"/>
        <v>0</v>
      </c>
      <c r="CO61" s="150" t="str">
        <f t="shared" si="128"/>
        <v>Okay</v>
      </c>
      <c r="CP61" s="150" t="str">
        <f t="shared" si="129"/>
        <v>Urkunde und Button</v>
      </c>
      <c r="CQ61" s="150" t="str">
        <f t="shared" si="130"/>
        <v>nur Urkunde</v>
      </c>
      <c r="CR61" s="150">
        <f t="shared" si="131"/>
        <v>0</v>
      </c>
      <c r="CS61" s="150">
        <f t="shared" si="132"/>
        <v>0</v>
      </c>
      <c r="CT61" s="150">
        <f t="shared" si="133"/>
        <v>0</v>
      </c>
      <c r="CU61" s="150">
        <f t="shared" si="134"/>
        <v>0</v>
      </c>
      <c r="CV61" s="150">
        <f t="shared" si="135"/>
        <v>0</v>
      </c>
      <c r="CW61" s="150">
        <f t="shared" si="136"/>
        <v>0</v>
      </c>
      <c r="CX61" s="150" t="str">
        <f t="shared" si="137"/>
        <v>u</v>
      </c>
      <c r="CY61" s="150"/>
      <c r="CZ61" s="150">
        <f t="shared" si="46"/>
        <v>0</v>
      </c>
      <c r="DA61" s="150"/>
      <c r="DB61" s="150"/>
      <c r="DC61" s="150">
        <f t="shared" si="47"/>
        <v>0</v>
      </c>
      <c r="DD61" s="150"/>
      <c r="DE61" s="150"/>
      <c r="DF61" s="150"/>
      <c r="DG61" s="150"/>
      <c r="DH61" s="150"/>
      <c r="DI61" s="150"/>
      <c r="DJ61" s="150"/>
      <c r="DK61" s="150"/>
      <c r="DL61" s="150"/>
      <c r="DM61" s="150"/>
      <c r="DN61" s="150"/>
      <c r="DO61" s="150"/>
      <c r="DP61" s="150"/>
      <c r="DQ61" s="150"/>
      <c r="DR61" s="150"/>
      <c r="DS61" s="150"/>
      <c r="DT61" s="150"/>
      <c r="DU61" s="150"/>
    </row>
    <row r="62" spans="1:125" s="206" customFormat="1" x14ac:dyDescent="0.2">
      <c r="A62" s="108" t="str">
        <f>IF(LEN(E62)&lt;2,"",Meldedaten!A$4)</f>
        <v/>
      </c>
      <c r="B62" s="109" t="str">
        <f t="shared" si="93"/>
        <v/>
      </c>
      <c r="C62" s="96" t="s">
        <v>21</v>
      </c>
      <c r="D62" s="242" t="s">
        <v>21</v>
      </c>
      <c r="E62" s="242" t="s">
        <v>21</v>
      </c>
      <c r="F62" s="242" t="s">
        <v>21</v>
      </c>
      <c r="G62" s="242" t="s">
        <v>21</v>
      </c>
      <c r="H62" s="96" t="s">
        <v>21</v>
      </c>
      <c r="I62" s="5" t="str">
        <f>IF(LEN(E62)&lt;2,"",Meldedaten!B$4)</f>
        <v/>
      </c>
      <c r="J62" s="159"/>
      <c r="K62" s="5"/>
      <c r="L62" s="101"/>
      <c r="M62" s="100"/>
      <c r="N62" s="5"/>
      <c r="O62" s="100"/>
      <c r="P62" s="5"/>
      <c r="Q62" s="131" t="str">
        <f t="shared" si="94"/>
        <v>Okay</v>
      </c>
      <c r="R62" s="136">
        <f t="shared" si="95"/>
        <v>0</v>
      </c>
      <c r="S62" s="143" t="str">
        <f t="shared" si="96"/>
        <v/>
      </c>
      <c r="T62" s="144" t="str">
        <f t="shared" si="97"/>
        <v>Bitte ankreuzen</v>
      </c>
      <c r="U62" s="5"/>
      <c r="V62" s="5"/>
      <c r="W62" s="131">
        <f t="shared" si="98"/>
        <v>0</v>
      </c>
      <c r="X62" s="136">
        <f t="shared" si="99"/>
        <v>0</v>
      </c>
      <c r="Y62" s="136">
        <f t="shared" si="100"/>
        <v>1</v>
      </c>
      <c r="Z62" s="136" t="e">
        <f>IF(W62&gt;Y62,"Fehler",okay)</f>
        <v>#NAME?</v>
      </c>
      <c r="AA62" s="136" t="str">
        <f t="shared" si="101"/>
        <v/>
      </c>
      <c r="AB62" s="136" t="str">
        <f t="shared" si="102"/>
        <v/>
      </c>
      <c r="AC62" s="135"/>
      <c r="AD62" s="96" t="s">
        <v>21</v>
      </c>
      <c r="AE62" s="125" t="str">
        <f t="shared" si="103"/>
        <v/>
      </c>
      <c r="AF62" s="95"/>
      <c r="AG62" s="126"/>
      <c r="AH62" s="127" t="str">
        <f t="shared" si="104"/>
        <v/>
      </c>
      <c r="AI62" s="126"/>
      <c r="AJ62" s="5" t="s">
        <v>21</v>
      </c>
      <c r="AK62" s="5" t="s">
        <v>21</v>
      </c>
      <c r="AL62" s="5" t="s">
        <v>21</v>
      </c>
      <c r="AM62" s="5" t="s">
        <v>21</v>
      </c>
      <c r="AN62" s="5" t="s">
        <v>21</v>
      </c>
      <c r="AO62" s="5" t="s">
        <v>21</v>
      </c>
      <c r="AP62" s="5" t="s">
        <v>21</v>
      </c>
      <c r="AQ62" s="5" t="s">
        <v>21</v>
      </c>
      <c r="AR62" s="5" t="s">
        <v>21</v>
      </c>
      <c r="AS62" s="5" t="s">
        <v>21</v>
      </c>
      <c r="AT62" s="5" t="s">
        <v>21</v>
      </c>
      <c r="AU62" s="5" t="s">
        <v>21</v>
      </c>
      <c r="AV62" s="5" t="s">
        <v>21</v>
      </c>
      <c r="AW62" s="5" t="s">
        <v>21</v>
      </c>
      <c r="AX62" s="5" t="s">
        <v>21</v>
      </c>
      <c r="AY62" s="5" t="s">
        <v>21</v>
      </c>
      <c r="AZ62" s="5" t="s">
        <v>21</v>
      </c>
      <c r="BA62" s="5" t="s">
        <v>21</v>
      </c>
      <c r="BB62" s="5" t="s">
        <v>21</v>
      </c>
      <c r="BC62" s="5" t="s">
        <v>21</v>
      </c>
      <c r="BD62" s="126"/>
      <c r="BE62" s="50" t="s">
        <v>59</v>
      </c>
      <c r="BF62" s="50" t="s">
        <v>60</v>
      </c>
      <c r="BG62" s="50" t="s">
        <v>61</v>
      </c>
      <c r="BH62" s="50" t="s">
        <v>62</v>
      </c>
      <c r="BI62" s="50" t="s">
        <v>63</v>
      </c>
      <c r="BJ62" s="50" t="s">
        <v>64</v>
      </c>
      <c r="BK62" s="50" t="s">
        <v>65</v>
      </c>
      <c r="BL62" s="50" t="s">
        <v>66</v>
      </c>
      <c r="BM62" s="50" t="s">
        <v>67</v>
      </c>
      <c r="BN62" s="50" t="s">
        <v>68</v>
      </c>
      <c r="BO62" s="50" t="s">
        <v>69</v>
      </c>
      <c r="BP62" s="136"/>
      <c r="BQ62" s="150"/>
      <c r="BR62" s="150" t="str">
        <f t="shared" si="105"/>
        <v/>
      </c>
      <c r="BS62" s="150" t="str">
        <f t="shared" si="106"/>
        <v/>
      </c>
      <c r="BT62" s="150" t="str">
        <f t="shared" si="107"/>
        <v/>
      </c>
      <c r="BU62" s="150" t="str">
        <f t="shared" si="108"/>
        <v/>
      </c>
      <c r="BV62" s="150" t="str">
        <f t="shared" si="109"/>
        <v/>
      </c>
      <c r="BW62" s="150" t="str">
        <f t="shared" si="110"/>
        <v/>
      </c>
      <c r="BX62" s="150" t="str">
        <f t="shared" si="111"/>
        <v/>
      </c>
      <c r="BY62" s="150" t="str">
        <f t="shared" si="112"/>
        <v/>
      </c>
      <c r="BZ62" s="150" t="str">
        <f t="shared" si="113"/>
        <v/>
      </c>
      <c r="CA62" s="150" t="str">
        <f t="shared" si="114"/>
        <v/>
      </c>
      <c r="CB62" s="150" t="str">
        <f t="shared" si="115"/>
        <v/>
      </c>
      <c r="CC62" s="150" t="str">
        <f t="shared" si="116"/>
        <v/>
      </c>
      <c r="CD62" s="150" t="str">
        <f t="shared" si="117"/>
        <v/>
      </c>
      <c r="CE62" s="150" t="str">
        <f t="shared" si="118"/>
        <v/>
      </c>
      <c r="CF62" s="150" t="str">
        <f t="shared" si="119"/>
        <v/>
      </c>
      <c r="CG62" s="150" t="str">
        <f t="shared" si="120"/>
        <v/>
      </c>
      <c r="CH62" s="150" t="str">
        <f t="shared" si="121"/>
        <v/>
      </c>
      <c r="CI62" s="150" t="str">
        <f t="shared" si="122"/>
        <v/>
      </c>
      <c r="CJ62" s="150" t="str">
        <f t="shared" si="123"/>
        <v/>
      </c>
      <c r="CK62" s="150" t="str">
        <f t="shared" si="124"/>
        <v/>
      </c>
      <c r="CL62" s="150" t="str">
        <f t="shared" si="125"/>
        <v/>
      </c>
      <c r="CM62" s="150" t="str">
        <f t="shared" si="126"/>
        <v/>
      </c>
      <c r="CN62" s="150">
        <f t="shared" si="127"/>
        <v>0</v>
      </c>
      <c r="CO62" s="150" t="str">
        <f t="shared" si="128"/>
        <v>Okay</v>
      </c>
      <c r="CP62" s="150" t="str">
        <f t="shared" si="129"/>
        <v>Urkunde und Button</v>
      </c>
      <c r="CQ62" s="150" t="str">
        <f t="shared" si="130"/>
        <v>nur Urkunde</v>
      </c>
      <c r="CR62" s="150">
        <f t="shared" si="131"/>
        <v>0</v>
      </c>
      <c r="CS62" s="150">
        <f t="shared" si="132"/>
        <v>0</v>
      </c>
      <c r="CT62" s="150">
        <f t="shared" si="133"/>
        <v>0</v>
      </c>
      <c r="CU62" s="150">
        <f t="shared" si="134"/>
        <v>0</v>
      </c>
      <c r="CV62" s="150">
        <f t="shared" si="135"/>
        <v>0</v>
      </c>
      <c r="CW62" s="150">
        <f t="shared" si="136"/>
        <v>0</v>
      </c>
      <c r="CX62" s="150" t="str">
        <f t="shared" si="137"/>
        <v>u</v>
      </c>
      <c r="CY62" s="150"/>
      <c r="CZ62" s="150">
        <f t="shared" si="46"/>
        <v>0</v>
      </c>
      <c r="DA62" s="150"/>
      <c r="DB62" s="150"/>
      <c r="DC62" s="150">
        <f t="shared" si="47"/>
        <v>0</v>
      </c>
      <c r="DD62" s="150"/>
      <c r="DE62" s="150"/>
      <c r="DF62" s="150"/>
      <c r="DG62" s="150"/>
      <c r="DH62" s="150"/>
      <c r="DI62" s="150"/>
      <c r="DJ62" s="150"/>
      <c r="DK62" s="150"/>
      <c r="DL62" s="150"/>
      <c r="DM62" s="150"/>
      <c r="DN62" s="150"/>
      <c r="DO62" s="150"/>
      <c r="DP62" s="150"/>
      <c r="DQ62" s="150"/>
      <c r="DR62" s="150"/>
      <c r="DS62" s="150"/>
      <c r="DT62" s="150"/>
      <c r="DU62" s="150"/>
    </row>
    <row r="63" spans="1:125" s="206" customFormat="1" x14ac:dyDescent="0.2">
      <c r="A63" s="108" t="str">
        <f>IF(LEN(E63)&lt;2,"",Meldedaten!A$4)</f>
        <v/>
      </c>
      <c r="B63" s="109" t="str">
        <f t="shared" si="93"/>
        <v/>
      </c>
      <c r="C63" s="96" t="s">
        <v>21</v>
      </c>
      <c r="D63" s="242" t="s">
        <v>21</v>
      </c>
      <c r="E63" s="242" t="s">
        <v>21</v>
      </c>
      <c r="F63" s="242" t="s">
        <v>21</v>
      </c>
      <c r="G63" s="242" t="s">
        <v>21</v>
      </c>
      <c r="H63" s="96" t="s">
        <v>21</v>
      </c>
      <c r="I63" s="5" t="str">
        <f>IF(LEN(E63)&lt;2,"",Meldedaten!B$4)</f>
        <v/>
      </c>
      <c r="J63" s="159"/>
      <c r="K63" s="5"/>
      <c r="L63" s="101"/>
      <c r="M63" s="100"/>
      <c r="N63" s="5"/>
      <c r="O63" s="100"/>
      <c r="P63" s="5"/>
      <c r="Q63" s="131" t="str">
        <f t="shared" si="94"/>
        <v>Okay</v>
      </c>
      <c r="R63" s="136">
        <f t="shared" si="95"/>
        <v>0</v>
      </c>
      <c r="S63" s="143" t="str">
        <f t="shared" si="96"/>
        <v/>
      </c>
      <c r="T63" s="144" t="str">
        <f t="shared" si="97"/>
        <v>Bitte ankreuzen</v>
      </c>
      <c r="U63" s="5"/>
      <c r="V63" s="5"/>
      <c r="W63" s="131">
        <f t="shared" si="98"/>
        <v>0</v>
      </c>
      <c r="X63" s="136">
        <f t="shared" si="99"/>
        <v>0</v>
      </c>
      <c r="Y63" s="136">
        <f t="shared" si="100"/>
        <v>1</v>
      </c>
      <c r="Z63" s="136" t="e">
        <f>IF(W63&gt;Y63,"Fehler",okay)</f>
        <v>#NAME?</v>
      </c>
      <c r="AA63" s="136" t="str">
        <f t="shared" si="101"/>
        <v/>
      </c>
      <c r="AB63" s="136" t="str">
        <f t="shared" si="102"/>
        <v/>
      </c>
      <c r="AC63" s="135"/>
      <c r="AD63" s="96" t="s">
        <v>21</v>
      </c>
      <c r="AE63" s="125" t="str">
        <f t="shared" si="103"/>
        <v/>
      </c>
      <c r="AF63" s="95"/>
      <c r="AG63" s="126"/>
      <c r="AH63" s="127" t="str">
        <f t="shared" si="104"/>
        <v/>
      </c>
      <c r="AI63" s="126"/>
      <c r="AJ63" s="5" t="s">
        <v>21</v>
      </c>
      <c r="AK63" s="5" t="s">
        <v>21</v>
      </c>
      <c r="AL63" s="5" t="s">
        <v>21</v>
      </c>
      <c r="AM63" s="5" t="s">
        <v>21</v>
      </c>
      <c r="AN63" s="5" t="s">
        <v>21</v>
      </c>
      <c r="AO63" s="5" t="s">
        <v>21</v>
      </c>
      <c r="AP63" s="5" t="s">
        <v>21</v>
      </c>
      <c r="AQ63" s="5" t="s">
        <v>21</v>
      </c>
      <c r="AR63" s="5" t="s">
        <v>21</v>
      </c>
      <c r="AS63" s="5" t="s">
        <v>21</v>
      </c>
      <c r="AT63" s="5" t="s">
        <v>21</v>
      </c>
      <c r="AU63" s="5" t="s">
        <v>21</v>
      </c>
      <c r="AV63" s="5" t="s">
        <v>21</v>
      </c>
      <c r="AW63" s="5" t="s">
        <v>21</v>
      </c>
      <c r="AX63" s="5" t="s">
        <v>21</v>
      </c>
      <c r="AY63" s="5" t="s">
        <v>21</v>
      </c>
      <c r="AZ63" s="5" t="s">
        <v>21</v>
      </c>
      <c r="BA63" s="5" t="s">
        <v>21</v>
      </c>
      <c r="BB63" s="5" t="s">
        <v>21</v>
      </c>
      <c r="BC63" s="5" t="s">
        <v>21</v>
      </c>
      <c r="BD63" s="126"/>
      <c r="BE63" s="50" t="s">
        <v>59</v>
      </c>
      <c r="BF63" s="50" t="s">
        <v>60</v>
      </c>
      <c r="BG63" s="50" t="s">
        <v>61</v>
      </c>
      <c r="BH63" s="50" t="s">
        <v>62</v>
      </c>
      <c r="BI63" s="50" t="s">
        <v>63</v>
      </c>
      <c r="BJ63" s="50" t="s">
        <v>64</v>
      </c>
      <c r="BK63" s="50" t="s">
        <v>65</v>
      </c>
      <c r="BL63" s="50" t="s">
        <v>66</v>
      </c>
      <c r="BM63" s="50" t="s">
        <v>67</v>
      </c>
      <c r="BN63" s="50" t="s">
        <v>68</v>
      </c>
      <c r="BO63" s="50" t="s">
        <v>69</v>
      </c>
      <c r="BP63" s="136"/>
      <c r="BQ63" s="150"/>
      <c r="BR63" s="150" t="str">
        <f t="shared" si="105"/>
        <v/>
      </c>
      <c r="BS63" s="150" t="str">
        <f t="shared" si="106"/>
        <v/>
      </c>
      <c r="BT63" s="150" t="str">
        <f t="shared" si="107"/>
        <v/>
      </c>
      <c r="BU63" s="150" t="str">
        <f t="shared" si="108"/>
        <v/>
      </c>
      <c r="BV63" s="150" t="str">
        <f t="shared" si="109"/>
        <v/>
      </c>
      <c r="BW63" s="150" t="str">
        <f t="shared" si="110"/>
        <v/>
      </c>
      <c r="BX63" s="150" t="str">
        <f t="shared" si="111"/>
        <v/>
      </c>
      <c r="BY63" s="150" t="str">
        <f t="shared" si="112"/>
        <v/>
      </c>
      <c r="BZ63" s="150" t="str">
        <f t="shared" si="113"/>
        <v/>
      </c>
      <c r="CA63" s="150" t="str">
        <f t="shared" si="114"/>
        <v/>
      </c>
      <c r="CB63" s="150" t="str">
        <f t="shared" si="115"/>
        <v/>
      </c>
      <c r="CC63" s="150" t="str">
        <f t="shared" si="116"/>
        <v/>
      </c>
      <c r="CD63" s="150" t="str">
        <f t="shared" si="117"/>
        <v/>
      </c>
      <c r="CE63" s="150" t="str">
        <f t="shared" si="118"/>
        <v/>
      </c>
      <c r="CF63" s="150" t="str">
        <f t="shared" si="119"/>
        <v/>
      </c>
      <c r="CG63" s="150" t="str">
        <f t="shared" si="120"/>
        <v/>
      </c>
      <c r="CH63" s="150" t="str">
        <f t="shared" si="121"/>
        <v/>
      </c>
      <c r="CI63" s="150" t="str">
        <f t="shared" si="122"/>
        <v/>
      </c>
      <c r="CJ63" s="150" t="str">
        <f t="shared" si="123"/>
        <v/>
      </c>
      <c r="CK63" s="150" t="str">
        <f t="shared" si="124"/>
        <v/>
      </c>
      <c r="CL63" s="150" t="str">
        <f t="shared" si="125"/>
        <v/>
      </c>
      <c r="CM63" s="150" t="str">
        <f t="shared" si="126"/>
        <v/>
      </c>
      <c r="CN63" s="150">
        <f t="shared" si="127"/>
        <v>0</v>
      </c>
      <c r="CO63" s="150" t="str">
        <f t="shared" si="128"/>
        <v>Okay</v>
      </c>
      <c r="CP63" s="150" t="str">
        <f t="shared" si="129"/>
        <v>Urkunde und Button</v>
      </c>
      <c r="CQ63" s="150" t="str">
        <f t="shared" si="130"/>
        <v>nur Urkunde</v>
      </c>
      <c r="CR63" s="150">
        <f t="shared" si="131"/>
        <v>0</v>
      </c>
      <c r="CS63" s="150">
        <f t="shared" si="132"/>
        <v>0</v>
      </c>
      <c r="CT63" s="150">
        <f t="shared" si="133"/>
        <v>0</v>
      </c>
      <c r="CU63" s="150">
        <f t="shared" si="134"/>
        <v>0</v>
      </c>
      <c r="CV63" s="150">
        <f t="shared" si="135"/>
        <v>0</v>
      </c>
      <c r="CW63" s="150">
        <f t="shared" si="136"/>
        <v>0</v>
      </c>
      <c r="CX63" s="150" t="str">
        <f t="shared" si="137"/>
        <v>u</v>
      </c>
      <c r="CY63" s="150"/>
      <c r="CZ63" s="150">
        <f t="shared" si="46"/>
        <v>0</v>
      </c>
      <c r="DA63" s="150"/>
      <c r="DB63" s="150"/>
      <c r="DC63" s="150">
        <f t="shared" si="47"/>
        <v>0</v>
      </c>
      <c r="DD63" s="150"/>
      <c r="DE63" s="150"/>
      <c r="DF63" s="150"/>
      <c r="DG63" s="150"/>
      <c r="DH63" s="150"/>
      <c r="DI63" s="150"/>
      <c r="DJ63" s="150"/>
      <c r="DK63" s="150"/>
      <c r="DL63" s="150"/>
      <c r="DM63" s="150"/>
      <c r="DN63" s="150"/>
      <c r="DO63" s="150"/>
      <c r="DP63" s="150"/>
      <c r="DQ63" s="150"/>
      <c r="DR63" s="150"/>
      <c r="DS63" s="150"/>
      <c r="DT63" s="150"/>
      <c r="DU63" s="150"/>
    </row>
    <row r="64" spans="1:125" s="206" customFormat="1" x14ac:dyDescent="0.2">
      <c r="A64" s="108" t="str">
        <f>IF(LEN(E64)&lt;2,"",Meldedaten!A$4)</f>
        <v/>
      </c>
      <c r="B64" s="109" t="str">
        <f t="shared" si="93"/>
        <v/>
      </c>
      <c r="C64" s="96" t="s">
        <v>21</v>
      </c>
      <c r="D64" s="242" t="s">
        <v>21</v>
      </c>
      <c r="E64" s="242" t="s">
        <v>21</v>
      </c>
      <c r="F64" s="242" t="s">
        <v>21</v>
      </c>
      <c r="G64" s="242" t="s">
        <v>21</v>
      </c>
      <c r="H64" s="96" t="s">
        <v>21</v>
      </c>
      <c r="I64" s="5" t="str">
        <f>IF(LEN(E64)&lt;2,"",Meldedaten!B$4)</f>
        <v/>
      </c>
      <c r="J64" s="159"/>
      <c r="K64" s="5"/>
      <c r="L64" s="101"/>
      <c r="M64" s="100"/>
      <c r="N64" s="5"/>
      <c r="O64" s="100"/>
      <c r="P64" s="5"/>
      <c r="Q64" s="131" t="str">
        <f t="shared" si="94"/>
        <v>Okay</v>
      </c>
      <c r="R64" s="136">
        <f t="shared" si="95"/>
        <v>0</v>
      </c>
      <c r="S64" s="143" t="str">
        <f t="shared" si="96"/>
        <v/>
      </c>
      <c r="T64" s="144" t="str">
        <f t="shared" si="97"/>
        <v>Bitte ankreuzen</v>
      </c>
      <c r="U64" s="5"/>
      <c r="V64" s="5"/>
      <c r="W64" s="131">
        <f t="shared" si="98"/>
        <v>0</v>
      </c>
      <c r="X64" s="136">
        <f t="shared" si="99"/>
        <v>0</v>
      </c>
      <c r="Y64" s="136">
        <f t="shared" si="100"/>
        <v>1</v>
      </c>
      <c r="Z64" s="136" t="e">
        <f>IF(W64&gt;Y64,"Fehler",okay)</f>
        <v>#NAME?</v>
      </c>
      <c r="AA64" s="136" t="str">
        <f t="shared" si="101"/>
        <v/>
      </c>
      <c r="AB64" s="136" t="str">
        <f t="shared" si="102"/>
        <v/>
      </c>
      <c r="AC64" s="135"/>
      <c r="AD64" s="96" t="s">
        <v>21</v>
      </c>
      <c r="AE64" s="125" t="str">
        <f t="shared" si="103"/>
        <v/>
      </c>
      <c r="AF64" s="95"/>
      <c r="AG64" s="126"/>
      <c r="AH64" s="127" t="str">
        <f t="shared" si="104"/>
        <v/>
      </c>
      <c r="AI64" s="126"/>
      <c r="AJ64" s="5" t="s">
        <v>21</v>
      </c>
      <c r="AK64" s="5" t="s">
        <v>21</v>
      </c>
      <c r="AL64" s="5" t="s">
        <v>21</v>
      </c>
      <c r="AM64" s="5" t="s">
        <v>21</v>
      </c>
      <c r="AN64" s="5" t="s">
        <v>21</v>
      </c>
      <c r="AO64" s="5" t="s">
        <v>21</v>
      </c>
      <c r="AP64" s="5" t="s">
        <v>21</v>
      </c>
      <c r="AQ64" s="5" t="s">
        <v>21</v>
      </c>
      <c r="AR64" s="5" t="s">
        <v>21</v>
      </c>
      <c r="AS64" s="5" t="s">
        <v>21</v>
      </c>
      <c r="AT64" s="5" t="s">
        <v>21</v>
      </c>
      <c r="AU64" s="5" t="s">
        <v>21</v>
      </c>
      <c r="AV64" s="5" t="s">
        <v>21</v>
      </c>
      <c r="AW64" s="5" t="s">
        <v>21</v>
      </c>
      <c r="AX64" s="5" t="s">
        <v>21</v>
      </c>
      <c r="AY64" s="5" t="s">
        <v>21</v>
      </c>
      <c r="AZ64" s="5" t="s">
        <v>21</v>
      </c>
      <c r="BA64" s="5" t="s">
        <v>21</v>
      </c>
      <c r="BB64" s="5" t="s">
        <v>21</v>
      </c>
      <c r="BC64" s="5" t="s">
        <v>21</v>
      </c>
      <c r="BD64" s="126"/>
      <c r="BE64" s="50" t="s">
        <v>59</v>
      </c>
      <c r="BF64" s="50" t="s">
        <v>60</v>
      </c>
      <c r="BG64" s="50" t="s">
        <v>61</v>
      </c>
      <c r="BH64" s="50" t="s">
        <v>62</v>
      </c>
      <c r="BI64" s="50" t="s">
        <v>63</v>
      </c>
      <c r="BJ64" s="50" t="s">
        <v>64</v>
      </c>
      <c r="BK64" s="50" t="s">
        <v>65</v>
      </c>
      <c r="BL64" s="50" t="s">
        <v>66</v>
      </c>
      <c r="BM64" s="50" t="s">
        <v>67</v>
      </c>
      <c r="BN64" s="50" t="s">
        <v>68</v>
      </c>
      <c r="BO64" s="50" t="s">
        <v>69</v>
      </c>
      <c r="BP64" s="136"/>
      <c r="BQ64" s="150"/>
      <c r="BR64" s="150" t="str">
        <f t="shared" si="105"/>
        <v/>
      </c>
      <c r="BS64" s="150" t="str">
        <f t="shared" si="106"/>
        <v/>
      </c>
      <c r="BT64" s="150" t="str">
        <f t="shared" si="107"/>
        <v/>
      </c>
      <c r="BU64" s="150" t="str">
        <f t="shared" si="108"/>
        <v/>
      </c>
      <c r="BV64" s="150" t="str">
        <f t="shared" si="109"/>
        <v/>
      </c>
      <c r="BW64" s="150" t="str">
        <f t="shared" si="110"/>
        <v/>
      </c>
      <c r="BX64" s="150" t="str">
        <f t="shared" si="111"/>
        <v/>
      </c>
      <c r="BY64" s="150" t="str">
        <f t="shared" si="112"/>
        <v/>
      </c>
      <c r="BZ64" s="150" t="str">
        <f t="shared" si="113"/>
        <v/>
      </c>
      <c r="CA64" s="150" t="str">
        <f t="shared" si="114"/>
        <v/>
      </c>
      <c r="CB64" s="150" t="str">
        <f t="shared" si="115"/>
        <v/>
      </c>
      <c r="CC64" s="150" t="str">
        <f t="shared" si="116"/>
        <v/>
      </c>
      <c r="CD64" s="150" t="str">
        <f t="shared" si="117"/>
        <v/>
      </c>
      <c r="CE64" s="150" t="str">
        <f t="shared" si="118"/>
        <v/>
      </c>
      <c r="CF64" s="150" t="str">
        <f t="shared" si="119"/>
        <v/>
      </c>
      <c r="CG64" s="150" t="str">
        <f t="shared" si="120"/>
        <v/>
      </c>
      <c r="CH64" s="150" t="str">
        <f t="shared" si="121"/>
        <v/>
      </c>
      <c r="CI64" s="150" t="str">
        <f t="shared" si="122"/>
        <v/>
      </c>
      <c r="CJ64" s="150" t="str">
        <f t="shared" si="123"/>
        <v/>
      </c>
      <c r="CK64" s="150" t="str">
        <f t="shared" si="124"/>
        <v/>
      </c>
      <c r="CL64" s="150" t="str">
        <f t="shared" si="125"/>
        <v/>
      </c>
      <c r="CM64" s="150" t="str">
        <f t="shared" si="126"/>
        <v/>
      </c>
      <c r="CN64" s="150">
        <f t="shared" si="127"/>
        <v>0</v>
      </c>
      <c r="CO64" s="150" t="str">
        <f t="shared" si="128"/>
        <v>Okay</v>
      </c>
      <c r="CP64" s="150" t="str">
        <f t="shared" si="129"/>
        <v>Urkunde und Button</v>
      </c>
      <c r="CQ64" s="150" t="str">
        <f t="shared" si="130"/>
        <v>nur Urkunde</v>
      </c>
      <c r="CR64" s="150">
        <f t="shared" si="131"/>
        <v>0</v>
      </c>
      <c r="CS64" s="150">
        <f t="shared" si="132"/>
        <v>0</v>
      </c>
      <c r="CT64" s="150">
        <f t="shared" si="133"/>
        <v>0</v>
      </c>
      <c r="CU64" s="150">
        <f t="shared" si="134"/>
        <v>0</v>
      </c>
      <c r="CV64" s="150">
        <f t="shared" si="135"/>
        <v>0</v>
      </c>
      <c r="CW64" s="150">
        <f t="shared" si="136"/>
        <v>0</v>
      </c>
      <c r="CX64" s="150" t="str">
        <f t="shared" si="137"/>
        <v>u</v>
      </c>
      <c r="CY64" s="150"/>
      <c r="CZ64" s="150">
        <f t="shared" si="46"/>
        <v>0</v>
      </c>
      <c r="DA64" s="150"/>
      <c r="DB64" s="150"/>
      <c r="DC64" s="150">
        <f t="shared" si="47"/>
        <v>0</v>
      </c>
      <c r="DD64" s="150"/>
      <c r="DE64" s="150"/>
      <c r="DF64" s="150"/>
      <c r="DG64" s="150"/>
      <c r="DH64" s="150"/>
      <c r="DI64" s="150"/>
      <c r="DJ64" s="150"/>
      <c r="DK64" s="150"/>
      <c r="DL64" s="150"/>
      <c r="DM64" s="150"/>
      <c r="DN64" s="150"/>
      <c r="DO64" s="150"/>
      <c r="DP64" s="150"/>
      <c r="DQ64" s="150"/>
      <c r="DR64" s="150"/>
      <c r="DS64" s="150"/>
      <c r="DT64" s="150"/>
      <c r="DU64" s="150"/>
    </row>
    <row r="65" spans="1:125" s="206" customFormat="1" x14ac:dyDescent="0.2">
      <c r="A65" s="108" t="str">
        <f>IF(LEN(E65)&lt;2,"",Meldedaten!A$4)</f>
        <v/>
      </c>
      <c r="B65" s="109" t="str">
        <f t="shared" si="93"/>
        <v/>
      </c>
      <c r="C65" s="96" t="s">
        <v>21</v>
      </c>
      <c r="D65" s="242" t="s">
        <v>21</v>
      </c>
      <c r="E65" s="242" t="s">
        <v>21</v>
      </c>
      <c r="F65" s="242" t="s">
        <v>21</v>
      </c>
      <c r="G65" s="242" t="s">
        <v>21</v>
      </c>
      <c r="H65" s="96" t="s">
        <v>21</v>
      </c>
      <c r="I65" s="5" t="str">
        <f>IF(LEN(E65)&lt;2,"",Meldedaten!B$4)</f>
        <v/>
      </c>
      <c r="J65" s="159"/>
      <c r="K65" s="5"/>
      <c r="L65" s="101"/>
      <c r="M65" s="100"/>
      <c r="N65" s="5"/>
      <c r="O65" s="100"/>
      <c r="P65" s="5"/>
      <c r="Q65" s="131" t="str">
        <f t="shared" si="94"/>
        <v>Okay</v>
      </c>
      <c r="R65" s="136">
        <f t="shared" si="95"/>
        <v>0</v>
      </c>
      <c r="S65" s="143" t="str">
        <f t="shared" si="96"/>
        <v/>
      </c>
      <c r="T65" s="144" t="str">
        <f t="shared" si="97"/>
        <v>Bitte ankreuzen</v>
      </c>
      <c r="U65" s="5"/>
      <c r="V65" s="5"/>
      <c r="W65" s="131">
        <f t="shared" si="98"/>
        <v>0</v>
      </c>
      <c r="X65" s="136">
        <f t="shared" si="99"/>
        <v>0</v>
      </c>
      <c r="Y65" s="136">
        <f t="shared" si="100"/>
        <v>1</v>
      </c>
      <c r="Z65" s="136" t="e">
        <f>IF(W65&gt;Y65,"Fehler",okay)</f>
        <v>#NAME?</v>
      </c>
      <c r="AA65" s="136" t="str">
        <f t="shared" si="101"/>
        <v/>
      </c>
      <c r="AB65" s="136" t="str">
        <f t="shared" si="102"/>
        <v/>
      </c>
      <c r="AC65" s="135"/>
      <c r="AD65" s="96" t="s">
        <v>21</v>
      </c>
      <c r="AE65" s="125" t="str">
        <f t="shared" si="103"/>
        <v/>
      </c>
      <c r="AF65" s="95"/>
      <c r="AG65" s="126"/>
      <c r="AH65" s="127" t="str">
        <f t="shared" si="104"/>
        <v/>
      </c>
      <c r="AI65" s="126"/>
      <c r="AJ65" s="5" t="s">
        <v>21</v>
      </c>
      <c r="AK65" s="5" t="s">
        <v>21</v>
      </c>
      <c r="AL65" s="5" t="s">
        <v>21</v>
      </c>
      <c r="AM65" s="5" t="s">
        <v>21</v>
      </c>
      <c r="AN65" s="5" t="s">
        <v>21</v>
      </c>
      <c r="AO65" s="5" t="s">
        <v>21</v>
      </c>
      <c r="AP65" s="5" t="s">
        <v>21</v>
      </c>
      <c r="AQ65" s="5" t="s">
        <v>21</v>
      </c>
      <c r="AR65" s="5" t="s">
        <v>21</v>
      </c>
      <c r="AS65" s="5" t="s">
        <v>21</v>
      </c>
      <c r="AT65" s="5" t="s">
        <v>21</v>
      </c>
      <c r="AU65" s="5" t="s">
        <v>21</v>
      </c>
      <c r="AV65" s="5" t="s">
        <v>21</v>
      </c>
      <c r="AW65" s="5" t="s">
        <v>21</v>
      </c>
      <c r="AX65" s="5" t="s">
        <v>21</v>
      </c>
      <c r="AY65" s="5" t="s">
        <v>21</v>
      </c>
      <c r="AZ65" s="5" t="s">
        <v>21</v>
      </c>
      <c r="BA65" s="5" t="s">
        <v>21</v>
      </c>
      <c r="BB65" s="5" t="s">
        <v>21</v>
      </c>
      <c r="BC65" s="5" t="s">
        <v>21</v>
      </c>
      <c r="BD65" s="126"/>
      <c r="BE65" s="50" t="s">
        <v>59</v>
      </c>
      <c r="BF65" s="50" t="s">
        <v>60</v>
      </c>
      <c r="BG65" s="50" t="s">
        <v>61</v>
      </c>
      <c r="BH65" s="50" t="s">
        <v>62</v>
      </c>
      <c r="BI65" s="50" t="s">
        <v>63</v>
      </c>
      <c r="BJ65" s="50" t="s">
        <v>64</v>
      </c>
      <c r="BK65" s="50" t="s">
        <v>65</v>
      </c>
      <c r="BL65" s="50" t="s">
        <v>66</v>
      </c>
      <c r="BM65" s="50" t="s">
        <v>67</v>
      </c>
      <c r="BN65" s="50" t="s">
        <v>68</v>
      </c>
      <c r="BO65" s="50" t="s">
        <v>69</v>
      </c>
      <c r="BP65" s="136"/>
      <c r="BQ65" s="150"/>
      <c r="BR65" s="150" t="str">
        <f t="shared" si="105"/>
        <v/>
      </c>
      <c r="BS65" s="150" t="str">
        <f t="shared" si="106"/>
        <v/>
      </c>
      <c r="BT65" s="150" t="str">
        <f t="shared" si="107"/>
        <v/>
      </c>
      <c r="BU65" s="150" t="str">
        <f t="shared" si="108"/>
        <v/>
      </c>
      <c r="BV65" s="150" t="str">
        <f t="shared" si="109"/>
        <v/>
      </c>
      <c r="BW65" s="150" t="str">
        <f t="shared" si="110"/>
        <v/>
      </c>
      <c r="BX65" s="150" t="str">
        <f t="shared" si="111"/>
        <v/>
      </c>
      <c r="BY65" s="150" t="str">
        <f t="shared" si="112"/>
        <v/>
      </c>
      <c r="BZ65" s="150" t="str">
        <f t="shared" si="113"/>
        <v/>
      </c>
      <c r="CA65" s="150" t="str">
        <f t="shared" si="114"/>
        <v/>
      </c>
      <c r="CB65" s="150" t="str">
        <f t="shared" si="115"/>
        <v/>
      </c>
      <c r="CC65" s="150" t="str">
        <f t="shared" si="116"/>
        <v/>
      </c>
      <c r="CD65" s="150" t="str">
        <f t="shared" si="117"/>
        <v/>
      </c>
      <c r="CE65" s="150" t="str">
        <f t="shared" si="118"/>
        <v/>
      </c>
      <c r="CF65" s="150" t="str">
        <f t="shared" si="119"/>
        <v/>
      </c>
      <c r="CG65" s="150" t="str">
        <f t="shared" si="120"/>
        <v/>
      </c>
      <c r="CH65" s="150" t="str">
        <f t="shared" si="121"/>
        <v/>
      </c>
      <c r="CI65" s="150" t="str">
        <f t="shared" si="122"/>
        <v/>
      </c>
      <c r="CJ65" s="150" t="str">
        <f t="shared" si="123"/>
        <v/>
      </c>
      <c r="CK65" s="150" t="str">
        <f t="shared" si="124"/>
        <v/>
      </c>
      <c r="CL65" s="150" t="str">
        <f t="shared" si="125"/>
        <v/>
      </c>
      <c r="CM65" s="150" t="str">
        <f t="shared" si="126"/>
        <v/>
      </c>
      <c r="CN65" s="150">
        <f t="shared" si="127"/>
        <v>0</v>
      </c>
      <c r="CO65" s="150" t="str">
        <f t="shared" si="128"/>
        <v>Okay</v>
      </c>
      <c r="CP65" s="150" t="str">
        <f t="shared" si="129"/>
        <v>Urkunde und Button</v>
      </c>
      <c r="CQ65" s="150" t="str">
        <f t="shared" si="130"/>
        <v>nur Urkunde</v>
      </c>
      <c r="CR65" s="150">
        <f t="shared" si="131"/>
        <v>0</v>
      </c>
      <c r="CS65" s="150">
        <f t="shared" si="132"/>
        <v>0</v>
      </c>
      <c r="CT65" s="150">
        <f t="shared" si="133"/>
        <v>0</v>
      </c>
      <c r="CU65" s="150">
        <f t="shared" si="134"/>
        <v>0</v>
      </c>
      <c r="CV65" s="150">
        <f t="shared" si="135"/>
        <v>0</v>
      </c>
      <c r="CW65" s="150">
        <f t="shared" si="136"/>
        <v>0</v>
      </c>
      <c r="CX65" s="150" t="str">
        <f t="shared" si="137"/>
        <v>u</v>
      </c>
      <c r="CY65" s="150"/>
      <c r="CZ65" s="150">
        <f t="shared" si="46"/>
        <v>0</v>
      </c>
      <c r="DA65" s="150"/>
      <c r="DB65" s="150"/>
      <c r="DC65" s="150">
        <f t="shared" si="47"/>
        <v>0</v>
      </c>
      <c r="DD65" s="150"/>
      <c r="DE65" s="150"/>
      <c r="DF65" s="150"/>
      <c r="DG65" s="150"/>
      <c r="DH65" s="150"/>
      <c r="DI65" s="150"/>
      <c r="DJ65" s="150"/>
      <c r="DK65" s="150"/>
      <c r="DL65" s="150"/>
      <c r="DM65" s="150"/>
      <c r="DN65" s="150"/>
      <c r="DO65" s="150"/>
      <c r="DP65" s="150"/>
      <c r="DQ65" s="150"/>
      <c r="DR65" s="150"/>
      <c r="DS65" s="150"/>
      <c r="DT65" s="150"/>
      <c r="DU65" s="150"/>
    </row>
    <row r="66" spans="1:125" s="206" customFormat="1" x14ac:dyDescent="0.2">
      <c r="A66" s="108" t="str">
        <f>IF(LEN(E66)&lt;2,"",Meldedaten!A$4)</f>
        <v/>
      </c>
      <c r="B66" s="109" t="str">
        <f t="shared" si="93"/>
        <v/>
      </c>
      <c r="C66" s="96" t="s">
        <v>21</v>
      </c>
      <c r="D66" s="242" t="s">
        <v>21</v>
      </c>
      <c r="E66" s="242" t="s">
        <v>21</v>
      </c>
      <c r="F66" s="242" t="s">
        <v>21</v>
      </c>
      <c r="G66" s="242" t="s">
        <v>21</v>
      </c>
      <c r="H66" s="96" t="s">
        <v>21</v>
      </c>
      <c r="I66" s="5" t="str">
        <f>IF(LEN(E66)&lt;2,"",Meldedaten!B$4)</f>
        <v/>
      </c>
      <c r="J66" s="159"/>
      <c r="K66" s="5"/>
      <c r="L66" s="101"/>
      <c r="M66" s="100"/>
      <c r="N66" s="5"/>
      <c r="O66" s="100"/>
      <c r="P66" s="5"/>
      <c r="Q66" s="131" t="str">
        <f t="shared" si="94"/>
        <v>Okay</v>
      </c>
      <c r="R66" s="136">
        <f t="shared" si="95"/>
        <v>0</v>
      </c>
      <c r="S66" s="143" t="str">
        <f t="shared" si="96"/>
        <v/>
      </c>
      <c r="T66" s="144" t="str">
        <f t="shared" si="97"/>
        <v>Bitte ankreuzen</v>
      </c>
      <c r="U66" s="5"/>
      <c r="V66" s="5"/>
      <c r="W66" s="131">
        <f t="shared" si="98"/>
        <v>0</v>
      </c>
      <c r="X66" s="136">
        <f t="shared" si="99"/>
        <v>0</v>
      </c>
      <c r="Y66" s="136">
        <f t="shared" si="100"/>
        <v>1</v>
      </c>
      <c r="Z66" s="136" t="e">
        <f>IF(W66&gt;Y66,"Fehler",okay)</f>
        <v>#NAME?</v>
      </c>
      <c r="AA66" s="136" t="str">
        <f t="shared" si="101"/>
        <v/>
      </c>
      <c r="AB66" s="136" t="str">
        <f t="shared" si="102"/>
        <v/>
      </c>
      <c r="AC66" s="135"/>
      <c r="AD66" s="96" t="s">
        <v>21</v>
      </c>
      <c r="AE66" s="125" t="str">
        <f t="shared" si="103"/>
        <v/>
      </c>
      <c r="AF66" s="95"/>
      <c r="AG66" s="126"/>
      <c r="AH66" s="127" t="str">
        <f t="shared" si="104"/>
        <v/>
      </c>
      <c r="AI66" s="126"/>
      <c r="AJ66" s="5" t="s">
        <v>21</v>
      </c>
      <c r="AK66" s="5" t="s">
        <v>21</v>
      </c>
      <c r="AL66" s="5" t="s">
        <v>21</v>
      </c>
      <c r="AM66" s="5" t="s">
        <v>21</v>
      </c>
      <c r="AN66" s="5" t="s">
        <v>21</v>
      </c>
      <c r="AO66" s="5" t="s">
        <v>21</v>
      </c>
      <c r="AP66" s="5" t="s">
        <v>21</v>
      </c>
      <c r="AQ66" s="5" t="s">
        <v>21</v>
      </c>
      <c r="AR66" s="5" t="s">
        <v>21</v>
      </c>
      <c r="AS66" s="5" t="s">
        <v>21</v>
      </c>
      <c r="AT66" s="5" t="s">
        <v>21</v>
      </c>
      <c r="AU66" s="5" t="s">
        <v>21</v>
      </c>
      <c r="AV66" s="5" t="s">
        <v>21</v>
      </c>
      <c r="AW66" s="5" t="s">
        <v>21</v>
      </c>
      <c r="AX66" s="5" t="s">
        <v>21</v>
      </c>
      <c r="AY66" s="5" t="s">
        <v>21</v>
      </c>
      <c r="AZ66" s="5" t="s">
        <v>21</v>
      </c>
      <c r="BA66" s="5" t="s">
        <v>21</v>
      </c>
      <c r="BB66" s="5" t="s">
        <v>21</v>
      </c>
      <c r="BC66" s="5" t="s">
        <v>21</v>
      </c>
      <c r="BD66" s="126"/>
      <c r="BE66" s="50" t="s">
        <v>59</v>
      </c>
      <c r="BF66" s="50" t="s">
        <v>60</v>
      </c>
      <c r="BG66" s="50" t="s">
        <v>61</v>
      </c>
      <c r="BH66" s="50" t="s">
        <v>62</v>
      </c>
      <c r="BI66" s="50" t="s">
        <v>63</v>
      </c>
      <c r="BJ66" s="50" t="s">
        <v>64</v>
      </c>
      <c r="BK66" s="50" t="s">
        <v>65</v>
      </c>
      <c r="BL66" s="50" t="s">
        <v>66</v>
      </c>
      <c r="BM66" s="50" t="s">
        <v>67</v>
      </c>
      <c r="BN66" s="50" t="s">
        <v>68</v>
      </c>
      <c r="BO66" s="50" t="s">
        <v>69</v>
      </c>
      <c r="BP66" s="136"/>
      <c r="BQ66" s="150"/>
      <c r="BR66" s="150" t="str">
        <f t="shared" si="105"/>
        <v/>
      </c>
      <c r="BS66" s="150" t="str">
        <f t="shared" si="106"/>
        <v/>
      </c>
      <c r="BT66" s="150" t="str">
        <f t="shared" si="107"/>
        <v/>
      </c>
      <c r="BU66" s="150" t="str">
        <f t="shared" si="108"/>
        <v/>
      </c>
      <c r="BV66" s="150" t="str">
        <f t="shared" si="109"/>
        <v/>
      </c>
      <c r="BW66" s="150" t="str">
        <f t="shared" si="110"/>
        <v/>
      </c>
      <c r="BX66" s="150" t="str">
        <f t="shared" si="111"/>
        <v/>
      </c>
      <c r="BY66" s="150" t="str">
        <f t="shared" si="112"/>
        <v/>
      </c>
      <c r="BZ66" s="150" t="str">
        <f t="shared" si="113"/>
        <v/>
      </c>
      <c r="CA66" s="150" t="str">
        <f t="shared" si="114"/>
        <v/>
      </c>
      <c r="CB66" s="150" t="str">
        <f t="shared" si="115"/>
        <v/>
      </c>
      <c r="CC66" s="150" t="str">
        <f t="shared" si="116"/>
        <v/>
      </c>
      <c r="CD66" s="150" t="str">
        <f t="shared" si="117"/>
        <v/>
      </c>
      <c r="CE66" s="150" t="str">
        <f t="shared" si="118"/>
        <v/>
      </c>
      <c r="CF66" s="150" t="str">
        <f t="shared" si="119"/>
        <v/>
      </c>
      <c r="CG66" s="150" t="str">
        <f t="shared" si="120"/>
        <v/>
      </c>
      <c r="CH66" s="150" t="str">
        <f t="shared" si="121"/>
        <v/>
      </c>
      <c r="CI66" s="150" t="str">
        <f t="shared" si="122"/>
        <v/>
      </c>
      <c r="CJ66" s="150" t="str">
        <f t="shared" si="123"/>
        <v/>
      </c>
      <c r="CK66" s="150" t="str">
        <f t="shared" si="124"/>
        <v/>
      </c>
      <c r="CL66" s="150" t="str">
        <f t="shared" si="125"/>
        <v/>
      </c>
      <c r="CM66" s="150" t="str">
        <f t="shared" si="126"/>
        <v/>
      </c>
      <c r="CN66" s="150">
        <f t="shared" si="127"/>
        <v>0</v>
      </c>
      <c r="CO66" s="150" t="str">
        <f t="shared" si="128"/>
        <v>Okay</v>
      </c>
      <c r="CP66" s="150" t="str">
        <f t="shared" si="129"/>
        <v>Urkunde und Button</v>
      </c>
      <c r="CQ66" s="150" t="str">
        <f t="shared" si="130"/>
        <v>nur Urkunde</v>
      </c>
      <c r="CR66" s="150">
        <f t="shared" si="131"/>
        <v>0</v>
      </c>
      <c r="CS66" s="150">
        <f t="shared" si="132"/>
        <v>0</v>
      </c>
      <c r="CT66" s="150">
        <f t="shared" si="133"/>
        <v>0</v>
      </c>
      <c r="CU66" s="150">
        <f t="shared" si="134"/>
        <v>0</v>
      </c>
      <c r="CV66" s="150">
        <f t="shared" si="135"/>
        <v>0</v>
      </c>
      <c r="CW66" s="150">
        <f t="shared" si="136"/>
        <v>0</v>
      </c>
      <c r="CX66" s="150" t="str">
        <f t="shared" si="137"/>
        <v>u</v>
      </c>
      <c r="CY66" s="150"/>
      <c r="CZ66" s="150">
        <f t="shared" si="46"/>
        <v>0</v>
      </c>
      <c r="DA66" s="150"/>
      <c r="DB66" s="150"/>
      <c r="DC66" s="150">
        <f t="shared" si="47"/>
        <v>0</v>
      </c>
      <c r="DD66" s="150"/>
      <c r="DE66" s="150"/>
      <c r="DF66" s="150"/>
      <c r="DG66" s="150"/>
      <c r="DH66" s="150"/>
      <c r="DI66" s="150"/>
      <c r="DJ66" s="150"/>
      <c r="DK66" s="150"/>
      <c r="DL66" s="150"/>
      <c r="DM66" s="150"/>
      <c r="DN66" s="150"/>
      <c r="DO66" s="150"/>
      <c r="DP66" s="150"/>
      <c r="DQ66" s="150"/>
      <c r="DR66" s="150"/>
      <c r="DS66" s="150"/>
      <c r="DT66" s="150"/>
      <c r="DU66" s="150"/>
    </row>
    <row r="67" spans="1:125" s="206" customFormat="1" x14ac:dyDescent="0.2">
      <c r="A67" s="108" t="str">
        <f>IF(LEN(E67)&lt;2,"",Meldedaten!A$4)</f>
        <v/>
      </c>
      <c r="B67" s="109" t="str">
        <f t="shared" si="93"/>
        <v/>
      </c>
      <c r="C67" s="96" t="s">
        <v>21</v>
      </c>
      <c r="D67" s="242" t="s">
        <v>21</v>
      </c>
      <c r="E67" s="242" t="s">
        <v>21</v>
      </c>
      <c r="F67" s="242" t="s">
        <v>21</v>
      </c>
      <c r="G67" s="242" t="s">
        <v>21</v>
      </c>
      <c r="H67" s="96" t="s">
        <v>21</v>
      </c>
      <c r="I67" s="5" t="str">
        <f>IF(LEN(E67)&lt;2,"",Meldedaten!B$4)</f>
        <v/>
      </c>
      <c r="J67" s="159"/>
      <c r="K67" s="5"/>
      <c r="L67" s="101"/>
      <c r="M67" s="100"/>
      <c r="N67" s="5"/>
      <c r="O67" s="100"/>
      <c r="P67" s="5"/>
      <c r="Q67" s="131" t="str">
        <f t="shared" si="94"/>
        <v>Okay</v>
      </c>
      <c r="R67" s="136">
        <f t="shared" si="95"/>
        <v>0</v>
      </c>
      <c r="S67" s="143" t="str">
        <f t="shared" si="96"/>
        <v/>
      </c>
      <c r="T67" s="144" t="str">
        <f t="shared" si="97"/>
        <v>Bitte ankreuzen</v>
      </c>
      <c r="U67" s="5"/>
      <c r="V67" s="5"/>
      <c r="W67" s="131">
        <f t="shared" si="98"/>
        <v>0</v>
      </c>
      <c r="X67" s="136">
        <f t="shared" si="99"/>
        <v>0</v>
      </c>
      <c r="Y67" s="136">
        <f t="shared" si="100"/>
        <v>1</v>
      </c>
      <c r="Z67" s="136" t="e">
        <f>IF(W67&gt;Y67,"Fehler",okay)</f>
        <v>#NAME?</v>
      </c>
      <c r="AA67" s="136" t="str">
        <f t="shared" si="101"/>
        <v/>
      </c>
      <c r="AB67" s="136" t="str">
        <f t="shared" si="102"/>
        <v/>
      </c>
      <c r="AC67" s="135"/>
      <c r="AD67" s="96" t="s">
        <v>21</v>
      </c>
      <c r="AE67" s="125" t="str">
        <f t="shared" si="103"/>
        <v/>
      </c>
      <c r="AF67" s="95"/>
      <c r="AG67" s="126"/>
      <c r="AH67" s="127" t="str">
        <f t="shared" si="104"/>
        <v/>
      </c>
      <c r="AI67" s="126"/>
      <c r="AJ67" s="5" t="s">
        <v>21</v>
      </c>
      <c r="AK67" s="5" t="s">
        <v>21</v>
      </c>
      <c r="AL67" s="5" t="s">
        <v>21</v>
      </c>
      <c r="AM67" s="5" t="s">
        <v>21</v>
      </c>
      <c r="AN67" s="5" t="s">
        <v>21</v>
      </c>
      <c r="AO67" s="5" t="s">
        <v>21</v>
      </c>
      <c r="AP67" s="5" t="s">
        <v>21</v>
      </c>
      <c r="AQ67" s="5" t="s">
        <v>21</v>
      </c>
      <c r="AR67" s="5" t="s">
        <v>21</v>
      </c>
      <c r="AS67" s="5" t="s">
        <v>21</v>
      </c>
      <c r="AT67" s="5" t="s">
        <v>21</v>
      </c>
      <c r="AU67" s="5" t="s">
        <v>21</v>
      </c>
      <c r="AV67" s="5" t="s">
        <v>21</v>
      </c>
      <c r="AW67" s="5" t="s">
        <v>21</v>
      </c>
      <c r="AX67" s="5" t="s">
        <v>21</v>
      </c>
      <c r="AY67" s="5" t="s">
        <v>21</v>
      </c>
      <c r="AZ67" s="5" t="s">
        <v>21</v>
      </c>
      <c r="BA67" s="5" t="s">
        <v>21</v>
      </c>
      <c r="BB67" s="5" t="s">
        <v>21</v>
      </c>
      <c r="BC67" s="5" t="s">
        <v>21</v>
      </c>
      <c r="BD67" s="126"/>
      <c r="BE67" s="50" t="s">
        <v>59</v>
      </c>
      <c r="BF67" s="50" t="s">
        <v>60</v>
      </c>
      <c r="BG67" s="50" t="s">
        <v>61</v>
      </c>
      <c r="BH67" s="50" t="s">
        <v>62</v>
      </c>
      <c r="BI67" s="50" t="s">
        <v>63</v>
      </c>
      <c r="BJ67" s="50" t="s">
        <v>64</v>
      </c>
      <c r="BK67" s="50" t="s">
        <v>65</v>
      </c>
      <c r="BL67" s="50" t="s">
        <v>66</v>
      </c>
      <c r="BM67" s="50" t="s">
        <v>67</v>
      </c>
      <c r="BN67" s="50" t="s">
        <v>68</v>
      </c>
      <c r="BO67" s="50" t="s">
        <v>69</v>
      </c>
      <c r="BP67" s="136"/>
      <c r="BQ67" s="150"/>
      <c r="BR67" s="150" t="str">
        <f t="shared" si="105"/>
        <v/>
      </c>
      <c r="BS67" s="150" t="str">
        <f t="shared" si="106"/>
        <v/>
      </c>
      <c r="BT67" s="150" t="str">
        <f t="shared" si="107"/>
        <v/>
      </c>
      <c r="BU67" s="150" t="str">
        <f t="shared" si="108"/>
        <v/>
      </c>
      <c r="BV67" s="150" t="str">
        <f t="shared" si="109"/>
        <v/>
      </c>
      <c r="BW67" s="150" t="str">
        <f t="shared" si="110"/>
        <v/>
      </c>
      <c r="BX67" s="150" t="str">
        <f t="shared" si="111"/>
        <v/>
      </c>
      <c r="BY67" s="150" t="str">
        <f t="shared" si="112"/>
        <v/>
      </c>
      <c r="BZ67" s="150" t="str">
        <f t="shared" si="113"/>
        <v/>
      </c>
      <c r="CA67" s="150" t="str">
        <f t="shared" si="114"/>
        <v/>
      </c>
      <c r="CB67" s="150" t="str">
        <f t="shared" si="115"/>
        <v/>
      </c>
      <c r="CC67" s="150" t="str">
        <f t="shared" si="116"/>
        <v/>
      </c>
      <c r="CD67" s="150" t="str">
        <f t="shared" si="117"/>
        <v/>
      </c>
      <c r="CE67" s="150" t="str">
        <f t="shared" si="118"/>
        <v/>
      </c>
      <c r="CF67" s="150" t="str">
        <f t="shared" si="119"/>
        <v/>
      </c>
      <c r="CG67" s="150" t="str">
        <f t="shared" si="120"/>
        <v/>
      </c>
      <c r="CH67" s="150" t="str">
        <f t="shared" si="121"/>
        <v/>
      </c>
      <c r="CI67" s="150" t="str">
        <f t="shared" si="122"/>
        <v/>
      </c>
      <c r="CJ67" s="150" t="str">
        <f t="shared" si="123"/>
        <v/>
      </c>
      <c r="CK67" s="150" t="str">
        <f t="shared" si="124"/>
        <v/>
      </c>
      <c r="CL67" s="150" t="str">
        <f t="shared" si="125"/>
        <v/>
      </c>
      <c r="CM67" s="150" t="str">
        <f t="shared" si="126"/>
        <v/>
      </c>
      <c r="CN67" s="150">
        <f t="shared" si="127"/>
        <v>0</v>
      </c>
      <c r="CO67" s="150" t="str">
        <f t="shared" si="128"/>
        <v>Okay</v>
      </c>
      <c r="CP67" s="150" t="str">
        <f t="shared" si="129"/>
        <v>Urkunde und Button</v>
      </c>
      <c r="CQ67" s="150" t="str">
        <f t="shared" si="130"/>
        <v>nur Urkunde</v>
      </c>
      <c r="CR67" s="150">
        <f t="shared" si="131"/>
        <v>0</v>
      </c>
      <c r="CS67" s="150">
        <f t="shared" si="132"/>
        <v>0</v>
      </c>
      <c r="CT67" s="150">
        <f t="shared" si="133"/>
        <v>0</v>
      </c>
      <c r="CU67" s="150">
        <f t="shared" si="134"/>
        <v>0</v>
      </c>
      <c r="CV67" s="150">
        <f t="shared" si="135"/>
        <v>0</v>
      </c>
      <c r="CW67" s="150">
        <f t="shared" si="136"/>
        <v>0</v>
      </c>
      <c r="CX67" s="150" t="str">
        <f t="shared" si="137"/>
        <v>u</v>
      </c>
      <c r="CY67" s="150"/>
      <c r="CZ67" s="150">
        <f t="shared" si="46"/>
        <v>0</v>
      </c>
      <c r="DA67" s="150"/>
      <c r="DB67" s="150"/>
      <c r="DC67" s="150">
        <f t="shared" si="47"/>
        <v>0</v>
      </c>
      <c r="DD67" s="150"/>
      <c r="DE67" s="150"/>
      <c r="DF67" s="150"/>
      <c r="DG67" s="150"/>
      <c r="DH67" s="150"/>
      <c r="DI67" s="150"/>
      <c r="DJ67" s="150"/>
      <c r="DK67" s="150"/>
      <c r="DL67" s="150"/>
      <c r="DM67" s="150"/>
      <c r="DN67" s="150"/>
      <c r="DO67" s="150"/>
      <c r="DP67" s="150"/>
      <c r="DQ67" s="150"/>
      <c r="DR67" s="150"/>
      <c r="DS67" s="150"/>
      <c r="DT67" s="150"/>
      <c r="DU67" s="150"/>
    </row>
    <row r="68" spans="1:125" s="206" customFormat="1" x14ac:dyDescent="0.2">
      <c r="A68" s="108" t="str">
        <f>IF(LEN(E68)&lt;2,"",Meldedaten!A$4)</f>
        <v/>
      </c>
      <c r="B68" s="109" t="str">
        <f t="shared" si="93"/>
        <v/>
      </c>
      <c r="C68" s="96" t="s">
        <v>21</v>
      </c>
      <c r="D68" s="242" t="s">
        <v>21</v>
      </c>
      <c r="E68" s="242" t="s">
        <v>21</v>
      </c>
      <c r="F68" s="242" t="s">
        <v>21</v>
      </c>
      <c r="G68" s="242" t="s">
        <v>21</v>
      </c>
      <c r="H68" s="96" t="s">
        <v>21</v>
      </c>
      <c r="I68" s="5" t="str">
        <f>IF(LEN(E68)&lt;2,"",Meldedaten!B$4)</f>
        <v/>
      </c>
      <c r="J68" s="159"/>
      <c r="K68" s="5"/>
      <c r="L68" s="101"/>
      <c r="M68" s="100"/>
      <c r="N68" s="5"/>
      <c r="O68" s="100"/>
      <c r="P68" s="5"/>
      <c r="Q68" s="131" t="str">
        <f t="shared" si="94"/>
        <v>Okay</v>
      </c>
      <c r="R68" s="136">
        <f t="shared" si="95"/>
        <v>0</v>
      </c>
      <c r="S68" s="143" t="str">
        <f t="shared" si="96"/>
        <v/>
      </c>
      <c r="T68" s="144" t="str">
        <f t="shared" si="97"/>
        <v>Bitte ankreuzen</v>
      </c>
      <c r="U68" s="5"/>
      <c r="V68" s="5"/>
      <c r="W68" s="131">
        <f t="shared" si="98"/>
        <v>0</v>
      </c>
      <c r="X68" s="136">
        <f t="shared" si="99"/>
        <v>0</v>
      </c>
      <c r="Y68" s="136">
        <f t="shared" si="100"/>
        <v>1</v>
      </c>
      <c r="Z68" s="136" t="e">
        <f>IF(W68&gt;Y68,"Fehler",okay)</f>
        <v>#NAME?</v>
      </c>
      <c r="AA68" s="136" t="str">
        <f t="shared" si="101"/>
        <v/>
      </c>
      <c r="AB68" s="136" t="str">
        <f t="shared" si="102"/>
        <v/>
      </c>
      <c r="AC68" s="135"/>
      <c r="AD68" s="96" t="s">
        <v>21</v>
      </c>
      <c r="AE68" s="125" t="str">
        <f t="shared" si="103"/>
        <v/>
      </c>
      <c r="AF68" s="95"/>
      <c r="AG68" s="126"/>
      <c r="AH68" s="127" t="str">
        <f t="shared" si="104"/>
        <v/>
      </c>
      <c r="AI68" s="126"/>
      <c r="AJ68" s="5" t="s">
        <v>21</v>
      </c>
      <c r="AK68" s="5" t="s">
        <v>21</v>
      </c>
      <c r="AL68" s="5" t="s">
        <v>21</v>
      </c>
      <c r="AM68" s="5" t="s">
        <v>21</v>
      </c>
      <c r="AN68" s="5" t="s">
        <v>21</v>
      </c>
      <c r="AO68" s="5" t="s">
        <v>21</v>
      </c>
      <c r="AP68" s="5" t="s">
        <v>21</v>
      </c>
      <c r="AQ68" s="5" t="s">
        <v>21</v>
      </c>
      <c r="AR68" s="5" t="s">
        <v>21</v>
      </c>
      <c r="AS68" s="5" t="s">
        <v>21</v>
      </c>
      <c r="AT68" s="5" t="s">
        <v>21</v>
      </c>
      <c r="AU68" s="5" t="s">
        <v>21</v>
      </c>
      <c r="AV68" s="5" t="s">
        <v>21</v>
      </c>
      <c r="AW68" s="5" t="s">
        <v>21</v>
      </c>
      <c r="AX68" s="5" t="s">
        <v>21</v>
      </c>
      <c r="AY68" s="5" t="s">
        <v>21</v>
      </c>
      <c r="AZ68" s="5" t="s">
        <v>21</v>
      </c>
      <c r="BA68" s="5" t="s">
        <v>21</v>
      </c>
      <c r="BB68" s="5" t="s">
        <v>21</v>
      </c>
      <c r="BC68" s="5" t="s">
        <v>21</v>
      </c>
      <c r="BD68" s="126"/>
      <c r="BE68" s="50" t="s">
        <v>59</v>
      </c>
      <c r="BF68" s="50" t="s">
        <v>60</v>
      </c>
      <c r="BG68" s="50" t="s">
        <v>61</v>
      </c>
      <c r="BH68" s="50" t="s">
        <v>62</v>
      </c>
      <c r="BI68" s="50" t="s">
        <v>63</v>
      </c>
      <c r="BJ68" s="50" t="s">
        <v>64</v>
      </c>
      <c r="BK68" s="50" t="s">
        <v>65</v>
      </c>
      <c r="BL68" s="50" t="s">
        <v>66</v>
      </c>
      <c r="BM68" s="50" t="s">
        <v>67</v>
      </c>
      <c r="BN68" s="50" t="s">
        <v>68</v>
      </c>
      <c r="BO68" s="50" t="s">
        <v>69</v>
      </c>
      <c r="BP68" s="136"/>
      <c r="BQ68" s="150"/>
      <c r="BR68" s="150" t="str">
        <f t="shared" si="105"/>
        <v/>
      </c>
      <c r="BS68" s="150" t="str">
        <f t="shared" si="106"/>
        <v/>
      </c>
      <c r="BT68" s="150" t="str">
        <f t="shared" si="107"/>
        <v/>
      </c>
      <c r="BU68" s="150" t="str">
        <f t="shared" si="108"/>
        <v/>
      </c>
      <c r="BV68" s="150" t="str">
        <f t="shared" si="109"/>
        <v/>
      </c>
      <c r="BW68" s="150" t="str">
        <f t="shared" si="110"/>
        <v/>
      </c>
      <c r="BX68" s="150" t="str">
        <f t="shared" si="111"/>
        <v/>
      </c>
      <c r="BY68" s="150" t="str">
        <f t="shared" si="112"/>
        <v/>
      </c>
      <c r="BZ68" s="150" t="str">
        <f t="shared" si="113"/>
        <v/>
      </c>
      <c r="CA68" s="150" t="str">
        <f t="shared" si="114"/>
        <v/>
      </c>
      <c r="CB68" s="150" t="str">
        <f t="shared" si="115"/>
        <v/>
      </c>
      <c r="CC68" s="150" t="str">
        <f t="shared" si="116"/>
        <v/>
      </c>
      <c r="CD68" s="150" t="str">
        <f t="shared" si="117"/>
        <v/>
      </c>
      <c r="CE68" s="150" t="str">
        <f t="shared" si="118"/>
        <v/>
      </c>
      <c r="CF68" s="150" t="str">
        <f t="shared" si="119"/>
        <v/>
      </c>
      <c r="CG68" s="150" t="str">
        <f t="shared" si="120"/>
        <v/>
      </c>
      <c r="CH68" s="150" t="str">
        <f t="shared" si="121"/>
        <v/>
      </c>
      <c r="CI68" s="150" t="str">
        <f t="shared" si="122"/>
        <v/>
      </c>
      <c r="CJ68" s="150" t="str">
        <f t="shared" si="123"/>
        <v/>
      </c>
      <c r="CK68" s="150" t="str">
        <f t="shared" si="124"/>
        <v/>
      </c>
      <c r="CL68" s="150" t="str">
        <f t="shared" si="125"/>
        <v/>
      </c>
      <c r="CM68" s="150" t="str">
        <f t="shared" si="126"/>
        <v/>
      </c>
      <c r="CN68" s="150">
        <f t="shared" si="127"/>
        <v>0</v>
      </c>
      <c r="CO68" s="150" t="str">
        <f t="shared" si="128"/>
        <v>Okay</v>
      </c>
      <c r="CP68" s="150" t="str">
        <f t="shared" si="129"/>
        <v>Urkunde und Button</v>
      </c>
      <c r="CQ68" s="150" t="str">
        <f t="shared" si="130"/>
        <v>nur Urkunde</v>
      </c>
      <c r="CR68" s="150">
        <f t="shared" si="131"/>
        <v>0</v>
      </c>
      <c r="CS68" s="150">
        <f t="shared" si="132"/>
        <v>0</v>
      </c>
      <c r="CT68" s="150">
        <f t="shared" si="133"/>
        <v>0</v>
      </c>
      <c r="CU68" s="150">
        <f t="shared" si="134"/>
        <v>0</v>
      </c>
      <c r="CV68" s="150">
        <f t="shared" si="135"/>
        <v>0</v>
      </c>
      <c r="CW68" s="150">
        <f t="shared" si="136"/>
        <v>0</v>
      </c>
      <c r="CX68" s="150" t="str">
        <f t="shared" si="137"/>
        <v>u</v>
      </c>
      <c r="CY68" s="150"/>
      <c r="CZ68" s="150">
        <f t="shared" si="46"/>
        <v>0</v>
      </c>
      <c r="DA68" s="150"/>
      <c r="DB68" s="150"/>
      <c r="DC68" s="150">
        <f t="shared" si="47"/>
        <v>0</v>
      </c>
      <c r="DD68" s="150"/>
      <c r="DE68" s="150"/>
      <c r="DF68" s="150"/>
      <c r="DG68" s="150"/>
      <c r="DH68" s="150"/>
      <c r="DI68" s="150"/>
      <c r="DJ68" s="150"/>
      <c r="DK68" s="150"/>
      <c r="DL68" s="150"/>
      <c r="DM68" s="150"/>
      <c r="DN68" s="150"/>
      <c r="DO68" s="150"/>
      <c r="DP68" s="150"/>
      <c r="DQ68" s="150"/>
      <c r="DR68" s="150"/>
      <c r="DS68" s="150"/>
      <c r="DT68" s="150"/>
      <c r="DU68" s="150"/>
    </row>
    <row r="69" spans="1:125" s="206" customFormat="1" x14ac:dyDescent="0.2">
      <c r="A69" s="108" t="str">
        <f>IF(LEN(E69)&lt;2,"",Meldedaten!A$4)</f>
        <v/>
      </c>
      <c r="B69" s="109" t="str">
        <f t="shared" si="93"/>
        <v/>
      </c>
      <c r="C69" s="96" t="s">
        <v>21</v>
      </c>
      <c r="D69" s="242" t="s">
        <v>21</v>
      </c>
      <c r="E69" s="242" t="s">
        <v>21</v>
      </c>
      <c r="F69" s="242" t="s">
        <v>21</v>
      </c>
      <c r="G69" s="242" t="s">
        <v>21</v>
      </c>
      <c r="H69" s="96" t="s">
        <v>21</v>
      </c>
      <c r="I69" s="5" t="str">
        <f>IF(LEN(E69)&lt;2,"",Meldedaten!B$4)</f>
        <v/>
      </c>
      <c r="J69" s="159"/>
      <c r="K69" s="5"/>
      <c r="L69" s="101"/>
      <c r="M69" s="100"/>
      <c r="N69" s="5"/>
      <c r="O69" s="100"/>
      <c r="P69" s="5"/>
      <c r="Q69" s="131" t="str">
        <f t="shared" si="94"/>
        <v>Okay</v>
      </c>
      <c r="R69" s="136">
        <f t="shared" si="95"/>
        <v>0</v>
      </c>
      <c r="S69" s="143" t="str">
        <f t="shared" si="96"/>
        <v/>
      </c>
      <c r="T69" s="144" t="str">
        <f t="shared" si="97"/>
        <v>Bitte ankreuzen</v>
      </c>
      <c r="U69" s="5"/>
      <c r="V69" s="5"/>
      <c r="W69" s="131">
        <f t="shared" si="98"/>
        <v>0</v>
      </c>
      <c r="X69" s="136">
        <f t="shared" si="99"/>
        <v>0</v>
      </c>
      <c r="Y69" s="136">
        <f t="shared" si="100"/>
        <v>1</v>
      </c>
      <c r="Z69" s="136" t="e">
        <f>IF(W69&gt;Y69,"Fehler",okay)</f>
        <v>#NAME?</v>
      </c>
      <c r="AA69" s="136" t="str">
        <f t="shared" si="101"/>
        <v/>
      </c>
      <c r="AB69" s="136" t="str">
        <f t="shared" si="102"/>
        <v/>
      </c>
      <c r="AC69" s="135"/>
      <c r="AD69" s="96" t="s">
        <v>21</v>
      </c>
      <c r="AE69" s="125" t="str">
        <f t="shared" si="103"/>
        <v/>
      </c>
      <c r="AF69" s="95"/>
      <c r="AG69" s="126"/>
      <c r="AH69" s="127" t="str">
        <f t="shared" si="104"/>
        <v/>
      </c>
      <c r="AI69" s="126"/>
      <c r="AJ69" s="5" t="s">
        <v>21</v>
      </c>
      <c r="AK69" s="5" t="s">
        <v>21</v>
      </c>
      <c r="AL69" s="5" t="s">
        <v>21</v>
      </c>
      <c r="AM69" s="5" t="s">
        <v>21</v>
      </c>
      <c r="AN69" s="5" t="s">
        <v>21</v>
      </c>
      <c r="AO69" s="5" t="s">
        <v>21</v>
      </c>
      <c r="AP69" s="5" t="s">
        <v>21</v>
      </c>
      <c r="AQ69" s="5" t="s">
        <v>21</v>
      </c>
      <c r="AR69" s="5" t="s">
        <v>21</v>
      </c>
      <c r="AS69" s="5" t="s">
        <v>21</v>
      </c>
      <c r="AT69" s="5" t="s">
        <v>21</v>
      </c>
      <c r="AU69" s="5" t="s">
        <v>21</v>
      </c>
      <c r="AV69" s="5" t="s">
        <v>21</v>
      </c>
      <c r="AW69" s="5" t="s">
        <v>21</v>
      </c>
      <c r="AX69" s="5" t="s">
        <v>21</v>
      </c>
      <c r="AY69" s="5" t="s">
        <v>21</v>
      </c>
      <c r="AZ69" s="5" t="s">
        <v>21</v>
      </c>
      <c r="BA69" s="5" t="s">
        <v>21</v>
      </c>
      <c r="BB69" s="5" t="s">
        <v>21</v>
      </c>
      <c r="BC69" s="5" t="s">
        <v>21</v>
      </c>
      <c r="BD69" s="126"/>
      <c r="BE69" s="50" t="s">
        <v>59</v>
      </c>
      <c r="BF69" s="50" t="s">
        <v>60</v>
      </c>
      <c r="BG69" s="50" t="s">
        <v>61</v>
      </c>
      <c r="BH69" s="50" t="s">
        <v>62</v>
      </c>
      <c r="BI69" s="50" t="s">
        <v>63</v>
      </c>
      <c r="BJ69" s="50" t="s">
        <v>64</v>
      </c>
      <c r="BK69" s="50" t="s">
        <v>65</v>
      </c>
      <c r="BL69" s="50" t="s">
        <v>66</v>
      </c>
      <c r="BM69" s="50" t="s">
        <v>67</v>
      </c>
      <c r="BN69" s="50" t="s">
        <v>68</v>
      </c>
      <c r="BO69" s="50" t="s">
        <v>69</v>
      </c>
      <c r="BP69" s="136"/>
      <c r="BQ69" s="150"/>
      <c r="BR69" s="150" t="str">
        <f t="shared" si="105"/>
        <v/>
      </c>
      <c r="BS69" s="150" t="str">
        <f t="shared" si="106"/>
        <v/>
      </c>
      <c r="BT69" s="150" t="str">
        <f t="shared" si="107"/>
        <v/>
      </c>
      <c r="BU69" s="150" t="str">
        <f t="shared" si="108"/>
        <v/>
      </c>
      <c r="BV69" s="150" t="str">
        <f t="shared" si="109"/>
        <v/>
      </c>
      <c r="BW69" s="150" t="str">
        <f t="shared" si="110"/>
        <v/>
      </c>
      <c r="BX69" s="150" t="str">
        <f t="shared" si="111"/>
        <v/>
      </c>
      <c r="BY69" s="150" t="str">
        <f t="shared" si="112"/>
        <v/>
      </c>
      <c r="BZ69" s="150" t="str">
        <f t="shared" si="113"/>
        <v/>
      </c>
      <c r="CA69" s="150" t="str">
        <f t="shared" si="114"/>
        <v/>
      </c>
      <c r="CB69" s="150" t="str">
        <f t="shared" si="115"/>
        <v/>
      </c>
      <c r="CC69" s="150" t="str">
        <f t="shared" si="116"/>
        <v/>
      </c>
      <c r="CD69" s="150" t="str">
        <f t="shared" si="117"/>
        <v/>
      </c>
      <c r="CE69" s="150" t="str">
        <f t="shared" si="118"/>
        <v/>
      </c>
      <c r="CF69" s="150" t="str">
        <f t="shared" si="119"/>
        <v/>
      </c>
      <c r="CG69" s="150" t="str">
        <f t="shared" si="120"/>
        <v/>
      </c>
      <c r="CH69" s="150" t="str">
        <f t="shared" si="121"/>
        <v/>
      </c>
      <c r="CI69" s="150" t="str">
        <f t="shared" si="122"/>
        <v/>
      </c>
      <c r="CJ69" s="150" t="str">
        <f t="shared" si="123"/>
        <v/>
      </c>
      <c r="CK69" s="150" t="str">
        <f t="shared" si="124"/>
        <v/>
      </c>
      <c r="CL69" s="150" t="str">
        <f t="shared" si="125"/>
        <v/>
      </c>
      <c r="CM69" s="150" t="str">
        <f t="shared" si="126"/>
        <v/>
      </c>
      <c r="CN69" s="150">
        <f t="shared" si="127"/>
        <v>0</v>
      </c>
      <c r="CO69" s="150" t="str">
        <f t="shared" si="128"/>
        <v>Okay</v>
      </c>
      <c r="CP69" s="150" t="str">
        <f t="shared" si="129"/>
        <v>Urkunde und Button</v>
      </c>
      <c r="CQ69" s="150" t="str">
        <f t="shared" si="130"/>
        <v>nur Urkunde</v>
      </c>
      <c r="CR69" s="150">
        <f t="shared" si="131"/>
        <v>0</v>
      </c>
      <c r="CS69" s="150">
        <f t="shared" si="132"/>
        <v>0</v>
      </c>
      <c r="CT69" s="150">
        <f t="shared" si="133"/>
        <v>0</v>
      </c>
      <c r="CU69" s="150">
        <f t="shared" si="134"/>
        <v>0</v>
      </c>
      <c r="CV69" s="150">
        <f t="shared" si="135"/>
        <v>0</v>
      </c>
      <c r="CW69" s="150">
        <f t="shared" si="136"/>
        <v>0</v>
      </c>
      <c r="CX69" s="150" t="str">
        <f t="shared" si="137"/>
        <v>u</v>
      </c>
      <c r="CY69" s="150"/>
      <c r="CZ69" s="150">
        <f t="shared" si="46"/>
        <v>0</v>
      </c>
      <c r="DA69" s="150"/>
      <c r="DB69" s="150"/>
      <c r="DC69" s="150">
        <f t="shared" si="47"/>
        <v>0</v>
      </c>
      <c r="DD69" s="150"/>
      <c r="DE69" s="150"/>
      <c r="DF69" s="150"/>
      <c r="DG69" s="150"/>
      <c r="DH69" s="150"/>
      <c r="DI69" s="150"/>
      <c r="DJ69" s="150"/>
      <c r="DK69" s="150"/>
      <c r="DL69" s="150"/>
      <c r="DM69" s="150"/>
      <c r="DN69" s="150"/>
      <c r="DO69" s="150"/>
      <c r="DP69" s="150"/>
      <c r="DQ69" s="150"/>
      <c r="DR69" s="150"/>
      <c r="DS69" s="150"/>
      <c r="DT69" s="150"/>
      <c r="DU69" s="150"/>
    </row>
    <row r="70" spans="1:125" s="206" customFormat="1" x14ac:dyDescent="0.2">
      <c r="A70" s="108" t="str">
        <f>IF(LEN(E70)&lt;2,"",Meldedaten!A$4)</f>
        <v/>
      </c>
      <c r="B70" s="109" t="str">
        <f t="shared" si="93"/>
        <v/>
      </c>
      <c r="C70" s="96" t="s">
        <v>21</v>
      </c>
      <c r="D70" s="242" t="s">
        <v>21</v>
      </c>
      <c r="E70" s="242" t="s">
        <v>21</v>
      </c>
      <c r="F70" s="242" t="s">
        <v>21</v>
      </c>
      <c r="G70" s="242" t="s">
        <v>21</v>
      </c>
      <c r="H70" s="96" t="s">
        <v>21</v>
      </c>
      <c r="I70" s="5" t="str">
        <f>IF(LEN(E70)&lt;2,"",Meldedaten!B$4)</f>
        <v/>
      </c>
      <c r="J70" s="159"/>
      <c r="K70" s="5"/>
      <c r="L70" s="101"/>
      <c r="M70" s="100"/>
      <c r="N70" s="5"/>
      <c r="O70" s="100"/>
      <c r="P70" s="5"/>
      <c r="Q70" s="131" t="str">
        <f t="shared" si="94"/>
        <v>Okay</v>
      </c>
      <c r="R70" s="136">
        <f t="shared" si="95"/>
        <v>0</v>
      </c>
      <c r="S70" s="143" t="str">
        <f t="shared" si="96"/>
        <v/>
      </c>
      <c r="T70" s="144" t="str">
        <f t="shared" si="97"/>
        <v>Bitte ankreuzen</v>
      </c>
      <c r="U70" s="5"/>
      <c r="V70" s="5"/>
      <c r="W70" s="131">
        <f t="shared" si="98"/>
        <v>0</v>
      </c>
      <c r="X70" s="136">
        <f t="shared" si="99"/>
        <v>0</v>
      </c>
      <c r="Y70" s="136">
        <f t="shared" si="100"/>
        <v>1</v>
      </c>
      <c r="Z70" s="136" t="e">
        <f>IF(W70&gt;Y70,"Fehler",okay)</f>
        <v>#NAME?</v>
      </c>
      <c r="AA70" s="136" t="str">
        <f t="shared" si="101"/>
        <v/>
      </c>
      <c r="AB70" s="136" t="str">
        <f t="shared" si="102"/>
        <v/>
      </c>
      <c r="AC70" s="135"/>
      <c r="AD70" s="96" t="s">
        <v>21</v>
      </c>
      <c r="AE70" s="125" t="str">
        <f t="shared" si="103"/>
        <v/>
      </c>
      <c r="AF70" s="95"/>
      <c r="AG70" s="126"/>
      <c r="AH70" s="127" t="str">
        <f t="shared" si="104"/>
        <v/>
      </c>
      <c r="AI70" s="126"/>
      <c r="AJ70" s="5" t="s">
        <v>21</v>
      </c>
      <c r="AK70" s="5" t="s">
        <v>21</v>
      </c>
      <c r="AL70" s="5" t="s">
        <v>21</v>
      </c>
      <c r="AM70" s="5" t="s">
        <v>21</v>
      </c>
      <c r="AN70" s="5" t="s">
        <v>21</v>
      </c>
      <c r="AO70" s="5" t="s">
        <v>21</v>
      </c>
      <c r="AP70" s="5" t="s">
        <v>21</v>
      </c>
      <c r="AQ70" s="5" t="s">
        <v>21</v>
      </c>
      <c r="AR70" s="5" t="s">
        <v>21</v>
      </c>
      <c r="AS70" s="5" t="s">
        <v>21</v>
      </c>
      <c r="AT70" s="5" t="s">
        <v>21</v>
      </c>
      <c r="AU70" s="5" t="s">
        <v>21</v>
      </c>
      <c r="AV70" s="5" t="s">
        <v>21</v>
      </c>
      <c r="AW70" s="5" t="s">
        <v>21</v>
      </c>
      <c r="AX70" s="5" t="s">
        <v>21</v>
      </c>
      <c r="AY70" s="5" t="s">
        <v>21</v>
      </c>
      <c r="AZ70" s="5" t="s">
        <v>21</v>
      </c>
      <c r="BA70" s="5" t="s">
        <v>21</v>
      </c>
      <c r="BB70" s="5" t="s">
        <v>21</v>
      </c>
      <c r="BC70" s="5" t="s">
        <v>21</v>
      </c>
      <c r="BD70" s="126"/>
      <c r="BE70" s="50" t="s">
        <v>59</v>
      </c>
      <c r="BF70" s="50" t="s">
        <v>60</v>
      </c>
      <c r="BG70" s="50" t="s">
        <v>61</v>
      </c>
      <c r="BH70" s="50" t="s">
        <v>62</v>
      </c>
      <c r="BI70" s="50" t="s">
        <v>63</v>
      </c>
      <c r="BJ70" s="50" t="s">
        <v>64</v>
      </c>
      <c r="BK70" s="50" t="s">
        <v>65</v>
      </c>
      <c r="BL70" s="50" t="s">
        <v>66</v>
      </c>
      <c r="BM70" s="50" t="s">
        <v>67</v>
      </c>
      <c r="BN70" s="50" t="s">
        <v>68</v>
      </c>
      <c r="BO70" s="50" t="s">
        <v>69</v>
      </c>
      <c r="BP70" s="136"/>
      <c r="BQ70" s="150"/>
      <c r="BR70" s="150" t="str">
        <f t="shared" si="105"/>
        <v/>
      </c>
      <c r="BS70" s="150" t="str">
        <f t="shared" si="106"/>
        <v/>
      </c>
      <c r="BT70" s="150" t="str">
        <f t="shared" si="107"/>
        <v/>
      </c>
      <c r="BU70" s="150" t="str">
        <f t="shared" si="108"/>
        <v/>
      </c>
      <c r="BV70" s="150" t="str">
        <f t="shared" si="109"/>
        <v/>
      </c>
      <c r="BW70" s="150" t="str">
        <f t="shared" si="110"/>
        <v/>
      </c>
      <c r="BX70" s="150" t="str">
        <f t="shared" si="111"/>
        <v/>
      </c>
      <c r="BY70" s="150" t="str">
        <f t="shared" si="112"/>
        <v/>
      </c>
      <c r="BZ70" s="150" t="str">
        <f t="shared" si="113"/>
        <v/>
      </c>
      <c r="CA70" s="150" t="str">
        <f t="shared" si="114"/>
        <v/>
      </c>
      <c r="CB70" s="150" t="str">
        <f t="shared" si="115"/>
        <v/>
      </c>
      <c r="CC70" s="150" t="str">
        <f t="shared" si="116"/>
        <v/>
      </c>
      <c r="CD70" s="150" t="str">
        <f t="shared" si="117"/>
        <v/>
      </c>
      <c r="CE70" s="150" t="str">
        <f t="shared" si="118"/>
        <v/>
      </c>
      <c r="CF70" s="150" t="str">
        <f t="shared" si="119"/>
        <v/>
      </c>
      <c r="CG70" s="150" t="str">
        <f t="shared" si="120"/>
        <v/>
      </c>
      <c r="CH70" s="150" t="str">
        <f t="shared" si="121"/>
        <v/>
      </c>
      <c r="CI70" s="150" t="str">
        <f t="shared" si="122"/>
        <v/>
      </c>
      <c r="CJ70" s="150" t="str">
        <f t="shared" si="123"/>
        <v/>
      </c>
      <c r="CK70" s="150" t="str">
        <f t="shared" si="124"/>
        <v/>
      </c>
      <c r="CL70" s="150" t="str">
        <f t="shared" si="125"/>
        <v/>
      </c>
      <c r="CM70" s="150" t="str">
        <f t="shared" si="126"/>
        <v/>
      </c>
      <c r="CN70" s="150">
        <f t="shared" si="127"/>
        <v>0</v>
      </c>
      <c r="CO70" s="150" t="str">
        <f t="shared" si="128"/>
        <v>Okay</v>
      </c>
      <c r="CP70" s="150" t="str">
        <f t="shared" si="129"/>
        <v>Urkunde und Button</v>
      </c>
      <c r="CQ70" s="150" t="str">
        <f t="shared" si="130"/>
        <v>nur Urkunde</v>
      </c>
      <c r="CR70" s="150">
        <f t="shared" si="131"/>
        <v>0</v>
      </c>
      <c r="CS70" s="150">
        <f t="shared" si="132"/>
        <v>0</v>
      </c>
      <c r="CT70" s="150">
        <f t="shared" si="133"/>
        <v>0</v>
      </c>
      <c r="CU70" s="150">
        <f t="shared" si="134"/>
        <v>0</v>
      </c>
      <c r="CV70" s="150">
        <f t="shared" si="135"/>
        <v>0</v>
      </c>
      <c r="CW70" s="150">
        <f t="shared" si="136"/>
        <v>0</v>
      </c>
      <c r="CX70" s="150" t="str">
        <f t="shared" si="137"/>
        <v>u</v>
      </c>
      <c r="CY70" s="150"/>
      <c r="CZ70" s="150">
        <f t="shared" si="46"/>
        <v>0</v>
      </c>
      <c r="DA70" s="150"/>
      <c r="DB70" s="150"/>
      <c r="DC70" s="150">
        <f t="shared" si="47"/>
        <v>0</v>
      </c>
      <c r="DD70" s="150"/>
      <c r="DE70" s="150"/>
      <c r="DF70" s="150"/>
      <c r="DG70" s="150"/>
      <c r="DH70" s="150"/>
      <c r="DI70" s="150"/>
      <c r="DJ70" s="150"/>
      <c r="DK70" s="150"/>
      <c r="DL70" s="150"/>
      <c r="DM70" s="150"/>
      <c r="DN70" s="150"/>
      <c r="DO70" s="150"/>
      <c r="DP70" s="150"/>
      <c r="DQ70" s="150"/>
      <c r="DR70" s="150"/>
      <c r="DS70" s="150"/>
      <c r="DT70" s="150"/>
      <c r="DU70" s="150"/>
    </row>
    <row r="71" spans="1:125" s="206" customFormat="1" x14ac:dyDescent="0.2">
      <c r="A71" s="108" t="str">
        <f>IF(LEN(E71)&lt;2,"",Meldedaten!A$4)</f>
        <v/>
      </c>
      <c r="B71" s="109" t="str">
        <f t="shared" si="93"/>
        <v/>
      </c>
      <c r="C71" s="96" t="s">
        <v>21</v>
      </c>
      <c r="D71" s="242" t="s">
        <v>21</v>
      </c>
      <c r="E71" s="242" t="s">
        <v>21</v>
      </c>
      <c r="F71" s="242" t="s">
        <v>21</v>
      </c>
      <c r="G71" s="242" t="s">
        <v>21</v>
      </c>
      <c r="H71" s="96" t="s">
        <v>21</v>
      </c>
      <c r="I71" s="5" t="str">
        <f>IF(LEN(E71)&lt;2,"",Meldedaten!B$4)</f>
        <v/>
      </c>
      <c r="J71" s="159"/>
      <c r="K71" s="5"/>
      <c r="L71" s="101"/>
      <c r="M71" s="100"/>
      <c r="N71" s="5"/>
      <c r="O71" s="100"/>
      <c r="P71" s="5"/>
      <c r="Q71" s="131" t="str">
        <f t="shared" si="94"/>
        <v>Okay</v>
      </c>
      <c r="R71" s="136">
        <f t="shared" si="95"/>
        <v>0</v>
      </c>
      <c r="S71" s="143" t="str">
        <f t="shared" si="96"/>
        <v/>
      </c>
      <c r="T71" s="144" t="str">
        <f t="shared" si="97"/>
        <v>Bitte ankreuzen</v>
      </c>
      <c r="U71" s="5"/>
      <c r="V71" s="5"/>
      <c r="W71" s="131">
        <f t="shared" si="98"/>
        <v>0</v>
      </c>
      <c r="X71" s="136">
        <f t="shared" si="99"/>
        <v>0</v>
      </c>
      <c r="Y71" s="136">
        <f t="shared" si="100"/>
        <v>1</v>
      </c>
      <c r="Z71" s="136" t="e">
        <f>IF(W71&gt;Y71,"Fehler",okay)</f>
        <v>#NAME?</v>
      </c>
      <c r="AA71" s="136" t="str">
        <f t="shared" si="101"/>
        <v/>
      </c>
      <c r="AB71" s="136" t="str">
        <f t="shared" si="102"/>
        <v/>
      </c>
      <c r="AC71" s="135"/>
      <c r="AD71" s="96" t="s">
        <v>21</v>
      </c>
      <c r="AE71" s="125" t="str">
        <f t="shared" si="103"/>
        <v/>
      </c>
      <c r="AF71" s="95"/>
      <c r="AG71" s="126"/>
      <c r="AH71" s="127" t="str">
        <f t="shared" si="104"/>
        <v/>
      </c>
      <c r="AI71" s="126"/>
      <c r="AJ71" s="5" t="s">
        <v>21</v>
      </c>
      <c r="AK71" s="5" t="s">
        <v>21</v>
      </c>
      <c r="AL71" s="5" t="s">
        <v>21</v>
      </c>
      <c r="AM71" s="5" t="s">
        <v>21</v>
      </c>
      <c r="AN71" s="5" t="s">
        <v>21</v>
      </c>
      <c r="AO71" s="5" t="s">
        <v>21</v>
      </c>
      <c r="AP71" s="5" t="s">
        <v>21</v>
      </c>
      <c r="AQ71" s="5" t="s">
        <v>21</v>
      </c>
      <c r="AR71" s="5" t="s">
        <v>21</v>
      </c>
      <c r="AS71" s="5" t="s">
        <v>21</v>
      </c>
      <c r="AT71" s="5" t="s">
        <v>21</v>
      </c>
      <c r="AU71" s="5" t="s">
        <v>21</v>
      </c>
      <c r="AV71" s="5" t="s">
        <v>21</v>
      </c>
      <c r="AW71" s="5" t="s">
        <v>21</v>
      </c>
      <c r="AX71" s="5" t="s">
        <v>21</v>
      </c>
      <c r="AY71" s="5" t="s">
        <v>21</v>
      </c>
      <c r="AZ71" s="5" t="s">
        <v>21</v>
      </c>
      <c r="BA71" s="5" t="s">
        <v>21</v>
      </c>
      <c r="BB71" s="5" t="s">
        <v>21</v>
      </c>
      <c r="BC71" s="5" t="s">
        <v>21</v>
      </c>
      <c r="BD71" s="126"/>
      <c r="BE71" s="50" t="s">
        <v>59</v>
      </c>
      <c r="BF71" s="50" t="s">
        <v>60</v>
      </c>
      <c r="BG71" s="50" t="s">
        <v>61</v>
      </c>
      <c r="BH71" s="50" t="s">
        <v>62</v>
      </c>
      <c r="BI71" s="50" t="s">
        <v>63</v>
      </c>
      <c r="BJ71" s="50" t="s">
        <v>64</v>
      </c>
      <c r="BK71" s="50" t="s">
        <v>65</v>
      </c>
      <c r="BL71" s="50" t="s">
        <v>66</v>
      </c>
      <c r="BM71" s="50" t="s">
        <v>67</v>
      </c>
      <c r="BN71" s="50" t="s">
        <v>68</v>
      </c>
      <c r="BO71" s="50" t="s">
        <v>69</v>
      </c>
      <c r="BP71" s="136"/>
      <c r="BQ71" s="150"/>
      <c r="BR71" s="150" t="str">
        <f t="shared" si="105"/>
        <v/>
      </c>
      <c r="BS71" s="150" t="str">
        <f t="shared" si="106"/>
        <v/>
      </c>
      <c r="BT71" s="150" t="str">
        <f t="shared" si="107"/>
        <v/>
      </c>
      <c r="BU71" s="150" t="str">
        <f t="shared" si="108"/>
        <v/>
      </c>
      <c r="BV71" s="150" t="str">
        <f t="shared" si="109"/>
        <v/>
      </c>
      <c r="BW71" s="150" t="str">
        <f t="shared" si="110"/>
        <v/>
      </c>
      <c r="BX71" s="150" t="str">
        <f t="shared" si="111"/>
        <v/>
      </c>
      <c r="BY71" s="150" t="str">
        <f t="shared" si="112"/>
        <v/>
      </c>
      <c r="BZ71" s="150" t="str">
        <f t="shared" si="113"/>
        <v/>
      </c>
      <c r="CA71" s="150" t="str">
        <f t="shared" si="114"/>
        <v/>
      </c>
      <c r="CB71" s="150" t="str">
        <f t="shared" si="115"/>
        <v/>
      </c>
      <c r="CC71" s="150" t="str">
        <f t="shared" si="116"/>
        <v/>
      </c>
      <c r="CD71" s="150" t="str">
        <f t="shared" si="117"/>
        <v/>
      </c>
      <c r="CE71" s="150" t="str">
        <f t="shared" si="118"/>
        <v/>
      </c>
      <c r="CF71" s="150" t="str">
        <f t="shared" si="119"/>
        <v/>
      </c>
      <c r="CG71" s="150" t="str">
        <f t="shared" si="120"/>
        <v/>
      </c>
      <c r="CH71" s="150" t="str">
        <f t="shared" si="121"/>
        <v/>
      </c>
      <c r="CI71" s="150" t="str">
        <f t="shared" si="122"/>
        <v/>
      </c>
      <c r="CJ71" s="150" t="str">
        <f t="shared" si="123"/>
        <v/>
      </c>
      <c r="CK71" s="150" t="str">
        <f t="shared" si="124"/>
        <v/>
      </c>
      <c r="CL71" s="150" t="str">
        <f t="shared" si="125"/>
        <v/>
      </c>
      <c r="CM71" s="150" t="str">
        <f t="shared" si="126"/>
        <v/>
      </c>
      <c r="CN71" s="150">
        <f t="shared" si="127"/>
        <v>0</v>
      </c>
      <c r="CO71" s="150" t="str">
        <f t="shared" si="128"/>
        <v>Okay</v>
      </c>
      <c r="CP71" s="150" t="str">
        <f t="shared" si="129"/>
        <v>Urkunde und Button</v>
      </c>
      <c r="CQ71" s="150" t="str">
        <f t="shared" si="130"/>
        <v>nur Urkunde</v>
      </c>
      <c r="CR71" s="150">
        <f t="shared" si="131"/>
        <v>0</v>
      </c>
      <c r="CS71" s="150">
        <f t="shared" si="132"/>
        <v>0</v>
      </c>
      <c r="CT71" s="150">
        <f t="shared" si="133"/>
        <v>0</v>
      </c>
      <c r="CU71" s="150">
        <f t="shared" si="134"/>
        <v>0</v>
      </c>
      <c r="CV71" s="150">
        <f t="shared" si="135"/>
        <v>0</v>
      </c>
      <c r="CW71" s="150">
        <f t="shared" si="136"/>
        <v>0</v>
      </c>
      <c r="CX71" s="150" t="str">
        <f t="shared" si="137"/>
        <v>u</v>
      </c>
      <c r="CY71" s="150"/>
      <c r="CZ71" s="150">
        <f t="shared" si="46"/>
        <v>0</v>
      </c>
      <c r="DA71" s="150"/>
      <c r="DB71" s="150"/>
      <c r="DC71" s="150">
        <f t="shared" si="47"/>
        <v>0</v>
      </c>
      <c r="DD71" s="150"/>
      <c r="DE71" s="150"/>
      <c r="DF71" s="150"/>
      <c r="DG71" s="150"/>
      <c r="DH71" s="150"/>
      <c r="DI71" s="150"/>
      <c r="DJ71" s="150"/>
      <c r="DK71" s="150"/>
      <c r="DL71" s="150"/>
      <c r="DM71" s="150"/>
      <c r="DN71" s="150"/>
      <c r="DO71" s="150"/>
      <c r="DP71" s="150"/>
      <c r="DQ71" s="150"/>
      <c r="DR71" s="150"/>
      <c r="DS71" s="150"/>
      <c r="DT71" s="150"/>
      <c r="DU71" s="150"/>
    </row>
    <row r="72" spans="1:125" s="206" customFormat="1" x14ac:dyDescent="0.2">
      <c r="A72" s="108" t="str">
        <f>IF(LEN(E72)&lt;2,"",Meldedaten!A$4)</f>
        <v/>
      </c>
      <c r="B72" s="109" t="str">
        <f t="shared" si="93"/>
        <v/>
      </c>
      <c r="C72" s="96" t="s">
        <v>21</v>
      </c>
      <c r="D72" s="242" t="s">
        <v>21</v>
      </c>
      <c r="E72" s="242" t="s">
        <v>21</v>
      </c>
      <c r="F72" s="242" t="s">
        <v>21</v>
      </c>
      <c r="G72" s="242" t="s">
        <v>21</v>
      </c>
      <c r="H72" s="96" t="s">
        <v>21</v>
      </c>
      <c r="I72" s="5" t="str">
        <f>IF(LEN(E72)&lt;2,"",Meldedaten!B$4)</f>
        <v/>
      </c>
      <c r="J72" s="159"/>
      <c r="K72" s="5"/>
      <c r="L72" s="101"/>
      <c r="M72" s="100"/>
      <c r="N72" s="5"/>
      <c r="O72" s="100"/>
      <c r="P72" s="5"/>
      <c r="Q72" s="131" t="str">
        <f t="shared" si="94"/>
        <v>Okay</v>
      </c>
      <c r="R72" s="136">
        <f t="shared" si="95"/>
        <v>0</v>
      </c>
      <c r="S72" s="143" t="str">
        <f t="shared" si="96"/>
        <v/>
      </c>
      <c r="T72" s="144" t="str">
        <f t="shared" si="97"/>
        <v>Bitte ankreuzen</v>
      </c>
      <c r="U72" s="5"/>
      <c r="V72" s="5"/>
      <c r="W72" s="131">
        <f t="shared" si="98"/>
        <v>0</v>
      </c>
      <c r="X72" s="136">
        <f t="shared" si="99"/>
        <v>0</v>
      </c>
      <c r="Y72" s="136">
        <f t="shared" si="100"/>
        <v>1</v>
      </c>
      <c r="Z72" s="136" t="e">
        <f>IF(W72&gt;Y72,"Fehler",okay)</f>
        <v>#NAME?</v>
      </c>
      <c r="AA72" s="136" t="str">
        <f t="shared" si="101"/>
        <v/>
      </c>
      <c r="AB72" s="136" t="str">
        <f t="shared" si="102"/>
        <v/>
      </c>
      <c r="AC72" s="135"/>
      <c r="AD72" s="96" t="s">
        <v>21</v>
      </c>
      <c r="AE72" s="125" t="str">
        <f t="shared" si="103"/>
        <v/>
      </c>
      <c r="AF72" s="95"/>
      <c r="AG72" s="126"/>
      <c r="AH72" s="127" t="str">
        <f t="shared" si="104"/>
        <v/>
      </c>
      <c r="AI72" s="126"/>
      <c r="AJ72" s="5" t="s">
        <v>21</v>
      </c>
      <c r="AK72" s="5" t="s">
        <v>21</v>
      </c>
      <c r="AL72" s="5" t="s">
        <v>21</v>
      </c>
      <c r="AM72" s="5" t="s">
        <v>21</v>
      </c>
      <c r="AN72" s="5" t="s">
        <v>21</v>
      </c>
      <c r="AO72" s="5" t="s">
        <v>21</v>
      </c>
      <c r="AP72" s="5" t="s">
        <v>21</v>
      </c>
      <c r="AQ72" s="5" t="s">
        <v>21</v>
      </c>
      <c r="AR72" s="5" t="s">
        <v>21</v>
      </c>
      <c r="AS72" s="5" t="s">
        <v>21</v>
      </c>
      <c r="AT72" s="5" t="s">
        <v>21</v>
      </c>
      <c r="AU72" s="5" t="s">
        <v>21</v>
      </c>
      <c r="AV72" s="5" t="s">
        <v>21</v>
      </c>
      <c r="AW72" s="5" t="s">
        <v>21</v>
      </c>
      <c r="AX72" s="5" t="s">
        <v>21</v>
      </c>
      <c r="AY72" s="5" t="s">
        <v>21</v>
      </c>
      <c r="AZ72" s="5" t="s">
        <v>21</v>
      </c>
      <c r="BA72" s="5" t="s">
        <v>21</v>
      </c>
      <c r="BB72" s="5" t="s">
        <v>21</v>
      </c>
      <c r="BC72" s="5" t="s">
        <v>21</v>
      </c>
      <c r="BD72" s="126"/>
      <c r="BE72" s="50" t="s">
        <v>59</v>
      </c>
      <c r="BF72" s="50" t="s">
        <v>60</v>
      </c>
      <c r="BG72" s="50" t="s">
        <v>61</v>
      </c>
      <c r="BH72" s="50" t="s">
        <v>62</v>
      </c>
      <c r="BI72" s="50" t="s">
        <v>63</v>
      </c>
      <c r="BJ72" s="50" t="s">
        <v>64</v>
      </c>
      <c r="BK72" s="50" t="s">
        <v>65</v>
      </c>
      <c r="BL72" s="50" t="s">
        <v>66</v>
      </c>
      <c r="BM72" s="50" t="s">
        <v>67</v>
      </c>
      <c r="BN72" s="50" t="s">
        <v>68</v>
      </c>
      <c r="BO72" s="50" t="s">
        <v>69</v>
      </c>
      <c r="BP72" s="136"/>
      <c r="BQ72" s="150"/>
      <c r="BR72" s="150" t="str">
        <f t="shared" si="105"/>
        <v/>
      </c>
      <c r="BS72" s="150" t="str">
        <f t="shared" si="106"/>
        <v/>
      </c>
      <c r="BT72" s="150" t="str">
        <f t="shared" si="107"/>
        <v/>
      </c>
      <c r="BU72" s="150" t="str">
        <f t="shared" si="108"/>
        <v/>
      </c>
      <c r="BV72" s="150" t="str">
        <f t="shared" si="109"/>
        <v/>
      </c>
      <c r="BW72" s="150" t="str">
        <f t="shared" si="110"/>
        <v/>
      </c>
      <c r="BX72" s="150" t="str">
        <f t="shared" si="111"/>
        <v/>
      </c>
      <c r="BY72" s="150" t="str">
        <f t="shared" si="112"/>
        <v/>
      </c>
      <c r="BZ72" s="150" t="str">
        <f t="shared" si="113"/>
        <v/>
      </c>
      <c r="CA72" s="150" t="str">
        <f t="shared" si="114"/>
        <v/>
      </c>
      <c r="CB72" s="150" t="str">
        <f t="shared" si="115"/>
        <v/>
      </c>
      <c r="CC72" s="150" t="str">
        <f t="shared" si="116"/>
        <v/>
      </c>
      <c r="CD72" s="150" t="str">
        <f t="shared" si="117"/>
        <v/>
      </c>
      <c r="CE72" s="150" t="str">
        <f t="shared" si="118"/>
        <v/>
      </c>
      <c r="CF72" s="150" t="str">
        <f t="shared" si="119"/>
        <v/>
      </c>
      <c r="CG72" s="150" t="str">
        <f t="shared" si="120"/>
        <v/>
      </c>
      <c r="CH72" s="150" t="str">
        <f t="shared" si="121"/>
        <v/>
      </c>
      <c r="CI72" s="150" t="str">
        <f t="shared" si="122"/>
        <v/>
      </c>
      <c r="CJ72" s="150" t="str">
        <f t="shared" si="123"/>
        <v/>
      </c>
      <c r="CK72" s="150" t="str">
        <f t="shared" si="124"/>
        <v/>
      </c>
      <c r="CL72" s="150" t="str">
        <f t="shared" si="125"/>
        <v/>
      </c>
      <c r="CM72" s="150" t="str">
        <f t="shared" si="126"/>
        <v/>
      </c>
      <c r="CN72" s="150">
        <f t="shared" si="127"/>
        <v>0</v>
      </c>
      <c r="CO72" s="150" t="str">
        <f t="shared" si="128"/>
        <v>Okay</v>
      </c>
      <c r="CP72" s="150" t="str">
        <f t="shared" si="129"/>
        <v>Urkunde und Button</v>
      </c>
      <c r="CQ72" s="150" t="str">
        <f t="shared" si="130"/>
        <v>nur Urkunde</v>
      </c>
      <c r="CR72" s="150">
        <f t="shared" si="131"/>
        <v>0</v>
      </c>
      <c r="CS72" s="150">
        <f t="shared" si="132"/>
        <v>0</v>
      </c>
      <c r="CT72" s="150">
        <f t="shared" si="133"/>
        <v>0</v>
      </c>
      <c r="CU72" s="150">
        <f t="shared" si="134"/>
        <v>0</v>
      </c>
      <c r="CV72" s="150">
        <f t="shared" si="135"/>
        <v>0</v>
      </c>
      <c r="CW72" s="150">
        <f t="shared" si="136"/>
        <v>0</v>
      </c>
      <c r="CX72" s="150" t="str">
        <f t="shared" si="137"/>
        <v>u</v>
      </c>
      <c r="CY72" s="150"/>
      <c r="CZ72" s="150">
        <f t="shared" si="46"/>
        <v>0</v>
      </c>
      <c r="DA72" s="150"/>
      <c r="DB72" s="150"/>
      <c r="DC72" s="150">
        <f t="shared" si="47"/>
        <v>0</v>
      </c>
      <c r="DD72" s="150"/>
      <c r="DE72" s="150"/>
      <c r="DF72" s="150"/>
      <c r="DG72" s="150"/>
      <c r="DH72" s="150"/>
      <c r="DI72" s="150"/>
      <c r="DJ72" s="150"/>
      <c r="DK72" s="150"/>
      <c r="DL72" s="150"/>
      <c r="DM72" s="150"/>
      <c r="DN72" s="150"/>
      <c r="DO72" s="150"/>
      <c r="DP72" s="150"/>
      <c r="DQ72" s="150"/>
      <c r="DR72" s="150"/>
      <c r="DS72" s="150"/>
      <c r="DT72" s="150"/>
      <c r="DU72" s="150"/>
    </row>
    <row r="73" spans="1:125" s="206" customFormat="1" x14ac:dyDescent="0.2">
      <c r="A73" s="108" t="str">
        <f>IF(LEN(E73)&lt;2,"",Meldedaten!A$4)</f>
        <v/>
      </c>
      <c r="B73" s="109" t="str">
        <f t="shared" si="93"/>
        <v/>
      </c>
      <c r="C73" s="96" t="s">
        <v>21</v>
      </c>
      <c r="D73" s="242" t="s">
        <v>21</v>
      </c>
      <c r="E73" s="242" t="s">
        <v>21</v>
      </c>
      <c r="F73" s="242" t="s">
        <v>21</v>
      </c>
      <c r="G73" s="242" t="s">
        <v>21</v>
      </c>
      <c r="H73" s="96" t="s">
        <v>21</v>
      </c>
      <c r="I73" s="5" t="str">
        <f>IF(LEN(E73)&lt;2,"",Meldedaten!B$4)</f>
        <v/>
      </c>
      <c r="J73" s="159"/>
      <c r="K73" s="5"/>
      <c r="L73" s="101"/>
      <c r="M73" s="100"/>
      <c r="N73" s="5"/>
      <c r="O73" s="100"/>
      <c r="P73" s="5"/>
      <c r="Q73" s="131" t="str">
        <f t="shared" si="94"/>
        <v>Okay</v>
      </c>
      <c r="R73" s="136">
        <f t="shared" si="95"/>
        <v>0</v>
      </c>
      <c r="S73" s="143" t="str">
        <f t="shared" si="96"/>
        <v/>
      </c>
      <c r="T73" s="144" t="str">
        <f t="shared" si="97"/>
        <v>Bitte ankreuzen</v>
      </c>
      <c r="U73" s="5"/>
      <c r="V73" s="5"/>
      <c r="W73" s="131">
        <f t="shared" si="98"/>
        <v>0</v>
      </c>
      <c r="X73" s="136">
        <f t="shared" si="99"/>
        <v>0</v>
      </c>
      <c r="Y73" s="136">
        <f t="shared" si="100"/>
        <v>1</v>
      </c>
      <c r="Z73" s="136" t="e">
        <f>IF(W73&gt;Y73,"Fehler",okay)</f>
        <v>#NAME?</v>
      </c>
      <c r="AA73" s="136" t="str">
        <f t="shared" si="101"/>
        <v/>
      </c>
      <c r="AB73" s="136" t="str">
        <f t="shared" si="102"/>
        <v/>
      </c>
      <c r="AC73" s="135"/>
      <c r="AD73" s="96" t="s">
        <v>21</v>
      </c>
      <c r="AE73" s="125" t="str">
        <f t="shared" si="103"/>
        <v/>
      </c>
      <c r="AF73" s="95"/>
      <c r="AG73" s="126"/>
      <c r="AH73" s="127" t="str">
        <f t="shared" si="104"/>
        <v/>
      </c>
      <c r="AI73" s="126"/>
      <c r="AJ73" s="5" t="s">
        <v>21</v>
      </c>
      <c r="AK73" s="5" t="s">
        <v>21</v>
      </c>
      <c r="AL73" s="5" t="s">
        <v>21</v>
      </c>
      <c r="AM73" s="5" t="s">
        <v>21</v>
      </c>
      <c r="AN73" s="5" t="s">
        <v>21</v>
      </c>
      <c r="AO73" s="5" t="s">
        <v>21</v>
      </c>
      <c r="AP73" s="5" t="s">
        <v>21</v>
      </c>
      <c r="AQ73" s="5" t="s">
        <v>21</v>
      </c>
      <c r="AR73" s="5" t="s">
        <v>21</v>
      </c>
      <c r="AS73" s="5" t="s">
        <v>21</v>
      </c>
      <c r="AT73" s="5" t="s">
        <v>21</v>
      </c>
      <c r="AU73" s="5" t="s">
        <v>21</v>
      </c>
      <c r="AV73" s="5" t="s">
        <v>21</v>
      </c>
      <c r="AW73" s="5" t="s">
        <v>21</v>
      </c>
      <c r="AX73" s="5" t="s">
        <v>21</v>
      </c>
      <c r="AY73" s="5" t="s">
        <v>21</v>
      </c>
      <c r="AZ73" s="5" t="s">
        <v>21</v>
      </c>
      <c r="BA73" s="5" t="s">
        <v>21</v>
      </c>
      <c r="BB73" s="5" t="s">
        <v>21</v>
      </c>
      <c r="BC73" s="5" t="s">
        <v>21</v>
      </c>
      <c r="BD73" s="126"/>
      <c r="BE73" s="50" t="s">
        <v>59</v>
      </c>
      <c r="BF73" s="50" t="s">
        <v>60</v>
      </c>
      <c r="BG73" s="50" t="s">
        <v>61</v>
      </c>
      <c r="BH73" s="50" t="s">
        <v>62</v>
      </c>
      <c r="BI73" s="50" t="s">
        <v>63</v>
      </c>
      <c r="BJ73" s="50" t="s">
        <v>64</v>
      </c>
      <c r="BK73" s="50" t="s">
        <v>65</v>
      </c>
      <c r="BL73" s="50" t="s">
        <v>66</v>
      </c>
      <c r="BM73" s="50" t="s">
        <v>67</v>
      </c>
      <c r="BN73" s="50" t="s">
        <v>68</v>
      </c>
      <c r="BO73" s="50" t="s">
        <v>69</v>
      </c>
      <c r="BP73" s="136"/>
      <c r="BQ73" s="150"/>
      <c r="BR73" s="150" t="str">
        <f t="shared" si="105"/>
        <v/>
      </c>
      <c r="BS73" s="150" t="str">
        <f t="shared" si="106"/>
        <v/>
      </c>
      <c r="BT73" s="150" t="str">
        <f t="shared" si="107"/>
        <v/>
      </c>
      <c r="BU73" s="150" t="str">
        <f t="shared" si="108"/>
        <v/>
      </c>
      <c r="BV73" s="150" t="str">
        <f t="shared" si="109"/>
        <v/>
      </c>
      <c r="BW73" s="150" t="str">
        <f t="shared" si="110"/>
        <v/>
      </c>
      <c r="BX73" s="150" t="str">
        <f t="shared" si="111"/>
        <v/>
      </c>
      <c r="BY73" s="150" t="str">
        <f t="shared" si="112"/>
        <v/>
      </c>
      <c r="BZ73" s="150" t="str">
        <f t="shared" si="113"/>
        <v/>
      </c>
      <c r="CA73" s="150" t="str">
        <f t="shared" si="114"/>
        <v/>
      </c>
      <c r="CB73" s="150" t="str">
        <f t="shared" si="115"/>
        <v/>
      </c>
      <c r="CC73" s="150" t="str">
        <f t="shared" si="116"/>
        <v/>
      </c>
      <c r="CD73" s="150" t="str">
        <f t="shared" si="117"/>
        <v/>
      </c>
      <c r="CE73" s="150" t="str">
        <f t="shared" si="118"/>
        <v/>
      </c>
      <c r="CF73" s="150" t="str">
        <f t="shared" si="119"/>
        <v/>
      </c>
      <c r="CG73" s="150" t="str">
        <f t="shared" si="120"/>
        <v/>
      </c>
      <c r="CH73" s="150" t="str">
        <f t="shared" si="121"/>
        <v/>
      </c>
      <c r="CI73" s="150" t="str">
        <f t="shared" si="122"/>
        <v/>
      </c>
      <c r="CJ73" s="150" t="str">
        <f t="shared" si="123"/>
        <v/>
      </c>
      <c r="CK73" s="150" t="str">
        <f t="shared" si="124"/>
        <v/>
      </c>
      <c r="CL73" s="150" t="str">
        <f t="shared" si="125"/>
        <v/>
      </c>
      <c r="CM73" s="150" t="str">
        <f t="shared" si="126"/>
        <v/>
      </c>
      <c r="CN73" s="150">
        <f t="shared" si="127"/>
        <v>0</v>
      </c>
      <c r="CO73" s="150" t="str">
        <f t="shared" si="128"/>
        <v>Okay</v>
      </c>
      <c r="CP73" s="150" t="str">
        <f t="shared" si="129"/>
        <v>Urkunde und Button</v>
      </c>
      <c r="CQ73" s="150" t="str">
        <f t="shared" si="130"/>
        <v>nur Urkunde</v>
      </c>
      <c r="CR73" s="150">
        <f t="shared" si="131"/>
        <v>0</v>
      </c>
      <c r="CS73" s="150">
        <f t="shared" si="132"/>
        <v>0</v>
      </c>
      <c r="CT73" s="150">
        <f t="shared" si="133"/>
        <v>0</v>
      </c>
      <c r="CU73" s="150">
        <f t="shared" si="134"/>
        <v>0</v>
      </c>
      <c r="CV73" s="150">
        <f t="shared" si="135"/>
        <v>0</v>
      </c>
      <c r="CW73" s="150">
        <f t="shared" si="136"/>
        <v>0</v>
      </c>
      <c r="CX73" s="150" t="str">
        <f t="shared" si="137"/>
        <v>u</v>
      </c>
      <c r="CY73" s="150"/>
      <c r="CZ73" s="150">
        <f t="shared" si="46"/>
        <v>0</v>
      </c>
      <c r="DA73" s="150"/>
      <c r="DB73" s="150"/>
      <c r="DC73" s="150">
        <f t="shared" si="47"/>
        <v>0</v>
      </c>
      <c r="DD73" s="150"/>
      <c r="DE73" s="150"/>
      <c r="DF73" s="150"/>
      <c r="DG73" s="150"/>
      <c r="DH73" s="150"/>
      <c r="DI73" s="150"/>
      <c r="DJ73" s="150"/>
      <c r="DK73" s="150"/>
      <c r="DL73" s="150"/>
      <c r="DM73" s="150"/>
      <c r="DN73" s="150"/>
      <c r="DO73" s="150"/>
      <c r="DP73" s="150"/>
      <c r="DQ73" s="150"/>
      <c r="DR73" s="150"/>
      <c r="DS73" s="150"/>
      <c r="DT73" s="150"/>
      <c r="DU73" s="150"/>
    </row>
    <row r="74" spans="1:125" s="206" customFormat="1" x14ac:dyDescent="0.2">
      <c r="A74" s="108" t="str">
        <f>IF(LEN(E74)&lt;2,"",Meldedaten!A$4)</f>
        <v/>
      </c>
      <c r="B74" s="109" t="str">
        <f t="shared" si="93"/>
        <v/>
      </c>
      <c r="C74" s="96" t="s">
        <v>21</v>
      </c>
      <c r="D74" s="242" t="s">
        <v>21</v>
      </c>
      <c r="E74" s="242" t="s">
        <v>21</v>
      </c>
      <c r="F74" s="242" t="s">
        <v>21</v>
      </c>
      <c r="G74" s="242" t="s">
        <v>21</v>
      </c>
      <c r="H74" s="96" t="s">
        <v>21</v>
      </c>
      <c r="I74" s="5" t="str">
        <f>IF(LEN(E74)&lt;2,"",Meldedaten!B$4)</f>
        <v/>
      </c>
      <c r="J74" s="159"/>
      <c r="K74" s="5"/>
      <c r="L74" s="101"/>
      <c r="M74" s="100"/>
      <c r="N74" s="5"/>
      <c r="O74" s="5"/>
      <c r="P74" s="100"/>
      <c r="Q74" s="131" t="str">
        <f t="shared" si="94"/>
        <v>Okay</v>
      </c>
      <c r="R74" s="136">
        <f t="shared" si="95"/>
        <v>0</v>
      </c>
      <c r="S74" s="143" t="str">
        <f t="shared" si="96"/>
        <v/>
      </c>
      <c r="T74" s="144" t="str">
        <f t="shared" si="97"/>
        <v>Bitte ankreuzen</v>
      </c>
      <c r="U74" s="5"/>
      <c r="V74" s="5"/>
      <c r="W74" s="131">
        <f t="shared" si="98"/>
        <v>0</v>
      </c>
      <c r="X74" s="136">
        <f t="shared" si="99"/>
        <v>0</v>
      </c>
      <c r="Y74" s="136">
        <f t="shared" si="100"/>
        <v>1</v>
      </c>
      <c r="Z74" s="136" t="e">
        <f>IF(W74&gt;Y74,"Fehler",okay)</f>
        <v>#NAME?</v>
      </c>
      <c r="AA74" s="136" t="str">
        <f t="shared" si="101"/>
        <v/>
      </c>
      <c r="AB74" s="136" t="str">
        <f t="shared" si="102"/>
        <v/>
      </c>
      <c r="AC74" s="135"/>
      <c r="AD74" s="96" t="s">
        <v>21</v>
      </c>
      <c r="AE74" s="125" t="str">
        <f t="shared" si="103"/>
        <v/>
      </c>
      <c r="AF74" s="95"/>
      <c r="AG74" s="126"/>
      <c r="AH74" s="127" t="str">
        <f t="shared" si="104"/>
        <v/>
      </c>
      <c r="AI74" s="126"/>
      <c r="AJ74" s="5" t="s">
        <v>21</v>
      </c>
      <c r="AK74" s="5" t="s">
        <v>21</v>
      </c>
      <c r="AL74" s="5" t="s">
        <v>21</v>
      </c>
      <c r="AM74" s="5" t="s">
        <v>21</v>
      </c>
      <c r="AN74" s="5" t="s">
        <v>21</v>
      </c>
      <c r="AO74" s="5" t="s">
        <v>21</v>
      </c>
      <c r="AP74" s="5" t="s">
        <v>21</v>
      </c>
      <c r="AQ74" s="5" t="s">
        <v>21</v>
      </c>
      <c r="AR74" s="5" t="s">
        <v>21</v>
      </c>
      <c r="AS74" s="5" t="s">
        <v>21</v>
      </c>
      <c r="AT74" s="5" t="s">
        <v>21</v>
      </c>
      <c r="AU74" s="5" t="s">
        <v>21</v>
      </c>
      <c r="AV74" s="5" t="s">
        <v>21</v>
      </c>
      <c r="AW74" s="5" t="s">
        <v>21</v>
      </c>
      <c r="AX74" s="5" t="s">
        <v>21</v>
      </c>
      <c r="AY74" s="5" t="s">
        <v>21</v>
      </c>
      <c r="AZ74" s="5" t="s">
        <v>21</v>
      </c>
      <c r="BA74" s="5" t="s">
        <v>21</v>
      </c>
      <c r="BB74" s="5" t="s">
        <v>21</v>
      </c>
      <c r="BC74" s="5" t="s">
        <v>21</v>
      </c>
      <c r="BD74" s="126"/>
      <c r="BE74" s="50" t="s">
        <v>59</v>
      </c>
      <c r="BF74" s="50" t="s">
        <v>60</v>
      </c>
      <c r="BG74" s="50" t="s">
        <v>61</v>
      </c>
      <c r="BH74" s="50" t="s">
        <v>62</v>
      </c>
      <c r="BI74" s="50" t="s">
        <v>63</v>
      </c>
      <c r="BJ74" s="50" t="s">
        <v>64</v>
      </c>
      <c r="BK74" s="50" t="s">
        <v>65</v>
      </c>
      <c r="BL74" s="50" t="s">
        <v>66</v>
      </c>
      <c r="BM74" s="50" t="s">
        <v>67</v>
      </c>
      <c r="BN74" s="50" t="s">
        <v>68</v>
      </c>
      <c r="BO74" s="50" t="s">
        <v>69</v>
      </c>
      <c r="BP74" s="136"/>
      <c r="BQ74" s="150"/>
      <c r="BR74" s="150" t="str">
        <f t="shared" si="105"/>
        <v/>
      </c>
      <c r="BS74" s="150" t="str">
        <f t="shared" si="106"/>
        <v/>
      </c>
      <c r="BT74" s="150" t="str">
        <f t="shared" si="107"/>
        <v/>
      </c>
      <c r="BU74" s="150" t="str">
        <f t="shared" si="108"/>
        <v/>
      </c>
      <c r="BV74" s="150" t="str">
        <f t="shared" si="109"/>
        <v/>
      </c>
      <c r="BW74" s="150" t="str">
        <f t="shared" si="110"/>
        <v/>
      </c>
      <c r="BX74" s="150" t="str">
        <f t="shared" si="111"/>
        <v/>
      </c>
      <c r="BY74" s="150" t="str">
        <f t="shared" si="112"/>
        <v/>
      </c>
      <c r="BZ74" s="150" t="str">
        <f t="shared" si="113"/>
        <v/>
      </c>
      <c r="CA74" s="150" t="str">
        <f t="shared" si="114"/>
        <v/>
      </c>
      <c r="CB74" s="150" t="str">
        <f t="shared" si="115"/>
        <v/>
      </c>
      <c r="CC74" s="150" t="str">
        <f t="shared" si="116"/>
        <v/>
      </c>
      <c r="CD74" s="150" t="str">
        <f t="shared" si="117"/>
        <v/>
      </c>
      <c r="CE74" s="150" t="str">
        <f t="shared" si="118"/>
        <v/>
      </c>
      <c r="CF74" s="150" t="str">
        <f t="shared" si="119"/>
        <v/>
      </c>
      <c r="CG74" s="150" t="str">
        <f t="shared" si="120"/>
        <v/>
      </c>
      <c r="CH74" s="150" t="str">
        <f t="shared" si="121"/>
        <v/>
      </c>
      <c r="CI74" s="150" t="str">
        <f t="shared" si="122"/>
        <v/>
      </c>
      <c r="CJ74" s="150" t="str">
        <f t="shared" si="123"/>
        <v/>
      </c>
      <c r="CK74" s="150" t="str">
        <f t="shared" si="124"/>
        <v/>
      </c>
      <c r="CL74" s="150" t="str">
        <f t="shared" si="125"/>
        <v/>
      </c>
      <c r="CM74" s="150" t="str">
        <f t="shared" si="126"/>
        <v/>
      </c>
      <c r="CN74" s="150">
        <f t="shared" si="127"/>
        <v>0</v>
      </c>
      <c r="CO74" s="150" t="str">
        <f t="shared" si="128"/>
        <v>Okay</v>
      </c>
      <c r="CP74" s="150" t="str">
        <f t="shared" si="129"/>
        <v>Urkunde und Button</v>
      </c>
      <c r="CQ74" s="150" t="str">
        <f t="shared" si="130"/>
        <v>nur Urkunde</v>
      </c>
      <c r="CR74" s="150">
        <f t="shared" si="131"/>
        <v>0</v>
      </c>
      <c r="CS74" s="150">
        <f t="shared" si="132"/>
        <v>0</v>
      </c>
      <c r="CT74" s="150">
        <f t="shared" si="133"/>
        <v>0</v>
      </c>
      <c r="CU74" s="150">
        <f t="shared" si="134"/>
        <v>0</v>
      </c>
      <c r="CV74" s="150">
        <f t="shared" si="135"/>
        <v>0</v>
      </c>
      <c r="CW74" s="150">
        <f t="shared" si="136"/>
        <v>0</v>
      </c>
      <c r="CX74" s="150" t="str">
        <f t="shared" si="137"/>
        <v>u</v>
      </c>
      <c r="CY74" s="150"/>
      <c r="CZ74" s="150">
        <f t="shared" si="46"/>
        <v>0</v>
      </c>
      <c r="DA74" s="150"/>
      <c r="DB74" s="150"/>
      <c r="DC74" s="150">
        <f t="shared" si="47"/>
        <v>0</v>
      </c>
      <c r="DD74" s="150"/>
      <c r="DE74" s="150"/>
      <c r="DF74" s="150"/>
      <c r="DG74" s="150"/>
      <c r="DH74" s="150"/>
      <c r="DI74" s="150"/>
      <c r="DJ74" s="150"/>
      <c r="DK74" s="150"/>
      <c r="DL74" s="150"/>
      <c r="DM74" s="150"/>
      <c r="DN74" s="150"/>
      <c r="DO74" s="150"/>
      <c r="DP74" s="150"/>
      <c r="DQ74" s="150"/>
      <c r="DR74" s="150"/>
      <c r="DS74" s="150"/>
      <c r="DT74" s="150"/>
      <c r="DU74" s="150"/>
    </row>
    <row r="75" spans="1:125" s="206" customFormat="1" x14ac:dyDescent="0.2">
      <c r="A75" s="108" t="str">
        <f>IF(LEN(E75)&lt;2,"",Meldedaten!A$4)</f>
        <v/>
      </c>
      <c r="B75" s="109" t="str">
        <f t="shared" si="93"/>
        <v/>
      </c>
      <c r="C75" s="96" t="s">
        <v>21</v>
      </c>
      <c r="D75" s="242" t="s">
        <v>21</v>
      </c>
      <c r="E75" s="242" t="s">
        <v>21</v>
      </c>
      <c r="F75" s="242" t="s">
        <v>21</v>
      </c>
      <c r="G75" s="242" t="s">
        <v>21</v>
      </c>
      <c r="H75" s="96" t="s">
        <v>21</v>
      </c>
      <c r="I75" s="5" t="str">
        <f>IF(LEN(E75)&lt;2,"",Meldedaten!B$4)</f>
        <v/>
      </c>
      <c r="J75" s="159"/>
      <c r="K75" s="5"/>
      <c r="L75" s="101"/>
      <c r="M75" s="100"/>
      <c r="N75" s="5"/>
      <c r="O75" s="5"/>
      <c r="P75" s="100"/>
      <c r="Q75" s="131" t="str">
        <f t="shared" si="94"/>
        <v>Okay</v>
      </c>
      <c r="R75" s="136">
        <f t="shared" si="95"/>
        <v>0</v>
      </c>
      <c r="S75" s="143" t="str">
        <f t="shared" si="96"/>
        <v/>
      </c>
      <c r="T75" s="144" t="str">
        <f t="shared" si="97"/>
        <v>Bitte ankreuzen</v>
      </c>
      <c r="U75" s="5"/>
      <c r="V75" s="5"/>
      <c r="W75" s="131">
        <f t="shared" si="98"/>
        <v>0</v>
      </c>
      <c r="X75" s="136">
        <f t="shared" si="99"/>
        <v>0</v>
      </c>
      <c r="Y75" s="136">
        <f t="shared" si="100"/>
        <v>1</v>
      </c>
      <c r="Z75" s="136" t="e">
        <f>IF(W75&gt;Y75,"Fehler",okay)</f>
        <v>#NAME?</v>
      </c>
      <c r="AA75" s="136" t="str">
        <f t="shared" si="101"/>
        <v/>
      </c>
      <c r="AB75" s="136" t="str">
        <f t="shared" si="102"/>
        <v/>
      </c>
      <c r="AC75" s="135"/>
      <c r="AD75" s="96" t="s">
        <v>21</v>
      </c>
      <c r="AE75" s="125" t="str">
        <f t="shared" si="103"/>
        <v/>
      </c>
      <c r="AF75" s="95"/>
      <c r="AG75" s="126"/>
      <c r="AH75" s="127" t="str">
        <f t="shared" si="104"/>
        <v/>
      </c>
      <c r="AI75" s="126"/>
      <c r="AJ75" s="5" t="s">
        <v>21</v>
      </c>
      <c r="AK75" s="5" t="s">
        <v>21</v>
      </c>
      <c r="AL75" s="5" t="s">
        <v>21</v>
      </c>
      <c r="AM75" s="5" t="s">
        <v>21</v>
      </c>
      <c r="AN75" s="5" t="s">
        <v>21</v>
      </c>
      <c r="AO75" s="5" t="s">
        <v>21</v>
      </c>
      <c r="AP75" s="5" t="s">
        <v>21</v>
      </c>
      <c r="AQ75" s="5" t="s">
        <v>21</v>
      </c>
      <c r="AR75" s="5" t="s">
        <v>21</v>
      </c>
      <c r="AS75" s="5" t="s">
        <v>21</v>
      </c>
      <c r="AT75" s="5" t="s">
        <v>21</v>
      </c>
      <c r="AU75" s="5" t="s">
        <v>21</v>
      </c>
      <c r="AV75" s="5" t="s">
        <v>21</v>
      </c>
      <c r="AW75" s="5" t="s">
        <v>21</v>
      </c>
      <c r="AX75" s="5" t="s">
        <v>21</v>
      </c>
      <c r="AY75" s="5" t="s">
        <v>21</v>
      </c>
      <c r="AZ75" s="5" t="s">
        <v>21</v>
      </c>
      <c r="BA75" s="5" t="s">
        <v>21</v>
      </c>
      <c r="BB75" s="5" t="s">
        <v>21</v>
      </c>
      <c r="BC75" s="5" t="s">
        <v>21</v>
      </c>
      <c r="BD75" s="126"/>
      <c r="BE75" s="50" t="s">
        <v>59</v>
      </c>
      <c r="BF75" s="50" t="s">
        <v>60</v>
      </c>
      <c r="BG75" s="50" t="s">
        <v>61</v>
      </c>
      <c r="BH75" s="50" t="s">
        <v>62</v>
      </c>
      <c r="BI75" s="50" t="s">
        <v>63</v>
      </c>
      <c r="BJ75" s="50" t="s">
        <v>64</v>
      </c>
      <c r="BK75" s="50" t="s">
        <v>65</v>
      </c>
      <c r="BL75" s="50" t="s">
        <v>66</v>
      </c>
      <c r="BM75" s="50" t="s">
        <v>67</v>
      </c>
      <c r="BN75" s="50" t="s">
        <v>68</v>
      </c>
      <c r="BO75" s="50" t="s">
        <v>69</v>
      </c>
      <c r="BP75" s="136"/>
      <c r="BQ75" s="150"/>
      <c r="BR75" s="150" t="str">
        <f t="shared" si="105"/>
        <v/>
      </c>
      <c r="BS75" s="150" t="str">
        <f t="shared" si="106"/>
        <v/>
      </c>
      <c r="BT75" s="150" t="str">
        <f t="shared" si="107"/>
        <v/>
      </c>
      <c r="BU75" s="150" t="str">
        <f t="shared" si="108"/>
        <v/>
      </c>
      <c r="BV75" s="150" t="str">
        <f t="shared" si="109"/>
        <v/>
      </c>
      <c r="BW75" s="150" t="str">
        <f t="shared" si="110"/>
        <v/>
      </c>
      <c r="BX75" s="150" t="str">
        <f t="shared" si="111"/>
        <v/>
      </c>
      <c r="BY75" s="150" t="str">
        <f t="shared" si="112"/>
        <v/>
      </c>
      <c r="BZ75" s="150" t="str">
        <f t="shared" si="113"/>
        <v/>
      </c>
      <c r="CA75" s="150" t="str">
        <f t="shared" si="114"/>
        <v/>
      </c>
      <c r="CB75" s="150" t="str">
        <f t="shared" si="115"/>
        <v/>
      </c>
      <c r="CC75" s="150" t="str">
        <f t="shared" si="116"/>
        <v/>
      </c>
      <c r="CD75" s="150" t="str">
        <f t="shared" si="117"/>
        <v/>
      </c>
      <c r="CE75" s="150" t="str">
        <f t="shared" si="118"/>
        <v/>
      </c>
      <c r="CF75" s="150" t="str">
        <f t="shared" si="119"/>
        <v/>
      </c>
      <c r="CG75" s="150" t="str">
        <f t="shared" si="120"/>
        <v/>
      </c>
      <c r="CH75" s="150" t="str">
        <f t="shared" si="121"/>
        <v/>
      </c>
      <c r="CI75" s="150" t="str">
        <f t="shared" si="122"/>
        <v/>
      </c>
      <c r="CJ75" s="150" t="str">
        <f t="shared" si="123"/>
        <v/>
      </c>
      <c r="CK75" s="150" t="str">
        <f t="shared" si="124"/>
        <v/>
      </c>
      <c r="CL75" s="150" t="str">
        <f t="shared" si="125"/>
        <v/>
      </c>
      <c r="CM75" s="150" t="str">
        <f t="shared" si="126"/>
        <v/>
      </c>
      <c r="CN75" s="150">
        <f t="shared" si="127"/>
        <v>0</v>
      </c>
      <c r="CO75" s="150" t="str">
        <f t="shared" si="128"/>
        <v>Okay</v>
      </c>
      <c r="CP75" s="150" t="str">
        <f t="shared" si="129"/>
        <v>Urkunde und Button</v>
      </c>
      <c r="CQ75" s="150" t="str">
        <f t="shared" si="130"/>
        <v>nur Urkunde</v>
      </c>
      <c r="CR75" s="150">
        <f t="shared" si="131"/>
        <v>0</v>
      </c>
      <c r="CS75" s="150">
        <f t="shared" si="132"/>
        <v>0</v>
      </c>
      <c r="CT75" s="150">
        <f t="shared" si="133"/>
        <v>0</v>
      </c>
      <c r="CU75" s="150">
        <f t="shared" si="134"/>
        <v>0</v>
      </c>
      <c r="CV75" s="150">
        <f t="shared" si="135"/>
        <v>0</v>
      </c>
      <c r="CW75" s="150">
        <f t="shared" si="136"/>
        <v>0</v>
      </c>
      <c r="CX75" s="150" t="str">
        <f t="shared" si="137"/>
        <v>u</v>
      </c>
      <c r="CY75" s="150"/>
      <c r="CZ75" s="150">
        <f t="shared" si="46"/>
        <v>0</v>
      </c>
      <c r="DA75" s="150"/>
      <c r="DB75" s="150"/>
      <c r="DC75" s="150">
        <f t="shared" si="47"/>
        <v>0</v>
      </c>
      <c r="DD75" s="150"/>
      <c r="DE75" s="150"/>
      <c r="DF75" s="150"/>
      <c r="DG75" s="150"/>
      <c r="DH75" s="150"/>
      <c r="DI75" s="150"/>
      <c r="DJ75" s="150"/>
      <c r="DK75" s="150"/>
      <c r="DL75" s="150"/>
      <c r="DM75" s="150"/>
      <c r="DN75" s="150"/>
      <c r="DO75" s="150"/>
      <c r="DP75" s="150"/>
      <c r="DQ75" s="150"/>
      <c r="DR75" s="150"/>
      <c r="DS75" s="150"/>
      <c r="DT75" s="150"/>
      <c r="DU75" s="150"/>
    </row>
    <row r="76" spans="1:125" s="206" customFormat="1" x14ac:dyDescent="0.2">
      <c r="A76" s="108" t="str">
        <f>IF(LEN(E76)&lt;2,"",Meldedaten!A$4)</f>
        <v/>
      </c>
      <c r="B76" s="109" t="str">
        <f t="shared" si="93"/>
        <v/>
      </c>
      <c r="C76" s="96" t="s">
        <v>21</v>
      </c>
      <c r="D76" s="242" t="s">
        <v>21</v>
      </c>
      <c r="E76" s="242" t="s">
        <v>21</v>
      </c>
      <c r="F76" s="242" t="s">
        <v>21</v>
      </c>
      <c r="G76" s="242" t="s">
        <v>21</v>
      </c>
      <c r="H76" s="96" t="s">
        <v>21</v>
      </c>
      <c r="I76" s="5" t="str">
        <f>IF(LEN(E76)&lt;2,"",Meldedaten!B$4)</f>
        <v/>
      </c>
      <c r="J76" s="159"/>
      <c r="K76" s="5"/>
      <c r="L76" s="101"/>
      <c r="M76" s="100"/>
      <c r="N76" s="5"/>
      <c r="O76" s="5"/>
      <c r="P76" s="100"/>
      <c r="Q76" s="131" t="str">
        <f t="shared" si="94"/>
        <v>Okay</v>
      </c>
      <c r="R76" s="136">
        <f t="shared" si="95"/>
        <v>0</v>
      </c>
      <c r="S76" s="143" t="str">
        <f t="shared" si="96"/>
        <v/>
      </c>
      <c r="T76" s="144" t="str">
        <f t="shared" si="97"/>
        <v>Bitte ankreuzen</v>
      </c>
      <c r="U76" s="5"/>
      <c r="V76" s="5"/>
      <c r="W76" s="131">
        <f t="shared" si="98"/>
        <v>0</v>
      </c>
      <c r="X76" s="136">
        <f t="shared" si="99"/>
        <v>0</v>
      </c>
      <c r="Y76" s="136">
        <f t="shared" si="100"/>
        <v>1</v>
      </c>
      <c r="Z76" s="136" t="e">
        <f>IF(W76&gt;Y76,"Fehler",okay)</f>
        <v>#NAME?</v>
      </c>
      <c r="AA76" s="136" t="str">
        <f t="shared" si="101"/>
        <v/>
      </c>
      <c r="AB76" s="136" t="str">
        <f t="shared" si="102"/>
        <v/>
      </c>
      <c r="AC76" s="135"/>
      <c r="AD76" s="96" t="s">
        <v>21</v>
      </c>
      <c r="AE76" s="125" t="str">
        <f t="shared" si="103"/>
        <v/>
      </c>
      <c r="AF76" s="95"/>
      <c r="AG76" s="126"/>
      <c r="AH76" s="127" t="str">
        <f t="shared" si="104"/>
        <v/>
      </c>
      <c r="AI76" s="126"/>
      <c r="AJ76" s="5" t="s">
        <v>21</v>
      </c>
      <c r="AK76" s="5" t="s">
        <v>21</v>
      </c>
      <c r="AL76" s="5" t="s">
        <v>21</v>
      </c>
      <c r="AM76" s="5" t="s">
        <v>21</v>
      </c>
      <c r="AN76" s="5" t="s">
        <v>21</v>
      </c>
      <c r="AO76" s="5" t="s">
        <v>21</v>
      </c>
      <c r="AP76" s="5" t="s">
        <v>21</v>
      </c>
      <c r="AQ76" s="5" t="s">
        <v>21</v>
      </c>
      <c r="AR76" s="5" t="s">
        <v>21</v>
      </c>
      <c r="AS76" s="5" t="s">
        <v>21</v>
      </c>
      <c r="AT76" s="5" t="s">
        <v>21</v>
      </c>
      <c r="AU76" s="5" t="s">
        <v>21</v>
      </c>
      <c r="AV76" s="5" t="s">
        <v>21</v>
      </c>
      <c r="AW76" s="5" t="s">
        <v>21</v>
      </c>
      <c r="AX76" s="5" t="s">
        <v>21</v>
      </c>
      <c r="AY76" s="5" t="s">
        <v>21</v>
      </c>
      <c r="AZ76" s="5" t="s">
        <v>21</v>
      </c>
      <c r="BA76" s="5" t="s">
        <v>21</v>
      </c>
      <c r="BB76" s="5" t="s">
        <v>21</v>
      </c>
      <c r="BC76" s="5" t="s">
        <v>21</v>
      </c>
      <c r="BD76" s="126"/>
      <c r="BE76" s="50" t="s">
        <v>59</v>
      </c>
      <c r="BF76" s="50" t="s">
        <v>60</v>
      </c>
      <c r="BG76" s="50" t="s">
        <v>61</v>
      </c>
      <c r="BH76" s="50" t="s">
        <v>62</v>
      </c>
      <c r="BI76" s="50" t="s">
        <v>63</v>
      </c>
      <c r="BJ76" s="50" t="s">
        <v>64</v>
      </c>
      <c r="BK76" s="50" t="s">
        <v>65</v>
      </c>
      <c r="BL76" s="50" t="s">
        <v>66</v>
      </c>
      <c r="BM76" s="50" t="s">
        <v>67</v>
      </c>
      <c r="BN76" s="50" t="s">
        <v>68</v>
      </c>
      <c r="BO76" s="50" t="s">
        <v>69</v>
      </c>
      <c r="BP76" s="136"/>
      <c r="BQ76" s="150"/>
      <c r="BR76" s="150" t="str">
        <f t="shared" si="105"/>
        <v/>
      </c>
      <c r="BS76" s="150" t="str">
        <f t="shared" si="106"/>
        <v/>
      </c>
      <c r="BT76" s="150" t="str">
        <f t="shared" si="107"/>
        <v/>
      </c>
      <c r="BU76" s="150" t="str">
        <f t="shared" si="108"/>
        <v/>
      </c>
      <c r="BV76" s="150" t="str">
        <f t="shared" si="109"/>
        <v/>
      </c>
      <c r="BW76" s="150" t="str">
        <f t="shared" si="110"/>
        <v/>
      </c>
      <c r="BX76" s="150" t="str">
        <f t="shared" si="111"/>
        <v/>
      </c>
      <c r="BY76" s="150" t="str">
        <f t="shared" si="112"/>
        <v/>
      </c>
      <c r="BZ76" s="150" t="str">
        <f t="shared" si="113"/>
        <v/>
      </c>
      <c r="CA76" s="150" t="str">
        <f t="shared" si="114"/>
        <v/>
      </c>
      <c r="CB76" s="150" t="str">
        <f t="shared" si="115"/>
        <v/>
      </c>
      <c r="CC76" s="150" t="str">
        <f t="shared" si="116"/>
        <v/>
      </c>
      <c r="CD76" s="150" t="str">
        <f t="shared" si="117"/>
        <v/>
      </c>
      <c r="CE76" s="150" t="str">
        <f t="shared" si="118"/>
        <v/>
      </c>
      <c r="CF76" s="150" t="str">
        <f t="shared" si="119"/>
        <v/>
      </c>
      <c r="CG76" s="150" t="str">
        <f t="shared" si="120"/>
        <v/>
      </c>
      <c r="CH76" s="150" t="str">
        <f t="shared" si="121"/>
        <v/>
      </c>
      <c r="CI76" s="150" t="str">
        <f t="shared" si="122"/>
        <v/>
      </c>
      <c r="CJ76" s="150" t="str">
        <f t="shared" si="123"/>
        <v/>
      </c>
      <c r="CK76" s="150" t="str">
        <f t="shared" si="124"/>
        <v/>
      </c>
      <c r="CL76" s="150" t="str">
        <f t="shared" si="125"/>
        <v/>
      </c>
      <c r="CM76" s="150" t="str">
        <f t="shared" si="126"/>
        <v/>
      </c>
      <c r="CN76" s="150">
        <f t="shared" si="127"/>
        <v>0</v>
      </c>
      <c r="CO76" s="150" t="str">
        <f t="shared" si="128"/>
        <v>Okay</v>
      </c>
      <c r="CP76" s="150" t="str">
        <f t="shared" si="129"/>
        <v>Urkunde und Button</v>
      </c>
      <c r="CQ76" s="150" t="str">
        <f t="shared" si="130"/>
        <v>nur Urkunde</v>
      </c>
      <c r="CR76" s="150">
        <f t="shared" si="131"/>
        <v>0</v>
      </c>
      <c r="CS76" s="150">
        <f t="shared" si="132"/>
        <v>0</v>
      </c>
      <c r="CT76" s="150">
        <f t="shared" si="133"/>
        <v>0</v>
      </c>
      <c r="CU76" s="150">
        <f t="shared" si="134"/>
        <v>0</v>
      </c>
      <c r="CV76" s="150">
        <f t="shared" si="135"/>
        <v>0</v>
      </c>
      <c r="CW76" s="150">
        <f t="shared" si="136"/>
        <v>0</v>
      </c>
      <c r="CX76" s="150" t="str">
        <f t="shared" si="137"/>
        <v>u</v>
      </c>
      <c r="CY76" s="150"/>
      <c r="CZ76" s="150">
        <f t="shared" si="46"/>
        <v>0</v>
      </c>
      <c r="DA76" s="150"/>
      <c r="DB76" s="150"/>
      <c r="DC76" s="150">
        <f t="shared" si="47"/>
        <v>0</v>
      </c>
      <c r="DD76" s="150"/>
      <c r="DE76" s="150"/>
      <c r="DF76" s="150"/>
      <c r="DG76" s="150"/>
      <c r="DH76" s="150"/>
      <c r="DI76" s="150"/>
      <c r="DJ76" s="150"/>
      <c r="DK76" s="150"/>
      <c r="DL76" s="150"/>
      <c r="DM76" s="150"/>
      <c r="DN76" s="150"/>
      <c r="DO76" s="150"/>
      <c r="DP76" s="150"/>
      <c r="DQ76" s="150"/>
      <c r="DR76" s="150"/>
      <c r="DS76" s="150"/>
      <c r="DT76" s="150"/>
      <c r="DU76" s="150"/>
    </row>
    <row r="77" spans="1:125" s="206" customFormat="1" x14ac:dyDescent="0.2">
      <c r="A77" s="108" t="str">
        <f>IF(LEN(E77)&lt;2,"",Meldedaten!A$4)</f>
        <v/>
      </c>
      <c r="B77" s="109" t="str">
        <f t="shared" si="93"/>
        <v/>
      </c>
      <c r="C77" s="96" t="s">
        <v>21</v>
      </c>
      <c r="D77" s="242" t="s">
        <v>21</v>
      </c>
      <c r="E77" s="242" t="s">
        <v>21</v>
      </c>
      <c r="F77" s="242" t="s">
        <v>21</v>
      </c>
      <c r="G77" s="242" t="s">
        <v>21</v>
      </c>
      <c r="H77" s="96" t="s">
        <v>21</v>
      </c>
      <c r="I77" s="5" t="str">
        <f>IF(LEN(E77)&lt;2,"",Meldedaten!B$4)</f>
        <v/>
      </c>
      <c r="J77" s="159"/>
      <c r="K77" s="5"/>
      <c r="L77" s="101"/>
      <c r="M77" s="100"/>
      <c r="N77" s="5"/>
      <c r="O77" s="5"/>
      <c r="P77" s="100"/>
      <c r="Q77" s="131" t="str">
        <f t="shared" si="94"/>
        <v>Okay</v>
      </c>
      <c r="R77" s="136">
        <f t="shared" si="95"/>
        <v>0</v>
      </c>
      <c r="S77" s="143" t="str">
        <f t="shared" si="96"/>
        <v/>
      </c>
      <c r="T77" s="144" t="str">
        <f t="shared" si="97"/>
        <v>Bitte ankreuzen</v>
      </c>
      <c r="U77" s="5"/>
      <c r="V77" s="5"/>
      <c r="W77" s="131">
        <f t="shared" si="98"/>
        <v>0</v>
      </c>
      <c r="X77" s="136">
        <f t="shared" si="99"/>
        <v>0</v>
      </c>
      <c r="Y77" s="136">
        <f t="shared" si="100"/>
        <v>1</v>
      </c>
      <c r="Z77" s="136" t="e">
        <f>IF(W77&gt;Y77,"Fehler",okay)</f>
        <v>#NAME?</v>
      </c>
      <c r="AA77" s="136" t="str">
        <f t="shared" si="101"/>
        <v/>
      </c>
      <c r="AB77" s="136" t="str">
        <f t="shared" si="102"/>
        <v/>
      </c>
      <c r="AC77" s="135"/>
      <c r="AD77" s="96" t="s">
        <v>21</v>
      </c>
      <c r="AE77" s="125" t="str">
        <f t="shared" si="103"/>
        <v/>
      </c>
      <c r="AF77" s="95"/>
      <c r="AG77" s="126"/>
      <c r="AH77" s="127" t="str">
        <f t="shared" si="104"/>
        <v/>
      </c>
      <c r="AI77" s="126"/>
      <c r="AJ77" s="5" t="s">
        <v>21</v>
      </c>
      <c r="AK77" s="5" t="s">
        <v>21</v>
      </c>
      <c r="AL77" s="5" t="s">
        <v>21</v>
      </c>
      <c r="AM77" s="5" t="s">
        <v>21</v>
      </c>
      <c r="AN77" s="5" t="s">
        <v>21</v>
      </c>
      <c r="AO77" s="5" t="s">
        <v>21</v>
      </c>
      <c r="AP77" s="5" t="s">
        <v>21</v>
      </c>
      <c r="AQ77" s="5" t="s">
        <v>21</v>
      </c>
      <c r="AR77" s="5" t="s">
        <v>21</v>
      </c>
      <c r="AS77" s="5" t="s">
        <v>21</v>
      </c>
      <c r="AT77" s="5" t="s">
        <v>21</v>
      </c>
      <c r="AU77" s="5" t="s">
        <v>21</v>
      </c>
      <c r="AV77" s="5" t="s">
        <v>21</v>
      </c>
      <c r="AW77" s="5" t="s">
        <v>21</v>
      </c>
      <c r="AX77" s="5" t="s">
        <v>21</v>
      </c>
      <c r="AY77" s="5" t="s">
        <v>21</v>
      </c>
      <c r="AZ77" s="5" t="s">
        <v>21</v>
      </c>
      <c r="BA77" s="5" t="s">
        <v>21</v>
      </c>
      <c r="BB77" s="5" t="s">
        <v>21</v>
      </c>
      <c r="BC77" s="5" t="s">
        <v>21</v>
      </c>
      <c r="BD77" s="126"/>
      <c r="BE77" s="50" t="s">
        <v>59</v>
      </c>
      <c r="BF77" s="50" t="s">
        <v>60</v>
      </c>
      <c r="BG77" s="50" t="s">
        <v>61</v>
      </c>
      <c r="BH77" s="50" t="s">
        <v>62</v>
      </c>
      <c r="BI77" s="50" t="s">
        <v>63</v>
      </c>
      <c r="BJ77" s="50" t="s">
        <v>64</v>
      </c>
      <c r="BK77" s="50" t="s">
        <v>65</v>
      </c>
      <c r="BL77" s="50" t="s">
        <v>66</v>
      </c>
      <c r="BM77" s="50" t="s">
        <v>67</v>
      </c>
      <c r="BN77" s="50" t="s">
        <v>68</v>
      </c>
      <c r="BO77" s="50" t="s">
        <v>69</v>
      </c>
      <c r="BP77" s="136"/>
      <c r="BQ77" s="150"/>
      <c r="BR77" s="150" t="str">
        <f t="shared" si="105"/>
        <v/>
      </c>
      <c r="BS77" s="150" t="str">
        <f t="shared" si="106"/>
        <v/>
      </c>
      <c r="BT77" s="150" t="str">
        <f t="shared" si="107"/>
        <v/>
      </c>
      <c r="BU77" s="150" t="str">
        <f t="shared" si="108"/>
        <v/>
      </c>
      <c r="BV77" s="150" t="str">
        <f t="shared" si="109"/>
        <v/>
      </c>
      <c r="BW77" s="150" t="str">
        <f t="shared" si="110"/>
        <v/>
      </c>
      <c r="BX77" s="150" t="str">
        <f t="shared" si="111"/>
        <v/>
      </c>
      <c r="BY77" s="150" t="str">
        <f t="shared" si="112"/>
        <v/>
      </c>
      <c r="BZ77" s="150" t="str">
        <f t="shared" si="113"/>
        <v/>
      </c>
      <c r="CA77" s="150" t="str">
        <f t="shared" si="114"/>
        <v/>
      </c>
      <c r="CB77" s="150" t="str">
        <f t="shared" si="115"/>
        <v/>
      </c>
      <c r="CC77" s="150" t="str">
        <f t="shared" si="116"/>
        <v/>
      </c>
      <c r="CD77" s="150" t="str">
        <f t="shared" si="117"/>
        <v/>
      </c>
      <c r="CE77" s="150" t="str">
        <f t="shared" si="118"/>
        <v/>
      </c>
      <c r="CF77" s="150" t="str">
        <f t="shared" si="119"/>
        <v/>
      </c>
      <c r="CG77" s="150" t="str">
        <f t="shared" si="120"/>
        <v/>
      </c>
      <c r="CH77" s="150" t="str">
        <f t="shared" si="121"/>
        <v/>
      </c>
      <c r="CI77" s="150" t="str">
        <f t="shared" si="122"/>
        <v/>
      </c>
      <c r="CJ77" s="150" t="str">
        <f t="shared" si="123"/>
        <v/>
      </c>
      <c r="CK77" s="150" t="str">
        <f t="shared" si="124"/>
        <v/>
      </c>
      <c r="CL77" s="150" t="str">
        <f t="shared" si="125"/>
        <v/>
      </c>
      <c r="CM77" s="150" t="str">
        <f t="shared" si="126"/>
        <v/>
      </c>
      <c r="CN77" s="150">
        <f t="shared" si="127"/>
        <v>0</v>
      </c>
      <c r="CO77" s="150" t="str">
        <f t="shared" si="128"/>
        <v>Okay</v>
      </c>
      <c r="CP77" s="150" t="str">
        <f t="shared" si="129"/>
        <v>Urkunde und Button</v>
      </c>
      <c r="CQ77" s="150" t="str">
        <f t="shared" si="130"/>
        <v>nur Urkunde</v>
      </c>
      <c r="CR77" s="150">
        <f t="shared" si="131"/>
        <v>0</v>
      </c>
      <c r="CS77" s="150">
        <f t="shared" si="132"/>
        <v>0</v>
      </c>
      <c r="CT77" s="150">
        <f t="shared" si="133"/>
        <v>0</v>
      </c>
      <c r="CU77" s="150">
        <f t="shared" si="134"/>
        <v>0</v>
      </c>
      <c r="CV77" s="150">
        <f t="shared" si="135"/>
        <v>0</v>
      </c>
      <c r="CW77" s="150">
        <f t="shared" si="136"/>
        <v>0</v>
      </c>
      <c r="CX77" s="150" t="str">
        <f t="shared" si="137"/>
        <v>u</v>
      </c>
      <c r="CY77" s="150"/>
      <c r="CZ77" s="150">
        <f t="shared" si="46"/>
        <v>0</v>
      </c>
      <c r="DA77" s="150"/>
      <c r="DB77" s="150"/>
      <c r="DC77" s="150">
        <f t="shared" si="47"/>
        <v>0</v>
      </c>
      <c r="DD77" s="150"/>
      <c r="DE77" s="150"/>
      <c r="DF77" s="150"/>
      <c r="DG77" s="150"/>
      <c r="DH77" s="150"/>
      <c r="DI77" s="150"/>
      <c r="DJ77" s="150"/>
      <c r="DK77" s="150"/>
      <c r="DL77" s="150"/>
      <c r="DM77" s="150"/>
      <c r="DN77" s="150"/>
      <c r="DO77" s="150"/>
      <c r="DP77" s="150"/>
      <c r="DQ77" s="150"/>
      <c r="DR77" s="150"/>
      <c r="DS77" s="150"/>
      <c r="DT77" s="150"/>
      <c r="DU77" s="150"/>
    </row>
    <row r="78" spans="1:125" s="206" customFormat="1" x14ac:dyDescent="0.2">
      <c r="A78" s="108" t="str">
        <f>IF(LEN(E78)&lt;2,"",Meldedaten!A$4)</f>
        <v/>
      </c>
      <c r="B78" s="109" t="str">
        <f t="shared" si="93"/>
        <v/>
      </c>
      <c r="C78" s="96" t="s">
        <v>21</v>
      </c>
      <c r="D78" s="242" t="s">
        <v>21</v>
      </c>
      <c r="E78" s="242" t="s">
        <v>21</v>
      </c>
      <c r="F78" s="242" t="s">
        <v>21</v>
      </c>
      <c r="G78" s="242" t="s">
        <v>21</v>
      </c>
      <c r="H78" s="96" t="s">
        <v>21</v>
      </c>
      <c r="I78" s="5" t="str">
        <f>IF(LEN(E78)&lt;2,"",Meldedaten!B$4)</f>
        <v/>
      </c>
      <c r="J78" s="159"/>
      <c r="K78" s="5"/>
      <c r="L78" s="101"/>
      <c r="M78" s="100"/>
      <c r="N78" s="5"/>
      <c r="O78" s="5"/>
      <c r="P78" s="100"/>
      <c r="Q78" s="131" t="str">
        <f t="shared" si="94"/>
        <v>Okay</v>
      </c>
      <c r="R78" s="136">
        <f t="shared" si="95"/>
        <v>0</v>
      </c>
      <c r="S78" s="143" t="str">
        <f t="shared" si="96"/>
        <v/>
      </c>
      <c r="T78" s="144" t="str">
        <f t="shared" si="97"/>
        <v>Bitte ankreuzen</v>
      </c>
      <c r="U78" s="5"/>
      <c r="V78" s="5"/>
      <c r="W78" s="131">
        <f t="shared" si="98"/>
        <v>0</v>
      </c>
      <c r="X78" s="136">
        <f t="shared" si="99"/>
        <v>0</v>
      </c>
      <c r="Y78" s="136">
        <f t="shared" si="100"/>
        <v>1</v>
      </c>
      <c r="Z78" s="136" t="e">
        <f>IF(W78&gt;Y78,"Fehler",okay)</f>
        <v>#NAME?</v>
      </c>
      <c r="AA78" s="136" t="str">
        <f t="shared" si="101"/>
        <v/>
      </c>
      <c r="AB78" s="136" t="str">
        <f t="shared" si="102"/>
        <v/>
      </c>
      <c r="AC78" s="135"/>
      <c r="AD78" s="96" t="s">
        <v>21</v>
      </c>
      <c r="AE78" s="125" t="str">
        <f t="shared" si="103"/>
        <v/>
      </c>
      <c r="AF78" s="95"/>
      <c r="AG78" s="126"/>
      <c r="AH78" s="127" t="str">
        <f t="shared" si="104"/>
        <v/>
      </c>
      <c r="AI78" s="126"/>
      <c r="AJ78" s="5" t="s">
        <v>21</v>
      </c>
      <c r="AK78" s="5" t="s">
        <v>21</v>
      </c>
      <c r="AL78" s="5" t="s">
        <v>21</v>
      </c>
      <c r="AM78" s="5" t="s">
        <v>21</v>
      </c>
      <c r="AN78" s="5" t="s">
        <v>21</v>
      </c>
      <c r="AO78" s="5" t="s">
        <v>21</v>
      </c>
      <c r="AP78" s="5" t="s">
        <v>21</v>
      </c>
      <c r="AQ78" s="5" t="s">
        <v>21</v>
      </c>
      <c r="AR78" s="5" t="s">
        <v>21</v>
      </c>
      <c r="AS78" s="5" t="s">
        <v>21</v>
      </c>
      <c r="AT78" s="5" t="s">
        <v>21</v>
      </c>
      <c r="AU78" s="5" t="s">
        <v>21</v>
      </c>
      <c r="AV78" s="5" t="s">
        <v>21</v>
      </c>
      <c r="AW78" s="5" t="s">
        <v>21</v>
      </c>
      <c r="AX78" s="5" t="s">
        <v>21</v>
      </c>
      <c r="AY78" s="5" t="s">
        <v>21</v>
      </c>
      <c r="AZ78" s="5" t="s">
        <v>21</v>
      </c>
      <c r="BA78" s="5" t="s">
        <v>21</v>
      </c>
      <c r="BB78" s="5" t="s">
        <v>21</v>
      </c>
      <c r="BC78" s="5" t="s">
        <v>21</v>
      </c>
      <c r="BD78" s="126"/>
      <c r="BE78" s="50" t="s">
        <v>59</v>
      </c>
      <c r="BF78" s="50" t="s">
        <v>60</v>
      </c>
      <c r="BG78" s="50" t="s">
        <v>61</v>
      </c>
      <c r="BH78" s="50" t="s">
        <v>62</v>
      </c>
      <c r="BI78" s="50" t="s">
        <v>63</v>
      </c>
      <c r="BJ78" s="50" t="s">
        <v>64</v>
      </c>
      <c r="BK78" s="50" t="s">
        <v>65</v>
      </c>
      <c r="BL78" s="50" t="s">
        <v>66</v>
      </c>
      <c r="BM78" s="50" t="s">
        <v>67</v>
      </c>
      <c r="BN78" s="50" t="s">
        <v>68</v>
      </c>
      <c r="BO78" s="50" t="s">
        <v>69</v>
      </c>
      <c r="BP78" s="136"/>
      <c r="BQ78" s="150"/>
      <c r="BR78" s="150" t="str">
        <f t="shared" si="105"/>
        <v/>
      </c>
      <c r="BS78" s="150" t="str">
        <f t="shared" si="106"/>
        <v/>
      </c>
      <c r="BT78" s="150" t="str">
        <f t="shared" si="107"/>
        <v/>
      </c>
      <c r="BU78" s="150" t="str">
        <f t="shared" si="108"/>
        <v/>
      </c>
      <c r="BV78" s="150" t="str">
        <f t="shared" si="109"/>
        <v/>
      </c>
      <c r="BW78" s="150" t="str">
        <f t="shared" si="110"/>
        <v/>
      </c>
      <c r="BX78" s="150" t="str">
        <f t="shared" si="111"/>
        <v/>
      </c>
      <c r="BY78" s="150" t="str">
        <f t="shared" si="112"/>
        <v/>
      </c>
      <c r="BZ78" s="150" t="str">
        <f t="shared" si="113"/>
        <v/>
      </c>
      <c r="CA78" s="150" t="str">
        <f t="shared" si="114"/>
        <v/>
      </c>
      <c r="CB78" s="150" t="str">
        <f t="shared" si="115"/>
        <v/>
      </c>
      <c r="CC78" s="150" t="str">
        <f t="shared" si="116"/>
        <v/>
      </c>
      <c r="CD78" s="150" t="str">
        <f t="shared" si="117"/>
        <v/>
      </c>
      <c r="CE78" s="150" t="str">
        <f t="shared" si="118"/>
        <v/>
      </c>
      <c r="CF78" s="150" t="str">
        <f t="shared" si="119"/>
        <v/>
      </c>
      <c r="CG78" s="150" t="str">
        <f t="shared" si="120"/>
        <v/>
      </c>
      <c r="CH78" s="150" t="str">
        <f t="shared" si="121"/>
        <v/>
      </c>
      <c r="CI78" s="150" t="str">
        <f t="shared" si="122"/>
        <v/>
      </c>
      <c r="CJ78" s="150" t="str">
        <f t="shared" si="123"/>
        <v/>
      </c>
      <c r="CK78" s="150" t="str">
        <f t="shared" si="124"/>
        <v/>
      </c>
      <c r="CL78" s="150" t="str">
        <f t="shared" si="125"/>
        <v/>
      </c>
      <c r="CM78" s="150" t="str">
        <f t="shared" si="126"/>
        <v/>
      </c>
      <c r="CN78" s="150">
        <f t="shared" si="127"/>
        <v>0</v>
      </c>
      <c r="CO78" s="150" t="str">
        <f t="shared" si="128"/>
        <v>Okay</v>
      </c>
      <c r="CP78" s="150" t="str">
        <f t="shared" si="129"/>
        <v>Urkunde und Button</v>
      </c>
      <c r="CQ78" s="150" t="str">
        <f t="shared" si="130"/>
        <v>nur Urkunde</v>
      </c>
      <c r="CR78" s="150">
        <f t="shared" si="131"/>
        <v>0</v>
      </c>
      <c r="CS78" s="150">
        <f t="shared" si="132"/>
        <v>0</v>
      </c>
      <c r="CT78" s="150">
        <f t="shared" si="133"/>
        <v>0</v>
      </c>
      <c r="CU78" s="150">
        <f t="shared" si="134"/>
        <v>0</v>
      </c>
      <c r="CV78" s="150">
        <f t="shared" si="135"/>
        <v>0</v>
      </c>
      <c r="CW78" s="150">
        <f t="shared" si="136"/>
        <v>0</v>
      </c>
      <c r="CX78" s="150" t="str">
        <f t="shared" si="137"/>
        <v>u</v>
      </c>
      <c r="CY78" s="150"/>
      <c r="CZ78" s="150">
        <f t="shared" ref="CZ78:CZ100" si="138">IF(CV78="a",(ROUNDDOWN(O78/5,0)*5),0)</f>
        <v>0</v>
      </c>
      <c r="DA78" s="150"/>
      <c r="DB78" s="150"/>
      <c r="DC78" s="150">
        <f t="shared" ref="DC78:DC100" si="139">IF(CW78="a",(ROUNDDOWN(P78/5,0)*5),0)</f>
        <v>0</v>
      </c>
      <c r="DD78" s="150"/>
      <c r="DE78" s="150"/>
      <c r="DF78" s="150"/>
      <c r="DG78" s="150"/>
      <c r="DH78" s="150"/>
      <c r="DI78" s="150"/>
      <c r="DJ78" s="150"/>
      <c r="DK78" s="150"/>
      <c r="DL78" s="150"/>
      <c r="DM78" s="150"/>
      <c r="DN78" s="150"/>
      <c r="DO78" s="150"/>
      <c r="DP78" s="150"/>
      <c r="DQ78" s="150"/>
      <c r="DR78" s="150"/>
      <c r="DS78" s="150"/>
      <c r="DT78" s="150"/>
      <c r="DU78" s="150"/>
    </row>
    <row r="79" spans="1:125" s="206" customFormat="1" x14ac:dyDescent="0.2">
      <c r="A79" s="108" t="str">
        <f>IF(LEN(E79)&lt;2,"",Meldedaten!A$4)</f>
        <v/>
      </c>
      <c r="B79" s="109" t="str">
        <f t="shared" si="93"/>
        <v/>
      </c>
      <c r="C79" s="96" t="s">
        <v>21</v>
      </c>
      <c r="D79" s="242" t="s">
        <v>21</v>
      </c>
      <c r="E79" s="242" t="s">
        <v>21</v>
      </c>
      <c r="F79" s="242" t="s">
        <v>21</v>
      </c>
      <c r="G79" s="242" t="s">
        <v>21</v>
      </c>
      <c r="H79" s="96" t="s">
        <v>21</v>
      </c>
      <c r="I79" s="5" t="str">
        <f>IF(LEN(E79)&lt;2,"",Meldedaten!B$4)</f>
        <v/>
      </c>
      <c r="J79" s="159"/>
      <c r="K79" s="5"/>
      <c r="L79" s="101"/>
      <c r="M79" s="100"/>
      <c r="N79" s="5"/>
      <c r="O79" s="5"/>
      <c r="P79" s="100"/>
      <c r="Q79" s="131" t="str">
        <f t="shared" si="94"/>
        <v>Okay</v>
      </c>
      <c r="R79" s="136">
        <f t="shared" si="95"/>
        <v>0</v>
      </c>
      <c r="S79" s="143" t="str">
        <f t="shared" si="96"/>
        <v/>
      </c>
      <c r="T79" s="144" t="str">
        <f t="shared" si="97"/>
        <v>Bitte ankreuzen</v>
      </c>
      <c r="U79" s="5"/>
      <c r="V79" s="5"/>
      <c r="W79" s="131">
        <f t="shared" si="98"/>
        <v>0</v>
      </c>
      <c r="X79" s="136">
        <f t="shared" si="99"/>
        <v>0</v>
      </c>
      <c r="Y79" s="136">
        <f t="shared" si="100"/>
        <v>1</v>
      </c>
      <c r="Z79" s="136" t="e">
        <f>IF(W79&gt;Y79,"Fehler",okay)</f>
        <v>#NAME?</v>
      </c>
      <c r="AA79" s="136" t="str">
        <f t="shared" si="101"/>
        <v/>
      </c>
      <c r="AB79" s="136" t="str">
        <f t="shared" si="102"/>
        <v/>
      </c>
      <c r="AC79" s="135"/>
      <c r="AD79" s="96" t="s">
        <v>21</v>
      </c>
      <c r="AE79" s="125" t="str">
        <f t="shared" si="103"/>
        <v/>
      </c>
      <c r="AF79" s="95"/>
      <c r="AG79" s="126"/>
      <c r="AH79" s="127" t="str">
        <f t="shared" si="104"/>
        <v/>
      </c>
      <c r="AI79" s="126"/>
      <c r="AJ79" s="5" t="s">
        <v>21</v>
      </c>
      <c r="AK79" s="5" t="s">
        <v>21</v>
      </c>
      <c r="AL79" s="5" t="s">
        <v>21</v>
      </c>
      <c r="AM79" s="5" t="s">
        <v>21</v>
      </c>
      <c r="AN79" s="5" t="s">
        <v>21</v>
      </c>
      <c r="AO79" s="5" t="s">
        <v>21</v>
      </c>
      <c r="AP79" s="5" t="s">
        <v>21</v>
      </c>
      <c r="AQ79" s="5" t="s">
        <v>21</v>
      </c>
      <c r="AR79" s="5" t="s">
        <v>21</v>
      </c>
      <c r="AS79" s="5" t="s">
        <v>21</v>
      </c>
      <c r="AT79" s="5" t="s">
        <v>21</v>
      </c>
      <c r="AU79" s="5" t="s">
        <v>21</v>
      </c>
      <c r="AV79" s="5" t="s">
        <v>21</v>
      </c>
      <c r="AW79" s="5" t="s">
        <v>21</v>
      </c>
      <c r="AX79" s="5" t="s">
        <v>21</v>
      </c>
      <c r="AY79" s="5" t="s">
        <v>21</v>
      </c>
      <c r="AZ79" s="5" t="s">
        <v>21</v>
      </c>
      <c r="BA79" s="5" t="s">
        <v>21</v>
      </c>
      <c r="BB79" s="5" t="s">
        <v>21</v>
      </c>
      <c r="BC79" s="5" t="s">
        <v>21</v>
      </c>
      <c r="BD79" s="126"/>
      <c r="BE79" s="50" t="s">
        <v>59</v>
      </c>
      <c r="BF79" s="50" t="s">
        <v>60</v>
      </c>
      <c r="BG79" s="50" t="s">
        <v>61</v>
      </c>
      <c r="BH79" s="50" t="s">
        <v>62</v>
      </c>
      <c r="BI79" s="50" t="s">
        <v>63</v>
      </c>
      <c r="BJ79" s="50" t="s">
        <v>64</v>
      </c>
      <c r="BK79" s="50" t="s">
        <v>65</v>
      </c>
      <c r="BL79" s="50" t="s">
        <v>66</v>
      </c>
      <c r="BM79" s="50" t="s">
        <v>67</v>
      </c>
      <c r="BN79" s="50" t="s">
        <v>68</v>
      </c>
      <c r="BO79" s="50" t="s">
        <v>69</v>
      </c>
      <c r="BP79" s="136"/>
      <c r="BQ79" s="150"/>
      <c r="BR79" s="150" t="str">
        <f t="shared" si="105"/>
        <v/>
      </c>
      <c r="BS79" s="150" t="str">
        <f t="shared" si="106"/>
        <v/>
      </c>
      <c r="BT79" s="150" t="str">
        <f t="shared" si="107"/>
        <v/>
      </c>
      <c r="BU79" s="150" t="str">
        <f t="shared" si="108"/>
        <v/>
      </c>
      <c r="BV79" s="150" t="str">
        <f t="shared" si="109"/>
        <v/>
      </c>
      <c r="BW79" s="150" t="str">
        <f t="shared" si="110"/>
        <v/>
      </c>
      <c r="BX79" s="150" t="str">
        <f t="shared" si="111"/>
        <v/>
      </c>
      <c r="BY79" s="150" t="str">
        <f t="shared" si="112"/>
        <v/>
      </c>
      <c r="BZ79" s="150" t="str">
        <f t="shared" si="113"/>
        <v/>
      </c>
      <c r="CA79" s="150" t="str">
        <f t="shared" si="114"/>
        <v/>
      </c>
      <c r="CB79" s="150" t="str">
        <f t="shared" si="115"/>
        <v/>
      </c>
      <c r="CC79" s="150" t="str">
        <f t="shared" si="116"/>
        <v/>
      </c>
      <c r="CD79" s="150" t="str">
        <f t="shared" si="117"/>
        <v/>
      </c>
      <c r="CE79" s="150" t="str">
        <f t="shared" si="118"/>
        <v/>
      </c>
      <c r="CF79" s="150" t="str">
        <f t="shared" si="119"/>
        <v/>
      </c>
      <c r="CG79" s="150" t="str">
        <f t="shared" si="120"/>
        <v/>
      </c>
      <c r="CH79" s="150" t="str">
        <f t="shared" si="121"/>
        <v/>
      </c>
      <c r="CI79" s="150" t="str">
        <f t="shared" si="122"/>
        <v/>
      </c>
      <c r="CJ79" s="150" t="str">
        <f t="shared" si="123"/>
        <v/>
      </c>
      <c r="CK79" s="150" t="str">
        <f t="shared" si="124"/>
        <v/>
      </c>
      <c r="CL79" s="150" t="str">
        <f t="shared" si="125"/>
        <v/>
      </c>
      <c r="CM79" s="150" t="str">
        <f t="shared" si="126"/>
        <v/>
      </c>
      <c r="CN79" s="150">
        <f t="shared" si="127"/>
        <v>0</v>
      </c>
      <c r="CO79" s="150" t="str">
        <f t="shared" si="128"/>
        <v>Okay</v>
      </c>
      <c r="CP79" s="150" t="str">
        <f t="shared" si="129"/>
        <v>Urkunde und Button</v>
      </c>
      <c r="CQ79" s="150" t="str">
        <f t="shared" si="130"/>
        <v>nur Urkunde</v>
      </c>
      <c r="CR79" s="150">
        <f t="shared" si="131"/>
        <v>0</v>
      </c>
      <c r="CS79" s="150">
        <f t="shared" si="132"/>
        <v>0</v>
      </c>
      <c r="CT79" s="150">
        <f t="shared" si="133"/>
        <v>0</v>
      </c>
      <c r="CU79" s="150">
        <f t="shared" si="134"/>
        <v>0</v>
      </c>
      <c r="CV79" s="150">
        <f t="shared" si="135"/>
        <v>0</v>
      </c>
      <c r="CW79" s="150">
        <f t="shared" si="136"/>
        <v>0</v>
      </c>
      <c r="CX79" s="150" t="str">
        <f t="shared" si="137"/>
        <v>u</v>
      </c>
      <c r="CY79" s="150"/>
      <c r="CZ79" s="150">
        <f t="shared" si="138"/>
        <v>0</v>
      </c>
      <c r="DA79" s="150"/>
      <c r="DB79" s="150"/>
      <c r="DC79" s="150">
        <f t="shared" si="139"/>
        <v>0</v>
      </c>
      <c r="DD79" s="150"/>
      <c r="DE79" s="150"/>
      <c r="DF79" s="150"/>
      <c r="DG79" s="150"/>
      <c r="DH79" s="150"/>
      <c r="DI79" s="150"/>
      <c r="DJ79" s="150"/>
      <c r="DK79" s="150"/>
      <c r="DL79" s="150"/>
      <c r="DM79" s="150"/>
      <c r="DN79" s="150"/>
      <c r="DO79" s="150"/>
      <c r="DP79" s="150"/>
      <c r="DQ79" s="150"/>
      <c r="DR79" s="150"/>
      <c r="DS79" s="150"/>
      <c r="DT79" s="150"/>
      <c r="DU79" s="150"/>
    </row>
    <row r="80" spans="1:125" s="206" customFormat="1" x14ac:dyDescent="0.2">
      <c r="A80" s="108" t="str">
        <f>IF(LEN(E80)&lt;2,"",Meldedaten!A$4)</f>
        <v/>
      </c>
      <c r="B80" s="109" t="str">
        <f t="shared" si="93"/>
        <v/>
      </c>
      <c r="C80" s="96" t="s">
        <v>21</v>
      </c>
      <c r="D80" s="242" t="s">
        <v>21</v>
      </c>
      <c r="E80" s="242" t="s">
        <v>21</v>
      </c>
      <c r="F80" s="242" t="s">
        <v>21</v>
      </c>
      <c r="G80" s="242" t="s">
        <v>21</v>
      </c>
      <c r="H80" s="96" t="s">
        <v>21</v>
      </c>
      <c r="I80" s="5" t="str">
        <f>IF(LEN(E80)&lt;2,"",Meldedaten!B$4)</f>
        <v/>
      </c>
      <c r="J80" s="159"/>
      <c r="K80" s="5"/>
      <c r="L80" s="101"/>
      <c r="M80" s="100"/>
      <c r="N80" s="5"/>
      <c r="O80" s="5"/>
      <c r="P80" s="100"/>
      <c r="Q80" s="131" t="str">
        <f t="shared" si="94"/>
        <v>Okay</v>
      </c>
      <c r="R80" s="136">
        <f t="shared" si="95"/>
        <v>0</v>
      </c>
      <c r="S80" s="143" t="str">
        <f t="shared" si="96"/>
        <v/>
      </c>
      <c r="T80" s="144" t="str">
        <f t="shared" si="97"/>
        <v>Bitte ankreuzen</v>
      </c>
      <c r="U80" s="5"/>
      <c r="V80" s="5"/>
      <c r="W80" s="131">
        <f t="shared" si="98"/>
        <v>0</v>
      </c>
      <c r="X80" s="136">
        <f t="shared" si="99"/>
        <v>0</v>
      </c>
      <c r="Y80" s="136">
        <f t="shared" si="100"/>
        <v>1</v>
      </c>
      <c r="Z80" s="136" t="e">
        <f>IF(W80&gt;Y80,"Fehler",okay)</f>
        <v>#NAME?</v>
      </c>
      <c r="AA80" s="136" t="str">
        <f t="shared" si="101"/>
        <v/>
      </c>
      <c r="AB80" s="136" t="str">
        <f t="shared" si="102"/>
        <v/>
      </c>
      <c r="AC80" s="135"/>
      <c r="AD80" s="96" t="s">
        <v>21</v>
      </c>
      <c r="AE80" s="125" t="str">
        <f t="shared" si="103"/>
        <v/>
      </c>
      <c r="AF80" s="95"/>
      <c r="AG80" s="126"/>
      <c r="AH80" s="127" t="str">
        <f t="shared" si="104"/>
        <v/>
      </c>
      <c r="AI80" s="126"/>
      <c r="AJ80" s="5" t="s">
        <v>21</v>
      </c>
      <c r="AK80" s="5" t="s">
        <v>21</v>
      </c>
      <c r="AL80" s="5" t="s">
        <v>21</v>
      </c>
      <c r="AM80" s="5" t="s">
        <v>21</v>
      </c>
      <c r="AN80" s="5" t="s">
        <v>21</v>
      </c>
      <c r="AO80" s="5" t="s">
        <v>21</v>
      </c>
      <c r="AP80" s="5" t="s">
        <v>21</v>
      </c>
      <c r="AQ80" s="5" t="s">
        <v>21</v>
      </c>
      <c r="AR80" s="5" t="s">
        <v>21</v>
      </c>
      <c r="AS80" s="5" t="s">
        <v>21</v>
      </c>
      <c r="AT80" s="5" t="s">
        <v>21</v>
      </c>
      <c r="AU80" s="5" t="s">
        <v>21</v>
      </c>
      <c r="AV80" s="5" t="s">
        <v>21</v>
      </c>
      <c r="AW80" s="5" t="s">
        <v>21</v>
      </c>
      <c r="AX80" s="5" t="s">
        <v>21</v>
      </c>
      <c r="AY80" s="5" t="s">
        <v>21</v>
      </c>
      <c r="AZ80" s="5" t="s">
        <v>21</v>
      </c>
      <c r="BA80" s="5" t="s">
        <v>21</v>
      </c>
      <c r="BB80" s="5" t="s">
        <v>21</v>
      </c>
      <c r="BC80" s="5" t="s">
        <v>21</v>
      </c>
      <c r="BD80" s="126"/>
      <c r="BE80" s="50" t="s">
        <v>59</v>
      </c>
      <c r="BF80" s="50" t="s">
        <v>60</v>
      </c>
      <c r="BG80" s="50" t="s">
        <v>61</v>
      </c>
      <c r="BH80" s="50" t="s">
        <v>62</v>
      </c>
      <c r="BI80" s="50" t="s">
        <v>63</v>
      </c>
      <c r="BJ80" s="50" t="s">
        <v>64</v>
      </c>
      <c r="BK80" s="50" t="s">
        <v>65</v>
      </c>
      <c r="BL80" s="50" t="s">
        <v>66</v>
      </c>
      <c r="BM80" s="50" t="s">
        <v>67</v>
      </c>
      <c r="BN80" s="50" t="s">
        <v>68</v>
      </c>
      <c r="BO80" s="50" t="s">
        <v>69</v>
      </c>
      <c r="BP80" s="136"/>
      <c r="BQ80" s="150"/>
      <c r="BR80" s="150" t="str">
        <f t="shared" si="105"/>
        <v/>
      </c>
      <c r="BS80" s="150" t="str">
        <f t="shared" si="106"/>
        <v/>
      </c>
      <c r="BT80" s="150" t="str">
        <f t="shared" si="107"/>
        <v/>
      </c>
      <c r="BU80" s="150" t="str">
        <f t="shared" si="108"/>
        <v/>
      </c>
      <c r="BV80" s="150" t="str">
        <f t="shared" si="109"/>
        <v/>
      </c>
      <c r="BW80" s="150" t="str">
        <f t="shared" si="110"/>
        <v/>
      </c>
      <c r="BX80" s="150" t="str">
        <f t="shared" si="111"/>
        <v/>
      </c>
      <c r="BY80" s="150" t="str">
        <f t="shared" si="112"/>
        <v/>
      </c>
      <c r="BZ80" s="150" t="str">
        <f t="shared" si="113"/>
        <v/>
      </c>
      <c r="CA80" s="150" t="str">
        <f t="shared" si="114"/>
        <v/>
      </c>
      <c r="CB80" s="150" t="str">
        <f t="shared" si="115"/>
        <v/>
      </c>
      <c r="CC80" s="150" t="str">
        <f t="shared" si="116"/>
        <v/>
      </c>
      <c r="CD80" s="150" t="str">
        <f t="shared" si="117"/>
        <v/>
      </c>
      <c r="CE80" s="150" t="str">
        <f t="shared" si="118"/>
        <v/>
      </c>
      <c r="CF80" s="150" t="str">
        <f t="shared" si="119"/>
        <v/>
      </c>
      <c r="CG80" s="150" t="str">
        <f t="shared" si="120"/>
        <v/>
      </c>
      <c r="CH80" s="150" t="str">
        <f t="shared" si="121"/>
        <v/>
      </c>
      <c r="CI80" s="150" t="str">
        <f t="shared" si="122"/>
        <v/>
      </c>
      <c r="CJ80" s="150" t="str">
        <f t="shared" si="123"/>
        <v/>
      </c>
      <c r="CK80" s="150" t="str">
        <f t="shared" si="124"/>
        <v/>
      </c>
      <c r="CL80" s="150" t="str">
        <f t="shared" si="125"/>
        <v/>
      </c>
      <c r="CM80" s="150" t="str">
        <f t="shared" si="126"/>
        <v/>
      </c>
      <c r="CN80" s="150">
        <f t="shared" si="127"/>
        <v>0</v>
      </c>
      <c r="CO80" s="150" t="str">
        <f t="shared" si="128"/>
        <v>Okay</v>
      </c>
      <c r="CP80" s="150" t="str">
        <f t="shared" si="129"/>
        <v>Urkunde und Button</v>
      </c>
      <c r="CQ80" s="150" t="str">
        <f t="shared" si="130"/>
        <v>nur Urkunde</v>
      </c>
      <c r="CR80" s="150">
        <f t="shared" si="131"/>
        <v>0</v>
      </c>
      <c r="CS80" s="150">
        <f t="shared" si="132"/>
        <v>0</v>
      </c>
      <c r="CT80" s="150">
        <f t="shared" si="133"/>
        <v>0</v>
      </c>
      <c r="CU80" s="150">
        <f t="shared" si="134"/>
        <v>0</v>
      </c>
      <c r="CV80" s="150">
        <f t="shared" si="135"/>
        <v>0</v>
      </c>
      <c r="CW80" s="150">
        <f t="shared" si="136"/>
        <v>0</v>
      </c>
      <c r="CX80" s="150" t="str">
        <f t="shared" si="137"/>
        <v>u</v>
      </c>
      <c r="CY80" s="150"/>
      <c r="CZ80" s="150">
        <f t="shared" si="138"/>
        <v>0</v>
      </c>
      <c r="DA80" s="150"/>
      <c r="DB80" s="150"/>
      <c r="DC80" s="150">
        <f t="shared" si="139"/>
        <v>0</v>
      </c>
      <c r="DD80" s="150"/>
      <c r="DE80" s="150"/>
      <c r="DF80" s="150"/>
      <c r="DG80" s="150"/>
      <c r="DH80" s="150"/>
      <c r="DI80" s="150"/>
      <c r="DJ80" s="150"/>
      <c r="DK80" s="150"/>
      <c r="DL80" s="150"/>
      <c r="DM80" s="150"/>
      <c r="DN80" s="150"/>
      <c r="DO80" s="150"/>
      <c r="DP80" s="150"/>
      <c r="DQ80" s="150"/>
      <c r="DR80" s="150"/>
      <c r="DS80" s="150"/>
      <c r="DT80" s="150"/>
      <c r="DU80" s="150"/>
    </row>
    <row r="81" spans="1:125" s="206" customFormat="1" x14ac:dyDescent="0.2">
      <c r="A81" s="108" t="str">
        <f>IF(LEN(E81)&lt;2,"",Meldedaten!A$4)</f>
        <v/>
      </c>
      <c r="B81" s="109" t="str">
        <f t="shared" ref="B81:B112" si="140">IF(OR(K81&gt;0,L81&gt;0,M81&gt;0,N81&gt;0),AE81,IF(AND(O81&gt;0,O81&lt;5),"Gold",IF(O81&gt;4,CONCATENATE("Gold mit Zahl ",ROUNDDOWN(O81/5,0)*5),IF(AND(P81&gt;0,P81&lt;5),"Brillant",IF(P81&gt;4,CONCATENATE("Brillant mit Zahl ",ROUNDDOWN(P81/5,0)*5),"")))))</f>
        <v/>
      </c>
      <c r="C81" s="96" t="s">
        <v>21</v>
      </c>
      <c r="D81" s="242" t="s">
        <v>21</v>
      </c>
      <c r="E81" s="242" t="s">
        <v>21</v>
      </c>
      <c r="F81" s="242" t="s">
        <v>21</v>
      </c>
      <c r="G81" s="242" t="s">
        <v>21</v>
      </c>
      <c r="H81" s="96" t="s">
        <v>21</v>
      </c>
      <c r="I81" s="5" t="str">
        <f>IF(LEN(E81)&lt;2,"",Meldedaten!B$4)</f>
        <v/>
      </c>
      <c r="J81" s="159"/>
      <c r="K81" s="5"/>
      <c r="L81" s="101"/>
      <c r="M81" s="100"/>
      <c r="N81" s="5"/>
      <c r="O81" s="5"/>
      <c r="P81" s="100"/>
      <c r="Q81" s="131" t="str">
        <f t="shared" ref="Q81:Q112" si="141">CO81</f>
        <v>Okay</v>
      </c>
      <c r="R81" s="136">
        <f t="shared" ref="R81:R112" si="142">SUM(M81:P81)</f>
        <v>0</v>
      </c>
      <c r="S81" s="143" t="str">
        <f t="shared" ref="S81:S112" si="143">IF(R81=0,"",T81)</f>
        <v/>
      </c>
      <c r="T81" s="144" t="str">
        <f t="shared" ref="T81:T112" si="144">IF(W81=1,"","Bitte ankreuzen")</f>
        <v>Bitte ankreuzen</v>
      </c>
      <c r="U81" s="5"/>
      <c r="V81" s="5"/>
      <c r="W81" s="131">
        <f t="shared" ref="W81:W112" si="145">COUNTIF(U81:V81,"x")</f>
        <v>0</v>
      </c>
      <c r="X81" s="136">
        <f t="shared" ref="X81:X112" si="146">SUM(K81:L81)</f>
        <v>0</v>
      </c>
      <c r="Y81" s="136">
        <f t="shared" ref="Y81:Y112" si="147">IF(X81&gt;0,0,1)</f>
        <v>1</v>
      </c>
      <c r="Z81" s="136" t="e">
        <f>IF(W81&gt;Y81,"Fehler",okay)</f>
        <v>#NAME?</v>
      </c>
      <c r="AA81" s="136" t="str">
        <f t="shared" ref="AA81:AA112" si="148">IF(OR(K81&gt;0,L81&gt;0,M81&gt;0,N81&gt;0),AE81,IF(AND(O81&gt;0,O81&lt;5),"Gold",IF(O81&gt;4,CONCATENATE("Gold mit Zahl ",ROUNDDOWN(O81/5,0)*5),IF(AND(P81&gt;0,P81&lt;5),"Brillant",IF(P81&gt;4,CONCATENATE("Brillant mit Zahl ",ROUNDDOWN(P81/5,0)*5),"")))))</f>
        <v/>
      </c>
      <c r="AB81" s="136" t="str">
        <f t="shared" ref="AB81:AB112" si="149">IF(U81="x",AA81&amp;"*",AA81)</f>
        <v/>
      </c>
      <c r="AC81" s="135"/>
      <c r="AD81" s="96" t="s">
        <v>21</v>
      </c>
      <c r="AE81" s="125" t="str">
        <f t="shared" ref="AE81:AE112" si="150">IF(K81&gt;0,B$222,IF(L81&gt;0,B$223,IF(M81&gt;0,B$224,IF(N81&gt;0,B$225,""))))</f>
        <v/>
      </c>
      <c r="AF81" s="95"/>
      <c r="AG81" s="126"/>
      <c r="AH81" s="127" t="str">
        <f t="shared" ref="AH81:AH112" si="151">IF(COUNTIF(AJ81:BC81,"x"),COUNTIF(AJ81:BC81,"x"),"")</f>
        <v/>
      </c>
      <c r="AI81" s="126"/>
      <c r="AJ81" s="5" t="s">
        <v>21</v>
      </c>
      <c r="AK81" s="5" t="s">
        <v>21</v>
      </c>
      <c r="AL81" s="5" t="s">
        <v>21</v>
      </c>
      <c r="AM81" s="5" t="s">
        <v>21</v>
      </c>
      <c r="AN81" s="5" t="s">
        <v>21</v>
      </c>
      <c r="AO81" s="5" t="s">
        <v>21</v>
      </c>
      <c r="AP81" s="5" t="s">
        <v>21</v>
      </c>
      <c r="AQ81" s="5" t="s">
        <v>21</v>
      </c>
      <c r="AR81" s="5" t="s">
        <v>21</v>
      </c>
      <c r="AS81" s="5" t="s">
        <v>21</v>
      </c>
      <c r="AT81" s="5" t="s">
        <v>21</v>
      </c>
      <c r="AU81" s="5" t="s">
        <v>21</v>
      </c>
      <c r="AV81" s="5" t="s">
        <v>21</v>
      </c>
      <c r="AW81" s="5" t="s">
        <v>21</v>
      </c>
      <c r="AX81" s="5" t="s">
        <v>21</v>
      </c>
      <c r="AY81" s="5" t="s">
        <v>21</v>
      </c>
      <c r="AZ81" s="5" t="s">
        <v>21</v>
      </c>
      <c r="BA81" s="5" t="s">
        <v>21</v>
      </c>
      <c r="BB81" s="5" t="s">
        <v>21</v>
      </c>
      <c r="BC81" s="5" t="s">
        <v>21</v>
      </c>
      <c r="BD81" s="126"/>
      <c r="BE81" s="50" t="s">
        <v>59</v>
      </c>
      <c r="BF81" s="50" t="s">
        <v>60</v>
      </c>
      <c r="BG81" s="50" t="s">
        <v>61</v>
      </c>
      <c r="BH81" s="50" t="s">
        <v>62</v>
      </c>
      <c r="BI81" s="50" t="s">
        <v>63</v>
      </c>
      <c r="BJ81" s="50" t="s">
        <v>64</v>
      </c>
      <c r="BK81" s="50" t="s">
        <v>65</v>
      </c>
      <c r="BL81" s="50" t="s">
        <v>66</v>
      </c>
      <c r="BM81" s="50" t="s">
        <v>67</v>
      </c>
      <c r="BN81" s="50" t="s">
        <v>68</v>
      </c>
      <c r="BO81" s="50" t="s">
        <v>69</v>
      </c>
      <c r="BP81" s="136"/>
      <c r="BQ81" s="150"/>
      <c r="BR81" s="150" t="str">
        <f t="shared" ref="BR81:BR112" si="152">IF(AJ81="x","01","")</f>
        <v/>
      </c>
      <c r="BS81" s="150" t="str">
        <f t="shared" ref="BS81:BS112" si="153">IF(AK81="x","02","")</f>
        <v/>
      </c>
      <c r="BT81" s="150" t="str">
        <f t="shared" ref="BT81:BT112" si="154">IF(AL81="x","03","")</f>
        <v/>
      </c>
      <c r="BU81" s="150" t="str">
        <f t="shared" ref="BU81:BU112" si="155">IF(AM81="x","04","")</f>
        <v/>
      </c>
      <c r="BV81" s="150" t="str">
        <f t="shared" ref="BV81:BV112" si="156">IF(AN81="x","05","")</f>
        <v/>
      </c>
      <c r="BW81" s="150" t="str">
        <f t="shared" ref="BW81:BW112" si="157">IF(AO81="x","06","")</f>
        <v/>
      </c>
      <c r="BX81" s="150" t="str">
        <f t="shared" ref="BX81:BX112" si="158">IF(AP81="x","07","")</f>
        <v/>
      </c>
      <c r="BY81" s="150" t="str">
        <f t="shared" ref="BY81:BY112" si="159">IF(AQ81="x","08","")</f>
        <v/>
      </c>
      <c r="BZ81" s="150" t="str">
        <f t="shared" ref="BZ81:BZ112" si="160">IF(AR81="x","09","")</f>
        <v/>
      </c>
      <c r="CA81" s="150" t="str">
        <f t="shared" ref="CA81:CA112" si="161">IF(AS81="x","10","")</f>
        <v/>
      </c>
      <c r="CB81" s="150" t="str">
        <f t="shared" ref="CB81:CB112" si="162">IF(AT81="x","11","")</f>
        <v/>
      </c>
      <c r="CC81" s="150" t="str">
        <f t="shared" ref="CC81:CC112" si="163">IF(AU81="x","12","")</f>
        <v/>
      </c>
      <c r="CD81" s="150" t="str">
        <f t="shared" ref="CD81:CD112" si="164">IF(AV81="x","13","")</f>
        <v/>
      </c>
      <c r="CE81" s="150" t="str">
        <f t="shared" ref="CE81:CE112" si="165">IF(AW81="x","14","")</f>
        <v/>
      </c>
      <c r="CF81" s="150" t="str">
        <f t="shared" ref="CF81:CF112" si="166">IF(AX81="x","15","")</f>
        <v/>
      </c>
      <c r="CG81" s="150" t="str">
        <f t="shared" ref="CG81:CG112" si="167">IF(AY81="x","16","")</f>
        <v/>
      </c>
      <c r="CH81" s="150" t="str">
        <f t="shared" ref="CH81:CH112" si="168">IF(AZ81="x","17","")</f>
        <v/>
      </c>
      <c r="CI81" s="150" t="str">
        <f t="shared" ref="CI81:CI112" si="169">IF(BA81="x","18","")</f>
        <v/>
      </c>
      <c r="CJ81" s="150" t="str">
        <f t="shared" ref="CJ81:CJ112" si="170">IF(BB81="x","19","")</f>
        <v/>
      </c>
      <c r="CK81" s="150" t="str">
        <f t="shared" ref="CK81:CK112" si="171">IF(BC81="x","20","")</f>
        <v/>
      </c>
      <c r="CL81" s="150" t="str">
        <f t="shared" ref="CL81:CL112" si="172">BR81&amp;BS81&amp;BT81&amp;BU81&amp;BV81&amp;BW81&amp;BX81&amp;BY81&amp;BZ81&amp;CA81&amp;CB81&amp;CC81&amp;CD81&amp;CE81&amp;CF81&amp;CG81&amp;CH81&amp;CI81&amp;CJ81&amp;CK81</f>
        <v/>
      </c>
      <c r="CM81" s="150" t="str">
        <f t="shared" ref="CM81:CM112" si="173">IF(SUM(K81:P81)=0,"",SUM(J81:P81))</f>
        <v/>
      </c>
      <c r="CN81" s="150">
        <f t="shared" ref="CN81:CN112" si="174">IF(CM81="",0,LARGE(K81:P81,1))</f>
        <v>0</v>
      </c>
      <c r="CO81" s="150" t="str">
        <f t="shared" ref="CO81:CO112" si="175">IF(OR(CM81="",CM81=CN81),"Okay","FEHLER")</f>
        <v>Okay</v>
      </c>
      <c r="CP81" s="150" t="str">
        <f t="shared" ref="CP81:CP112" si="176">IF(W81=0,"Urkunde und Button",CQ81)</f>
        <v>Urkunde und Button</v>
      </c>
      <c r="CQ81" s="150" t="str">
        <f t="shared" ref="CQ81:CQ112" si="177">IF(U81="x","Urkunde und Abzeichen","nur Urkunde")</f>
        <v>nur Urkunde</v>
      </c>
      <c r="CR81" s="150">
        <f t="shared" ref="CR81:CR112" si="178">IF(K81&gt;0,1,0)</f>
        <v>0</v>
      </c>
      <c r="CS81" s="150">
        <f t="shared" ref="CS81:CS112" si="179">IF(L81&gt;0,1,0)</f>
        <v>0</v>
      </c>
      <c r="CT81" s="150">
        <f t="shared" ref="CT81:CT112" si="180">IF(M81&gt;0,CX81,0)</f>
        <v>0</v>
      </c>
      <c r="CU81" s="150">
        <f t="shared" ref="CU81:CU112" si="181">IF(N81&gt;0,CX81,0)</f>
        <v>0</v>
      </c>
      <c r="CV81" s="150">
        <f t="shared" ref="CV81:CV112" si="182">IF(O81&gt;0,CX81,0)</f>
        <v>0</v>
      </c>
      <c r="CW81" s="150">
        <f t="shared" ref="CW81:CW112" si="183">IF(P81&gt;0,CX81,0)</f>
        <v>0</v>
      </c>
      <c r="CX81" s="150" t="str">
        <f t="shared" ref="CX81:CX112" si="184">IF($U81="x","a","u")</f>
        <v>u</v>
      </c>
      <c r="CY81" s="150"/>
      <c r="CZ81" s="150">
        <f t="shared" si="138"/>
        <v>0</v>
      </c>
      <c r="DA81" s="150"/>
      <c r="DB81" s="150"/>
      <c r="DC81" s="150">
        <f t="shared" si="139"/>
        <v>0</v>
      </c>
      <c r="DD81" s="150"/>
      <c r="DE81" s="150"/>
      <c r="DF81" s="150"/>
      <c r="DG81" s="150"/>
      <c r="DH81" s="150"/>
      <c r="DI81" s="150"/>
      <c r="DJ81" s="150"/>
      <c r="DK81" s="150"/>
      <c r="DL81" s="150"/>
      <c r="DM81" s="150"/>
      <c r="DN81" s="150"/>
      <c r="DO81" s="150"/>
      <c r="DP81" s="150"/>
      <c r="DQ81" s="150"/>
      <c r="DR81" s="150"/>
      <c r="DS81" s="150"/>
      <c r="DT81" s="150"/>
      <c r="DU81" s="150"/>
    </row>
    <row r="82" spans="1:125" s="206" customFormat="1" x14ac:dyDescent="0.2">
      <c r="A82" s="108" t="str">
        <f>IF(LEN(E82)&lt;2,"",Meldedaten!A$4)</f>
        <v/>
      </c>
      <c r="B82" s="109" t="str">
        <f t="shared" si="140"/>
        <v/>
      </c>
      <c r="C82" s="96" t="s">
        <v>21</v>
      </c>
      <c r="D82" s="242" t="s">
        <v>21</v>
      </c>
      <c r="E82" s="242" t="s">
        <v>21</v>
      </c>
      <c r="F82" s="242" t="s">
        <v>21</v>
      </c>
      <c r="G82" s="242" t="s">
        <v>21</v>
      </c>
      <c r="H82" s="96" t="s">
        <v>21</v>
      </c>
      <c r="I82" s="5" t="str">
        <f>IF(LEN(E82)&lt;2,"",Meldedaten!B$4)</f>
        <v/>
      </c>
      <c r="J82" s="159"/>
      <c r="K82" s="5"/>
      <c r="L82" s="101"/>
      <c r="M82" s="100"/>
      <c r="N82" s="5"/>
      <c r="O82" s="5"/>
      <c r="P82" s="100"/>
      <c r="Q82" s="131" t="str">
        <f t="shared" si="141"/>
        <v>Okay</v>
      </c>
      <c r="R82" s="136">
        <f t="shared" si="142"/>
        <v>0</v>
      </c>
      <c r="S82" s="143" t="str">
        <f t="shared" si="143"/>
        <v/>
      </c>
      <c r="T82" s="144" t="str">
        <f t="shared" si="144"/>
        <v>Bitte ankreuzen</v>
      </c>
      <c r="U82" s="5"/>
      <c r="V82" s="5"/>
      <c r="W82" s="131">
        <f t="shared" si="145"/>
        <v>0</v>
      </c>
      <c r="X82" s="136">
        <f t="shared" si="146"/>
        <v>0</v>
      </c>
      <c r="Y82" s="136">
        <f t="shared" si="147"/>
        <v>1</v>
      </c>
      <c r="Z82" s="136" t="e">
        <f>IF(W82&gt;Y82,"Fehler",okay)</f>
        <v>#NAME?</v>
      </c>
      <c r="AA82" s="136" t="str">
        <f t="shared" si="148"/>
        <v/>
      </c>
      <c r="AB82" s="136" t="str">
        <f t="shared" si="149"/>
        <v/>
      </c>
      <c r="AC82" s="135"/>
      <c r="AD82" s="96" t="s">
        <v>21</v>
      </c>
      <c r="AE82" s="125" t="str">
        <f t="shared" si="150"/>
        <v/>
      </c>
      <c r="AF82" s="95"/>
      <c r="AG82" s="126"/>
      <c r="AH82" s="127" t="str">
        <f t="shared" si="151"/>
        <v/>
      </c>
      <c r="AI82" s="126"/>
      <c r="AJ82" s="5" t="s">
        <v>21</v>
      </c>
      <c r="AK82" s="5" t="s">
        <v>21</v>
      </c>
      <c r="AL82" s="5" t="s">
        <v>21</v>
      </c>
      <c r="AM82" s="5" t="s">
        <v>21</v>
      </c>
      <c r="AN82" s="5" t="s">
        <v>21</v>
      </c>
      <c r="AO82" s="5" t="s">
        <v>21</v>
      </c>
      <c r="AP82" s="5" t="s">
        <v>21</v>
      </c>
      <c r="AQ82" s="5" t="s">
        <v>21</v>
      </c>
      <c r="AR82" s="5" t="s">
        <v>21</v>
      </c>
      <c r="AS82" s="5" t="s">
        <v>21</v>
      </c>
      <c r="AT82" s="5" t="s">
        <v>21</v>
      </c>
      <c r="AU82" s="5" t="s">
        <v>21</v>
      </c>
      <c r="AV82" s="5" t="s">
        <v>21</v>
      </c>
      <c r="AW82" s="5" t="s">
        <v>21</v>
      </c>
      <c r="AX82" s="5" t="s">
        <v>21</v>
      </c>
      <c r="AY82" s="5" t="s">
        <v>21</v>
      </c>
      <c r="AZ82" s="5" t="s">
        <v>21</v>
      </c>
      <c r="BA82" s="5" t="s">
        <v>21</v>
      </c>
      <c r="BB82" s="5" t="s">
        <v>21</v>
      </c>
      <c r="BC82" s="5" t="s">
        <v>21</v>
      </c>
      <c r="BD82" s="126"/>
      <c r="BE82" s="50" t="s">
        <v>59</v>
      </c>
      <c r="BF82" s="50" t="s">
        <v>60</v>
      </c>
      <c r="BG82" s="50" t="s">
        <v>61</v>
      </c>
      <c r="BH82" s="50" t="s">
        <v>62</v>
      </c>
      <c r="BI82" s="50" t="s">
        <v>63</v>
      </c>
      <c r="BJ82" s="50" t="s">
        <v>64</v>
      </c>
      <c r="BK82" s="50" t="s">
        <v>65</v>
      </c>
      <c r="BL82" s="50" t="s">
        <v>66</v>
      </c>
      <c r="BM82" s="50" t="s">
        <v>67</v>
      </c>
      <c r="BN82" s="50" t="s">
        <v>68</v>
      </c>
      <c r="BO82" s="50" t="s">
        <v>69</v>
      </c>
      <c r="BP82" s="136"/>
      <c r="BQ82" s="150"/>
      <c r="BR82" s="150" t="str">
        <f t="shared" si="152"/>
        <v/>
      </c>
      <c r="BS82" s="150" t="str">
        <f t="shared" si="153"/>
        <v/>
      </c>
      <c r="BT82" s="150" t="str">
        <f t="shared" si="154"/>
        <v/>
      </c>
      <c r="BU82" s="150" t="str">
        <f t="shared" si="155"/>
        <v/>
      </c>
      <c r="BV82" s="150" t="str">
        <f t="shared" si="156"/>
        <v/>
      </c>
      <c r="BW82" s="150" t="str">
        <f t="shared" si="157"/>
        <v/>
      </c>
      <c r="BX82" s="150" t="str">
        <f t="shared" si="158"/>
        <v/>
      </c>
      <c r="BY82" s="150" t="str">
        <f t="shared" si="159"/>
        <v/>
      </c>
      <c r="BZ82" s="150" t="str">
        <f t="shared" si="160"/>
        <v/>
      </c>
      <c r="CA82" s="150" t="str">
        <f t="shared" si="161"/>
        <v/>
      </c>
      <c r="CB82" s="150" t="str">
        <f t="shared" si="162"/>
        <v/>
      </c>
      <c r="CC82" s="150" t="str">
        <f t="shared" si="163"/>
        <v/>
      </c>
      <c r="CD82" s="150" t="str">
        <f t="shared" si="164"/>
        <v/>
      </c>
      <c r="CE82" s="150" t="str">
        <f t="shared" si="165"/>
        <v/>
      </c>
      <c r="CF82" s="150" t="str">
        <f t="shared" si="166"/>
        <v/>
      </c>
      <c r="CG82" s="150" t="str">
        <f t="shared" si="167"/>
        <v/>
      </c>
      <c r="CH82" s="150" t="str">
        <f t="shared" si="168"/>
        <v/>
      </c>
      <c r="CI82" s="150" t="str">
        <f t="shared" si="169"/>
        <v/>
      </c>
      <c r="CJ82" s="150" t="str">
        <f t="shared" si="170"/>
        <v/>
      </c>
      <c r="CK82" s="150" t="str">
        <f t="shared" si="171"/>
        <v/>
      </c>
      <c r="CL82" s="150" t="str">
        <f t="shared" si="172"/>
        <v/>
      </c>
      <c r="CM82" s="150" t="str">
        <f t="shared" si="173"/>
        <v/>
      </c>
      <c r="CN82" s="150">
        <f t="shared" si="174"/>
        <v>0</v>
      </c>
      <c r="CO82" s="150" t="str">
        <f t="shared" si="175"/>
        <v>Okay</v>
      </c>
      <c r="CP82" s="150" t="str">
        <f t="shared" si="176"/>
        <v>Urkunde und Button</v>
      </c>
      <c r="CQ82" s="150" t="str">
        <f t="shared" si="177"/>
        <v>nur Urkunde</v>
      </c>
      <c r="CR82" s="150">
        <f t="shared" si="178"/>
        <v>0</v>
      </c>
      <c r="CS82" s="150">
        <f t="shared" si="179"/>
        <v>0</v>
      </c>
      <c r="CT82" s="150">
        <f t="shared" si="180"/>
        <v>0</v>
      </c>
      <c r="CU82" s="150">
        <f t="shared" si="181"/>
        <v>0</v>
      </c>
      <c r="CV82" s="150">
        <f t="shared" si="182"/>
        <v>0</v>
      </c>
      <c r="CW82" s="150">
        <f t="shared" si="183"/>
        <v>0</v>
      </c>
      <c r="CX82" s="150" t="str">
        <f t="shared" si="184"/>
        <v>u</v>
      </c>
      <c r="CY82" s="150"/>
      <c r="CZ82" s="150">
        <f t="shared" si="138"/>
        <v>0</v>
      </c>
      <c r="DA82" s="150"/>
      <c r="DB82" s="150"/>
      <c r="DC82" s="150">
        <f t="shared" si="139"/>
        <v>0</v>
      </c>
      <c r="DD82" s="150"/>
      <c r="DE82" s="150"/>
      <c r="DF82" s="150"/>
      <c r="DG82" s="150"/>
      <c r="DH82" s="150"/>
      <c r="DI82" s="150"/>
      <c r="DJ82" s="150"/>
      <c r="DK82" s="150"/>
      <c r="DL82" s="150"/>
      <c r="DM82" s="150"/>
      <c r="DN82" s="150"/>
      <c r="DO82" s="150"/>
      <c r="DP82" s="150"/>
      <c r="DQ82" s="150"/>
      <c r="DR82" s="150"/>
      <c r="DS82" s="150"/>
      <c r="DT82" s="150"/>
      <c r="DU82" s="150"/>
    </row>
    <row r="83" spans="1:125" s="206" customFormat="1" x14ac:dyDescent="0.2">
      <c r="A83" s="108" t="str">
        <f>IF(LEN(E83)&lt;2,"",Meldedaten!A$4)</f>
        <v/>
      </c>
      <c r="B83" s="109" t="str">
        <f t="shared" si="140"/>
        <v/>
      </c>
      <c r="C83" s="96" t="s">
        <v>21</v>
      </c>
      <c r="D83" s="242" t="s">
        <v>21</v>
      </c>
      <c r="E83" s="242" t="s">
        <v>21</v>
      </c>
      <c r="F83" s="242" t="s">
        <v>21</v>
      </c>
      <c r="G83" s="242" t="s">
        <v>21</v>
      </c>
      <c r="H83" s="96" t="s">
        <v>21</v>
      </c>
      <c r="I83" s="5" t="str">
        <f>IF(LEN(E83)&lt;2,"",Meldedaten!B$4)</f>
        <v/>
      </c>
      <c r="J83" s="159"/>
      <c r="K83" s="5"/>
      <c r="L83" s="101"/>
      <c r="M83" s="100"/>
      <c r="N83" s="5"/>
      <c r="O83" s="5"/>
      <c r="P83" s="100"/>
      <c r="Q83" s="131" t="str">
        <f t="shared" si="141"/>
        <v>Okay</v>
      </c>
      <c r="R83" s="136">
        <f t="shared" si="142"/>
        <v>0</v>
      </c>
      <c r="S83" s="143" t="str">
        <f t="shared" si="143"/>
        <v/>
      </c>
      <c r="T83" s="144" t="str">
        <f t="shared" si="144"/>
        <v>Bitte ankreuzen</v>
      </c>
      <c r="U83" s="5"/>
      <c r="V83" s="5"/>
      <c r="W83" s="131">
        <f t="shared" si="145"/>
        <v>0</v>
      </c>
      <c r="X83" s="136">
        <f t="shared" si="146"/>
        <v>0</v>
      </c>
      <c r="Y83" s="136">
        <f t="shared" si="147"/>
        <v>1</v>
      </c>
      <c r="Z83" s="136" t="e">
        <f>IF(W83&gt;Y83,"Fehler",okay)</f>
        <v>#NAME?</v>
      </c>
      <c r="AA83" s="136" t="str">
        <f t="shared" si="148"/>
        <v/>
      </c>
      <c r="AB83" s="136" t="str">
        <f t="shared" si="149"/>
        <v/>
      </c>
      <c r="AC83" s="135"/>
      <c r="AD83" s="96" t="s">
        <v>21</v>
      </c>
      <c r="AE83" s="125" t="str">
        <f t="shared" si="150"/>
        <v/>
      </c>
      <c r="AF83" s="95"/>
      <c r="AG83" s="126"/>
      <c r="AH83" s="127" t="str">
        <f t="shared" si="151"/>
        <v/>
      </c>
      <c r="AI83" s="126"/>
      <c r="AJ83" s="5" t="s">
        <v>21</v>
      </c>
      <c r="AK83" s="5" t="s">
        <v>21</v>
      </c>
      <c r="AL83" s="5" t="s">
        <v>21</v>
      </c>
      <c r="AM83" s="5" t="s">
        <v>21</v>
      </c>
      <c r="AN83" s="5" t="s">
        <v>21</v>
      </c>
      <c r="AO83" s="5" t="s">
        <v>21</v>
      </c>
      <c r="AP83" s="5" t="s">
        <v>21</v>
      </c>
      <c r="AQ83" s="5" t="s">
        <v>21</v>
      </c>
      <c r="AR83" s="5" t="s">
        <v>21</v>
      </c>
      <c r="AS83" s="5" t="s">
        <v>21</v>
      </c>
      <c r="AT83" s="5" t="s">
        <v>21</v>
      </c>
      <c r="AU83" s="5" t="s">
        <v>21</v>
      </c>
      <c r="AV83" s="5" t="s">
        <v>21</v>
      </c>
      <c r="AW83" s="5" t="s">
        <v>21</v>
      </c>
      <c r="AX83" s="5" t="s">
        <v>21</v>
      </c>
      <c r="AY83" s="5" t="s">
        <v>21</v>
      </c>
      <c r="AZ83" s="5" t="s">
        <v>21</v>
      </c>
      <c r="BA83" s="5" t="s">
        <v>21</v>
      </c>
      <c r="BB83" s="5" t="s">
        <v>21</v>
      </c>
      <c r="BC83" s="5" t="s">
        <v>21</v>
      </c>
      <c r="BD83" s="126"/>
      <c r="BE83" s="50" t="s">
        <v>59</v>
      </c>
      <c r="BF83" s="50" t="s">
        <v>60</v>
      </c>
      <c r="BG83" s="50" t="s">
        <v>61</v>
      </c>
      <c r="BH83" s="50" t="s">
        <v>62</v>
      </c>
      <c r="BI83" s="50" t="s">
        <v>63</v>
      </c>
      <c r="BJ83" s="50" t="s">
        <v>64</v>
      </c>
      <c r="BK83" s="50" t="s">
        <v>65</v>
      </c>
      <c r="BL83" s="50" t="s">
        <v>66</v>
      </c>
      <c r="BM83" s="50" t="s">
        <v>67</v>
      </c>
      <c r="BN83" s="50" t="s">
        <v>68</v>
      </c>
      <c r="BO83" s="50" t="s">
        <v>69</v>
      </c>
      <c r="BP83" s="136"/>
      <c r="BQ83" s="150"/>
      <c r="BR83" s="150" t="str">
        <f t="shared" si="152"/>
        <v/>
      </c>
      <c r="BS83" s="150" t="str">
        <f t="shared" si="153"/>
        <v/>
      </c>
      <c r="BT83" s="150" t="str">
        <f t="shared" si="154"/>
        <v/>
      </c>
      <c r="BU83" s="150" t="str">
        <f t="shared" si="155"/>
        <v/>
      </c>
      <c r="BV83" s="150" t="str">
        <f t="shared" si="156"/>
        <v/>
      </c>
      <c r="BW83" s="150" t="str">
        <f t="shared" si="157"/>
        <v/>
      </c>
      <c r="BX83" s="150" t="str">
        <f t="shared" si="158"/>
        <v/>
      </c>
      <c r="BY83" s="150" t="str">
        <f t="shared" si="159"/>
        <v/>
      </c>
      <c r="BZ83" s="150" t="str">
        <f t="shared" si="160"/>
        <v/>
      </c>
      <c r="CA83" s="150" t="str">
        <f t="shared" si="161"/>
        <v/>
      </c>
      <c r="CB83" s="150" t="str">
        <f t="shared" si="162"/>
        <v/>
      </c>
      <c r="CC83" s="150" t="str">
        <f t="shared" si="163"/>
        <v/>
      </c>
      <c r="CD83" s="150" t="str">
        <f t="shared" si="164"/>
        <v/>
      </c>
      <c r="CE83" s="150" t="str">
        <f t="shared" si="165"/>
        <v/>
      </c>
      <c r="CF83" s="150" t="str">
        <f t="shared" si="166"/>
        <v/>
      </c>
      <c r="CG83" s="150" t="str">
        <f t="shared" si="167"/>
        <v/>
      </c>
      <c r="CH83" s="150" t="str">
        <f t="shared" si="168"/>
        <v/>
      </c>
      <c r="CI83" s="150" t="str">
        <f t="shared" si="169"/>
        <v/>
      </c>
      <c r="CJ83" s="150" t="str">
        <f t="shared" si="170"/>
        <v/>
      </c>
      <c r="CK83" s="150" t="str">
        <f t="shared" si="171"/>
        <v/>
      </c>
      <c r="CL83" s="150" t="str">
        <f t="shared" si="172"/>
        <v/>
      </c>
      <c r="CM83" s="150" t="str">
        <f t="shared" si="173"/>
        <v/>
      </c>
      <c r="CN83" s="150">
        <f t="shared" si="174"/>
        <v>0</v>
      </c>
      <c r="CO83" s="150" t="str">
        <f t="shared" si="175"/>
        <v>Okay</v>
      </c>
      <c r="CP83" s="150" t="str">
        <f t="shared" si="176"/>
        <v>Urkunde und Button</v>
      </c>
      <c r="CQ83" s="150" t="str">
        <f t="shared" si="177"/>
        <v>nur Urkunde</v>
      </c>
      <c r="CR83" s="150">
        <f t="shared" si="178"/>
        <v>0</v>
      </c>
      <c r="CS83" s="150">
        <f t="shared" si="179"/>
        <v>0</v>
      </c>
      <c r="CT83" s="150">
        <f t="shared" si="180"/>
        <v>0</v>
      </c>
      <c r="CU83" s="150">
        <f t="shared" si="181"/>
        <v>0</v>
      </c>
      <c r="CV83" s="150">
        <f t="shared" si="182"/>
        <v>0</v>
      </c>
      <c r="CW83" s="150">
        <f t="shared" si="183"/>
        <v>0</v>
      </c>
      <c r="CX83" s="150" t="str">
        <f t="shared" si="184"/>
        <v>u</v>
      </c>
      <c r="CY83" s="150"/>
      <c r="CZ83" s="150">
        <f t="shared" si="138"/>
        <v>0</v>
      </c>
      <c r="DA83" s="150"/>
      <c r="DB83" s="150"/>
      <c r="DC83" s="150">
        <f t="shared" si="139"/>
        <v>0</v>
      </c>
      <c r="DD83" s="150"/>
      <c r="DE83" s="150"/>
      <c r="DF83" s="150"/>
      <c r="DG83" s="150"/>
      <c r="DH83" s="150"/>
      <c r="DI83" s="150"/>
      <c r="DJ83" s="150"/>
      <c r="DK83" s="150"/>
      <c r="DL83" s="150"/>
      <c r="DM83" s="150"/>
      <c r="DN83" s="150"/>
      <c r="DO83" s="150"/>
      <c r="DP83" s="150"/>
      <c r="DQ83" s="150"/>
      <c r="DR83" s="150"/>
      <c r="DS83" s="150"/>
      <c r="DT83" s="150"/>
      <c r="DU83" s="150"/>
    </row>
    <row r="84" spans="1:125" s="206" customFormat="1" x14ac:dyDescent="0.2">
      <c r="A84" s="108" t="str">
        <f>IF(LEN(E84)&lt;2,"",Meldedaten!A$4)</f>
        <v/>
      </c>
      <c r="B84" s="109" t="str">
        <f t="shared" si="140"/>
        <v/>
      </c>
      <c r="C84" s="96" t="s">
        <v>21</v>
      </c>
      <c r="D84" s="242" t="s">
        <v>21</v>
      </c>
      <c r="E84" s="242" t="s">
        <v>21</v>
      </c>
      <c r="F84" s="242" t="s">
        <v>21</v>
      </c>
      <c r="G84" s="242" t="s">
        <v>21</v>
      </c>
      <c r="H84" s="96" t="s">
        <v>21</v>
      </c>
      <c r="I84" s="5" t="str">
        <f>IF(LEN(E84)&lt;2,"",Meldedaten!B$4)</f>
        <v/>
      </c>
      <c r="J84" s="159"/>
      <c r="K84" s="5"/>
      <c r="L84" s="101"/>
      <c r="M84" s="100"/>
      <c r="N84" s="5"/>
      <c r="O84" s="5"/>
      <c r="P84" s="100"/>
      <c r="Q84" s="131" t="str">
        <f t="shared" si="141"/>
        <v>Okay</v>
      </c>
      <c r="R84" s="136">
        <f t="shared" si="142"/>
        <v>0</v>
      </c>
      <c r="S84" s="143" t="str">
        <f t="shared" si="143"/>
        <v/>
      </c>
      <c r="T84" s="144" t="str">
        <f t="shared" si="144"/>
        <v>Bitte ankreuzen</v>
      </c>
      <c r="U84" s="5"/>
      <c r="V84" s="5"/>
      <c r="W84" s="131">
        <f t="shared" si="145"/>
        <v>0</v>
      </c>
      <c r="X84" s="136">
        <f t="shared" si="146"/>
        <v>0</v>
      </c>
      <c r="Y84" s="136">
        <f t="shared" si="147"/>
        <v>1</v>
      </c>
      <c r="Z84" s="136" t="e">
        <f>IF(W84&gt;Y84,"Fehler",okay)</f>
        <v>#NAME?</v>
      </c>
      <c r="AA84" s="136" t="str">
        <f t="shared" si="148"/>
        <v/>
      </c>
      <c r="AB84" s="136" t="str">
        <f t="shared" si="149"/>
        <v/>
      </c>
      <c r="AC84" s="135"/>
      <c r="AD84" s="96" t="s">
        <v>21</v>
      </c>
      <c r="AE84" s="125" t="str">
        <f t="shared" si="150"/>
        <v/>
      </c>
      <c r="AF84" s="95"/>
      <c r="AG84" s="126"/>
      <c r="AH84" s="127" t="str">
        <f t="shared" si="151"/>
        <v/>
      </c>
      <c r="AI84" s="126"/>
      <c r="AJ84" s="5" t="s">
        <v>21</v>
      </c>
      <c r="AK84" s="5" t="s">
        <v>21</v>
      </c>
      <c r="AL84" s="5" t="s">
        <v>21</v>
      </c>
      <c r="AM84" s="5" t="s">
        <v>21</v>
      </c>
      <c r="AN84" s="5" t="s">
        <v>21</v>
      </c>
      <c r="AO84" s="5" t="s">
        <v>21</v>
      </c>
      <c r="AP84" s="5" t="s">
        <v>21</v>
      </c>
      <c r="AQ84" s="5" t="s">
        <v>21</v>
      </c>
      <c r="AR84" s="5" t="s">
        <v>21</v>
      </c>
      <c r="AS84" s="5" t="s">
        <v>21</v>
      </c>
      <c r="AT84" s="5" t="s">
        <v>21</v>
      </c>
      <c r="AU84" s="5" t="s">
        <v>21</v>
      </c>
      <c r="AV84" s="5" t="s">
        <v>21</v>
      </c>
      <c r="AW84" s="5" t="s">
        <v>21</v>
      </c>
      <c r="AX84" s="5" t="s">
        <v>21</v>
      </c>
      <c r="AY84" s="5" t="s">
        <v>21</v>
      </c>
      <c r="AZ84" s="5" t="s">
        <v>21</v>
      </c>
      <c r="BA84" s="5" t="s">
        <v>21</v>
      </c>
      <c r="BB84" s="5" t="s">
        <v>21</v>
      </c>
      <c r="BC84" s="5" t="s">
        <v>21</v>
      </c>
      <c r="BD84" s="126"/>
      <c r="BE84" s="50" t="s">
        <v>59</v>
      </c>
      <c r="BF84" s="50" t="s">
        <v>60</v>
      </c>
      <c r="BG84" s="50" t="s">
        <v>61</v>
      </c>
      <c r="BH84" s="50" t="s">
        <v>62</v>
      </c>
      <c r="BI84" s="50" t="s">
        <v>63</v>
      </c>
      <c r="BJ84" s="50" t="s">
        <v>64</v>
      </c>
      <c r="BK84" s="50" t="s">
        <v>65</v>
      </c>
      <c r="BL84" s="50" t="s">
        <v>66</v>
      </c>
      <c r="BM84" s="50" t="s">
        <v>67</v>
      </c>
      <c r="BN84" s="50" t="s">
        <v>68</v>
      </c>
      <c r="BO84" s="50" t="s">
        <v>69</v>
      </c>
      <c r="BP84" s="136"/>
      <c r="BQ84" s="150"/>
      <c r="BR84" s="150" t="str">
        <f t="shared" si="152"/>
        <v/>
      </c>
      <c r="BS84" s="150" t="str">
        <f t="shared" si="153"/>
        <v/>
      </c>
      <c r="BT84" s="150" t="str">
        <f t="shared" si="154"/>
        <v/>
      </c>
      <c r="BU84" s="150" t="str">
        <f t="shared" si="155"/>
        <v/>
      </c>
      <c r="BV84" s="150" t="str">
        <f t="shared" si="156"/>
        <v/>
      </c>
      <c r="BW84" s="150" t="str">
        <f t="shared" si="157"/>
        <v/>
      </c>
      <c r="BX84" s="150" t="str">
        <f t="shared" si="158"/>
        <v/>
      </c>
      <c r="BY84" s="150" t="str">
        <f t="shared" si="159"/>
        <v/>
      </c>
      <c r="BZ84" s="150" t="str">
        <f t="shared" si="160"/>
        <v/>
      </c>
      <c r="CA84" s="150" t="str">
        <f t="shared" si="161"/>
        <v/>
      </c>
      <c r="CB84" s="150" t="str">
        <f t="shared" si="162"/>
        <v/>
      </c>
      <c r="CC84" s="150" t="str">
        <f t="shared" si="163"/>
        <v/>
      </c>
      <c r="CD84" s="150" t="str">
        <f t="shared" si="164"/>
        <v/>
      </c>
      <c r="CE84" s="150" t="str">
        <f t="shared" si="165"/>
        <v/>
      </c>
      <c r="CF84" s="150" t="str">
        <f t="shared" si="166"/>
        <v/>
      </c>
      <c r="CG84" s="150" t="str">
        <f t="shared" si="167"/>
        <v/>
      </c>
      <c r="CH84" s="150" t="str">
        <f t="shared" si="168"/>
        <v/>
      </c>
      <c r="CI84" s="150" t="str">
        <f t="shared" si="169"/>
        <v/>
      </c>
      <c r="CJ84" s="150" t="str">
        <f t="shared" si="170"/>
        <v/>
      </c>
      <c r="CK84" s="150" t="str">
        <f t="shared" si="171"/>
        <v/>
      </c>
      <c r="CL84" s="150" t="str">
        <f t="shared" si="172"/>
        <v/>
      </c>
      <c r="CM84" s="150" t="str">
        <f t="shared" si="173"/>
        <v/>
      </c>
      <c r="CN84" s="150">
        <f t="shared" si="174"/>
        <v>0</v>
      </c>
      <c r="CO84" s="150" t="str">
        <f t="shared" si="175"/>
        <v>Okay</v>
      </c>
      <c r="CP84" s="150" t="str">
        <f t="shared" si="176"/>
        <v>Urkunde und Button</v>
      </c>
      <c r="CQ84" s="150" t="str">
        <f t="shared" si="177"/>
        <v>nur Urkunde</v>
      </c>
      <c r="CR84" s="150">
        <f t="shared" si="178"/>
        <v>0</v>
      </c>
      <c r="CS84" s="150">
        <f t="shared" si="179"/>
        <v>0</v>
      </c>
      <c r="CT84" s="150">
        <f t="shared" si="180"/>
        <v>0</v>
      </c>
      <c r="CU84" s="150">
        <f t="shared" si="181"/>
        <v>0</v>
      </c>
      <c r="CV84" s="150">
        <f t="shared" si="182"/>
        <v>0</v>
      </c>
      <c r="CW84" s="150">
        <f t="shared" si="183"/>
        <v>0</v>
      </c>
      <c r="CX84" s="150" t="str">
        <f t="shared" si="184"/>
        <v>u</v>
      </c>
      <c r="CY84" s="150"/>
      <c r="CZ84" s="150">
        <f t="shared" si="138"/>
        <v>0</v>
      </c>
      <c r="DA84" s="150"/>
      <c r="DB84" s="150"/>
      <c r="DC84" s="150">
        <f t="shared" si="139"/>
        <v>0</v>
      </c>
      <c r="DD84" s="150"/>
      <c r="DE84" s="150"/>
      <c r="DF84" s="150"/>
      <c r="DG84" s="150"/>
      <c r="DH84" s="150"/>
      <c r="DI84" s="150"/>
      <c r="DJ84" s="150"/>
      <c r="DK84" s="150"/>
      <c r="DL84" s="150"/>
      <c r="DM84" s="150"/>
      <c r="DN84" s="150"/>
      <c r="DO84" s="150"/>
      <c r="DP84" s="150"/>
      <c r="DQ84" s="150"/>
      <c r="DR84" s="150"/>
      <c r="DS84" s="150"/>
      <c r="DT84" s="150"/>
      <c r="DU84" s="150"/>
    </row>
    <row r="85" spans="1:125" s="206" customFormat="1" x14ac:dyDescent="0.2">
      <c r="A85" s="108" t="str">
        <f>IF(LEN(E85)&lt;2,"",Meldedaten!A$4)</f>
        <v/>
      </c>
      <c r="B85" s="109" t="str">
        <f t="shared" si="140"/>
        <v/>
      </c>
      <c r="C85" s="96" t="s">
        <v>21</v>
      </c>
      <c r="D85" s="242" t="s">
        <v>21</v>
      </c>
      <c r="E85" s="242" t="s">
        <v>21</v>
      </c>
      <c r="F85" s="242" t="s">
        <v>21</v>
      </c>
      <c r="G85" s="242" t="s">
        <v>21</v>
      </c>
      <c r="H85" s="96" t="s">
        <v>21</v>
      </c>
      <c r="I85" s="5" t="str">
        <f>IF(LEN(E85)&lt;2,"",Meldedaten!B$4)</f>
        <v/>
      </c>
      <c r="J85" s="159"/>
      <c r="K85" s="5"/>
      <c r="L85" s="101"/>
      <c r="M85" s="100"/>
      <c r="N85" s="5"/>
      <c r="O85" s="5"/>
      <c r="P85" s="100"/>
      <c r="Q85" s="131" t="str">
        <f t="shared" si="141"/>
        <v>Okay</v>
      </c>
      <c r="R85" s="136">
        <f t="shared" si="142"/>
        <v>0</v>
      </c>
      <c r="S85" s="143" t="str">
        <f t="shared" si="143"/>
        <v/>
      </c>
      <c r="T85" s="144" t="str">
        <f t="shared" si="144"/>
        <v>Bitte ankreuzen</v>
      </c>
      <c r="U85" s="5"/>
      <c r="V85" s="5"/>
      <c r="W85" s="131">
        <f t="shared" si="145"/>
        <v>0</v>
      </c>
      <c r="X85" s="136">
        <f t="shared" si="146"/>
        <v>0</v>
      </c>
      <c r="Y85" s="136">
        <f t="shared" si="147"/>
        <v>1</v>
      </c>
      <c r="Z85" s="136" t="e">
        <f>IF(W85&gt;Y85,"Fehler",okay)</f>
        <v>#NAME?</v>
      </c>
      <c r="AA85" s="136" t="str">
        <f t="shared" si="148"/>
        <v/>
      </c>
      <c r="AB85" s="136" t="str">
        <f t="shared" si="149"/>
        <v/>
      </c>
      <c r="AC85" s="135"/>
      <c r="AD85" s="96" t="s">
        <v>21</v>
      </c>
      <c r="AE85" s="125" t="str">
        <f t="shared" si="150"/>
        <v/>
      </c>
      <c r="AF85" s="95"/>
      <c r="AG85" s="126"/>
      <c r="AH85" s="127" t="str">
        <f t="shared" si="151"/>
        <v/>
      </c>
      <c r="AI85" s="126"/>
      <c r="AJ85" s="5" t="s">
        <v>21</v>
      </c>
      <c r="AK85" s="5" t="s">
        <v>21</v>
      </c>
      <c r="AL85" s="5" t="s">
        <v>21</v>
      </c>
      <c r="AM85" s="5" t="s">
        <v>21</v>
      </c>
      <c r="AN85" s="5" t="s">
        <v>21</v>
      </c>
      <c r="AO85" s="5" t="s">
        <v>21</v>
      </c>
      <c r="AP85" s="5" t="s">
        <v>21</v>
      </c>
      <c r="AQ85" s="5" t="s">
        <v>21</v>
      </c>
      <c r="AR85" s="5" t="s">
        <v>21</v>
      </c>
      <c r="AS85" s="5" t="s">
        <v>21</v>
      </c>
      <c r="AT85" s="5" t="s">
        <v>21</v>
      </c>
      <c r="AU85" s="5" t="s">
        <v>21</v>
      </c>
      <c r="AV85" s="5" t="s">
        <v>21</v>
      </c>
      <c r="AW85" s="5" t="s">
        <v>21</v>
      </c>
      <c r="AX85" s="5" t="s">
        <v>21</v>
      </c>
      <c r="AY85" s="5" t="s">
        <v>21</v>
      </c>
      <c r="AZ85" s="5" t="s">
        <v>21</v>
      </c>
      <c r="BA85" s="5" t="s">
        <v>21</v>
      </c>
      <c r="BB85" s="5" t="s">
        <v>21</v>
      </c>
      <c r="BC85" s="5" t="s">
        <v>21</v>
      </c>
      <c r="BD85" s="126"/>
      <c r="BE85" s="50" t="s">
        <v>59</v>
      </c>
      <c r="BF85" s="50" t="s">
        <v>60</v>
      </c>
      <c r="BG85" s="50" t="s">
        <v>61</v>
      </c>
      <c r="BH85" s="50" t="s">
        <v>62</v>
      </c>
      <c r="BI85" s="50" t="s">
        <v>63</v>
      </c>
      <c r="BJ85" s="50" t="s">
        <v>64</v>
      </c>
      <c r="BK85" s="50" t="s">
        <v>65</v>
      </c>
      <c r="BL85" s="50" t="s">
        <v>66</v>
      </c>
      <c r="BM85" s="50" t="s">
        <v>67</v>
      </c>
      <c r="BN85" s="50" t="s">
        <v>68</v>
      </c>
      <c r="BO85" s="50" t="s">
        <v>69</v>
      </c>
      <c r="BP85" s="136"/>
      <c r="BQ85" s="150"/>
      <c r="BR85" s="150" t="str">
        <f t="shared" si="152"/>
        <v/>
      </c>
      <c r="BS85" s="150" t="str">
        <f t="shared" si="153"/>
        <v/>
      </c>
      <c r="BT85" s="150" t="str">
        <f t="shared" si="154"/>
        <v/>
      </c>
      <c r="BU85" s="150" t="str">
        <f t="shared" si="155"/>
        <v/>
      </c>
      <c r="BV85" s="150" t="str">
        <f t="shared" si="156"/>
        <v/>
      </c>
      <c r="BW85" s="150" t="str">
        <f t="shared" si="157"/>
        <v/>
      </c>
      <c r="BX85" s="150" t="str">
        <f t="shared" si="158"/>
        <v/>
      </c>
      <c r="BY85" s="150" t="str">
        <f t="shared" si="159"/>
        <v/>
      </c>
      <c r="BZ85" s="150" t="str">
        <f t="shared" si="160"/>
        <v/>
      </c>
      <c r="CA85" s="150" t="str">
        <f t="shared" si="161"/>
        <v/>
      </c>
      <c r="CB85" s="150" t="str">
        <f t="shared" si="162"/>
        <v/>
      </c>
      <c r="CC85" s="150" t="str">
        <f t="shared" si="163"/>
        <v/>
      </c>
      <c r="CD85" s="150" t="str">
        <f t="shared" si="164"/>
        <v/>
      </c>
      <c r="CE85" s="150" t="str">
        <f t="shared" si="165"/>
        <v/>
      </c>
      <c r="CF85" s="150" t="str">
        <f t="shared" si="166"/>
        <v/>
      </c>
      <c r="CG85" s="150" t="str">
        <f t="shared" si="167"/>
        <v/>
      </c>
      <c r="CH85" s="150" t="str">
        <f t="shared" si="168"/>
        <v/>
      </c>
      <c r="CI85" s="150" t="str">
        <f t="shared" si="169"/>
        <v/>
      </c>
      <c r="CJ85" s="150" t="str">
        <f t="shared" si="170"/>
        <v/>
      </c>
      <c r="CK85" s="150" t="str">
        <f t="shared" si="171"/>
        <v/>
      </c>
      <c r="CL85" s="150" t="str">
        <f t="shared" si="172"/>
        <v/>
      </c>
      <c r="CM85" s="150" t="str">
        <f t="shared" si="173"/>
        <v/>
      </c>
      <c r="CN85" s="150">
        <f t="shared" si="174"/>
        <v>0</v>
      </c>
      <c r="CO85" s="150" t="str">
        <f t="shared" si="175"/>
        <v>Okay</v>
      </c>
      <c r="CP85" s="150" t="str">
        <f t="shared" si="176"/>
        <v>Urkunde und Button</v>
      </c>
      <c r="CQ85" s="150" t="str">
        <f t="shared" si="177"/>
        <v>nur Urkunde</v>
      </c>
      <c r="CR85" s="150">
        <f t="shared" si="178"/>
        <v>0</v>
      </c>
      <c r="CS85" s="150">
        <f t="shared" si="179"/>
        <v>0</v>
      </c>
      <c r="CT85" s="150">
        <f t="shared" si="180"/>
        <v>0</v>
      </c>
      <c r="CU85" s="150">
        <f t="shared" si="181"/>
        <v>0</v>
      </c>
      <c r="CV85" s="150">
        <f t="shared" si="182"/>
        <v>0</v>
      </c>
      <c r="CW85" s="150">
        <f t="shared" si="183"/>
        <v>0</v>
      </c>
      <c r="CX85" s="150" t="str">
        <f t="shared" si="184"/>
        <v>u</v>
      </c>
      <c r="CY85" s="150"/>
      <c r="CZ85" s="150">
        <f t="shared" si="138"/>
        <v>0</v>
      </c>
      <c r="DA85" s="150"/>
      <c r="DB85" s="150"/>
      <c r="DC85" s="150">
        <f t="shared" si="139"/>
        <v>0</v>
      </c>
      <c r="DD85" s="150"/>
      <c r="DE85" s="150"/>
      <c r="DF85" s="150"/>
      <c r="DG85" s="150"/>
      <c r="DH85" s="150"/>
      <c r="DI85" s="150"/>
      <c r="DJ85" s="150"/>
      <c r="DK85" s="150"/>
      <c r="DL85" s="150"/>
      <c r="DM85" s="150"/>
      <c r="DN85" s="150"/>
      <c r="DO85" s="150"/>
      <c r="DP85" s="150"/>
      <c r="DQ85" s="150"/>
      <c r="DR85" s="150"/>
      <c r="DS85" s="150"/>
      <c r="DT85" s="150"/>
      <c r="DU85" s="150"/>
    </row>
    <row r="86" spans="1:125" s="206" customFormat="1" x14ac:dyDescent="0.2">
      <c r="A86" s="108" t="str">
        <f>IF(LEN(E86)&lt;2,"",Meldedaten!A$4)</f>
        <v/>
      </c>
      <c r="B86" s="109" t="str">
        <f t="shared" si="140"/>
        <v/>
      </c>
      <c r="C86" s="96" t="s">
        <v>21</v>
      </c>
      <c r="D86" s="242" t="s">
        <v>21</v>
      </c>
      <c r="E86" s="242" t="s">
        <v>21</v>
      </c>
      <c r="F86" s="242" t="s">
        <v>21</v>
      </c>
      <c r="G86" s="242" t="s">
        <v>21</v>
      </c>
      <c r="H86" s="96" t="s">
        <v>21</v>
      </c>
      <c r="I86" s="5" t="str">
        <f>IF(LEN(E86)&lt;2,"",Meldedaten!B$4)</f>
        <v/>
      </c>
      <c r="J86" s="159"/>
      <c r="K86" s="5"/>
      <c r="L86" s="101"/>
      <c r="M86" s="100"/>
      <c r="N86" s="5"/>
      <c r="O86" s="5"/>
      <c r="P86" s="100"/>
      <c r="Q86" s="131" t="str">
        <f t="shared" si="141"/>
        <v>Okay</v>
      </c>
      <c r="R86" s="136">
        <f t="shared" si="142"/>
        <v>0</v>
      </c>
      <c r="S86" s="143" t="str">
        <f t="shared" si="143"/>
        <v/>
      </c>
      <c r="T86" s="144" t="str">
        <f t="shared" si="144"/>
        <v>Bitte ankreuzen</v>
      </c>
      <c r="U86" s="5"/>
      <c r="V86" s="5"/>
      <c r="W86" s="131">
        <f t="shared" si="145"/>
        <v>0</v>
      </c>
      <c r="X86" s="136">
        <f t="shared" si="146"/>
        <v>0</v>
      </c>
      <c r="Y86" s="136">
        <f t="shared" si="147"/>
        <v>1</v>
      </c>
      <c r="Z86" s="136" t="e">
        <f>IF(W86&gt;Y86,"Fehler",okay)</f>
        <v>#NAME?</v>
      </c>
      <c r="AA86" s="136" t="str">
        <f t="shared" si="148"/>
        <v/>
      </c>
      <c r="AB86" s="136" t="str">
        <f t="shared" si="149"/>
        <v/>
      </c>
      <c r="AC86" s="135"/>
      <c r="AD86" s="96" t="s">
        <v>21</v>
      </c>
      <c r="AE86" s="125" t="str">
        <f t="shared" si="150"/>
        <v/>
      </c>
      <c r="AF86" s="95"/>
      <c r="AG86" s="126"/>
      <c r="AH86" s="127" t="str">
        <f t="shared" si="151"/>
        <v/>
      </c>
      <c r="AI86" s="126"/>
      <c r="AJ86" s="5" t="s">
        <v>21</v>
      </c>
      <c r="AK86" s="5" t="s">
        <v>21</v>
      </c>
      <c r="AL86" s="5" t="s">
        <v>21</v>
      </c>
      <c r="AM86" s="5" t="s">
        <v>21</v>
      </c>
      <c r="AN86" s="5" t="s">
        <v>21</v>
      </c>
      <c r="AO86" s="5" t="s">
        <v>21</v>
      </c>
      <c r="AP86" s="5" t="s">
        <v>21</v>
      </c>
      <c r="AQ86" s="5" t="s">
        <v>21</v>
      </c>
      <c r="AR86" s="5" t="s">
        <v>21</v>
      </c>
      <c r="AS86" s="5" t="s">
        <v>21</v>
      </c>
      <c r="AT86" s="5" t="s">
        <v>21</v>
      </c>
      <c r="AU86" s="5" t="s">
        <v>21</v>
      </c>
      <c r="AV86" s="5" t="s">
        <v>21</v>
      </c>
      <c r="AW86" s="5" t="s">
        <v>21</v>
      </c>
      <c r="AX86" s="5" t="s">
        <v>21</v>
      </c>
      <c r="AY86" s="5" t="s">
        <v>21</v>
      </c>
      <c r="AZ86" s="5" t="s">
        <v>21</v>
      </c>
      <c r="BA86" s="5" t="s">
        <v>21</v>
      </c>
      <c r="BB86" s="5" t="s">
        <v>21</v>
      </c>
      <c r="BC86" s="5" t="s">
        <v>21</v>
      </c>
      <c r="BD86" s="126"/>
      <c r="BE86" s="50" t="s">
        <v>59</v>
      </c>
      <c r="BF86" s="50" t="s">
        <v>60</v>
      </c>
      <c r="BG86" s="50" t="s">
        <v>61</v>
      </c>
      <c r="BH86" s="50" t="s">
        <v>62</v>
      </c>
      <c r="BI86" s="50" t="s">
        <v>63</v>
      </c>
      <c r="BJ86" s="50" t="s">
        <v>64</v>
      </c>
      <c r="BK86" s="50" t="s">
        <v>65</v>
      </c>
      <c r="BL86" s="50" t="s">
        <v>66</v>
      </c>
      <c r="BM86" s="50" t="s">
        <v>67</v>
      </c>
      <c r="BN86" s="50" t="s">
        <v>68</v>
      </c>
      <c r="BO86" s="50" t="s">
        <v>69</v>
      </c>
      <c r="BP86" s="136"/>
      <c r="BQ86" s="150"/>
      <c r="BR86" s="150" t="str">
        <f t="shared" si="152"/>
        <v/>
      </c>
      <c r="BS86" s="150" t="str">
        <f t="shared" si="153"/>
        <v/>
      </c>
      <c r="BT86" s="150" t="str">
        <f t="shared" si="154"/>
        <v/>
      </c>
      <c r="BU86" s="150" t="str">
        <f t="shared" si="155"/>
        <v/>
      </c>
      <c r="BV86" s="150" t="str">
        <f t="shared" si="156"/>
        <v/>
      </c>
      <c r="BW86" s="150" t="str">
        <f t="shared" si="157"/>
        <v/>
      </c>
      <c r="BX86" s="150" t="str">
        <f t="shared" si="158"/>
        <v/>
      </c>
      <c r="BY86" s="150" t="str">
        <f t="shared" si="159"/>
        <v/>
      </c>
      <c r="BZ86" s="150" t="str">
        <f t="shared" si="160"/>
        <v/>
      </c>
      <c r="CA86" s="150" t="str">
        <f t="shared" si="161"/>
        <v/>
      </c>
      <c r="CB86" s="150" t="str">
        <f t="shared" si="162"/>
        <v/>
      </c>
      <c r="CC86" s="150" t="str">
        <f t="shared" si="163"/>
        <v/>
      </c>
      <c r="CD86" s="150" t="str">
        <f t="shared" si="164"/>
        <v/>
      </c>
      <c r="CE86" s="150" t="str">
        <f t="shared" si="165"/>
        <v/>
      </c>
      <c r="CF86" s="150" t="str">
        <f t="shared" si="166"/>
        <v/>
      </c>
      <c r="CG86" s="150" t="str">
        <f t="shared" si="167"/>
        <v/>
      </c>
      <c r="CH86" s="150" t="str">
        <f t="shared" si="168"/>
        <v/>
      </c>
      <c r="CI86" s="150" t="str">
        <f t="shared" si="169"/>
        <v/>
      </c>
      <c r="CJ86" s="150" t="str">
        <f t="shared" si="170"/>
        <v/>
      </c>
      <c r="CK86" s="150" t="str">
        <f t="shared" si="171"/>
        <v/>
      </c>
      <c r="CL86" s="150" t="str">
        <f t="shared" si="172"/>
        <v/>
      </c>
      <c r="CM86" s="150" t="str">
        <f t="shared" si="173"/>
        <v/>
      </c>
      <c r="CN86" s="150">
        <f t="shared" si="174"/>
        <v>0</v>
      </c>
      <c r="CO86" s="150" t="str">
        <f t="shared" si="175"/>
        <v>Okay</v>
      </c>
      <c r="CP86" s="150" t="str">
        <f t="shared" si="176"/>
        <v>Urkunde und Button</v>
      </c>
      <c r="CQ86" s="150" t="str">
        <f t="shared" si="177"/>
        <v>nur Urkunde</v>
      </c>
      <c r="CR86" s="150">
        <f t="shared" si="178"/>
        <v>0</v>
      </c>
      <c r="CS86" s="150">
        <f t="shared" si="179"/>
        <v>0</v>
      </c>
      <c r="CT86" s="150">
        <f t="shared" si="180"/>
        <v>0</v>
      </c>
      <c r="CU86" s="150">
        <f t="shared" si="181"/>
        <v>0</v>
      </c>
      <c r="CV86" s="150">
        <f t="shared" si="182"/>
        <v>0</v>
      </c>
      <c r="CW86" s="150">
        <f t="shared" si="183"/>
        <v>0</v>
      </c>
      <c r="CX86" s="150" t="str">
        <f t="shared" si="184"/>
        <v>u</v>
      </c>
      <c r="CY86" s="150"/>
      <c r="CZ86" s="150">
        <f t="shared" si="138"/>
        <v>0</v>
      </c>
      <c r="DA86" s="150"/>
      <c r="DB86" s="150"/>
      <c r="DC86" s="150">
        <f t="shared" si="139"/>
        <v>0</v>
      </c>
      <c r="DD86" s="150"/>
      <c r="DE86" s="150"/>
      <c r="DF86" s="150"/>
      <c r="DG86" s="150"/>
      <c r="DH86" s="150"/>
      <c r="DI86" s="150"/>
      <c r="DJ86" s="150"/>
      <c r="DK86" s="150"/>
      <c r="DL86" s="150"/>
      <c r="DM86" s="150"/>
      <c r="DN86" s="150"/>
      <c r="DO86" s="150"/>
      <c r="DP86" s="150"/>
      <c r="DQ86" s="150"/>
      <c r="DR86" s="150"/>
      <c r="DS86" s="150"/>
      <c r="DT86" s="150"/>
      <c r="DU86" s="150"/>
    </row>
    <row r="87" spans="1:125" s="206" customFormat="1" x14ac:dyDescent="0.2">
      <c r="A87" s="108" t="str">
        <f>IF(LEN(E87)&lt;2,"",Meldedaten!A$4)</f>
        <v/>
      </c>
      <c r="B87" s="109" t="str">
        <f t="shared" si="140"/>
        <v/>
      </c>
      <c r="C87" s="96" t="s">
        <v>21</v>
      </c>
      <c r="D87" s="242" t="s">
        <v>21</v>
      </c>
      <c r="E87" s="242" t="s">
        <v>21</v>
      </c>
      <c r="F87" s="242" t="s">
        <v>21</v>
      </c>
      <c r="G87" s="242" t="s">
        <v>21</v>
      </c>
      <c r="H87" s="96" t="s">
        <v>21</v>
      </c>
      <c r="I87" s="5" t="str">
        <f>IF(LEN(E87)&lt;2,"",Meldedaten!B$4)</f>
        <v/>
      </c>
      <c r="J87" s="159"/>
      <c r="K87" s="5"/>
      <c r="L87" s="101"/>
      <c r="M87" s="100"/>
      <c r="N87" s="5"/>
      <c r="O87" s="5"/>
      <c r="P87" s="100"/>
      <c r="Q87" s="131" t="str">
        <f t="shared" si="141"/>
        <v>Okay</v>
      </c>
      <c r="R87" s="136">
        <f t="shared" si="142"/>
        <v>0</v>
      </c>
      <c r="S87" s="143" t="str">
        <f t="shared" si="143"/>
        <v/>
      </c>
      <c r="T87" s="144" t="str">
        <f t="shared" si="144"/>
        <v>Bitte ankreuzen</v>
      </c>
      <c r="U87" s="5"/>
      <c r="V87" s="5"/>
      <c r="W87" s="131">
        <f t="shared" si="145"/>
        <v>0</v>
      </c>
      <c r="X87" s="136">
        <f t="shared" si="146"/>
        <v>0</v>
      </c>
      <c r="Y87" s="136">
        <f t="shared" si="147"/>
        <v>1</v>
      </c>
      <c r="Z87" s="136" t="e">
        <f>IF(W87&gt;Y87,"Fehler",okay)</f>
        <v>#NAME?</v>
      </c>
      <c r="AA87" s="136" t="str">
        <f t="shared" si="148"/>
        <v/>
      </c>
      <c r="AB87" s="136" t="str">
        <f t="shared" si="149"/>
        <v/>
      </c>
      <c r="AC87" s="135"/>
      <c r="AD87" s="96" t="s">
        <v>21</v>
      </c>
      <c r="AE87" s="125" t="str">
        <f t="shared" si="150"/>
        <v/>
      </c>
      <c r="AF87" s="95"/>
      <c r="AG87" s="126"/>
      <c r="AH87" s="127" t="str">
        <f t="shared" si="151"/>
        <v/>
      </c>
      <c r="AI87" s="126"/>
      <c r="AJ87" s="5" t="s">
        <v>21</v>
      </c>
      <c r="AK87" s="5" t="s">
        <v>21</v>
      </c>
      <c r="AL87" s="5" t="s">
        <v>21</v>
      </c>
      <c r="AM87" s="5" t="s">
        <v>21</v>
      </c>
      <c r="AN87" s="5" t="s">
        <v>21</v>
      </c>
      <c r="AO87" s="5" t="s">
        <v>21</v>
      </c>
      <c r="AP87" s="5" t="s">
        <v>21</v>
      </c>
      <c r="AQ87" s="5" t="s">
        <v>21</v>
      </c>
      <c r="AR87" s="5" t="s">
        <v>21</v>
      </c>
      <c r="AS87" s="5" t="s">
        <v>21</v>
      </c>
      <c r="AT87" s="5" t="s">
        <v>21</v>
      </c>
      <c r="AU87" s="5" t="s">
        <v>21</v>
      </c>
      <c r="AV87" s="5" t="s">
        <v>21</v>
      </c>
      <c r="AW87" s="5" t="s">
        <v>21</v>
      </c>
      <c r="AX87" s="5" t="s">
        <v>21</v>
      </c>
      <c r="AY87" s="5" t="s">
        <v>21</v>
      </c>
      <c r="AZ87" s="5" t="s">
        <v>21</v>
      </c>
      <c r="BA87" s="5" t="s">
        <v>21</v>
      </c>
      <c r="BB87" s="5" t="s">
        <v>21</v>
      </c>
      <c r="BC87" s="5" t="s">
        <v>21</v>
      </c>
      <c r="BD87" s="126"/>
      <c r="BE87" s="50" t="s">
        <v>59</v>
      </c>
      <c r="BF87" s="50" t="s">
        <v>60</v>
      </c>
      <c r="BG87" s="50" t="s">
        <v>61</v>
      </c>
      <c r="BH87" s="50" t="s">
        <v>62</v>
      </c>
      <c r="BI87" s="50" t="s">
        <v>63</v>
      </c>
      <c r="BJ87" s="50" t="s">
        <v>64</v>
      </c>
      <c r="BK87" s="50" t="s">
        <v>65</v>
      </c>
      <c r="BL87" s="50" t="s">
        <v>66</v>
      </c>
      <c r="BM87" s="50" t="s">
        <v>67</v>
      </c>
      <c r="BN87" s="50" t="s">
        <v>68</v>
      </c>
      <c r="BO87" s="50" t="s">
        <v>69</v>
      </c>
      <c r="BP87" s="136"/>
      <c r="BQ87" s="150"/>
      <c r="BR87" s="150" t="str">
        <f t="shared" si="152"/>
        <v/>
      </c>
      <c r="BS87" s="150" t="str">
        <f t="shared" si="153"/>
        <v/>
      </c>
      <c r="BT87" s="150" t="str">
        <f t="shared" si="154"/>
        <v/>
      </c>
      <c r="BU87" s="150" t="str">
        <f t="shared" si="155"/>
        <v/>
      </c>
      <c r="BV87" s="150" t="str">
        <f t="shared" si="156"/>
        <v/>
      </c>
      <c r="BW87" s="150" t="str">
        <f t="shared" si="157"/>
        <v/>
      </c>
      <c r="BX87" s="150" t="str">
        <f t="shared" si="158"/>
        <v/>
      </c>
      <c r="BY87" s="150" t="str">
        <f t="shared" si="159"/>
        <v/>
      </c>
      <c r="BZ87" s="150" t="str">
        <f t="shared" si="160"/>
        <v/>
      </c>
      <c r="CA87" s="150" t="str">
        <f t="shared" si="161"/>
        <v/>
      </c>
      <c r="CB87" s="150" t="str">
        <f t="shared" si="162"/>
        <v/>
      </c>
      <c r="CC87" s="150" t="str">
        <f t="shared" si="163"/>
        <v/>
      </c>
      <c r="CD87" s="150" t="str">
        <f t="shared" si="164"/>
        <v/>
      </c>
      <c r="CE87" s="150" t="str">
        <f t="shared" si="165"/>
        <v/>
      </c>
      <c r="CF87" s="150" t="str">
        <f t="shared" si="166"/>
        <v/>
      </c>
      <c r="CG87" s="150" t="str">
        <f t="shared" si="167"/>
        <v/>
      </c>
      <c r="CH87" s="150" t="str">
        <f t="shared" si="168"/>
        <v/>
      </c>
      <c r="CI87" s="150" t="str">
        <f t="shared" si="169"/>
        <v/>
      </c>
      <c r="CJ87" s="150" t="str">
        <f t="shared" si="170"/>
        <v/>
      </c>
      <c r="CK87" s="150" t="str">
        <f t="shared" si="171"/>
        <v/>
      </c>
      <c r="CL87" s="150" t="str">
        <f t="shared" si="172"/>
        <v/>
      </c>
      <c r="CM87" s="150" t="str">
        <f t="shared" si="173"/>
        <v/>
      </c>
      <c r="CN87" s="150">
        <f t="shared" si="174"/>
        <v>0</v>
      </c>
      <c r="CO87" s="150" t="str">
        <f t="shared" si="175"/>
        <v>Okay</v>
      </c>
      <c r="CP87" s="150" t="str">
        <f t="shared" si="176"/>
        <v>Urkunde und Button</v>
      </c>
      <c r="CQ87" s="150" t="str">
        <f t="shared" si="177"/>
        <v>nur Urkunde</v>
      </c>
      <c r="CR87" s="150">
        <f t="shared" si="178"/>
        <v>0</v>
      </c>
      <c r="CS87" s="150">
        <f t="shared" si="179"/>
        <v>0</v>
      </c>
      <c r="CT87" s="150">
        <f t="shared" si="180"/>
        <v>0</v>
      </c>
      <c r="CU87" s="150">
        <f t="shared" si="181"/>
        <v>0</v>
      </c>
      <c r="CV87" s="150">
        <f t="shared" si="182"/>
        <v>0</v>
      </c>
      <c r="CW87" s="150">
        <f t="shared" si="183"/>
        <v>0</v>
      </c>
      <c r="CX87" s="150" t="str">
        <f t="shared" si="184"/>
        <v>u</v>
      </c>
      <c r="CY87" s="150"/>
      <c r="CZ87" s="150">
        <f t="shared" si="138"/>
        <v>0</v>
      </c>
      <c r="DA87" s="150"/>
      <c r="DB87" s="150"/>
      <c r="DC87" s="150">
        <f t="shared" si="139"/>
        <v>0</v>
      </c>
      <c r="DD87" s="150"/>
      <c r="DE87" s="150"/>
      <c r="DF87" s="150"/>
      <c r="DG87" s="150"/>
      <c r="DH87" s="150"/>
      <c r="DI87" s="150"/>
      <c r="DJ87" s="150"/>
      <c r="DK87" s="150"/>
      <c r="DL87" s="150"/>
      <c r="DM87" s="150"/>
      <c r="DN87" s="150"/>
      <c r="DO87" s="150"/>
      <c r="DP87" s="150"/>
      <c r="DQ87" s="150"/>
      <c r="DR87" s="150"/>
      <c r="DS87" s="150"/>
      <c r="DT87" s="150"/>
      <c r="DU87" s="150"/>
    </row>
    <row r="88" spans="1:125" s="206" customFormat="1" x14ac:dyDescent="0.2">
      <c r="A88" s="108" t="str">
        <f>IF(LEN(E88)&lt;2,"",Meldedaten!A$4)</f>
        <v/>
      </c>
      <c r="B88" s="109" t="str">
        <f t="shared" si="140"/>
        <v/>
      </c>
      <c r="C88" s="96" t="s">
        <v>21</v>
      </c>
      <c r="D88" s="242" t="s">
        <v>21</v>
      </c>
      <c r="E88" s="242" t="s">
        <v>21</v>
      </c>
      <c r="F88" s="242" t="s">
        <v>21</v>
      </c>
      <c r="G88" s="242" t="s">
        <v>21</v>
      </c>
      <c r="H88" s="96" t="s">
        <v>21</v>
      </c>
      <c r="I88" s="5" t="str">
        <f>IF(LEN(E88)&lt;2,"",Meldedaten!B$4)</f>
        <v/>
      </c>
      <c r="J88" s="159"/>
      <c r="K88" s="5"/>
      <c r="L88" s="101"/>
      <c r="M88" s="100"/>
      <c r="N88" s="5"/>
      <c r="O88" s="5"/>
      <c r="P88" s="100"/>
      <c r="Q88" s="131" t="str">
        <f t="shared" si="141"/>
        <v>Okay</v>
      </c>
      <c r="R88" s="136">
        <f t="shared" si="142"/>
        <v>0</v>
      </c>
      <c r="S88" s="143" t="str">
        <f t="shared" si="143"/>
        <v/>
      </c>
      <c r="T88" s="144" t="str">
        <f t="shared" si="144"/>
        <v>Bitte ankreuzen</v>
      </c>
      <c r="U88" s="5"/>
      <c r="V88" s="5"/>
      <c r="W88" s="131">
        <f t="shared" si="145"/>
        <v>0</v>
      </c>
      <c r="X88" s="136">
        <f t="shared" si="146"/>
        <v>0</v>
      </c>
      <c r="Y88" s="136">
        <f t="shared" si="147"/>
        <v>1</v>
      </c>
      <c r="Z88" s="136" t="e">
        <f>IF(W88&gt;Y88,"Fehler",okay)</f>
        <v>#NAME?</v>
      </c>
      <c r="AA88" s="136" t="str">
        <f t="shared" si="148"/>
        <v/>
      </c>
      <c r="AB88" s="136" t="str">
        <f t="shared" si="149"/>
        <v/>
      </c>
      <c r="AC88" s="135"/>
      <c r="AD88" s="96" t="s">
        <v>21</v>
      </c>
      <c r="AE88" s="125" t="str">
        <f t="shared" si="150"/>
        <v/>
      </c>
      <c r="AF88" s="95"/>
      <c r="AG88" s="126"/>
      <c r="AH88" s="127" t="str">
        <f t="shared" si="151"/>
        <v/>
      </c>
      <c r="AI88" s="126"/>
      <c r="AJ88" s="5" t="s">
        <v>21</v>
      </c>
      <c r="AK88" s="5" t="s">
        <v>21</v>
      </c>
      <c r="AL88" s="5" t="s">
        <v>21</v>
      </c>
      <c r="AM88" s="5" t="s">
        <v>21</v>
      </c>
      <c r="AN88" s="5" t="s">
        <v>21</v>
      </c>
      <c r="AO88" s="5" t="s">
        <v>21</v>
      </c>
      <c r="AP88" s="5" t="s">
        <v>21</v>
      </c>
      <c r="AQ88" s="5" t="s">
        <v>21</v>
      </c>
      <c r="AR88" s="5" t="s">
        <v>21</v>
      </c>
      <c r="AS88" s="5" t="s">
        <v>21</v>
      </c>
      <c r="AT88" s="5" t="s">
        <v>21</v>
      </c>
      <c r="AU88" s="5" t="s">
        <v>21</v>
      </c>
      <c r="AV88" s="5" t="s">
        <v>21</v>
      </c>
      <c r="AW88" s="5" t="s">
        <v>21</v>
      </c>
      <c r="AX88" s="5" t="s">
        <v>21</v>
      </c>
      <c r="AY88" s="5" t="s">
        <v>21</v>
      </c>
      <c r="AZ88" s="5" t="s">
        <v>21</v>
      </c>
      <c r="BA88" s="5" t="s">
        <v>21</v>
      </c>
      <c r="BB88" s="5" t="s">
        <v>21</v>
      </c>
      <c r="BC88" s="5" t="s">
        <v>21</v>
      </c>
      <c r="BD88" s="126"/>
      <c r="BE88" s="50" t="s">
        <v>59</v>
      </c>
      <c r="BF88" s="50" t="s">
        <v>60</v>
      </c>
      <c r="BG88" s="50" t="s">
        <v>61</v>
      </c>
      <c r="BH88" s="50" t="s">
        <v>62</v>
      </c>
      <c r="BI88" s="50" t="s">
        <v>63</v>
      </c>
      <c r="BJ88" s="50" t="s">
        <v>64</v>
      </c>
      <c r="BK88" s="50" t="s">
        <v>65</v>
      </c>
      <c r="BL88" s="50" t="s">
        <v>66</v>
      </c>
      <c r="BM88" s="50" t="s">
        <v>67</v>
      </c>
      <c r="BN88" s="50" t="s">
        <v>68</v>
      </c>
      <c r="BO88" s="50" t="s">
        <v>69</v>
      </c>
      <c r="BP88" s="136"/>
      <c r="BQ88" s="150"/>
      <c r="BR88" s="150" t="str">
        <f t="shared" si="152"/>
        <v/>
      </c>
      <c r="BS88" s="150" t="str">
        <f t="shared" si="153"/>
        <v/>
      </c>
      <c r="BT88" s="150" t="str">
        <f t="shared" si="154"/>
        <v/>
      </c>
      <c r="BU88" s="150" t="str">
        <f t="shared" si="155"/>
        <v/>
      </c>
      <c r="BV88" s="150" t="str">
        <f t="shared" si="156"/>
        <v/>
      </c>
      <c r="BW88" s="150" t="str">
        <f t="shared" si="157"/>
        <v/>
      </c>
      <c r="BX88" s="150" t="str">
        <f t="shared" si="158"/>
        <v/>
      </c>
      <c r="BY88" s="150" t="str">
        <f t="shared" si="159"/>
        <v/>
      </c>
      <c r="BZ88" s="150" t="str">
        <f t="shared" si="160"/>
        <v/>
      </c>
      <c r="CA88" s="150" t="str">
        <f t="shared" si="161"/>
        <v/>
      </c>
      <c r="CB88" s="150" t="str">
        <f t="shared" si="162"/>
        <v/>
      </c>
      <c r="CC88" s="150" t="str">
        <f t="shared" si="163"/>
        <v/>
      </c>
      <c r="CD88" s="150" t="str">
        <f t="shared" si="164"/>
        <v/>
      </c>
      <c r="CE88" s="150" t="str">
        <f t="shared" si="165"/>
        <v/>
      </c>
      <c r="CF88" s="150" t="str">
        <f t="shared" si="166"/>
        <v/>
      </c>
      <c r="CG88" s="150" t="str">
        <f t="shared" si="167"/>
        <v/>
      </c>
      <c r="CH88" s="150" t="str">
        <f t="shared" si="168"/>
        <v/>
      </c>
      <c r="CI88" s="150" t="str">
        <f t="shared" si="169"/>
        <v/>
      </c>
      <c r="CJ88" s="150" t="str">
        <f t="shared" si="170"/>
        <v/>
      </c>
      <c r="CK88" s="150" t="str">
        <f t="shared" si="171"/>
        <v/>
      </c>
      <c r="CL88" s="150" t="str">
        <f t="shared" si="172"/>
        <v/>
      </c>
      <c r="CM88" s="150" t="str">
        <f t="shared" si="173"/>
        <v/>
      </c>
      <c r="CN88" s="150">
        <f t="shared" si="174"/>
        <v>0</v>
      </c>
      <c r="CO88" s="150" t="str">
        <f t="shared" si="175"/>
        <v>Okay</v>
      </c>
      <c r="CP88" s="150" t="str">
        <f t="shared" si="176"/>
        <v>Urkunde und Button</v>
      </c>
      <c r="CQ88" s="150" t="str">
        <f t="shared" si="177"/>
        <v>nur Urkunde</v>
      </c>
      <c r="CR88" s="150">
        <f t="shared" si="178"/>
        <v>0</v>
      </c>
      <c r="CS88" s="150">
        <f t="shared" si="179"/>
        <v>0</v>
      </c>
      <c r="CT88" s="150">
        <f t="shared" si="180"/>
        <v>0</v>
      </c>
      <c r="CU88" s="150">
        <f t="shared" si="181"/>
        <v>0</v>
      </c>
      <c r="CV88" s="150">
        <f t="shared" si="182"/>
        <v>0</v>
      </c>
      <c r="CW88" s="150">
        <f t="shared" si="183"/>
        <v>0</v>
      </c>
      <c r="CX88" s="150" t="str">
        <f t="shared" si="184"/>
        <v>u</v>
      </c>
      <c r="CY88" s="150"/>
      <c r="CZ88" s="150">
        <f t="shared" si="138"/>
        <v>0</v>
      </c>
      <c r="DA88" s="150"/>
      <c r="DB88" s="150"/>
      <c r="DC88" s="150">
        <f t="shared" si="139"/>
        <v>0</v>
      </c>
      <c r="DD88" s="150"/>
      <c r="DE88" s="150"/>
      <c r="DF88" s="150"/>
      <c r="DG88" s="150"/>
      <c r="DH88" s="150"/>
      <c r="DI88" s="150"/>
      <c r="DJ88" s="150"/>
      <c r="DK88" s="150"/>
      <c r="DL88" s="150"/>
      <c r="DM88" s="150"/>
      <c r="DN88" s="150"/>
      <c r="DO88" s="150"/>
      <c r="DP88" s="150"/>
      <c r="DQ88" s="150"/>
      <c r="DR88" s="150"/>
      <c r="DS88" s="150"/>
      <c r="DT88" s="150"/>
      <c r="DU88" s="150"/>
    </row>
    <row r="89" spans="1:125" s="206" customFormat="1" x14ac:dyDescent="0.2">
      <c r="A89" s="108" t="str">
        <f>IF(LEN(E89)&lt;2,"",Meldedaten!A$4)</f>
        <v/>
      </c>
      <c r="B89" s="109" t="str">
        <f t="shared" si="140"/>
        <v/>
      </c>
      <c r="C89" s="96" t="s">
        <v>21</v>
      </c>
      <c r="D89" s="242" t="s">
        <v>21</v>
      </c>
      <c r="E89" s="242" t="s">
        <v>21</v>
      </c>
      <c r="F89" s="242" t="s">
        <v>21</v>
      </c>
      <c r="G89" s="242" t="s">
        <v>21</v>
      </c>
      <c r="H89" s="96" t="s">
        <v>21</v>
      </c>
      <c r="I89" s="5" t="str">
        <f>IF(LEN(E89)&lt;2,"",Meldedaten!B$4)</f>
        <v/>
      </c>
      <c r="J89" s="159"/>
      <c r="K89" s="5"/>
      <c r="L89" s="101"/>
      <c r="M89" s="100"/>
      <c r="N89" s="5"/>
      <c r="O89" s="5"/>
      <c r="P89" s="100"/>
      <c r="Q89" s="131" t="str">
        <f t="shared" si="141"/>
        <v>Okay</v>
      </c>
      <c r="R89" s="136">
        <f t="shared" si="142"/>
        <v>0</v>
      </c>
      <c r="S89" s="143" t="str">
        <f t="shared" si="143"/>
        <v/>
      </c>
      <c r="T89" s="144" t="str">
        <f t="shared" si="144"/>
        <v>Bitte ankreuzen</v>
      </c>
      <c r="U89" s="5"/>
      <c r="V89" s="5"/>
      <c r="W89" s="131">
        <f t="shared" si="145"/>
        <v>0</v>
      </c>
      <c r="X89" s="136">
        <f t="shared" si="146"/>
        <v>0</v>
      </c>
      <c r="Y89" s="136">
        <f t="shared" si="147"/>
        <v>1</v>
      </c>
      <c r="Z89" s="136" t="e">
        <f>IF(W89&gt;Y89,"Fehler",okay)</f>
        <v>#NAME?</v>
      </c>
      <c r="AA89" s="136" t="str">
        <f t="shared" si="148"/>
        <v/>
      </c>
      <c r="AB89" s="136" t="str">
        <f t="shared" si="149"/>
        <v/>
      </c>
      <c r="AC89" s="135"/>
      <c r="AD89" s="96" t="s">
        <v>21</v>
      </c>
      <c r="AE89" s="125" t="str">
        <f t="shared" si="150"/>
        <v/>
      </c>
      <c r="AF89" s="95"/>
      <c r="AG89" s="126"/>
      <c r="AH89" s="127" t="str">
        <f t="shared" si="151"/>
        <v/>
      </c>
      <c r="AI89" s="126"/>
      <c r="AJ89" s="5" t="s">
        <v>21</v>
      </c>
      <c r="AK89" s="5" t="s">
        <v>21</v>
      </c>
      <c r="AL89" s="5" t="s">
        <v>21</v>
      </c>
      <c r="AM89" s="5" t="s">
        <v>21</v>
      </c>
      <c r="AN89" s="5" t="s">
        <v>21</v>
      </c>
      <c r="AO89" s="5" t="s">
        <v>21</v>
      </c>
      <c r="AP89" s="5" t="s">
        <v>21</v>
      </c>
      <c r="AQ89" s="5" t="s">
        <v>21</v>
      </c>
      <c r="AR89" s="5" t="s">
        <v>21</v>
      </c>
      <c r="AS89" s="5" t="s">
        <v>21</v>
      </c>
      <c r="AT89" s="5" t="s">
        <v>21</v>
      </c>
      <c r="AU89" s="5" t="s">
        <v>21</v>
      </c>
      <c r="AV89" s="5" t="s">
        <v>21</v>
      </c>
      <c r="AW89" s="5" t="s">
        <v>21</v>
      </c>
      <c r="AX89" s="5" t="s">
        <v>21</v>
      </c>
      <c r="AY89" s="5" t="s">
        <v>21</v>
      </c>
      <c r="AZ89" s="5" t="s">
        <v>21</v>
      </c>
      <c r="BA89" s="5" t="s">
        <v>21</v>
      </c>
      <c r="BB89" s="5" t="s">
        <v>21</v>
      </c>
      <c r="BC89" s="5" t="s">
        <v>21</v>
      </c>
      <c r="BD89" s="126"/>
      <c r="BE89" s="50" t="s">
        <v>59</v>
      </c>
      <c r="BF89" s="50" t="s">
        <v>60</v>
      </c>
      <c r="BG89" s="50" t="s">
        <v>61</v>
      </c>
      <c r="BH89" s="50" t="s">
        <v>62</v>
      </c>
      <c r="BI89" s="50" t="s">
        <v>63</v>
      </c>
      <c r="BJ89" s="50" t="s">
        <v>64</v>
      </c>
      <c r="BK89" s="50" t="s">
        <v>65</v>
      </c>
      <c r="BL89" s="50" t="s">
        <v>66</v>
      </c>
      <c r="BM89" s="50" t="s">
        <v>67</v>
      </c>
      <c r="BN89" s="50" t="s">
        <v>68</v>
      </c>
      <c r="BO89" s="50" t="s">
        <v>69</v>
      </c>
      <c r="BP89" s="136"/>
      <c r="BQ89" s="150"/>
      <c r="BR89" s="150" t="str">
        <f t="shared" si="152"/>
        <v/>
      </c>
      <c r="BS89" s="150" t="str">
        <f t="shared" si="153"/>
        <v/>
      </c>
      <c r="BT89" s="150" t="str">
        <f t="shared" si="154"/>
        <v/>
      </c>
      <c r="BU89" s="150" t="str">
        <f t="shared" si="155"/>
        <v/>
      </c>
      <c r="BV89" s="150" t="str">
        <f t="shared" si="156"/>
        <v/>
      </c>
      <c r="BW89" s="150" t="str">
        <f t="shared" si="157"/>
        <v/>
      </c>
      <c r="BX89" s="150" t="str">
        <f t="shared" si="158"/>
        <v/>
      </c>
      <c r="BY89" s="150" t="str">
        <f t="shared" si="159"/>
        <v/>
      </c>
      <c r="BZ89" s="150" t="str">
        <f t="shared" si="160"/>
        <v/>
      </c>
      <c r="CA89" s="150" t="str">
        <f t="shared" si="161"/>
        <v/>
      </c>
      <c r="CB89" s="150" t="str">
        <f t="shared" si="162"/>
        <v/>
      </c>
      <c r="CC89" s="150" t="str">
        <f t="shared" si="163"/>
        <v/>
      </c>
      <c r="CD89" s="150" t="str">
        <f t="shared" si="164"/>
        <v/>
      </c>
      <c r="CE89" s="150" t="str">
        <f t="shared" si="165"/>
        <v/>
      </c>
      <c r="CF89" s="150" t="str">
        <f t="shared" si="166"/>
        <v/>
      </c>
      <c r="CG89" s="150" t="str">
        <f t="shared" si="167"/>
        <v/>
      </c>
      <c r="CH89" s="150" t="str">
        <f t="shared" si="168"/>
        <v/>
      </c>
      <c r="CI89" s="150" t="str">
        <f t="shared" si="169"/>
        <v/>
      </c>
      <c r="CJ89" s="150" t="str">
        <f t="shared" si="170"/>
        <v/>
      </c>
      <c r="CK89" s="150" t="str">
        <f t="shared" si="171"/>
        <v/>
      </c>
      <c r="CL89" s="150" t="str">
        <f t="shared" si="172"/>
        <v/>
      </c>
      <c r="CM89" s="150" t="str">
        <f t="shared" si="173"/>
        <v/>
      </c>
      <c r="CN89" s="150">
        <f t="shared" si="174"/>
        <v>0</v>
      </c>
      <c r="CO89" s="150" t="str">
        <f t="shared" si="175"/>
        <v>Okay</v>
      </c>
      <c r="CP89" s="150" t="str">
        <f t="shared" si="176"/>
        <v>Urkunde und Button</v>
      </c>
      <c r="CQ89" s="150" t="str">
        <f t="shared" si="177"/>
        <v>nur Urkunde</v>
      </c>
      <c r="CR89" s="150">
        <f t="shared" si="178"/>
        <v>0</v>
      </c>
      <c r="CS89" s="150">
        <f t="shared" si="179"/>
        <v>0</v>
      </c>
      <c r="CT89" s="150">
        <f t="shared" si="180"/>
        <v>0</v>
      </c>
      <c r="CU89" s="150">
        <f t="shared" si="181"/>
        <v>0</v>
      </c>
      <c r="CV89" s="150">
        <f t="shared" si="182"/>
        <v>0</v>
      </c>
      <c r="CW89" s="150">
        <f t="shared" si="183"/>
        <v>0</v>
      </c>
      <c r="CX89" s="150" t="str">
        <f t="shared" si="184"/>
        <v>u</v>
      </c>
      <c r="CY89" s="150"/>
      <c r="CZ89" s="150">
        <f t="shared" si="138"/>
        <v>0</v>
      </c>
      <c r="DA89" s="150"/>
      <c r="DB89" s="150"/>
      <c r="DC89" s="150">
        <f t="shared" si="139"/>
        <v>0</v>
      </c>
      <c r="DD89" s="150"/>
      <c r="DE89" s="150"/>
      <c r="DF89" s="150"/>
      <c r="DG89" s="150"/>
      <c r="DH89" s="150"/>
      <c r="DI89" s="150"/>
      <c r="DJ89" s="150"/>
      <c r="DK89" s="150"/>
      <c r="DL89" s="150"/>
      <c r="DM89" s="150"/>
      <c r="DN89" s="150"/>
      <c r="DO89" s="150"/>
      <c r="DP89" s="150"/>
      <c r="DQ89" s="150"/>
      <c r="DR89" s="150"/>
      <c r="DS89" s="150"/>
      <c r="DT89" s="150"/>
      <c r="DU89" s="150"/>
    </row>
    <row r="90" spans="1:125" s="206" customFormat="1" x14ac:dyDescent="0.2">
      <c r="A90" s="108" t="str">
        <f>IF(LEN(E90)&lt;2,"",Meldedaten!A$4)</f>
        <v/>
      </c>
      <c r="B90" s="109" t="str">
        <f t="shared" si="140"/>
        <v/>
      </c>
      <c r="C90" s="96" t="s">
        <v>21</v>
      </c>
      <c r="D90" s="242" t="s">
        <v>21</v>
      </c>
      <c r="E90" s="242" t="s">
        <v>21</v>
      </c>
      <c r="F90" s="242" t="s">
        <v>21</v>
      </c>
      <c r="G90" s="242" t="s">
        <v>21</v>
      </c>
      <c r="H90" s="96" t="s">
        <v>21</v>
      </c>
      <c r="I90" s="5" t="str">
        <f>IF(LEN(E90)&lt;2,"",Meldedaten!B$4)</f>
        <v/>
      </c>
      <c r="J90" s="159"/>
      <c r="K90" s="5"/>
      <c r="L90" s="101"/>
      <c r="M90" s="100"/>
      <c r="N90" s="5"/>
      <c r="O90" s="5"/>
      <c r="P90" s="100"/>
      <c r="Q90" s="131" t="str">
        <f t="shared" si="141"/>
        <v>Okay</v>
      </c>
      <c r="R90" s="136">
        <f t="shared" si="142"/>
        <v>0</v>
      </c>
      <c r="S90" s="143" t="str">
        <f t="shared" si="143"/>
        <v/>
      </c>
      <c r="T90" s="144" t="str">
        <f t="shared" si="144"/>
        <v>Bitte ankreuzen</v>
      </c>
      <c r="U90" s="5"/>
      <c r="V90" s="5"/>
      <c r="W90" s="131">
        <f t="shared" si="145"/>
        <v>0</v>
      </c>
      <c r="X90" s="136">
        <f t="shared" si="146"/>
        <v>0</v>
      </c>
      <c r="Y90" s="136">
        <f t="shared" si="147"/>
        <v>1</v>
      </c>
      <c r="Z90" s="136" t="e">
        <f>IF(W90&gt;Y90,"Fehler",okay)</f>
        <v>#NAME?</v>
      </c>
      <c r="AA90" s="136" t="str">
        <f t="shared" si="148"/>
        <v/>
      </c>
      <c r="AB90" s="136" t="str">
        <f t="shared" si="149"/>
        <v/>
      </c>
      <c r="AC90" s="135"/>
      <c r="AD90" s="96" t="s">
        <v>21</v>
      </c>
      <c r="AE90" s="125" t="str">
        <f t="shared" si="150"/>
        <v/>
      </c>
      <c r="AF90" s="95"/>
      <c r="AG90" s="126"/>
      <c r="AH90" s="127" t="str">
        <f t="shared" si="151"/>
        <v/>
      </c>
      <c r="AI90" s="126"/>
      <c r="AJ90" s="5" t="s">
        <v>21</v>
      </c>
      <c r="AK90" s="5" t="s">
        <v>21</v>
      </c>
      <c r="AL90" s="5" t="s">
        <v>21</v>
      </c>
      <c r="AM90" s="5" t="s">
        <v>21</v>
      </c>
      <c r="AN90" s="5" t="s">
        <v>21</v>
      </c>
      <c r="AO90" s="5" t="s">
        <v>21</v>
      </c>
      <c r="AP90" s="5" t="s">
        <v>21</v>
      </c>
      <c r="AQ90" s="5" t="s">
        <v>21</v>
      </c>
      <c r="AR90" s="5" t="s">
        <v>21</v>
      </c>
      <c r="AS90" s="5" t="s">
        <v>21</v>
      </c>
      <c r="AT90" s="5" t="s">
        <v>21</v>
      </c>
      <c r="AU90" s="5" t="s">
        <v>21</v>
      </c>
      <c r="AV90" s="5" t="s">
        <v>21</v>
      </c>
      <c r="AW90" s="5" t="s">
        <v>21</v>
      </c>
      <c r="AX90" s="5" t="s">
        <v>21</v>
      </c>
      <c r="AY90" s="5" t="s">
        <v>21</v>
      </c>
      <c r="AZ90" s="5" t="s">
        <v>21</v>
      </c>
      <c r="BA90" s="5" t="s">
        <v>21</v>
      </c>
      <c r="BB90" s="5" t="s">
        <v>21</v>
      </c>
      <c r="BC90" s="5" t="s">
        <v>21</v>
      </c>
      <c r="BD90" s="126"/>
      <c r="BE90" s="50" t="s">
        <v>59</v>
      </c>
      <c r="BF90" s="50" t="s">
        <v>60</v>
      </c>
      <c r="BG90" s="50" t="s">
        <v>61</v>
      </c>
      <c r="BH90" s="50" t="s">
        <v>62</v>
      </c>
      <c r="BI90" s="50" t="s">
        <v>63</v>
      </c>
      <c r="BJ90" s="50" t="s">
        <v>64</v>
      </c>
      <c r="BK90" s="50" t="s">
        <v>65</v>
      </c>
      <c r="BL90" s="50" t="s">
        <v>66</v>
      </c>
      <c r="BM90" s="50" t="s">
        <v>67</v>
      </c>
      <c r="BN90" s="50" t="s">
        <v>68</v>
      </c>
      <c r="BO90" s="50" t="s">
        <v>69</v>
      </c>
      <c r="BP90" s="136"/>
      <c r="BQ90" s="150"/>
      <c r="BR90" s="150" t="str">
        <f t="shared" si="152"/>
        <v/>
      </c>
      <c r="BS90" s="150" t="str">
        <f t="shared" si="153"/>
        <v/>
      </c>
      <c r="BT90" s="150" t="str">
        <f t="shared" si="154"/>
        <v/>
      </c>
      <c r="BU90" s="150" t="str">
        <f t="shared" si="155"/>
        <v/>
      </c>
      <c r="BV90" s="150" t="str">
        <f t="shared" si="156"/>
        <v/>
      </c>
      <c r="BW90" s="150" t="str">
        <f t="shared" si="157"/>
        <v/>
      </c>
      <c r="BX90" s="150" t="str">
        <f t="shared" si="158"/>
        <v/>
      </c>
      <c r="BY90" s="150" t="str">
        <f t="shared" si="159"/>
        <v/>
      </c>
      <c r="BZ90" s="150" t="str">
        <f t="shared" si="160"/>
        <v/>
      </c>
      <c r="CA90" s="150" t="str">
        <f t="shared" si="161"/>
        <v/>
      </c>
      <c r="CB90" s="150" t="str">
        <f t="shared" si="162"/>
        <v/>
      </c>
      <c r="CC90" s="150" t="str">
        <f t="shared" si="163"/>
        <v/>
      </c>
      <c r="CD90" s="150" t="str">
        <f t="shared" si="164"/>
        <v/>
      </c>
      <c r="CE90" s="150" t="str">
        <f t="shared" si="165"/>
        <v/>
      </c>
      <c r="CF90" s="150" t="str">
        <f t="shared" si="166"/>
        <v/>
      </c>
      <c r="CG90" s="150" t="str">
        <f t="shared" si="167"/>
        <v/>
      </c>
      <c r="CH90" s="150" t="str">
        <f t="shared" si="168"/>
        <v/>
      </c>
      <c r="CI90" s="150" t="str">
        <f t="shared" si="169"/>
        <v/>
      </c>
      <c r="CJ90" s="150" t="str">
        <f t="shared" si="170"/>
        <v/>
      </c>
      <c r="CK90" s="150" t="str">
        <f t="shared" si="171"/>
        <v/>
      </c>
      <c r="CL90" s="150" t="str">
        <f t="shared" si="172"/>
        <v/>
      </c>
      <c r="CM90" s="150" t="str">
        <f t="shared" si="173"/>
        <v/>
      </c>
      <c r="CN90" s="150">
        <f t="shared" si="174"/>
        <v>0</v>
      </c>
      <c r="CO90" s="150" t="str">
        <f t="shared" si="175"/>
        <v>Okay</v>
      </c>
      <c r="CP90" s="150" t="str">
        <f t="shared" si="176"/>
        <v>Urkunde und Button</v>
      </c>
      <c r="CQ90" s="150" t="str">
        <f t="shared" si="177"/>
        <v>nur Urkunde</v>
      </c>
      <c r="CR90" s="150">
        <f t="shared" si="178"/>
        <v>0</v>
      </c>
      <c r="CS90" s="150">
        <f t="shared" si="179"/>
        <v>0</v>
      </c>
      <c r="CT90" s="150">
        <f t="shared" si="180"/>
        <v>0</v>
      </c>
      <c r="CU90" s="150">
        <f t="shared" si="181"/>
        <v>0</v>
      </c>
      <c r="CV90" s="150">
        <f t="shared" si="182"/>
        <v>0</v>
      </c>
      <c r="CW90" s="150">
        <f t="shared" si="183"/>
        <v>0</v>
      </c>
      <c r="CX90" s="150" t="str">
        <f t="shared" si="184"/>
        <v>u</v>
      </c>
      <c r="CY90" s="150"/>
      <c r="CZ90" s="150">
        <f t="shared" si="138"/>
        <v>0</v>
      </c>
      <c r="DA90" s="150"/>
      <c r="DB90" s="150"/>
      <c r="DC90" s="150">
        <f t="shared" si="139"/>
        <v>0</v>
      </c>
      <c r="DD90" s="150"/>
      <c r="DE90" s="150"/>
      <c r="DF90" s="150"/>
      <c r="DG90" s="150"/>
      <c r="DH90" s="150"/>
      <c r="DI90" s="150"/>
      <c r="DJ90" s="150"/>
      <c r="DK90" s="150"/>
      <c r="DL90" s="150"/>
      <c r="DM90" s="150"/>
      <c r="DN90" s="150"/>
      <c r="DO90" s="150"/>
      <c r="DP90" s="150"/>
      <c r="DQ90" s="150"/>
      <c r="DR90" s="150"/>
      <c r="DS90" s="150"/>
      <c r="DT90" s="150"/>
      <c r="DU90" s="150"/>
    </row>
    <row r="91" spans="1:125" s="206" customFormat="1" x14ac:dyDescent="0.2">
      <c r="A91" s="108" t="str">
        <f>IF(LEN(E91)&lt;2,"",Meldedaten!A$4)</f>
        <v/>
      </c>
      <c r="B91" s="109" t="str">
        <f t="shared" si="140"/>
        <v/>
      </c>
      <c r="C91" s="96" t="s">
        <v>21</v>
      </c>
      <c r="D91" s="242" t="s">
        <v>21</v>
      </c>
      <c r="E91" s="242" t="s">
        <v>21</v>
      </c>
      <c r="F91" s="242" t="s">
        <v>21</v>
      </c>
      <c r="G91" s="242" t="s">
        <v>21</v>
      </c>
      <c r="H91" s="96" t="s">
        <v>21</v>
      </c>
      <c r="I91" s="5" t="str">
        <f>IF(LEN(E91)&lt;2,"",Meldedaten!B$4)</f>
        <v/>
      </c>
      <c r="J91" s="159"/>
      <c r="K91" s="5"/>
      <c r="L91" s="101"/>
      <c r="M91" s="100"/>
      <c r="N91" s="5"/>
      <c r="O91" s="5"/>
      <c r="P91" s="100"/>
      <c r="Q91" s="131" t="str">
        <f t="shared" si="141"/>
        <v>Okay</v>
      </c>
      <c r="R91" s="136">
        <f t="shared" si="142"/>
        <v>0</v>
      </c>
      <c r="S91" s="143" t="str">
        <f t="shared" si="143"/>
        <v/>
      </c>
      <c r="T91" s="144" t="str">
        <f t="shared" si="144"/>
        <v>Bitte ankreuzen</v>
      </c>
      <c r="U91" s="5"/>
      <c r="V91" s="5"/>
      <c r="W91" s="131">
        <f t="shared" si="145"/>
        <v>0</v>
      </c>
      <c r="X91" s="136">
        <f t="shared" si="146"/>
        <v>0</v>
      </c>
      <c r="Y91" s="136">
        <f t="shared" si="147"/>
        <v>1</v>
      </c>
      <c r="Z91" s="136" t="e">
        <f>IF(W91&gt;Y91,"Fehler",okay)</f>
        <v>#NAME?</v>
      </c>
      <c r="AA91" s="136" t="str">
        <f t="shared" si="148"/>
        <v/>
      </c>
      <c r="AB91" s="136" t="str">
        <f t="shared" si="149"/>
        <v/>
      </c>
      <c r="AC91" s="135"/>
      <c r="AD91" s="96" t="s">
        <v>21</v>
      </c>
      <c r="AE91" s="125" t="str">
        <f t="shared" si="150"/>
        <v/>
      </c>
      <c r="AF91" s="95"/>
      <c r="AG91" s="126"/>
      <c r="AH91" s="127" t="str">
        <f t="shared" si="151"/>
        <v/>
      </c>
      <c r="AI91" s="126"/>
      <c r="AJ91" s="5" t="s">
        <v>21</v>
      </c>
      <c r="AK91" s="5" t="s">
        <v>21</v>
      </c>
      <c r="AL91" s="5" t="s">
        <v>21</v>
      </c>
      <c r="AM91" s="5" t="s">
        <v>21</v>
      </c>
      <c r="AN91" s="5" t="s">
        <v>21</v>
      </c>
      <c r="AO91" s="5" t="s">
        <v>21</v>
      </c>
      <c r="AP91" s="5" t="s">
        <v>21</v>
      </c>
      <c r="AQ91" s="5" t="s">
        <v>21</v>
      </c>
      <c r="AR91" s="5" t="s">
        <v>21</v>
      </c>
      <c r="AS91" s="5" t="s">
        <v>21</v>
      </c>
      <c r="AT91" s="5" t="s">
        <v>21</v>
      </c>
      <c r="AU91" s="5" t="s">
        <v>21</v>
      </c>
      <c r="AV91" s="5" t="s">
        <v>21</v>
      </c>
      <c r="AW91" s="5" t="s">
        <v>21</v>
      </c>
      <c r="AX91" s="5" t="s">
        <v>21</v>
      </c>
      <c r="AY91" s="5" t="s">
        <v>21</v>
      </c>
      <c r="AZ91" s="5" t="s">
        <v>21</v>
      </c>
      <c r="BA91" s="5" t="s">
        <v>21</v>
      </c>
      <c r="BB91" s="5" t="s">
        <v>21</v>
      </c>
      <c r="BC91" s="5" t="s">
        <v>21</v>
      </c>
      <c r="BD91" s="126"/>
      <c r="BE91" s="50" t="s">
        <v>59</v>
      </c>
      <c r="BF91" s="50" t="s">
        <v>60</v>
      </c>
      <c r="BG91" s="50" t="s">
        <v>61</v>
      </c>
      <c r="BH91" s="50" t="s">
        <v>62</v>
      </c>
      <c r="BI91" s="50" t="s">
        <v>63</v>
      </c>
      <c r="BJ91" s="50" t="s">
        <v>64</v>
      </c>
      <c r="BK91" s="50" t="s">
        <v>65</v>
      </c>
      <c r="BL91" s="50" t="s">
        <v>66</v>
      </c>
      <c r="BM91" s="50" t="s">
        <v>67</v>
      </c>
      <c r="BN91" s="50" t="s">
        <v>68</v>
      </c>
      <c r="BO91" s="50" t="s">
        <v>69</v>
      </c>
      <c r="BP91" s="136"/>
      <c r="BQ91" s="150"/>
      <c r="BR91" s="150" t="str">
        <f t="shared" si="152"/>
        <v/>
      </c>
      <c r="BS91" s="150" t="str">
        <f t="shared" si="153"/>
        <v/>
      </c>
      <c r="BT91" s="150" t="str">
        <f t="shared" si="154"/>
        <v/>
      </c>
      <c r="BU91" s="150" t="str">
        <f t="shared" si="155"/>
        <v/>
      </c>
      <c r="BV91" s="150" t="str">
        <f t="shared" si="156"/>
        <v/>
      </c>
      <c r="BW91" s="150" t="str">
        <f t="shared" si="157"/>
        <v/>
      </c>
      <c r="BX91" s="150" t="str">
        <f t="shared" si="158"/>
        <v/>
      </c>
      <c r="BY91" s="150" t="str">
        <f t="shared" si="159"/>
        <v/>
      </c>
      <c r="BZ91" s="150" t="str">
        <f t="shared" si="160"/>
        <v/>
      </c>
      <c r="CA91" s="150" t="str">
        <f t="shared" si="161"/>
        <v/>
      </c>
      <c r="CB91" s="150" t="str">
        <f t="shared" si="162"/>
        <v/>
      </c>
      <c r="CC91" s="150" t="str">
        <f t="shared" si="163"/>
        <v/>
      </c>
      <c r="CD91" s="150" t="str">
        <f t="shared" si="164"/>
        <v/>
      </c>
      <c r="CE91" s="150" t="str">
        <f t="shared" si="165"/>
        <v/>
      </c>
      <c r="CF91" s="150" t="str">
        <f t="shared" si="166"/>
        <v/>
      </c>
      <c r="CG91" s="150" t="str">
        <f t="shared" si="167"/>
        <v/>
      </c>
      <c r="CH91" s="150" t="str">
        <f t="shared" si="168"/>
        <v/>
      </c>
      <c r="CI91" s="150" t="str">
        <f t="shared" si="169"/>
        <v/>
      </c>
      <c r="CJ91" s="150" t="str">
        <f t="shared" si="170"/>
        <v/>
      </c>
      <c r="CK91" s="150" t="str">
        <f t="shared" si="171"/>
        <v/>
      </c>
      <c r="CL91" s="150" t="str">
        <f t="shared" si="172"/>
        <v/>
      </c>
      <c r="CM91" s="150" t="str">
        <f t="shared" si="173"/>
        <v/>
      </c>
      <c r="CN91" s="150">
        <f t="shared" si="174"/>
        <v>0</v>
      </c>
      <c r="CO91" s="150" t="str">
        <f t="shared" si="175"/>
        <v>Okay</v>
      </c>
      <c r="CP91" s="150" t="str">
        <f t="shared" si="176"/>
        <v>Urkunde und Button</v>
      </c>
      <c r="CQ91" s="150" t="str">
        <f t="shared" si="177"/>
        <v>nur Urkunde</v>
      </c>
      <c r="CR91" s="150">
        <f t="shared" si="178"/>
        <v>0</v>
      </c>
      <c r="CS91" s="150">
        <f t="shared" si="179"/>
        <v>0</v>
      </c>
      <c r="CT91" s="150">
        <f t="shared" si="180"/>
        <v>0</v>
      </c>
      <c r="CU91" s="150">
        <f t="shared" si="181"/>
        <v>0</v>
      </c>
      <c r="CV91" s="150">
        <f t="shared" si="182"/>
        <v>0</v>
      </c>
      <c r="CW91" s="150">
        <f t="shared" si="183"/>
        <v>0</v>
      </c>
      <c r="CX91" s="150" t="str">
        <f t="shared" si="184"/>
        <v>u</v>
      </c>
      <c r="CY91" s="150"/>
      <c r="CZ91" s="150">
        <f t="shared" si="138"/>
        <v>0</v>
      </c>
      <c r="DA91" s="150"/>
      <c r="DB91" s="150"/>
      <c r="DC91" s="150">
        <f t="shared" si="139"/>
        <v>0</v>
      </c>
      <c r="DD91" s="150"/>
      <c r="DE91" s="150"/>
      <c r="DF91" s="150"/>
      <c r="DG91" s="150"/>
      <c r="DH91" s="150"/>
      <c r="DI91" s="150"/>
      <c r="DJ91" s="150"/>
      <c r="DK91" s="150"/>
      <c r="DL91" s="150"/>
      <c r="DM91" s="150"/>
      <c r="DN91" s="150"/>
      <c r="DO91" s="150"/>
      <c r="DP91" s="150"/>
      <c r="DQ91" s="150"/>
      <c r="DR91" s="150"/>
      <c r="DS91" s="150"/>
      <c r="DT91" s="150"/>
      <c r="DU91" s="150"/>
    </row>
    <row r="92" spans="1:125" s="206" customFormat="1" x14ac:dyDescent="0.2">
      <c r="A92" s="108" t="str">
        <f>IF(LEN(E92)&lt;2,"",Meldedaten!A$4)</f>
        <v/>
      </c>
      <c r="B92" s="109" t="str">
        <f t="shared" si="140"/>
        <v/>
      </c>
      <c r="C92" s="96" t="s">
        <v>21</v>
      </c>
      <c r="D92" s="242" t="s">
        <v>21</v>
      </c>
      <c r="E92" s="242" t="s">
        <v>21</v>
      </c>
      <c r="F92" s="242" t="s">
        <v>21</v>
      </c>
      <c r="G92" s="242" t="s">
        <v>21</v>
      </c>
      <c r="H92" s="96" t="s">
        <v>21</v>
      </c>
      <c r="I92" s="5" t="str">
        <f>IF(LEN(E92)&lt;2,"",Meldedaten!B$4)</f>
        <v/>
      </c>
      <c r="J92" s="159"/>
      <c r="K92" s="5"/>
      <c r="L92" s="101"/>
      <c r="M92" s="100"/>
      <c r="N92" s="5"/>
      <c r="O92" s="5"/>
      <c r="P92" s="100"/>
      <c r="Q92" s="131" t="str">
        <f t="shared" si="141"/>
        <v>Okay</v>
      </c>
      <c r="R92" s="136">
        <f t="shared" si="142"/>
        <v>0</v>
      </c>
      <c r="S92" s="143" t="str">
        <f t="shared" si="143"/>
        <v/>
      </c>
      <c r="T92" s="144" t="str">
        <f t="shared" si="144"/>
        <v>Bitte ankreuzen</v>
      </c>
      <c r="U92" s="5"/>
      <c r="V92" s="5"/>
      <c r="W92" s="131">
        <f t="shared" si="145"/>
        <v>0</v>
      </c>
      <c r="X92" s="136">
        <f t="shared" si="146"/>
        <v>0</v>
      </c>
      <c r="Y92" s="136">
        <f t="shared" si="147"/>
        <v>1</v>
      </c>
      <c r="Z92" s="136" t="e">
        <f>IF(W92&gt;Y92,"Fehler",okay)</f>
        <v>#NAME?</v>
      </c>
      <c r="AA92" s="136" t="str">
        <f t="shared" si="148"/>
        <v/>
      </c>
      <c r="AB92" s="136" t="str">
        <f t="shared" si="149"/>
        <v/>
      </c>
      <c r="AC92" s="135"/>
      <c r="AD92" s="96" t="s">
        <v>21</v>
      </c>
      <c r="AE92" s="125" t="str">
        <f t="shared" si="150"/>
        <v/>
      </c>
      <c r="AF92" s="95"/>
      <c r="AG92" s="126"/>
      <c r="AH92" s="127" t="str">
        <f t="shared" si="151"/>
        <v/>
      </c>
      <c r="AI92" s="126"/>
      <c r="AJ92" s="5" t="s">
        <v>21</v>
      </c>
      <c r="AK92" s="5" t="s">
        <v>21</v>
      </c>
      <c r="AL92" s="5" t="s">
        <v>21</v>
      </c>
      <c r="AM92" s="5" t="s">
        <v>21</v>
      </c>
      <c r="AN92" s="5" t="s">
        <v>21</v>
      </c>
      <c r="AO92" s="5" t="s">
        <v>21</v>
      </c>
      <c r="AP92" s="5" t="s">
        <v>21</v>
      </c>
      <c r="AQ92" s="5" t="s">
        <v>21</v>
      </c>
      <c r="AR92" s="5" t="s">
        <v>21</v>
      </c>
      <c r="AS92" s="5" t="s">
        <v>21</v>
      </c>
      <c r="AT92" s="5" t="s">
        <v>21</v>
      </c>
      <c r="AU92" s="5" t="s">
        <v>21</v>
      </c>
      <c r="AV92" s="5" t="s">
        <v>21</v>
      </c>
      <c r="AW92" s="5" t="s">
        <v>21</v>
      </c>
      <c r="AX92" s="5" t="s">
        <v>21</v>
      </c>
      <c r="AY92" s="5" t="s">
        <v>21</v>
      </c>
      <c r="AZ92" s="5" t="s">
        <v>21</v>
      </c>
      <c r="BA92" s="5" t="s">
        <v>21</v>
      </c>
      <c r="BB92" s="5" t="s">
        <v>21</v>
      </c>
      <c r="BC92" s="5" t="s">
        <v>21</v>
      </c>
      <c r="BD92" s="126"/>
      <c r="BE92" s="50" t="s">
        <v>59</v>
      </c>
      <c r="BF92" s="50" t="s">
        <v>60</v>
      </c>
      <c r="BG92" s="50" t="s">
        <v>61</v>
      </c>
      <c r="BH92" s="50" t="s">
        <v>62</v>
      </c>
      <c r="BI92" s="50" t="s">
        <v>63</v>
      </c>
      <c r="BJ92" s="50" t="s">
        <v>64</v>
      </c>
      <c r="BK92" s="50" t="s">
        <v>65</v>
      </c>
      <c r="BL92" s="50" t="s">
        <v>66</v>
      </c>
      <c r="BM92" s="50" t="s">
        <v>67</v>
      </c>
      <c r="BN92" s="50" t="s">
        <v>68</v>
      </c>
      <c r="BO92" s="50" t="s">
        <v>69</v>
      </c>
      <c r="BP92" s="136"/>
      <c r="BQ92" s="150"/>
      <c r="BR92" s="150" t="str">
        <f t="shared" si="152"/>
        <v/>
      </c>
      <c r="BS92" s="150" t="str">
        <f t="shared" si="153"/>
        <v/>
      </c>
      <c r="BT92" s="150" t="str">
        <f t="shared" si="154"/>
        <v/>
      </c>
      <c r="BU92" s="150" t="str">
        <f t="shared" si="155"/>
        <v/>
      </c>
      <c r="BV92" s="150" t="str">
        <f t="shared" si="156"/>
        <v/>
      </c>
      <c r="BW92" s="150" t="str">
        <f t="shared" si="157"/>
        <v/>
      </c>
      <c r="BX92" s="150" t="str">
        <f t="shared" si="158"/>
        <v/>
      </c>
      <c r="BY92" s="150" t="str">
        <f t="shared" si="159"/>
        <v/>
      </c>
      <c r="BZ92" s="150" t="str">
        <f t="shared" si="160"/>
        <v/>
      </c>
      <c r="CA92" s="150" t="str">
        <f t="shared" si="161"/>
        <v/>
      </c>
      <c r="CB92" s="150" t="str">
        <f t="shared" si="162"/>
        <v/>
      </c>
      <c r="CC92" s="150" t="str">
        <f t="shared" si="163"/>
        <v/>
      </c>
      <c r="CD92" s="150" t="str">
        <f t="shared" si="164"/>
        <v/>
      </c>
      <c r="CE92" s="150" t="str">
        <f t="shared" si="165"/>
        <v/>
      </c>
      <c r="CF92" s="150" t="str">
        <f t="shared" si="166"/>
        <v/>
      </c>
      <c r="CG92" s="150" t="str">
        <f t="shared" si="167"/>
        <v/>
      </c>
      <c r="CH92" s="150" t="str">
        <f t="shared" si="168"/>
        <v/>
      </c>
      <c r="CI92" s="150" t="str">
        <f t="shared" si="169"/>
        <v/>
      </c>
      <c r="CJ92" s="150" t="str">
        <f t="shared" si="170"/>
        <v/>
      </c>
      <c r="CK92" s="150" t="str">
        <f t="shared" si="171"/>
        <v/>
      </c>
      <c r="CL92" s="150" t="str">
        <f t="shared" si="172"/>
        <v/>
      </c>
      <c r="CM92" s="150" t="str">
        <f t="shared" si="173"/>
        <v/>
      </c>
      <c r="CN92" s="150">
        <f t="shared" si="174"/>
        <v>0</v>
      </c>
      <c r="CO92" s="150" t="str">
        <f t="shared" si="175"/>
        <v>Okay</v>
      </c>
      <c r="CP92" s="150" t="str">
        <f t="shared" si="176"/>
        <v>Urkunde und Button</v>
      </c>
      <c r="CQ92" s="150" t="str">
        <f t="shared" si="177"/>
        <v>nur Urkunde</v>
      </c>
      <c r="CR92" s="150">
        <f t="shared" si="178"/>
        <v>0</v>
      </c>
      <c r="CS92" s="150">
        <f t="shared" si="179"/>
        <v>0</v>
      </c>
      <c r="CT92" s="150">
        <f t="shared" si="180"/>
        <v>0</v>
      </c>
      <c r="CU92" s="150">
        <f t="shared" si="181"/>
        <v>0</v>
      </c>
      <c r="CV92" s="150">
        <f t="shared" si="182"/>
        <v>0</v>
      </c>
      <c r="CW92" s="150">
        <f t="shared" si="183"/>
        <v>0</v>
      </c>
      <c r="CX92" s="150" t="str">
        <f t="shared" si="184"/>
        <v>u</v>
      </c>
      <c r="CY92" s="150"/>
      <c r="CZ92" s="150">
        <f t="shared" si="138"/>
        <v>0</v>
      </c>
      <c r="DA92" s="150"/>
      <c r="DB92" s="150"/>
      <c r="DC92" s="150">
        <f t="shared" si="139"/>
        <v>0</v>
      </c>
      <c r="DD92" s="150"/>
      <c r="DE92" s="150"/>
      <c r="DF92" s="150"/>
      <c r="DG92" s="150"/>
      <c r="DH92" s="150"/>
      <c r="DI92" s="150"/>
      <c r="DJ92" s="150"/>
      <c r="DK92" s="150"/>
      <c r="DL92" s="150"/>
      <c r="DM92" s="150"/>
      <c r="DN92" s="150"/>
      <c r="DO92" s="150"/>
      <c r="DP92" s="150"/>
      <c r="DQ92" s="150"/>
      <c r="DR92" s="150"/>
      <c r="DS92" s="150"/>
      <c r="DT92" s="150"/>
      <c r="DU92" s="150"/>
    </row>
    <row r="93" spans="1:125" s="206" customFormat="1" x14ac:dyDescent="0.2">
      <c r="A93" s="108" t="str">
        <f>IF(LEN(E93)&lt;2,"",Meldedaten!A$4)</f>
        <v/>
      </c>
      <c r="B93" s="109" t="str">
        <f t="shared" si="140"/>
        <v/>
      </c>
      <c r="C93" s="96" t="s">
        <v>21</v>
      </c>
      <c r="D93" s="242" t="s">
        <v>21</v>
      </c>
      <c r="E93" s="242" t="s">
        <v>21</v>
      </c>
      <c r="F93" s="242" t="s">
        <v>21</v>
      </c>
      <c r="G93" s="242" t="s">
        <v>21</v>
      </c>
      <c r="H93" s="96" t="s">
        <v>21</v>
      </c>
      <c r="I93" s="5" t="str">
        <f>IF(LEN(E93)&lt;2,"",Meldedaten!B$4)</f>
        <v/>
      </c>
      <c r="J93" s="159"/>
      <c r="K93" s="5"/>
      <c r="L93" s="101"/>
      <c r="M93" s="100"/>
      <c r="N93" s="5"/>
      <c r="O93" s="5"/>
      <c r="P93" s="100"/>
      <c r="Q93" s="131" t="str">
        <f t="shared" si="141"/>
        <v>Okay</v>
      </c>
      <c r="R93" s="136">
        <f t="shared" si="142"/>
        <v>0</v>
      </c>
      <c r="S93" s="143" t="str">
        <f t="shared" si="143"/>
        <v/>
      </c>
      <c r="T93" s="144" t="str">
        <f t="shared" si="144"/>
        <v>Bitte ankreuzen</v>
      </c>
      <c r="U93" s="5"/>
      <c r="V93" s="5"/>
      <c r="W93" s="131">
        <f t="shared" si="145"/>
        <v>0</v>
      </c>
      <c r="X93" s="136">
        <f t="shared" si="146"/>
        <v>0</v>
      </c>
      <c r="Y93" s="136">
        <f t="shared" si="147"/>
        <v>1</v>
      </c>
      <c r="Z93" s="136" t="e">
        <f>IF(W93&gt;Y93,"Fehler",okay)</f>
        <v>#NAME?</v>
      </c>
      <c r="AA93" s="136" t="str">
        <f t="shared" si="148"/>
        <v/>
      </c>
      <c r="AB93" s="136" t="str">
        <f t="shared" si="149"/>
        <v/>
      </c>
      <c r="AC93" s="135"/>
      <c r="AD93" s="96" t="s">
        <v>21</v>
      </c>
      <c r="AE93" s="125" t="str">
        <f t="shared" si="150"/>
        <v/>
      </c>
      <c r="AF93" s="95"/>
      <c r="AG93" s="126"/>
      <c r="AH93" s="127" t="str">
        <f t="shared" si="151"/>
        <v/>
      </c>
      <c r="AI93" s="126"/>
      <c r="AJ93" s="5" t="s">
        <v>21</v>
      </c>
      <c r="AK93" s="5" t="s">
        <v>21</v>
      </c>
      <c r="AL93" s="5" t="s">
        <v>21</v>
      </c>
      <c r="AM93" s="5" t="s">
        <v>21</v>
      </c>
      <c r="AN93" s="5" t="s">
        <v>21</v>
      </c>
      <c r="AO93" s="5" t="s">
        <v>21</v>
      </c>
      <c r="AP93" s="5" t="s">
        <v>21</v>
      </c>
      <c r="AQ93" s="5" t="s">
        <v>21</v>
      </c>
      <c r="AR93" s="5" t="s">
        <v>21</v>
      </c>
      <c r="AS93" s="5" t="s">
        <v>21</v>
      </c>
      <c r="AT93" s="5" t="s">
        <v>21</v>
      </c>
      <c r="AU93" s="5" t="s">
        <v>21</v>
      </c>
      <c r="AV93" s="5" t="s">
        <v>21</v>
      </c>
      <c r="AW93" s="5" t="s">
        <v>21</v>
      </c>
      <c r="AX93" s="5" t="s">
        <v>21</v>
      </c>
      <c r="AY93" s="5" t="s">
        <v>21</v>
      </c>
      <c r="AZ93" s="5" t="s">
        <v>21</v>
      </c>
      <c r="BA93" s="5" t="s">
        <v>21</v>
      </c>
      <c r="BB93" s="5" t="s">
        <v>21</v>
      </c>
      <c r="BC93" s="5" t="s">
        <v>21</v>
      </c>
      <c r="BD93" s="126"/>
      <c r="BE93" s="50" t="s">
        <v>59</v>
      </c>
      <c r="BF93" s="50" t="s">
        <v>60</v>
      </c>
      <c r="BG93" s="50" t="s">
        <v>61</v>
      </c>
      <c r="BH93" s="50" t="s">
        <v>62</v>
      </c>
      <c r="BI93" s="50" t="s">
        <v>63</v>
      </c>
      <c r="BJ93" s="50" t="s">
        <v>64</v>
      </c>
      <c r="BK93" s="50" t="s">
        <v>65</v>
      </c>
      <c r="BL93" s="50" t="s">
        <v>66</v>
      </c>
      <c r="BM93" s="50" t="s">
        <v>67</v>
      </c>
      <c r="BN93" s="50" t="s">
        <v>68</v>
      </c>
      <c r="BO93" s="50" t="s">
        <v>69</v>
      </c>
      <c r="BP93" s="136"/>
      <c r="BQ93" s="150"/>
      <c r="BR93" s="150" t="str">
        <f t="shared" si="152"/>
        <v/>
      </c>
      <c r="BS93" s="150" t="str">
        <f t="shared" si="153"/>
        <v/>
      </c>
      <c r="BT93" s="150" t="str">
        <f t="shared" si="154"/>
        <v/>
      </c>
      <c r="BU93" s="150" t="str">
        <f t="shared" si="155"/>
        <v/>
      </c>
      <c r="BV93" s="150" t="str">
        <f t="shared" si="156"/>
        <v/>
      </c>
      <c r="BW93" s="150" t="str">
        <f t="shared" si="157"/>
        <v/>
      </c>
      <c r="BX93" s="150" t="str">
        <f t="shared" si="158"/>
        <v/>
      </c>
      <c r="BY93" s="150" t="str">
        <f t="shared" si="159"/>
        <v/>
      </c>
      <c r="BZ93" s="150" t="str">
        <f t="shared" si="160"/>
        <v/>
      </c>
      <c r="CA93" s="150" t="str">
        <f t="shared" si="161"/>
        <v/>
      </c>
      <c r="CB93" s="150" t="str">
        <f t="shared" si="162"/>
        <v/>
      </c>
      <c r="CC93" s="150" t="str">
        <f t="shared" si="163"/>
        <v/>
      </c>
      <c r="CD93" s="150" t="str">
        <f t="shared" si="164"/>
        <v/>
      </c>
      <c r="CE93" s="150" t="str">
        <f t="shared" si="165"/>
        <v/>
      </c>
      <c r="CF93" s="150" t="str">
        <f t="shared" si="166"/>
        <v/>
      </c>
      <c r="CG93" s="150" t="str">
        <f t="shared" si="167"/>
        <v/>
      </c>
      <c r="CH93" s="150" t="str">
        <f t="shared" si="168"/>
        <v/>
      </c>
      <c r="CI93" s="150" t="str">
        <f t="shared" si="169"/>
        <v/>
      </c>
      <c r="CJ93" s="150" t="str">
        <f t="shared" si="170"/>
        <v/>
      </c>
      <c r="CK93" s="150" t="str">
        <f t="shared" si="171"/>
        <v/>
      </c>
      <c r="CL93" s="150" t="str">
        <f t="shared" si="172"/>
        <v/>
      </c>
      <c r="CM93" s="150" t="str">
        <f t="shared" si="173"/>
        <v/>
      </c>
      <c r="CN93" s="150">
        <f t="shared" si="174"/>
        <v>0</v>
      </c>
      <c r="CO93" s="150" t="str">
        <f t="shared" si="175"/>
        <v>Okay</v>
      </c>
      <c r="CP93" s="150" t="str">
        <f t="shared" si="176"/>
        <v>Urkunde und Button</v>
      </c>
      <c r="CQ93" s="150" t="str">
        <f t="shared" si="177"/>
        <v>nur Urkunde</v>
      </c>
      <c r="CR93" s="150">
        <f t="shared" si="178"/>
        <v>0</v>
      </c>
      <c r="CS93" s="150">
        <f t="shared" si="179"/>
        <v>0</v>
      </c>
      <c r="CT93" s="150">
        <f t="shared" si="180"/>
        <v>0</v>
      </c>
      <c r="CU93" s="150">
        <f t="shared" si="181"/>
        <v>0</v>
      </c>
      <c r="CV93" s="150">
        <f t="shared" si="182"/>
        <v>0</v>
      </c>
      <c r="CW93" s="150">
        <f t="shared" si="183"/>
        <v>0</v>
      </c>
      <c r="CX93" s="150" t="str">
        <f t="shared" si="184"/>
        <v>u</v>
      </c>
      <c r="CY93" s="150"/>
      <c r="CZ93" s="150">
        <f t="shared" si="138"/>
        <v>0</v>
      </c>
      <c r="DA93" s="150"/>
      <c r="DB93" s="150"/>
      <c r="DC93" s="150">
        <f t="shared" si="139"/>
        <v>0</v>
      </c>
      <c r="DD93" s="150"/>
      <c r="DE93" s="150"/>
      <c r="DF93" s="150"/>
      <c r="DG93" s="150"/>
      <c r="DH93" s="150"/>
      <c r="DI93" s="150"/>
      <c r="DJ93" s="150"/>
      <c r="DK93" s="150"/>
      <c r="DL93" s="150"/>
      <c r="DM93" s="150"/>
      <c r="DN93" s="150"/>
      <c r="DO93" s="150"/>
      <c r="DP93" s="150"/>
      <c r="DQ93" s="150"/>
      <c r="DR93" s="150"/>
      <c r="DS93" s="150"/>
      <c r="DT93" s="150"/>
      <c r="DU93" s="150"/>
    </row>
    <row r="94" spans="1:125" s="206" customFormat="1" x14ac:dyDescent="0.2">
      <c r="A94" s="108" t="str">
        <f>IF(LEN(E94)&lt;2,"",Meldedaten!A$4)</f>
        <v/>
      </c>
      <c r="B94" s="109" t="str">
        <f t="shared" si="140"/>
        <v/>
      </c>
      <c r="C94" s="96" t="s">
        <v>21</v>
      </c>
      <c r="D94" s="242" t="s">
        <v>21</v>
      </c>
      <c r="E94" s="242" t="s">
        <v>21</v>
      </c>
      <c r="F94" s="242" t="s">
        <v>21</v>
      </c>
      <c r="G94" s="242" t="s">
        <v>21</v>
      </c>
      <c r="H94" s="96" t="s">
        <v>21</v>
      </c>
      <c r="I94" s="5" t="str">
        <f>IF(LEN(E94)&lt;2,"",Meldedaten!B$4)</f>
        <v/>
      </c>
      <c r="J94" s="159"/>
      <c r="K94" s="5"/>
      <c r="L94" s="101"/>
      <c r="M94" s="100"/>
      <c r="N94" s="5"/>
      <c r="O94" s="5"/>
      <c r="P94" s="5"/>
      <c r="Q94" s="131" t="str">
        <f t="shared" si="141"/>
        <v>Okay</v>
      </c>
      <c r="R94" s="136">
        <f t="shared" si="142"/>
        <v>0</v>
      </c>
      <c r="S94" s="143" t="str">
        <f t="shared" si="143"/>
        <v/>
      </c>
      <c r="T94" s="144" t="str">
        <f t="shared" si="144"/>
        <v>Bitte ankreuzen</v>
      </c>
      <c r="U94" s="5"/>
      <c r="V94" s="5"/>
      <c r="W94" s="131">
        <f t="shared" si="145"/>
        <v>0</v>
      </c>
      <c r="X94" s="136">
        <f t="shared" si="146"/>
        <v>0</v>
      </c>
      <c r="Y94" s="136">
        <f t="shared" si="147"/>
        <v>1</v>
      </c>
      <c r="Z94" s="136" t="e">
        <f>IF(W94&gt;Y94,"Fehler",okay)</f>
        <v>#NAME?</v>
      </c>
      <c r="AA94" s="136" t="str">
        <f t="shared" si="148"/>
        <v/>
      </c>
      <c r="AB94" s="136" t="str">
        <f t="shared" si="149"/>
        <v/>
      </c>
      <c r="AC94" s="135"/>
      <c r="AD94" s="96" t="s">
        <v>21</v>
      </c>
      <c r="AE94" s="125" t="str">
        <f t="shared" si="150"/>
        <v/>
      </c>
      <c r="AF94" s="95"/>
      <c r="AG94" s="126"/>
      <c r="AH94" s="127" t="str">
        <f t="shared" si="151"/>
        <v/>
      </c>
      <c r="AI94" s="126"/>
      <c r="AJ94" s="5" t="s">
        <v>21</v>
      </c>
      <c r="AK94" s="5" t="s">
        <v>21</v>
      </c>
      <c r="AL94" s="5" t="s">
        <v>21</v>
      </c>
      <c r="AM94" s="5" t="s">
        <v>21</v>
      </c>
      <c r="AN94" s="5" t="s">
        <v>21</v>
      </c>
      <c r="AO94" s="5" t="s">
        <v>21</v>
      </c>
      <c r="AP94" s="5" t="s">
        <v>21</v>
      </c>
      <c r="AQ94" s="5" t="s">
        <v>21</v>
      </c>
      <c r="AR94" s="5" t="s">
        <v>21</v>
      </c>
      <c r="AS94" s="5" t="s">
        <v>21</v>
      </c>
      <c r="AT94" s="5" t="s">
        <v>21</v>
      </c>
      <c r="AU94" s="5" t="s">
        <v>21</v>
      </c>
      <c r="AV94" s="5" t="s">
        <v>21</v>
      </c>
      <c r="AW94" s="5" t="s">
        <v>21</v>
      </c>
      <c r="AX94" s="5" t="s">
        <v>21</v>
      </c>
      <c r="AY94" s="5" t="s">
        <v>21</v>
      </c>
      <c r="AZ94" s="5" t="s">
        <v>21</v>
      </c>
      <c r="BA94" s="5" t="s">
        <v>21</v>
      </c>
      <c r="BB94" s="5" t="s">
        <v>21</v>
      </c>
      <c r="BC94" s="5" t="s">
        <v>21</v>
      </c>
      <c r="BD94" s="126"/>
      <c r="BE94" s="50" t="s">
        <v>59</v>
      </c>
      <c r="BF94" s="50" t="s">
        <v>60</v>
      </c>
      <c r="BG94" s="50" t="s">
        <v>61</v>
      </c>
      <c r="BH94" s="50" t="s">
        <v>62</v>
      </c>
      <c r="BI94" s="50" t="s">
        <v>63</v>
      </c>
      <c r="BJ94" s="50" t="s">
        <v>64</v>
      </c>
      <c r="BK94" s="50" t="s">
        <v>65</v>
      </c>
      <c r="BL94" s="50" t="s">
        <v>66</v>
      </c>
      <c r="BM94" s="50" t="s">
        <v>67</v>
      </c>
      <c r="BN94" s="50" t="s">
        <v>68</v>
      </c>
      <c r="BO94" s="50" t="s">
        <v>69</v>
      </c>
      <c r="BP94" s="136"/>
      <c r="BQ94" s="150"/>
      <c r="BR94" s="150" t="str">
        <f t="shared" si="152"/>
        <v/>
      </c>
      <c r="BS94" s="150" t="str">
        <f t="shared" si="153"/>
        <v/>
      </c>
      <c r="BT94" s="150" t="str">
        <f t="shared" si="154"/>
        <v/>
      </c>
      <c r="BU94" s="150" t="str">
        <f t="shared" si="155"/>
        <v/>
      </c>
      <c r="BV94" s="150" t="str">
        <f t="shared" si="156"/>
        <v/>
      </c>
      <c r="BW94" s="150" t="str">
        <f t="shared" si="157"/>
        <v/>
      </c>
      <c r="BX94" s="150" t="str">
        <f t="shared" si="158"/>
        <v/>
      </c>
      <c r="BY94" s="150" t="str">
        <f t="shared" si="159"/>
        <v/>
      </c>
      <c r="BZ94" s="150" t="str">
        <f t="shared" si="160"/>
        <v/>
      </c>
      <c r="CA94" s="150" t="str">
        <f t="shared" si="161"/>
        <v/>
      </c>
      <c r="CB94" s="150" t="str">
        <f t="shared" si="162"/>
        <v/>
      </c>
      <c r="CC94" s="150" t="str">
        <f t="shared" si="163"/>
        <v/>
      </c>
      <c r="CD94" s="150" t="str">
        <f t="shared" si="164"/>
        <v/>
      </c>
      <c r="CE94" s="150" t="str">
        <f t="shared" si="165"/>
        <v/>
      </c>
      <c r="CF94" s="150" t="str">
        <f t="shared" si="166"/>
        <v/>
      </c>
      <c r="CG94" s="150" t="str">
        <f t="shared" si="167"/>
        <v/>
      </c>
      <c r="CH94" s="150" t="str">
        <f t="shared" si="168"/>
        <v/>
      </c>
      <c r="CI94" s="150" t="str">
        <f t="shared" si="169"/>
        <v/>
      </c>
      <c r="CJ94" s="150" t="str">
        <f t="shared" si="170"/>
        <v/>
      </c>
      <c r="CK94" s="150" t="str">
        <f t="shared" si="171"/>
        <v/>
      </c>
      <c r="CL94" s="150" t="str">
        <f t="shared" si="172"/>
        <v/>
      </c>
      <c r="CM94" s="150" t="str">
        <f t="shared" si="173"/>
        <v/>
      </c>
      <c r="CN94" s="150">
        <f t="shared" si="174"/>
        <v>0</v>
      </c>
      <c r="CO94" s="150" t="str">
        <f t="shared" si="175"/>
        <v>Okay</v>
      </c>
      <c r="CP94" s="150" t="str">
        <f t="shared" si="176"/>
        <v>Urkunde und Button</v>
      </c>
      <c r="CQ94" s="150" t="str">
        <f t="shared" si="177"/>
        <v>nur Urkunde</v>
      </c>
      <c r="CR94" s="150">
        <f t="shared" si="178"/>
        <v>0</v>
      </c>
      <c r="CS94" s="150">
        <f t="shared" si="179"/>
        <v>0</v>
      </c>
      <c r="CT94" s="150">
        <f t="shared" si="180"/>
        <v>0</v>
      </c>
      <c r="CU94" s="150">
        <f t="shared" si="181"/>
        <v>0</v>
      </c>
      <c r="CV94" s="150">
        <f t="shared" si="182"/>
        <v>0</v>
      </c>
      <c r="CW94" s="150">
        <f t="shared" si="183"/>
        <v>0</v>
      </c>
      <c r="CX94" s="150" t="str">
        <f t="shared" si="184"/>
        <v>u</v>
      </c>
      <c r="CY94" s="150"/>
      <c r="CZ94" s="150">
        <f t="shared" si="138"/>
        <v>0</v>
      </c>
      <c r="DA94" s="150"/>
      <c r="DB94" s="150"/>
      <c r="DC94" s="150">
        <f t="shared" si="139"/>
        <v>0</v>
      </c>
      <c r="DD94" s="150"/>
      <c r="DE94" s="150"/>
      <c r="DF94" s="150"/>
      <c r="DG94" s="150"/>
      <c r="DH94" s="150"/>
      <c r="DI94" s="150"/>
      <c r="DJ94" s="150"/>
      <c r="DK94" s="150"/>
      <c r="DL94" s="150"/>
      <c r="DM94" s="150"/>
      <c r="DN94" s="150"/>
      <c r="DO94" s="150"/>
      <c r="DP94" s="150"/>
      <c r="DQ94" s="150"/>
      <c r="DR94" s="150"/>
      <c r="DS94" s="150"/>
      <c r="DT94" s="150"/>
      <c r="DU94" s="150"/>
    </row>
    <row r="95" spans="1:125" s="206" customFormat="1" x14ac:dyDescent="0.2">
      <c r="A95" s="108" t="str">
        <f>IF(LEN(E95)&lt;2,"",Meldedaten!A$4)</f>
        <v/>
      </c>
      <c r="B95" s="109" t="str">
        <f t="shared" si="140"/>
        <v/>
      </c>
      <c r="C95" s="96" t="s">
        <v>21</v>
      </c>
      <c r="D95" s="242" t="s">
        <v>21</v>
      </c>
      <c r="E95" s="242" t="s">
        <v>21</v>
      </c>
      <c r="F95" s="242" t="s">
        <v>21</v>
      </c>
      <c r="G95" s="242" t="s">
        <v>21</v>
      </c>
      <c r="H95" s="96" t="s">
        <v>21</v>
      </c>
      <c r="I95" s="5" t="str">
        <f>IF(LEN(E95)&lt;2,"",Meldedaten!B$4)</f>
        <v/>
      </c>
      <c r="J95" s="159"/>
      <c r="K95" s="5"/>
      <c r="L95" s="101"/>
      <c r="M95" s="100"/>
      <c r="N95" s="5"/>
      <c r="O95" s="5"/>
      <c r="P95" s="5"/>
      <c r="Q95" s="131" t="str">
        <f t="shared" si="141"/>
        <v>Okay</v>
      </c>
      <c r="R95" s="136">
        <f t="shared" si="142"/>
        <v>0</v>
      </c>
      <c r="S95" s="143" t="str">
        <f t="shared" si="143"/>
        <v/>
      </c>
      <c r="T95" s="144" t="str">
        <f t="shared" si="144"/>
        <v>Bitte ankreuzen</v>
      </c>
      <c r="U95" s="5"/>
      <c r="V95" s="5"/>
      <c r="W95" s="131">
        <f t="shared" si="145"/>
        <v>0</v>
      </c>
      <c r="X95" s="136">
        <f t="shared" si="146"/>
        <v>0</v>
      </c>
      <c r="Y95" s="136">
        <f t="shared" si="147"/>
        <v>1</v>
      </c>
      <c r="Z95" s="136" t="e">
        <f>IF(W95&gt;Y95,"Fehler",okay)</f>
        <v>#NAME?</v>
      </c>
      <c r="AA95" s="136" t="str">
        <f t="shared" si="148"/>
        <v/>
      </c>
      <c r="AB95" s="136" t="str">
        <f t="shared" si="149"/>
        <v/>
      </c>
      <c r="AC95" s="135"/>
      <c r="AD95" s="96" t="s">
        <v>21</v>
      </c>
      <c r="AE95" s="125" t="str">
        <f t="shared" si="150"/>
        <v/>
      </c>
      <c r="AF95" s="95"/>
      <c r="AG95" s="126"/>
      <c r="AH95" s="127" t="str">
        <f t="shared" si="151"/>
        <v/>
      </c>
      <c r="AI95" s="126"/>
      <c r="AJ95" s="5" t="s">
        <v>21</v>
      </c>
      <c r="AK95" s="5" t="s">
        <v>21</v>
      </c>
      <c r="AL95" s="5" t="s">
        <v>21</v>
      </c>
      <c r="AM95" s="5" t="s">
        <v>21</v>
      </c>
      <c r="AN95" s="5" t="s">
        <v>21</v>
      </c>
      <c r="AO95" s="5" t="s">
        <v>21</v>
      </c>
      <c r="AP95" s="5" t="s">
        <v>21</v>
      </c>
      <c r="AQ95" s="5" t="s">
        <v>21</v>
      </c>
      <c r="AR95" s="5" t="s">
        <v>21</v>
      </c>
      <c r="AS95" s="5" t="s">
        <v>21</v>
      </c>
      <c r="AT95" s="5" t="s">
        <v>21</v>
      </c>
      <c r="AU95" s="5" t="s">
        <v>21</v>
      </c>
      <c r="AV95" s="5" t="s">
        <v>21</v>
      </c>
      <c r="AW95" s="5" t="s">
        <v>21</v>
      </c>
      <c r="AX95" s="5" t="s">
        <v>21</v>
      </c>
      <c r="AY95" s="5" t="s">
        <v>21</v>
      </c>
      <c r="AZ95" s="5" t="s">
        <v>21</v>
      </c>
      <c r="BA95" s="5" t="s">
        <v>21</v>
      </c>
      <c r="BB95" s="5" t="s">
        <v>21</v>
      </c>
      <c r="BC95" s="5" t="s">
        <v>21</v>
      </c>
      <c r="BD95" s="126"/>
      <c r="BE95" s="50" t="s">
        <v>59</v>
      </c>
      <c r="BF95" s="50" t="s">
        <v>60</v>
      </c>
      <c r="BG95" s="50" t="s">
        <v>61</v>
      </c>
      <c r="BH95" s="50" t="s">
        <v>62</v>
      </c>
      <c r="BI95" s="50" t="s">
        <v>63</v>
      </c>
      <c r="BJ95" s="50" t="s">
        <v>64</v>
      </c>
      <c r="BK95" s="50" t="s">
        <v>65</v>
      </c>
      <c r="BL95" s="50" t="s">
        <v>66</v>
      </c>
      <c r="BM95" s="50" t="s">
        <v>67</v>
      </c>
      <c r="BN95" s="50" t="s">
        <v>68</v>
      </c>
      <c r="BO95" s="50" t="s">
        <v>69</v>
      </c>
      <c r="BP95" s="136"/>
      <c r="BQ95" s="150"/>
      <c r="BR95" s="150" t="str">
        <f t="shared" si="152"/>
        <v/>
      </c>
      <c r="BS95" s="150" t="str">
        <f t="shared" si="153"/>
        <v/>
      </c>
      <c r="BT95" s="150" t="str">
        <f t="shared" si="154"/>
        <v/>
      </c>
      <c r="BU95" s="150" t="str">
        <f t="shared" si="155"/>
        <v/>
      </c>
      <c r="BV95" s="150" t="str">
        <f t="shared" si="156"/>
        <v/>
      </c>
      <c r="BW95" s="150" t="str">
        <f t="shared" si="157"/>
        <v/>
      </c>
      <c r="BX95" s="150" t="str">
        <f t="shared" si="158"/>
        <v/>
      </c>
      <c r="BY95" s="150" t="str">
        <f t="shared" si="159"/>
        <v/>
      </c>
      <c r="BZ95" s="150" t="str">
        <f t="shared" si="160"/>
        <v/>
      </c>
      <c r="CA95" s="150" t="str">
        <f t="shared" si="161"/>
        <v/>
      </c>
      <c r="CB95" s="150" t="str">
        <f t="shared" si="162"/>
        <v/>
      </c>
      <c r="CC95" s="150" t="str">
        <f t="shared" si="163"/>
        <v/>
      </c>
      <c r="CD95" s="150" t="str">
        <f t="shared" si="164"/>
        <v/>
      </c>
      <c r="CE95" s="150" t="str">
        <f t="shared" si="165"/>
        <v/>
      </c>
      <c r="CF95" s="150" t="str">
        <f t="shared" si="166"/>
        <v/>
      </c>
      <c r="CG95" s="150" t="str">
        <f t="shared" si="167"/>
        <v/>
      </c>
      <c r="CH95" s="150" t="str">
        <f t="shared" si="168"/>
        <v/>
      </c>
      <c r="CI95" s="150" t="str">
        <f t="shared" si="169"/>
        <v/>
      </c>
      <c r="CJ95" s="150" t="str">
        <f t="shared" si="170"/>
        <v/>
      </c>
      <c r="CK95" s="150" t="str">
        <f t="shared" si="171"/>
        <v/>
      </c>
      <c r="CL95" s="150" t="str">
        <f t="shared" si="172"/>
        <v/>
      </c>
      <c r="CM95" s="150" t="str">
        <f t="shared" si="173"/>
        <v/>
      </c>
      <c r="CN95" s="150">
        <f t="shared" si="174"/>
        <v>0</v>
      </c>
      <c r="CO95" s="150" t="str">
        <f t="shared" si="175"/>
        <v>Okay</v>
      </c>
      <c r="CP95" s="150" t="str">
        <f t="shared" si="176"/>
        <v>Urkunde und Button</v>
      </c>
      <c r="CQ95" s="150" t="str">
        <f t="shared" si="177"/>
        <v>nur Urkunde</v>
      </c>
      <c r="CR95" s="150">
        <f t="shared" si="178"/>
        <v>0</v>
      </c>
      <c r="CS95" s="150">
        <f t="shared" si="179"/>
        <v>0</v>
      </c>
      <c r="CT95" s="150">
        <f t="shared" si="180"/>
        <v>0</v>
      </c>
      <c r="CU95" s="150">
        <f t="shared" si="181"/>
        <v>0</v>
      </c>
      <c r="CV95" s="150">
        <f t="shared" si="182"/>
        <v>0</v>
      </c>
      <c r="CW95" s="150">
        <f t="shared" si="183"/>
        <v>0</v>
      </c>
      <c r="CX95" s="150" t="str">
        <f t="shared" si="184"/>
        <v>u</v>
      </c>
      <c r="CY95" s="150"/>
      <c r="CZ95" s="150">
        <f t="shared" si="138"/>
        <v>0</v>
      </c>
      <c r="DA95" s="150"/>
      <c r="DB95" s="150"/>
      <c r="DC95" s="150">
        <f t="shared" si="139"/>
        <v>0</v>
      </c>
      <c r="DD95" s="150"/>
      <c r="DE95" s="150"/>
      <c r="DF95" s="150"/>
      <c r="DG95" s="150"/>
      <c r="DH95" s="150"/>
      <c r="DI95" s="150"/>
      <c r="DJ95" s="150"/>
      <c r="DK95" s="150"/>
      <c r="DL95" s="150"/>
      <c r="DM95" s="150"/>
      <c r="DN95" s="150"/>
      <c r="DO95" s="150"/>
      <c r="DP95" s="150"/>
      <c r="DQ95" s="150"/>
      <c r="DR95" s="150"/>
      <c r="DS95" s="150"/>
      <c r="DT95" s="150"/>
      <c r="DU95" s="150"/>
    </row>
    <row r="96" spans="1:125" s="206" customFormat="1" x14ac:dyDescent="0.2">
      <c r="A96" s="108" t="str">
        <f>IF(LEN(E96)&lt;2,"",Meldedaten!A$4)</f>
        <v/>
      </c>
      <c r="B96" s="109" t="str">
        <f t="shared" si="140"/>
        <v/>
      </c>
      <c r="C96" s="96" t="s">
        <v>21</v>
      </c>
      <c r="D96" s="242" t="s">
        <v>21</v>
      </c>
      <c r="E96" s="242" t="s">
        <v>21</v>
      </c>
      <c r="F96" s="242" t="s">
        <v>21</v>
      </c>
      <c r="G96" s="242" t="s">
        <v>21</v>
      </c>
      <c r="H96" s="96" t="s">
        <v>21</v>
      </c>
      <c r="I96" s="5" t="str">
        <f>IF(LEN(E96)&lt;2,"",Meldedaten!B$4)</f>
        <v/>
      </c>
      <c r="J96" s="159"/>
      <c r="K96" s="5"/>
      <c r="L96" s="101"/>
      <c r="M96" s="100"/>
      <c r="N96" s="5"/>
      <c r="O96" s="5"/>
      <c r="P96" s="5"/>
      <c r="Q96" s="131" t="str">
        <f t="shared" si="141"/>
        <v>Okay</v>
      </c>
      <c r="R96" s="136">
        <f t="shared" si="142"/>
        <v>0</v>
      </c>
      <c r="S96" s="143" t="str">
        <f t="shared" si="143"/>
        <v/>
      </c>
      <c r="T96" s="144" t="str">
        <f t="shared" si="144"/>
        <v>Bitte ankreuzen</v>
      </c>
      <c r="U96" s="5"/>
      <c r="V96" s="5"/>
      <c r="W96" s="131">
        <f t="shared" si="145"/>
        <v>0</v>
      </c>
      <c r="X96" s="136">
        <f t="shared" si="146"/>
        <v>0</v>
      </c>
      <c r="Y96" s="136">
        <f t="shared" si="147"/>
        <v>1</v>
      </c>
      <c r="Z96" s="136" t="e">
        <f>IF(W96&gt;Y96,"Fehler",okay)</f>
        <v>#NAME?</v>
      </c>
      <c r="AA96" s="136" t="str">
        <f t="shared" si="148"/>
        <v/>
      </c>
      <c r="AB96" s="136" t="str">
        <f t="shared" si="149"/>
        <v/>
      </c>
      <c r="AC96" s="135"/>
      <c r="AD96" s="96" t="s">
        <v>21</v>
      </c>
      <c r="AE96" s="125" t="str">
        <f t="shared" si="150"/>
        <v/>
      </c>
      <c r="AF96" s="95"/>
      <c r="AG96" s="126"/>
      <c r="AH96" s="127" t="str">
        <f t="shared" si="151"/>
        <v/>
      </c>
      <c r="AI96" s="126"/>
      <c r="AJ96" s="5" t="s">
        <v>21</v>
      </c>
      <c r="AK96" s="5" t="s">
        <v>21</v>
      </c>
      <c r="AL96" s="5" t="s">
        <v>21</v>
      </c>
      <c r="AM96" s="5" t="s">
        <v>21</v>
      </c>
      <c r="AN96" s="5" t="s">
        <v>21</v>
      </c>
      <c r="AO96" s="5" t="s">
        <v>21</v>
      </c>
      <c r="AP96" s="5" t="s">
        <v>21</v>
      </c>
      <c r="AQ96" s="5" t="s">
        <v>21</v>
      </c>
      <c r="AR96" s="5" t="s">
        <v>21</v>
      </c>
      <c r="AS96" s="5" t="s">
        <v>21</v>
      </c>
      <c r="AT96" s="5" t="s">
        <v>21</v>
      </c>
      <c r="AU96" s="5" t="s">
        <v>21</v>
      </c>
      <c r="AV96" s="5" t="s">
        <v>21</v>
      </c>
      <c r="AW96" s="5" t="s">
        <v>21</v>
      </c>
      <c r="AX96" s="5" t="s">
        <v>21</v>
      </c>
      <c r="AY96" s="5" t="s">
        <v>21</v>
      </c>
      <c r="AZ96" s="5" t="s">
        <v>21</v>
      </c>
      <c r="BA96" s="5" t="s">
        <v>21</v>
      </c>
      <c r="BB96" s="5" t="s">
        <v>21</v>
      </c>
      <c r="BC96" s="5" t="s">
        <v>21</v>
      </c>
      <c r="BD96" s="126"/>
      <c r="BE96" s="50" t="s">
        <v>59</v>
      </c>
      <c r="BF96" s="50" t="s">
        <v>60</v>
      </c>
      <c r="BG96" s="50" t="s">
        <v>61</v>
      </c>
      <c r="BH96" s="50" t="s">
        <v>62</v>
      </c>
      <c r="BI96" s="50" t="s">
        <v>63</v>
      </c>
      <c r="BJ96" s="50" t="s">
        <v>64</v>
      </c>
      <c r="BK96" s="50" t="s">
        <v>65</v>
      </c>
      <c r="BL96" s="50" t="s">
        <v>66</v>
      </c>
      <c r="BM96" s="50" t="s">
        <v>67</v>
      </c>
      <c r="BN96" s="50" t="s">
        <v>68</v>
      </c>
      <c r="BO96" s="50" t="s">
        <v>69</v>
      </c>
      <c r="BP96" s="136"/>
      <c r="BQ96" s="150"/>
      <c r="BR96" s="150" t="str">
        <f t="shared" si="152"/>
        <v/>
      </c>
      <c r="BS96" s="150" t="str">
        <f t="shared" si="153"/>
        <v/>
      </c>
      <c r="BT96" s="150" t="str">
        <f t="shared" si="154"/>
        <v/>
      </c>
      <c r="BU96" s="150" t="str">
        <f t="shared" si="155"/>
        <v/>
      </c>
      <c r="BV96" s="150" t="str">
        <f t="shared" si="156"/>
        <v/>
      </c>
      <c r="BW96" s="150" t="str">
        <f t="shared" si="157"/>
        <v/>
      </c>
      <c r="BX96" s="150" t="str">
        <f t="shared" si="158"/>
        <v/>
      </c>
      <c r="BY96" s="150" t="str">
        <f t="shared" si="159"/>
        <v/>
      </c>
      <c r="BZ96" s="150" t="str">
        <f t="shared" si="160"/>
        <v/>
      </c>
      <c r="CA96" s="150" t="str">
        <f t="shared" si="161"/>
        <v/>
      </c>
      <c r="CB96" s="150" t="str">
        <f t="shared" si="162"/>
        <v/>
      </c>
      <c r="CC96" s="150" t="str">
        <f t="shared" si="163"/>
        <v/>
      </c>
      <c r="CD96" s="150" t="str">
        <f t="shared" si="164"/>
        <v/>
      </c>
      <c r="CE96" s="150" t="str">
        <f t="shared" si="165"/>
        <v/>
      </c>
      <c r="CF96" s="150" t="str">
        <f t="shared" si="166"/>
        <v/>
      </c>
      <c r="CG96" s="150" t="str">
        <f t="shared" si="167"/>
        <v/>
      </c>
      <c r="CH96" s="150" t="str">
        <f t="shared" si="168"/>
        <v/>
      </c>
      <c r="CI96" s="150" t="str">
        <f t="shared" si="169"/>
        <v/>
      </c>
      <c r="CJ96" s="150" t="str">
        <f t="shared" si="170"/>
        <v/>
      </c>
      <c r="CK96" s="150" t="str">
        <f t="shared" si="171"/>
        <v/>
      </c>
      <c r="CL96" s="150" t="str">
        <f t="shared" si="172"/>
        <v/>
      </c>
      <c r="CM96" s="150" t="str">
        <f t="shared" si="173"/>
        <v/>
      </c>
      <c r="CN96" s="150">
        <f t="shared" si="174"/>
        <v>0</v>
      </c>
      <c r="CO96" s="150" t="str">
        <f t="shared" si="175"/>
        <v>Okay</v>
      </c>
      <c r="CP96" s="150" t="str">
        <f t="shared" si="176"/>
        <v>Urkunde und Button</v>
      </c>
      <c r="CQ96" s="150" t="str">
        <f t="shared" si="177"/>
        <v>nur Urkunde</v>
      </c>
      <c r="CR96" s="150">
        <f t="shared" si="178"/>
        <v>0</v>
      </c>
      <c r="CS96" s="150">
        <f t="shared" si="179"/>
        <v>0</v>
      </c>
      <c r="CT96" s="150">
        <f t="shared" si="180"/>
        <v>0</v>
      </c>
      <c r="CU96" s="150">
        <f t="shared" si="181"/>
        <v>0</v>
      </c>
      <c r="CV96" s="150">
        <f t="shared" si="182"/>
        <v>0</v>
      </c>
      <c r="CW96" s="150">
        <f t="shared" si="183"/>
        <v>0</v>
      </c>
      <c r="CX96" s="150" t="str">
        <f t="shared" si="184"/>
        <v>u</v>
      </c>
      <c r="CY96" s="150"/>
      <c r="CZ96" s="150">
        <f t="shared" si="138"/>
        <v>0</v>
      </c>
      <c r="DA96" s="150"/>
      <c r="DB96" s="150"/>
      <c r="DC96" s="150">
        <f t="shared" si="139"/>
        <v>0</v>
      </c>
      <c r="DD96" s="150"/>
      <c r="DE96" s="150"/>
      <c r="DF96" s="150"/>
      <c r="DG96" s="150"/>
      <c r="DH96" s="150"/>
      <c r="DI96" s="150"/>
      <c r="DJ96" s="150"/>
      <c r="DK96" s="150"/>
      <c r="DL96" s="150"/>
      <c r="DM96" s="150"/>
      <c r="DN96" s="150"/>
      <c r="DO96" s="150"/>
      <c r="DP96" s="150"/>
      <c r="DQ96" s="150"/>
      <c r="DR96" s="150"/>
      <c r="DS96" s="150"/>
      <c r="DT96" s="150"/>
      <c r="DU96" s="150"/>
    </row>
    <row r="97" spans="1:125" s="206" customFormat="1" x14ac:dyDescent="0.2">
      <c r="A97" s="108" t="str">
        <f>IF(LEN(E97)&lt;2,"",Meldedaten!A$4)</f>
        <v/>
      </c>
      <c r="B97" s="109" t="str">
        <f t="shared" si="140"/>
        <v/>
      </c>
      <c r="C97" s="96" t="s">
        <v>21</v>
      </c>
      <c r="D97" s="242" t="s">
        <v>21</v>
      </c>
      <c r="E97" s="242" t="s">
        <v>21</v>
      </c>
      <c r="F97" s="242" t="s">
        <v>21</v>
      </c>
      <c r="G97" s="242" t="s">
        <v>21</v>
      </c>
      <c r="H97" s="96" t="s">
        <v>21</v>
      </c>
      <c r="I97" s="5" t="str">
        <f>IF(LEN(E97)&lt;2,"",Meldedaten!B$4)</f>
        <v/>
      </c>
      <c r="J97" s="159"/>
      <c r="K97" s="5"/>
      <c r="L97" s="101"/>
      <c r="M97" s="100"/>
      <c r="N97" s="5"/>
      <c r="O97" s="5"/>
      <c r="P97" s="5"/>
      <c r="Q97" s="131" t="str">
        <f t="shared" si="141"/>
        <v>Okay</v>
      </c>
      <c r="R97" s="136">
        <f t="shared" si="142"/>
        <v>0</v>
      </c>
      <c r="S97" s="143" t="str">
        <f t="shared" si="143"/>
        <v/>
      </c>
      <c r="T97" s="144" t="str">
        <f t="shared" si="144"/>
        <v>Bitte ankreuzen</v>
      </c>
      <c r="U97" s="5"/>
      <c r="V97" s="5"/>
      <c r="W97" s="131">
        <f t="shared" si="145"/>
        <v>0</v>
      </c>
      <c r="X97" s="136">
        <f t="shared" si="146"/>
        <v>0</v>
      </c>
      <c r="Y97" s="136">
        <f t="shared" si="147"/>
        <v>1</v>
      </c>
      <c r="Z97" s="136" t="e">
        <f>IF(W97&gt;Y97,"Fehler",okay)</f>
        <v>#NAME?</v>
      </c>
      <c r="AA97" s="136" t="str">
        <f t="shared" si="148"/>
        <v/>
      </c>
      <c r="AB97" s="136" t="str">
        <f t="shared" si="149"/>
        <v/>
      </c>
      <c r="AC97" s="135"/>
      <c r="AD97" s="96" t="s">
        <v>21</v>
      </c>
      <c r="AE97" s="125" t="str">
        <f t="shared" si="150"/>
        <v/>
      </c>
      <c r="AF97" s="95"/>
      <c r="AG97" s="126"/>
      <c r="AH97" s="127" t="str">
        <f t="shared" si="151"/>
        <v/>
      </c>
      <c r="AI97" s="126"/>
      <c r="AJ97" s="5" t="s">
        <v>21</v>
      </c>
      <c r="AK97" s="5" t="s">
        <v>21</v>
      </c>
      <c r="AL97" s="5" t="s">
        <v>21</v>
      </c>
      <c r="AM97" s="5" t="s">
        <v>21</v>
      </c>
      <c r="AN97" s="5" t="s">
        <v>21</v>
      </c>
      <c r="AO97" s="5" t="s">
        <v>21</v>
      </c>
      <c r="AP97" s="5" t="s">
        <v>21</v>
      </c>
      <c r="AQ97" s="5" t="s">
        <v>21</v>
      </c>
      <c r="AR97" s="5" t="s">
        <v>21</v>
      </c>
      <c r="AS97" s="5" t="s">
        <v>21</v>
      </c>
      <c r="AT97" s="5" t="s">
        <v>21</v>
      </c>
      <c r="AU97" s="5" t="s">
        <v>21</v>
      </c>
      <c r="AV97" s="5" t="s">
        <v>21</v>
      </c>
      <c r="AW97" s="5" t="s">
        <v>21</v>
      </c>
      <c r="AX97" s="5" t="s">
        <v>21</v>
      </c>
      <c r="AY97" s="5" t="s">
        <v>21</v>
      </c>
      <c r="AZ97" s="5" t="s">
        <v>21</v>
      </c>
      <c r="BA97" s="5" t="s">
        <v>21</v>
      </c>
      <c r="BB97" s="5" t="s">
        <v>21</v>
      </c>
      <c r="BC97" s="5" t="s">
        <v>21</v>
      </c>
      <c r="BD97" s="126"/>
      <c r="BE97" s="50" t="s">
        <v>59</v>
      </c>
      <c r="BF97" s="50" t="s">
        <v>60</v>
      </c>
      <c r="BG97" s="50" t="s">
        <v>61</v>
      </c>
      <c r="BH97" s="50" t="s">
        <v>62</v>
      </c>
      <c r="BI97" s="50" t="s">
        <v>63</v>
      </c>
      <c r="BJ97" s="50" t="s">
        <v>64</v>
      </c>
      <c r="BK97" s="50" t="s">
        <v>65</v>
      </c>
      <c r="BL97" s="50" t="s">
        <v>66</v>
      </c>
      <c r="BM97" s="50" t="s">
        <v>67</v>
      </c>
      <c r="BN97" s="50" t="s">
        <v>68</v>
      </c>
      <c r="BO97" s="50" t="s">
        <v>69</v>
      </c>
      <c r="BP97" s="136"/>
      <c r="BQ97" s="150"/>
      <c r="BR97" s="150" t="str">
        <f t="shared" si="152"/>
        <v/>
      </c>
      <c r="BS97" s="150" t="str">
        <f t="shared" si="153"/>
        <v/>
      </c>
      <c r="BT97" s="150" t="str">
        <f t="shared" si="154"/>
        <v/>
      </c>
      <c r="BU97" s="150" t="str">
        <f t="shared" si="155"/>
        <v/>
      </c>
      <c r="BV97" s="150" t="str">
        <f t="shared" si="156"/>
        <v/>
      </c>
      <c r="BW97" s="150" t="str">
        <f t="shared" si="157"/>
        <v/>
      </c>
      <c r="BX97" s="150" t="str">
        <f t="shared" si="158"/>
        <v/>
      </c>
      <c r="BY97" s="150" t="str">
        <f t="shared" si="159"/>
        <v/>
      </c>
      <c r="BZ97" s="150" t="str">
        <f t="shared" si="160"/>
        <v/>
      </c>
      <c r="CA97" s="150" t="str">
        <f t="shared" si="161"/>
        <v/>
      </c>
      <c r="CB97" s="150" t="str">
        <f t="shared" si="162"/>
        <v/>
      </c>
      <c r="CC97" s="150" t="str">
        <f t="shared" si="163"/>
        <v/>
      </c>
      <c r="CD97" s="150" t="str">
        <f t="shared" si="164"/>
        <v/>
      </c>
      <c r="CE97" s="150" t="str">
        <f t="shared" si="165"/>
        <v/>
      </c>
      <c r="CF97" s="150" t="str">
        <f t="shared" si="166"/>
        <v/>
      </c>
      <c r="CG97" s="150" t="str">
        <f t="shared" si="167"/>
        <v/>
      </c>
      <c r="CH97" s="150" t="str">
        <f t="shared" si="168"/>
        <v/>
      </c>
      <c r="CI97" s="150" t="str">
        <f t="shared" si="169"/>
        <v/>
      </c>
      <c r="CJ97" s="150" t="str">
        <f t="shared" si="170"/>
        <v/>
      </c>
      <c r="CK97" s="150" t="str">
        <f t="shared" si="171"/>
        <v/>
      </c>
      <c r="CL97" s="150" t="str">
        <f t="shared" si="172"/>
        <v/>
      </c>
      <c r="CM97" s="150" t="str">
        <f t="shared" si="173"/>
        <v/>
      </c>
      <c r="CN97" s="150">
        <f t="shared" si="174"/>
        <v>0</v>
      </c>
      <c r="CO97" s="150" t="str">
        <f t="shared" si="175"/>
        <v>Okay</v>
      </c>
      <c r="CP97" s="150" t="str">
        <f t="shared" si="176"/>
        <v>Urkunde und Button</v>
      </c>
      <c r="CQ97" s="150" t="str">
        <f t="shared" si="177"/>
        <v>nur Urkunde</v>
      </c>
      <c r="CR97" s="150">
        <f t="shared" si="178"/>
        <v>0</v>
      </c>
      <c r="CS97" s="150">
        <f t="shared" si="179"/>
        <v>0</v>
      </c>
      <c r="CT97" s="150">
        <f t="shared" si="180"/>
        <v>0</v>
      </c>
      <c r="CU97" s="150">
        <f t="shared" si="181"/>
        <v>0</v>
      </c>
      <c r="CV97" s="150">
        <f t="shared" si="182"/>
        <v>0</v>
      </c>
      <c r="CW97" s="150">
        <f t="shared" si="183"/>
        <v>0</v>
      </c>
      <c r="CX97" s="150" t="str">
        <f t="shared" si="184"/>
        <v>u</v>
      </c>
      <c r="CY97" s="150"/>
      <c r="CZ97" s="150">
        <f t="shared" si="138"/>
        <v>0</v>
      </c>
      <c r="DA97" s="150"/>
      <c r="DB97" s="150"/>
      <c r="DC97" s="150">
        <f t="shared" si="139"/>
        <v>0</v>
      </c>
      <c r="DD97" s="150"/>
      <c r="DE97" s="150"/>
      <c r="DF97" s="150"/>
      <c r="DG97" s="150"/>
      <c r="DH97" s="150"/>
      <c r="DI97" s="150"/>
      <c r="DJ97" s="150"/>
      <c r="DK97" s="150"/>
      <c r="DL97" s="150"/>
      <c r="DM97" s="150"/>
      <c r="DN97" s="150"/>
      <c r="DO97" s="150"/>
      <c r="DP97" s="150"/>
      <c r="DQ97" s="150"/>
      <c r="DR97" s="150"/>
      <c r="DS97" s="150"/>
      <c r="DT97" s="150"/>
      <c r="DU97" s="150"/>
    </row>
    <row r="98" spans="1:125" s="206" customFormat="1" x14ac:dyDescent="0.2">
      <c r="A98" s="108" t="str">
        <f>IF(LEN(E98)&lt;2,"",Meldedaten!A$4)</f>
        <v/>
      </c>
      <c r="B98" s="109" t="str">
        <f t="shared" si="140"/>
        <v/>
      </c>
      <c r="C98" s="96" t="s">
        <v>21</v>
      </c>
      <c r="D98" s="242" t="s">
        <v>21</v>
      </c>
      <c r="E98" s="242" t="s">
        <v>21</v>
      </c>
      <c r="F98" s="242" t="s">
        <v>21</v>
      </c>
      <c r="G98" s="242" t="s">
        <v>21</v>
      </c>
      <c r="H98" s="96" t="s">
        <v>21</v>
      </c>
      <c r="I98" s="5" t="str">
        <f>IF(LEN(E98)&lt;2,"",Meldedaten!B$4)</f>
        <v/>
      </c>
      <c r="J98" s="159"/>
      <c r="K98" s="5"/>
      <c r="L98" s="101"/>
      <c r="M98" s="100"/>
      <c r="N98" s="5"/>
      <c r="O98" s="5"/>
      <c r="P98" s="5"/>
      <c r="Q98" s="131" t="str">
        <f t="shared" si="141"/>
        <v>Okay</v>
      </c>
      <c r="R98" s="136">
        <f t="shared" si="142"/>
        <v>0</v>
      </c>
      <c r="S98" s="143" t="str">
        <f t="shared" si="143"/>
        <v/>
      </c>
      <c r="T98" s="144" t="str">
        <f t="shared" si="144"/>
        <v>Bitte ankreuzen</v>
      </c>
      <c r="U98" s="5"/>
      <c r="V98" s="5"/>
      <c r="W98" s="131">
        <f t="shared" si="145"/>
        <v>0</v>
      </c>
      <c r="X98" s="136">
        <f t="shared" si="146"/>
        <v>0</v>
      </c>
      <c r="Y98" s="136">
        <f t="shared" si="147"/>
        <v>1</v>
      </c>
      <c r="Z98" s="136" t="e">
        <f>IF(W98&gt;Y98,"Fehler",okay)</f>
        <v>#NAME?</v>
      </c>
      <c r="AA98" s="136" t="str">
        <f t="shared" si="148"/>
        <v/>
      </c>
      <c r="AB98" s="136" t="str">
        <f t="shared" si="149"/>
        <v/>
      </c>
      <c r="AC98" s="135"/>
      <c r="AD98" s="96" t="s">
        <v>21</v>
      </c>
      <c r="AE98" s="125" t="str">
        <f t="shared" si="150"/>
        <v/>
      </c>
      <c r="AF98" s="95"/>
      <c r="AG98" s="126"/>
      <c r="AH98" s="127" t="str">
        <f t="shared" si="151"/>
        <v/>
      </c>
      <c r="AI98" s="126"/>
      <c r="AJ98" s="5" t="s">
        <v>21</v>
      </c>
      <c r="AK98" s="5" t="s">
        <v>21</v>
      </c>
      <c r="AL98" s="5" t="s">
        <v>21</v>
      </c>
      <c r="AM98" s="5" t="s">
        <v>21</v>
      </c>
      <c r="AN98" s="5" t="s">
        <v>21</v>
      </c>
      <c r="AO98" s="5" t="s">
        <v>21</v>
      </c>
      <c r="AP98" s="5" t="s">
        <v>21</v>
      </c>
      <c r="AQ98" s="5" t="s">
        <v>21</v>
      </c>
      <c r="AR98" s="5" t="s">
        <v>21</v>
      </c>
      <c r="AS98" s="5" t="s">
        <v>21</v>
      </c>
      <c r="AT98" s="5" t="s">
        <v>21</v>
      </c>
      <c r="AU98" s="5" t="s">
        <v>21</v>
      </c>
      <c r="AV98" s="5" t="s">
        <v>21</v>
      </c>
      <c r="AW98" s="5" t="s">
        <v>21</v>
      </c>
      <c r="AX98" s="5" t="s">
        <v>21</v>
      </c>
      <c r="AY98" s="5" t="s">
        <v>21</v>
      </c>
      <c r="AZ98" s="5" t="s">
        <v>21</v>
      </c>
      <c r="BA98" s="5" t="s">
        <v>21</v>
      </c>
      <c r="BB98" s="5" t="s">
        <v>21</v>
      </c>
      <c r="BC98" s="5" t="s">
        <v>21</v>
      </c>
      <c r="BD98" s="126"/>
      <c r="BE98" s="50" t="s">
        <v>59</v>
      </c>
      <c r="BF98" s="50" t="s">
        <v>60</v>
      </c>
      <c r="BG98" s="50" t="s">
        <v>61</v>
      </c>
      <c r="BH98" s="50" t="s">
        <v>62</v>
      </c>
      <c r="BI98" s="50" t="s">
        <v>63</v>
      </c>
      <c r="BJ98" s="50" t="s">
        <v>64</v>
      </c>
      <c r="BK98" s="50" t="s">
        <v>65</v>
      </c>
      <c r="BL98" s="50" t="s">
        <v>66</v>
      </c>
      <c r="BM98" s="50" t="s">
        <v>67</v>
      </c>
      <c r="BN98" s="50" t="s">
        <v>68</v>
      </c>
      <c r="BO98" s="50" t="s">
        <v>69</v>
      </c>
      <c r="BP98" s="136"/>
      <c r="BQ98" s="150"/>
      <c r="BR98" s="150" t="str">
        <f t="shared" si="152"/>
        <v/>
      </c>
      <c r="BS98" s="150" t="str">
        <f t="shared" si="153"/>
        <v/>
      </c>
      <c r="BT98" s="150" t="str">
        <f t="shared" si="154"/>
        <v/>
      </c>
      <c r="BU98" s="150" t="str">
        <f t="shared" si="155"/>
        <v/>
      </c>
      <c r="BV98" s="150" t="str">
        <f t="shared" si="156"/>
        <v/>
      </c>
      <c r="BW98" s="150" t="str">
        <f t="shared" si="157"/>
        <v/>
      </c>
      <c r="BX98" s="150" t="str">
        <f t="shared" si="158"/>
        <v/>
      </c>
      <c r="BY98" s="150" t="str">
        <f t="shared" si="159"/>
        <v/>
      </c>
      <c r="BZ98" s="150" t="str">
        <f t="shared" si="160"/>
        <v/>
      </c>
      <c r="CA98" s="150" t="str">
        <f t="shared" si="161"/>
        <v/>
      </c>
      <c r="CB98" s="150" t="str">
        <f t="shared" si="162"/>
        <v/>
      </c>
      <c r="CC98" s="150" t="str">
        <f t="shared" si="163"/>
        <v/>
      </c>
      <c r="CD98" s="150" t="str">
        <f t="shared" si="164"/>
        <v/>
      </c>
      <c r="CE98" s="150" t="str">
        <f t="shared" si="165"/>
        <v/>
      </c>
      <c r="CF98" s="150" t="str">
        <f t="shared" si="166"/>
        <v/>
      </c>
      <c r="CG98" s="150" t="str">
        <f t="shared" si="167"/>
        <v/>
      </c>
      <c r="CH98" s="150" t="str">
        <f t="shared" si="168"/>
        <v/>
      </c>
      <c r="CI98" s="150" t="str">
        <f t="shared" si="169"/>
        <v/>
      </c>
      <c r="CJ98" s="150" t="str">
        <f t="shared" si="170"/>
        <v/>
      </c>
      <c r="CK98" s="150" t="str">
        <f t="shared" si="171"/>
        <v/>
      </c>
      <c r="CL98" s="150" t="str">
        <f t="shared" si="172"/>
        <v/>
      </c>
      <c r="CM98" s="150" t="str">
        <f t="shared" si="173"/>
        <v/>
      </c>
      <c r="CN98" s="150">
        <f t="shared" si="174"/>
        <v>0</v>
      </c>
      <c r="CO98" s="150" t="str">
        <f t="shared" si="175"/>
        <v>Okay</v>
      </c>
      <c r="CP98" s="150" t="str">
        <f t="shared" si="176"/>
        <v>Urkunde und Button</v>
      </c>
      <c r="CQ98" s="150" t="str">
        <f t="shared" si="177"/>
        <v>nur Urkunde</v>
      </c>
      <c r="CR98" s="150">
        <f t="shared" si="178"/>
        <v>0</v>
      </c>
      <c r="CS98" s="150">
        <f t="shared" si="179"/>
        <v>0</v>
      </c>
      <c r="CT98" s="150">
        <f t="shared" si="180"/>
        <v>0</v>
      </c>
      <c r="CU98" s="150">
        <f t="shared" si="181"/>
        <v>0</v>
      </c>
      <c r="CV98" s="150">
        <f t="shared" si="182"/>
        <v>0</v>
      </c>
      <c r="CW98" s="150">
        <f t="shared" si="183"/>
        <v>0</v>
      </c>
      <c r="CX98" s="150" t="str">
        <f t="shared" si="184"/>
        <v>u</v>
      </c>
      <c r="CY98" s="150"/>
      <c r="CZ98" s="150">
        <f t="shared" si="138"/>
        <v>0</v>
      </c>
      <c r="DA98" s="150"/>
      <c r="DB98" s="150"/>
      <c r="DC98" s="150">
        <f t="shared" si="139"/>
        <v>0</v>
      </c>
      <c r="DD98" s="150"/>
      <c r="DE98" s="150"/>
      <c r="DF98" s="150"/>
      <c r="DG98" s="150"/>
      <c r="DH98" s="150"/>
      <c r="DI98" s="150"/>
      <c r="DJ98" s="150"/>
      <c r="DK98" s="150"/>
      <c r="DL98" s="150"/>
      <c r="DM98" s="150"/>
      <c r="DN98" s="150"/>
      <c r="DO98" s="150"/>
      <c r="DP98" s="150"/>
      <c r="DQ98" s="150"/>
      <c r="DR98" s="150"/>
      <c r="DS98" s="150"/>
      <c r="DT98" s="150"/>
      <c r="DU98" s="150"/>
    </row>
    <row r="99" spans="1:125" s="206" customFormat="1" x14ac:dyDescent="0.2">
      <c r="A99" s="108" t="str">
        <f>IF(LEN(E99)&lt;2,"",Meldedaten!A$4)</f>
        <v/>
      </c>
      <c r="B99" s="109" t="str">
        <f t="shared" si="140"/>
        <v/>
      </c>
      <c r="C99" s="96" t="s">
        <v>21</v>
      </c>
      <c r="D99" s="242" t="s">
        <v>21</v>
      </c>
      <c r="E99" s="242" t="s">
        <v>21</v>
      </c>
      <c r="F99" s="242" t="s">
        <v>21</v>
      </c>
      <c r="G99" s="242" t="s">
        <v>21</v>
      </c>
      <c r="H99" s="96" t="s">
        <v>21</v>
      </c>
      <c r="I99" s="5" t="str">
        <f>IF(LEN(E99)&lt;2,"",Meldedaten!B$4)</f>
        <v/>
      </c>
      <c r="J99" s="159"/>
      <c r="K99" s="5"/>
      <c r="L99" s="101"/>
      <c r="M99" s="100"/>
      <c r="N99" s="5"/>
      <c r="O99" s="5"/>
      <c r="P99" s="5"/>
      <c r="Q99" s="131" t="str">
        <f t="shared" si="141"/>
        <v>Okay</v>
      </c>
      <c r="R99" s="136">
        <f t="shared" si="142"/>
        <v>0</v>
      </c>
      <c r="S99" s="143" t="str">
        <f t="shared" si="143"/>
        <v/>
      </c>
      <c r="T99" s="144" t="str">
        <f t="shared" si="144"/>
        <v>Bitte ankreuzen</v>
      </c>
      <c r="U99" s="5"/>
      <c r="V99" s="5"/>
      <c r="W99" s="131">
        <f t="shared" si="145"/>
        <v>0</v>
      </c>
      <c r="X99" s="136">
        <f t="shared" si="146"/>
        <v>0</v>
      </c>
      <c r="Y99" s="136">
        <f t="shared" si="147"/>
        <v>1</v>
      </c>
      <c r="Z99" s="136" t="e">
        <f>IF(W99&gt;Y99,"Fehler",okay)</f>
        <v>#NAME?</v>
      </c>
      <c r="AA99" s="136" t="str">
        <f t="shared" si="148"/>
        <v/>
      </c>
      <c r="AB99" s="136" t="str">
        <f t="shared" si="149"/>
        <v/>
      </c>
      <c r="AC99" s="135"/>
      <c r="AD99" s="96" t="s">
        <v>21</v>
      </c>
      <c r="AE99" s="125" t="str">
        <f t="shared" si="150"/>
        <v/>
      </c>
      <c r="AF99" s="95"/>
      <c r="AG99" s="126"/>
      <c r="AH99" s="127" t="str">
        <f t="shared" si="151"/>
        <v/>
      </c>
      <c r="AI99" s="126"/>
      <c r="AJ99" s="5" t="s">
        <v>21</v>
      </c>
      <c r="AK99" s="5" t="s">
        <v>21</v>
      </c>
      <c r="AL99" s="5" t="s">
        <v>21</v>
      </c>
      <c r="AM99" s="5" t="s">
        <v>21</v>
      </c>
      <c r="AN99" s="5" t="s">
        <v>21</v>
      </c>
      <c r="AO99" s="5" t="s">
        <v>21</v>
      </c>
      <c r="AP99" s="5" t="s">
        <v>21</v>
      </c>
      <c r="AQ99" s="5" t="s">
        <v>21</v>
      </c>
      <c r="AR99" s="5" t="s">
        <v>21</v>
      </c>
      <c r="AS99" s="5" t="s">
        <v>21</v>
      </c>
      <c r="AT99" s="5" t="s">
        <v>21</v>
      </c>
      <c r="AU99" s="5" t="s">
        <v>21</v>
      </c>
      <c r="AV99" s="5" t="s">
        <v>21</v>
      </c>
      <c r="AW99" s="5" t="s">
        <v>21</v>
      </c>
      <c r="AX99" s="5" t="s">
        <v>21</v>
      </c>
      <c r="AY99" s="5" t="s">
        <v>21</v>
      </c>
      <c r="AZ99" s="5" t="s">
        <v>21</v>
      </c>
      <c r="BA99" s="5" t="s">
        <v>21</v>
      </c>
      <c r="BB99" s="5" t="s">
        <v>21</v>
      </c>
      <c r="BC99" s="5" t="s">
        <v>21</v>
      </c>
      <c r="BD99" s="126"/>
      <c r="BE99" s="50" t="s">
        <v>59</v>
      </c>
      <c r="BF99" s="50" t="s">
        <v>60</v>
      </c>
      <c r="BG99" s="50" t="s">
        <v>61</v>
      </c>
      <c r="BH99" s="50" t="s">
        <v>62</v>
      </c>
      <c r="BI99" s="50" t="s">
        <v>63</v>
      </c>
      <c r="BJ99" s="50" t="s">
        <v>64</v>
      </c>
      <c r="BK99" s="50" t="s">
        <v>65</v>
      </c>
      <c r="BL99" s="50" t="s">
        <v>66</v>
      </c>
      <c r="BM99" s="50" t="s">
        <v>67</v>
      </c>
      <c r="BN99" s="50" t="s">
        <v>68</v>
      </c>
      <c r="BO99" s="50" t="s">
        <v>69</v>
      </c>
      <c r="BP99" s="136"/>
      <c r="BQ99" s="150"/>
      <c r="BR99" s="150" t="str">
        <f t="shared" si="152"/>
        <v/>
      </c>
      <c r="BS99" s="150" t="str">
        <f t="shared" si="153"/>
        <v/>
      </c>
      <c r="BT99" s="150" t="str">
        <f t="shared" si="154"/>
        <v/>
      </c>
      <c r="BU99" s="150" t="str">
        <f t="shared" si="155"/>
        <v/>
      </c>
      <c r="BV99" s="150" t="str">
        <f t="shared" si="156"/>
        <v/>
      </c>
      <c r="BW99" s="150" t="str">
        <f t="shared" si="157"/>
        <v/>
      </c>
      <c r="BX99" s="150" t="str">
        <f t="shared" si="158"/>
        <v/>
      </c>
      <c r="BY99" s="150" t="str">
        <f t="shared" si="159"/>
        <v/>
      </c>
      <c r="BZ99" s="150" t="str">
        <f t="shared" si="160"/>
        <v/>
      </c>
      <c r="CA99" s="150" t="str">
        <f t="shared" si="161"/>
        <v/>
      </c>
      <c r="CB99" s="150" t="str">
        <f t="shared" si="162"/>
        <v/>
      </c>
      <c r="CC99" s="150" t="str">
        <f t="shared" si="163"/>
        <v/>
      </c>
      <c r="CD99" s="150" t="str">
        <f t="shared" si="164"/>
        <v/>
      </c>
      <c r="CE99" s="150" t="str">
        <f t="shared" si="165"/>
        <v/>
      </c>
      <c r="CF99" s="150" t="str">
        <f t="shared" si="166"/>
        <v/>
      </c>
      <c r="CG99" s="150" t="str">
        <f t="shared" si="167"/>
        <v/>
      </c>
      <c r="CH99" s="150" t="str">
        <f t="shared" si="168"/>
        <v/>
      </c>
      <c r="CI99" s="150" t="str">
        <f t="shared" si="169"/>
        <v/>
      </c>
      <c r="CJ99" s="150" t="str">
        <f t="shared" si="170"/>
        <v/>
      </c>
      <c r="CK99" s="150" t="str">
        <f t="shared" si="171"/>
        <v/>
      </c>
      <c r="CL99" s="150" t="str">
        <f t="shared" si="172"/>
        <v/>
      </c>
      <c r="CM99" s="150" t="str">
        <f t="shared" si="173"/>
        <v/>
      </c>
      <c r="CN99" s="150">
        <f t="shared" si="174"/>
        <v>0</v>
      </c>
      <c r="CO99" s="150" t="str">
        <f t="shared" si="175"/>
        <v>Okay</v>
      </c>
      <c r="CP99" s="150" t="str">
        <f t="shared" si="176"/>
        <v>Urkunde und Button</v>
      </c>
      <c r="CQ99" s="150" t="str">
        <f t="shared" si="177"/>
        <v>nur Urkunde</v>
      </c>
      <c r="CR99" s="150">
        <f t="shared" si="178"/>
        <v>0</v>
      </c>
      <c r="CS99" s="150">
        <f t="shared" si="179"/>
        <v>0</v>
      </c>
      <c r="CT99" s="150">
        <f t="shared" si="180"/>
        <v>0</v>
      </c>
      <c r="CU99" s="150">
        <f t="shared" si="181"/>
        <v>0</v>
      </c>
      <c r="CV99" s="150">
        <f t="shared" si="182"/>
        <v>0</v>
      </c>
      <c r="CW99" s="150">
        <f t="shared" si="183"/>
        <v>0</v>
      </c>
      <c r="CX99" s="150" t="str">
        <f t="shared" si="184"/>
        <v>u</v>
      </c>
      <c r="CY99" s="150"/>
      <c r="CZ99" s="150">
        <f t="shared" si="138"/>
        <v>0</v>
      </c>
      <c r="DA99" s="150"/>
      <c r="DB99" s="150"/>
      <c r="DC99" s="150">
        <f t="shared" si="139"/>
        <v>0</v>
      </c>
      <c r="DD99" s="150"/>
      <c r="DE99" s="150"/>
      <c r="DF99" s="150"/>
      <c r="DG99" s="150"/>
      <c r="DH99" s="150"/>
      <c r="DI99" s="150"/>
      <c r="DJ99" s="150"/>
      <c r="DK99" s="150"/>
      <c r="DL99" s="150"/>
      <c r="DM99" s="150"/>
      <c r="DN99" s="150"/>
      <c r="DO99" s="150"/>
      <c r="DP99" s="150"/>
      <c r="DQ99" s="150"/>
      <c r="DR99" s="150"/>
      <c r="DS99" s="150"/>
      <c r="DT99" s="150"/>
      <c r="DU99" s="150"/>
    </row>
    <row r="100" spans="1:125" s="206" customFormat="1" x14ac:dyDescent="0.2">
      <c r="A100" s="108" t="str">
        <f>IF(LEN(E100)&lt;2,"",Meldedaten!A$4)</f>
        <v/>
      </c>
      <c r="B100" s="109" t="str">
        <f t="shared" si="140"/>
        <v/>
      </c>
      <c r="C100" s="96" t="s">
        <v>21</v>
      </c>
      <c r="D100" s="242" t="s">
        <v>21</v>
      </c>
      <c r="E100" s="242" t="s">
        <v>21</v>
      </c>
      <c r="F100" s="242" t="s">
        <v>21</v>
      </c>
      <c r="G100" s="242" t="s">
        <v>21</v>
      </c>
      <c r="H100" s="96" t="s">
        <v>21</v>
      </c>
      <c r="I100" s="5" t="str">
        <f>IF(LEN(E100)&lt;2,"",Meldedaten!B$4)</f>
        <v/>
      </c>
      <c r="J100" s="159"/>
      <c r="K100" s="5"/>
      <c r="L100" s="101"/>
      <c r="M100" s="100"/>
      <c r="N100" s="5"/>
      <c r="O100" s="5"/>
      <c r="P100" s="5"/>
      <c r="Q100" s="131" t="str">
        <f t="shared" si="141"/>
        <v>Okay</v>
      </c>
      <c r="R100" s="136">
        <f t="shared" si="142"/>
        <v>0</v>
      </c>
      <c r="S100" s="143" t="str">
        <f t="shared" si="143"/>
        <v/>
      </c>
      <c r="T100" s="144" t="str">
        <f t="shared" si="144"/>
        <v>Bitte ankreuzen</v>
      </c>
      <c r="U100" s="5"/>
      <c r="V100" s="5"/>
      <c r="W100" s="131">
        <f t="shared" si="145"/>
        <v>0</v>
      </c>
      <c r="X100" s="136">
        <f t="shared" si="146"/>
        <v>0</v>
      </c>
      <c r="Y100" s="136">
        <f t="shared" si="147"/>
        <v>1</v>
      </c>
      <c r="Z100" s="136" t="e">
        <f>IF(W100&gt;Y100,"Fehler",okay)</f>
        <v>#NAME?</v>
      </c>
      <c r="AA100" s="136" t="str">
        <f t="shared" si="148"/>
        <v/>
      </c>
      <c r="AB100" s="136" t="str">
        <f t="shared" si="149"/>
        <v/>
      </c>
      <c r="AC100" s="135"/>
      <c r="AD100" s="96" t="s">
        <v>21</v>
      </c>
      <c r="AE100" s="125" t="str">
        <f t="shared" si="150"/>
        <v/>
      </c>
      <c r="AF100" s="95"/>
      <c r="AG100" s="126"/>
      <c r="AH100" s="127" t="str">
        <f t="shared" si="151"/>
        <v/>
      </c>
      <c r="AI100" s="126"/>
      <c r="AJ100" s="5" t="s">
        <v>21</v>
      </c>
      <c r="AK100" s="5" t="s">
        <v>21</v>
      </c>
      <c r="AL100" s="5" t="s">
        <v>21</v>
      </c>
      <c r="AM100" s="5" t="s">
        <v>21</v>
      </c>
      <c r="AN100" s="5" t="s">
        <v>21</v>
      </c>
      <c r="AO100" s="5" t="s">
        <v>21</v>
      </c>
      <c r="AP100" s="5" t="s">
        <v>21</v>
      </c>
      <c r="AQ100" s="5" t="s">
        <v>21</v>
      </c>
      <c r="AR100" s="5" t="s">
        <v>21</v>
      </c>
      <c r="AS100" s="5" t="s">
        <v>21</v>
      </c>
      <c r="AT100" s="5" t="s">
        <v>21</v>
      </c>
      <c r="AU100" s="5" t="s">
        <v>21</v>
      </c>
      <c r="AV100" s="5" t="s">
        <v>21</v>
      </c>
      <c r="AW100" s="5" t="s">
        <v>21</v>
      </c>
      <c r="AX100" s="5" t="s">
        <v>21</v>
      </c>
      <c r="AY100" s="5" t="s">
        <v>21</v>
      </c>
      <c r="AZ100" s="5" t="s">
        <v>21</v>
      </c>
      <c r="BA100" s="5" t="s">
        <v>21</v>
      </c>
      <c r="BB100" s="5" t="s">
        <v>21</v>
      </c>
      <c r="BC100" s="5" t="s">
        <v>21</v>
      </c>
      <c r="BD100" s="126"/>
      <c r="BE100" s="50" t="s">
        <v>59</v>
      </c>
      <c r="BF100" s="50" t="s">
        <v>60</v>
      </c>
      <c r="BG100" s="50" t="s">
        <v>61</v>
      </c>
      <c r="BH100" s="50" t="s">
        <v>62</v>
      </c>
      <c r="BI100" s="50" t="s">
        <v>63</v>
      </c>
      <c r="BJ100" s="50" t="s">
        <v>64</v>
      </c>
      <c r="BK100" s="50" t="s">
        <v>65</v>
      </c>
      <c r="BL100" s="50" t="s">
        <v>66</v>
      </c>
      <c r="BM100" s="50" t="s">
        <v>67</v>
      </c>
      <c r="BN100" s="50" t="s">
        <v>68</v>
      </c>
      <c r="BO100" s="50" t="s">
        <v>69</v>
      </c>
      <c r="BP100" s="136"/>
      <c r="BQ100" s="150"/>
      <c r="BR100" s="150" t="str">
        <f t="shared" si="152"/>
        <v/>
      </c>
      <c r="BS100" s="150" t="str">
        <f t="shared" si="153"/>
        <v/>
      </c>
      <c r="BT100" s="150" t="str">
        <f t="shared" si="154"/>
        <v/>
      </c>
      <c r="BU100" s="150" t="str">
        <f t="shared" si="155"/>
        <v/>
      </c>
      <c r="BV100" s="150" t="str">
        <f t="shared" si="156"/>
        <v/>
      </c>
      <c r="BW100" s="150" t="str">
        <f t="shared" si="157"/>
        <v/>
      </c>
      <c r="BX100" s="150" t="str">
        <f t="shared" si="158"/>
        <v/>
      </c>
      <c r="BY100" s="150" t="str">
        <f t="shared" si="159"/>
        <v/>
      </c>
      <c r="BZ100" s="150" t="str">
        <f t="shared" si="160"/>
        <v/>
      </c>
      <c r="CA100" s="150" t="str">
        <f t="shared" si="161"/>
        <v/>
      </c>
      <c r="CB100" s="150" t="str">
        <f t="shared" si="162"/>
        <v/>
      </c>
      <c r="CC100" s="150" t="str">
        <f t="shared" si="163"/>
        <v/>
      </c>
      <c r="CD100" s="150" t="str">
        <f t="shared" si="164"/>
        <v/>
      </c>
      <c r="CE100" s="150" t="str">
        <f t="shared" si="165"/>
        <v/>
      </c>
      <c r="CF100" s="150" t="str">
        <f t="shared" si="166"/>
        <v/>
      </c>
      <c r="CG100" s="150" t="str">
        <f t="shared" si="167"/>
        <v/>
      </c>
      <c r="CH100" s="150" t="str">
        <f t="shared" si="168"/>
        <v/>
      </c>
      <c r="CI100" s="150" t="str">
        <f t="shared" si="169"/>
        <v/>
      </c>
      <c r="CJ100" s="150" t="str">
        <f t="shared" si="170"/>
        <v/>
      </c>
      <c r="CK100" s="150" t="str">
        <f t="shared" si="171"/>
        <v/>
      </c>
      <c r="CL100" s="150" t="str">
        <f t="shared" si="172"/>
        <v/>
      </c>
      <c r="CM100" s="150" t="str">
        <f t="shared" si="173"/>
        <v/>
      </c>
      <c r="CN100" s="150">
        <f t="shared" si="174"/>
        <v>0</v>
      </c>
      <c r="CO100" s="150" t="str">
        <f t="shared" si="175"/>
        <v>Okay</v>
      </c>
      <c r="CP100" s="150" t="str">
        <f t="shared" si="176"/>
        <v>Urkunde und Button</v>
      </c>
      <c r="CQ100" s="150" t="str">
        <f t="shared" si="177"/>
        <v>nur Urkunde</v>
      </c>
      <c r="CR100" s="150">
        <f t="shared" si="178"/>
        <v>0</v>
      </c>
      <c r="CS100" s="150">
        <f t="shared" si="179"/>
        <v>0</v>
      </c>
      <c r="CT100" s="150">
        <f t="shared" si="180"/>
        <v>0</v>
      </c>
      <c r="CU100" s="150">
        <f t="shared" si="181"/>
        <v>0</v>
      </c>
      <c r="CV100" s="150">
        <f t="shared" si="182"/>
        <v>0</v>
      </c>
      <c r="CW100" s="150">
        <f t="shared" si="183"/>
        <v>0</v>
      </c>
      <c r="CX100" s="150" t="str">
        <f t="shared" si="184"/>
        <v>u</v>
      </c>
      <c r="CY100" s="150"/>
      <c r="CZ100" s="150">
        <f t="shared" si="138"/>
        <v>0</v>
      </c>
      <c r="DA100" s="150"/>
      <c r="DB100" s="150"/>
      <c r="DC100" s="150">
        <f t="shared" si="139"/>
        <v>0</v>
      </c>
      <c r="DD100" s="150"/>
      <c r="DE100" s="150"/>
      <c r="DF100" s="150"/>
      <c r="DG100" s="150"/>
      <c r="DH100" s="150"/>
      <c r="DI100" s="150"/>
      <c r="DJ100" s="150"/>
      <c r="DK100" s="150"/>
      <c r="DL100" s="150"/>
      <c r="DM100" s="150"/>
      <c r="DN100" s="150"/>
      <c r="DO100" s="150"/>
      <c r="DP100" s="150"/>
      <c r="DQ100" s="150"/>
      <c r="DR100" s="150"/>
      <c r="DS100" s="150"/>
      <c r="DT100" s="150"/>
      <c r="DU100" s="150"/>
    </row>
    <row r="101" spans="1:125" s="206" customFormat="1" x14ac:dyDescent="0.2">
      <c r="A101" s="108" t="str">
        <f>IF(LEN(E101)&lt;2,"",Meldedaten!A$4)</f>
        <v/>
      </c>
      <c r="B101" s="109" t="str">
        <f t="shared" si="140"/>
        <v/>
      </c>
      <c r="C101" s="96" t="s">
        <v>21</v>
      </c>
      <c r="D101" s="242" t="s">
        <v>21</v>
      </c>
      <c r="E101" s="242" t="s">
        <v>21</v>
      </c>
      <c r="F101" s="242" t="s">
        <v>21</v>
      </c>
      <c r="G101" s="242" t="s">
        <v>21</v>
      </c>
      <c r="H101" s="96" t="s">
        <v>21</v>
      </c>
      <c r="I101" s="5" t="str">
        <f>IF(LEN(E101)&lt;2,"",Meldedaten!B$4)</f>
        <v/>
      </c>
      <c r="J101" s="159"/>
      <c r="K101" s="5"/>
      <c r="L101" s="101"/>
      <c r="M101" s="100"/>
      <c r="N101" s="5"/>
      <c r="O101" s="5"/>
      <c r="P101" s="5"/>
      <c r="Q101" s="131" t="str">
        <f t="shared" si="141"/>
        <v>Okay</v>
      </c>
      <c r="R101" s="136">
        <f t="shared" si="142"/>
        <v>0</v>
      </c>
      <c r="S101" s="143" t="str">
        <f t="shared" si="143"/>
        <v/>
      </c>
      <c r="T101" s="144" t="str">
        <f t="shared" si="144"/>
        <v>Bitte ankreuzen</v>
      </c>
      <c r="U101" s="5"/>
      <c r="V101" s="5"/>
      <c r="W101" s="131">
        <f t="shared" si="145"/>
        <v>0</v>
      </c>
      <c r="X101" s="136">
        <f t="shared" si="146"/>
        <v>0</v>
      </c>
      <c r="Y101" s="136">
        <f t="shared" si="147"/>
        <v>1</v>
      </c>
      <c r="Z101" s="136" t="e">
        <f>IF(W101&gt;Y101,"Fehler",okay)</f>
        <v>#NAME?</v>
      </c>
      <c r="AA101" s="136" t="str">
        <f t="shared" si="148"/>
        <v/>
      </c>
      <c r="AB101" s="136" t="str">
        <f t="shared" si="149"/>
        <v/>
      </c>
      <c r="AC101" s="135"/>
      <c r="AD101" s="96" t="s">
        <v>21</v>
      </c>
      <c r="AE101" s="125" t="str">
        <f t="shared" si="150"/>
        <v/>
      </c>
      <c r="AF101" s="95"/>
      <c r="AG101" s="126"/>
      <c r="AH101" s="127" t="str">
        <f t="shared" si="151"/>
        <v/>
      </c>
      <c r="AI101" s="126"/>
      <c r="AJ101" s="5" t="s">
        <v>21</v>
      </c>
      <c r="AK101" s="5" t="s">
        <v>21</v>
      </c>
      <c r="AL101" s="5" t="s">
        <v>21</v>
      </c>
      <c r="AM101" s="5" t="s">
        <v>21</v>
      </c>
      <c r="AN101" s="5" t="s">
        <v>21</v>
      </c>
      <c r="AO101" s="5" t="s">
        <v>21</v>
      </c>
      <c r="AP101" s="5" t="s">
        <v>21</v>
      </c>
      <c r="AQ101" s="5" t="s">
        <v>21</v>
      </c>
      <c r="AR101" s="5" t="s">
        <v>21</v>
      </c>
      <c r="AS101" s="5" t="s">
        <v>21</v>
      </c>
      <c r="AT101" s="5" t="s">
        <v>21</v>
      </c>
      <c r="AU101" s="5" t="s">
        <v>21</v>
      </c>
      <c r="AV101" s="5" t="s">
        <v>21</v>
      </c>
      <c r="AW101" s="5" t="s">
        <v>21</v>
      </c>
      <c r="AX101" s="5" t="s">
        <v>21</v>
      </c>
      <c r="AY101" s="5" t="s">
        <v>21</v>
      </c>
      <c r="AZ101" s="5" t="s">
        <v>21</v>
      </c>
      <c r="BA101" s="5" t="s">
        <v>21</v>
      </c>
      <c r="BB101" s="5" t="s">
        <v>21</v>
      </c>
      <c r="BC101" s="5" t="s">
        <v>21</v>
      </c>
      <c r="BD101" s="126"/>
      <c r="BE101" s="50" t="s">
        <v>59</v>
      </c>
      <c r="BF101" s="50" t="s">
        <v>60</v>
      </c>
      <c r="BG101" s="50" t="s">
        <v>61</v>
      </c>
      <c r="BH101" s="50" t="s">
        <v>62</v>
      </c>
      <c r="BI101" s="50" t="s">
        <v>63</v>
      </c>
      <c r="BJ101" s="50" t="s">
        <v>64</v>
      </c>
      <c r="BK101" s="50" t="s">
        <v>65</v>
      </c>
      <c r="BL101" s="50" t="s">
        <v>66</v>
      </c>
      <c r="BM101" s="50" t="s">
        <v>67</v>
      </c>
      <c r="BN101" s="50" t="s">
        <v>68</v>
      </c>
      <c r="BO101" s="50" t="s">
        <v>69</v>
      </c>
      <c r="BP101" s="136"/>
      <c r="BQ101" s="150"/>
      <c r="BR101" s="150" t="str">
        <f t="shared" si="152"/>
        <v/>
      </c>
      <c r="BS101" s="150" t="str">
        <f t="shared" si="153"/>
        <v/>
      </c>
      <c r="BT101" s="150" t="str">
        <f t="shared" si="154"/>
        <v/>
      </c>
      <c r="BU101" s="150" t="str">
        <f t="shared" si="155"/>
        <v/>
      </c>
      <c r="BV101" s="150" t="str">
        <f t="shared" si="156"/>
        <v/>
      </c>
      <c r="BW101" s="150" t="str">
        <f t="shared" si="157"/>
        <v/>
      </c>
      <c r="BX101" s="150" t="str">
        <f t="shared" si="158"/>
        <v/>
      </c>
      <c r="BY101" s="150" t="str">
        <f t="shared" si="159"/>
        <v/>
      </c>
      <c r="BZ101" s="150" t="str">
        <f t="shared" si="160"/>
        <v/>
      </c>
      <c r="CA101" s="150" t="str">
        <f t="shared" si="161"/>
        <v/>
      </c>
      <c r="CB101" s="150" t="str">
        <f t="shared" si="162"/>
        <v/>
      </c>
      <c r="CC101" s="150" t="str">
        <f t="shared" si="163"/>
        <v/>
      </c>
      <c r="CD101" s="150" t="str">
        <f t="shared" si="164"/>
        <v/>
      </c>
      <c r="CE101" s="150" t="str">
        <f t="shared" si="165"/>
        <v/>
      </c>
      <c r="CF101" s="150" t="str">
        <f t="shared" si="166"/>
        <v/>
      </c>
      <c r="CG101" s="150" t="str">
        <f t="shared" si="167"/>
        <v/>
      </c>
      <c r="CH101" s="150" t="str">
        <f t="shared" si="168"/>
        <v/>
      </c>
      <c r="CI101" s="150" t="str">
        <f t="shared" si="169"/>
        <v/>
      </c>
      <c r="CJ101" s="150" t="str">
        <f t="shared" si="170"/>
        <v/>
      </c>
      <c r="CK101" s="150" t="str">
        <f t="shared" si="171"/>
        <v/>
      </c>
      <c r="CL101" s="150" t="str">
        <f t="shared" si="172"/>
        <v/>
      </c>
      <c r="CM101" s="150" t="str">
        <f t="shared" si="173"/>
        <v/>
      </c>
      <c r="CN101" s="150">
        <f t="shared" si="174"/>
        <v>0</v>
      </c>
      <c r="CO101" s="150" t="str">
        <f t="shared" si="175"/>
        <v>Okay</v>
      </c>
      <c r="CP101" s="150" t="str">
        <f t="shared" si="176"/>
        <v>Urkunde und Button</v>
      </c>
      <c r="CQ101" s="150" t="str">
        <f t="shared" si="177"/>
        <v>nur Urkunde</v>
      </c>
      <c r="CR101" s="150">
        <f t="shared" si="178"/>
        <v>0</v>
      </c>
      <c r="CS101" s="150">
        <f t="shared" si="179"/>
        <v>0</v>
      </c>
      <c r="CT101" s="150">
        <f t="shared" si="180"/>
        <v>0</v>
      </c>
      <c r="CU101" s="150">
        <f t="shared" si="181"/>
        <v>0</v>
      </c>
      <c r="CV101" s="150">
        <f t="shared" si="182"/>
        <v>0</v>
      </c>
      <c r="CW101" s="150">
        <f t="shared" si="183"/>
        <v>0</v>
      </c>
      <c r="CX101" s="150" t="str">
        <f t="shared" si="184"/>
        <v>u</v>
      </c>
      <c r="CY101" s="150"/>
      <c r="CZ101" s="150">
        <f>IF(CV101="a",(ROUNDDOWN(O101/5,0)*5),0)</f>
        <v>0</v>
      </c>
      <c r="DA101" s="150"/>
      <c r="DB101" s="150"/>
      <c r="DC101" s="150">
        <f>IF(CW101="a",(ROUNDDOWN(P101/5,0)*5),0)</f>
        <v>0</v>
      </c>
      <c r="DD101" s="150"/>
      <c r="DE101" s="150"/>
      <c r="DF101" s="150"/>
      <c r="DG101" s="150"/>
      <c r="DH101" s="150"/>
      <c r="DI101" s="150"/>
      <c r="DJ101" s="150"/>
      <c r="DK101" s="150"/>
      <c r="DL101" s="150"/>
      <c r="DM101" s="150"/>
      <c r="DN101" s="150"/>
      <c r="DO101" s="150"/>
      <c r="DP101" s="150"/>
      <c r="DQ101" s="150"/>
      <c r="DR101" s="150"/>
      <c r="DS101" s="150"/>
      <c r="DT101" s="150"/>
      <c r="DU101" s="150"/>
    </row>
    <row r="102" spans="1:125" s="206" customFormat="1" x14ac:dyDescent="0.2">
      <c r="A102" s="108" t="str">
        <f>IF(LEN(E102)&lt;2,"",Meldedaten!A$4)</f>
        <v/>
      </c>
      <c r="B102" s="109" t="str">
        <f t="shared" si="140"/>
        <v/>
      </c>
      <c r="C102" s="96" t="s">
        <v>21</v>
      </c>
      <c r="D102" s="242" t="s">
        <v>21</v>
      </c>
      <c r="E102" s="242" t="s">
        <v>21</v>
      </c>
      <c r="F102" s="242" t="s">
        <v>21</v>
      </c>
      <c r="G102" s="242" t="s">
        <v>21</v>
      </c>
      <c r="H102" s="96" t="s">
        <v>21</v>
      </c>
      <c r="I102" s="5" t="str">
        <f>IF(LEN(E102)&lt;2,"",Meldedaten!B$4)</f>
        <v/>
      </c>
      <c r="J102" s="159"/>
      <c r="K102" s="5"/>
      <c r="L102" s="101"/>
      <c r="M102" s="100"/>
      <c r="N102" s="5"/>
      <c r="O102" s="5"/>
      <c r="P102" s="5"/>
      <c r="Q102" s="131" t="str">
        <f t="shared" si="141"/>
        <v>Okay</v>
      </c>
      <c r="R102" s="136">
        <f t="shared" si="142"/>
        <v>0</v>
      </c>
      <c r="S102" s="143" t="str">
        <f t="shared" si="143"/>
        <v/>
      </c>
      <c r="T102" s="144" t="str">
        <f t="shared" si="144"/>
        <v>Bitte ankreuzen</v>
      </c>
      <c r="U102" s="5"/>
      <c r="V102" s="5"/>
      <c r="W102" s="131">
        <f t="shared" si="145"/>
        <v>0</v>
      </c>
      <c r="X102" s="136">
        <f t="shared" si="146"/>
        <v>0</v>
      </c>
      <c r="Y102" s="136">
        <f t="shared" si="147"/>
        <v>1</v>
      </c>
      <c r="Z102" s="136" t="e">
        <f>IF(W102&gt;Y102,"Fehler",okay)</f>
        <v>#NAME?</v>
      </c>
      <c r="AA102" s="136" t="str">
        <f t="shared" si="148"/>
        <v/>
      </c>
      <c r="AB102" s="136" t="str">
        <f t="shared" si="149"/>
        <v/>
      </c>
      <c r="AC102" s="135"/>
      <c r="AD102" s="96" t="s">
        <v>21</v>
      </c>
      <c r="AE102" s="125" t="str">
        <f t="shared" si="150"/>
        <v/>
      </c>
      <c r="AF102" s="95"/>
      <c r="AG102" s="126"/>
      <c r="AH102" s="127" t="str">
        <f t="shared" si="151"/>
        <v/>
      </c>
      <c r="AI102" s="126"/>
      <c r="AJ102" s="5" t="s">
        <v>21</v>
      </c>
      <c r="AK102" s="5" t="s">
        <v>21</v>
      </c>
      <c r="AL102" s="5" t="s">
        <v>21</v>
      </c>
      <c r="AM102" s="5" t="s">
        <v>21</v>
      </c>
      <c r="AN102" s="5" t="s">
        <v>21</v>
      </c>
      <c r="AO102" s="5" t="s">
        <v>21</v>
      </c>
      <c r="AP102" s="5" t="s">
        <v>21</v>
      </c>
      <c r="AQ102" s="5" t="s">
        <v>21</v>
      </c>
      <c r="AR102" s="5" t="s">
        <v>21</v>
      </c>
      <c r="AS102" s="5" t="s">
        <v>21</v>
      </c>
      <c r="AT102" s="5" t="s">
        <v>21</v>
      </c>
      <c r="AU102" s="5" t="s">
        <v>21</v>
      </c>
      <c r="AV102" s="5" t="s">
        <v>21</v>
      </c>
      <c r="AW102" s="5" t="s">
        <v>21</v>
      </c>
      <c r="AX102" s="5" t="s">
        <v>21</v>
      </c>
      <c r="AY102" s="5" t="s">
        <v>21</v>
      </c>
      <c r="AZ102" s="5" t="s">
        <v>21</v>
      </c>
      <c r="BA102" s="5" t="s">
        <v>21</v>
      </c>
      <c r="BB102" s="5" t="s">
        <v>21</v>
      </c>
      <c r="BC102" s="5" t="s">
        <v>21</v>
      </c>
      <c r="BD102" s="126"/>
      <c r="BE102" s="50" t="s">
        <v>59</v>
      </c>
      <c r="BF102" s="50" t="s">
        <v>60</v>
      </c>
      <c r="BG102" s="50" t="s">
        <v>61</v>
      </c>
      <c r="BH102" s="50" t="s">
        <v>62</v>
      </c>
      <c r="BI102" s="50" t="s">
        <v>63</v>
      </c>
      <c r="BJ102" s="50" t="s">
        <v>64</v>
      </c>
      <c r="BK102" s="50" t="s">
        <v>65</v>
      </c>
      <c r="BL102" s="50" t="s">
        <v>66</v>
      </c>
      <c r="BM102" s="50" t="s">
        <v>67</v>
      </c>
      <c r="BN102" s="50" t="s">
        <v>68</v>
      </c>
      <c r="BO102" s="50" t="s">
        <v>69</v>
      </c>
      <c r="BP102" s="136"/>
      <c r="BQ102" s="150"/>
      <c r="BR102" s="150" t="str">
        <f t="shared" si="152"/>
        <v/>
      </c>
      <c r="BS102" s="150" t="str">
        <f t="shared" si="153"/>
        <v/>
      </c>
      <c r="BT102" s="150" t="str">
        <f t="shared" si="154"/>
        <v/>
      </c>
      <c r="BU102" s="150" t="str">
        <f t="shared" si="155"/>
        <v/>
      </c>
      <c r="BV102" s="150" t="str">
        <f t="shared" si="156"/>
        <v/>
      </c>
      <c r="BW102" s="150" t="str">
        <f t="shared" si="157"/>
        <v/>
      </c>
      <c r="BX102" s="150" t="str">
        <f t="shared" si="158"/>
        <v/>
      </c>
      <c r="BY102" s="150" t="str">
        <f t="shared" si="159"/>
        <v/>
      </c>
      <c r="BZ102" s="150" t="str">
        <f t="shared" si="160"/>
        <v/>
      </c>
      <c r="CA102" s="150" t="str">
        <f t="shared" si="161"/>
        <v/>
      </c>
      <c r="CB102" s="150" t="str">
        <f t="shared" si="162"/>
        <v/>
      </c>
      <c r="CC102" s="150" t="str">
        <f t="shared" si="163"/>
        <v/>
      </c>
      <c r="CD102" s="150" t="str">
        <f t="shared" si="164"/>
        <v/>
      </c>
      <c r="CE102" s="150" t="str">
        <f t="shared" si="165"/>
        <v/>
      </c>
      <c r="CF102" s="150" t="str">
        <f t="shared" si="166"/>
        <v/>
      </c>
      <c r="CG102" s="150" t="str">
        <f t="shared" si="167"/>
        <v/>
      </c>
      <c r="CH102" s="150" t="str">
        <f t="shared" si="168"/>
        <v/>
      </c>
      <c r="CI102" s="150" t="str">
        <f t="shared" si="169"/>
        <v/>
      </c>
      <c r="CJ102" s="150" t="str">
        <f t="shared" si="170"/>
        <v/>
      </c>
      <c r="CK102" s="150" t="str">
        <f t="shared" si="171"/>
        <v/>
      </c>
      <c r="CL102" s="150" t="str">
        <f t="shared" si="172"/>
        <v/>
      </c>
      <c r="CM102" s="150" t="str">
        <f t="shared" si="173"/>
        <v/>
      </c>
      <c r="CN102" s="150">
        <f t="shared" si="174"/>
        <v>0</v>
      </c>
      <c r="CO102" s="150" t="str">
        <f t="shared" si="175"/>
        <v>Okay</v>
      </c>
      <c r="CP102" s="150" t="str">
        <f t="shared" si="176"/>
        <v>Urkunde und Button</v>
      </c>
      <c r="CQ102" s="150" t="str">
        <f t="shared" si="177"/>
        <v>nur Urkunde</v>
      </c>
      <c r="CR102" s="150">
        <f t="shared" si="178"/>
        <v>0</v>
      </c>
      <c r="CS102" s="150">
        <f t="shared" si="179"/>
        <v>0</v>
      </c>
      <c r="CT102" s="150">
        <f t="shared" si="180"/>
        <v>0</v>
      </c>
      <c r="CU102" s="150">
        <f t="shared" si="181"/>
        <v>0</v>
      </c>
      <c r="CV102" s="150">
        <f t="shared" si="182"/>
        <v>0</v>
      </c>
      <c r="CW102" s="150">
        <f t="shared" si="183"/>
        <v>0</v>
      </c>
      <c r="CX102" s="150" t="str">
        <f t="shared" si="184"/>
        <v>u</v>
      </c>
      <c r="CY102" s="150"/>
      <c r="CZ102" s="150">
        <f t="shared" ref="CZ102:CZ165" si="185">IF(CV102="a",(ROUNDDOWN(O102/5,0)*5),0)</f>
        <v>0</v>
      </c>
      <c r="DA102" s="150"/>
      <c r="DB102" s="150"/>
      <c r="DC102" s="150">
        <f t="shared" ref="DC102:DC165" si="186">IF(CW102="a",(ROUNDDOWN(P102/5,0)*5),0)</f>
        <v>0</v>
      </c>
      <c r="DD102" s="150"/>
      <c r="DE102" s="150"/>
      <c r="DF102" s="150"/>
      <c r="DG102" s="150"/>
      <c r="DH102" s="150"/>
      <c r="DI102" s="150"/>
      <c r="DJ102" s="150"/>
      <c r="DK102" s="150"/>
      <c r="DL102" s="150"/>
      <c r="DM102" s="150"/>
      <c r="DN102" s="150"/>
      <c r="DO102" s="150"/>
      <c r="DP102" s="150"/>
      <c r="DQ102" s="150"/>
      <c r="DR102" s="150"/>
      <c r="DS102" s="150"/>
      <c r="DT102" s="150"/>
      <c r="DU102" s="150"/>
    </row>
    <row r="103" spans="1:125" s="206" customFormat="1" x14ac:dyDescent="0.2">
      <c r="A103" s="108" t="str">
        <f>IF(LEN(E103)&lt;2,"",Meldedaten!A$4)</f>
        <v/>
      </c>
      <c r="B103" s="109" t="str">
        <f t="shared" si="140"/>
        <v/>
      </c>
      <c r="C103" s="96" t="s">
        <v>21</v>
      </c>
      <c r="D103" s="242" t="s">
        <v>21</v>
      </c>
      <c r="E103" s="242" t="s">
        <v>21</v>
      </c>
      <c r="F103" s="242" t="s">
        <v>21</v>
      </c>
      <c r="G103" s="242" t="s">
        <v>21</v>
      </c>
      <c r="H103" s="96" t="s">
        <v>21</v>
      </c>
      <c r="I103" s="5" t="str">
        <f>IF(LEN(E103)&lt;2,"",Meldedaten!B$4)</f>
        <v/>
      </c>
      <c r="J103" s="159"/>
      <c r="K103" s="5"/>
      <c r="L103" s="101"/>
      <c r="M103" s="100"/>
      <c r="N103" s="5"/>
      <c r="O103" s="5"/>
      <c r="P103" s="5"/>
      <c r="Q103" s="131" t="str">
        <f t="shared" si="141"/>
        <v>Okay</v>
      </c>
      <c r="R103" s="136">
        <f t="shared" si="142"/>
        <v>0</v>
      </c>
      <c r="S103" s="143" t="str">
        <f t="shared" si="143"/>
        <v/>
      </c>
      <c r="T103" s="144" t="str">
        <f t="shared" si="144"/>
        <v>Bitte ankreuzen</v>
      </c>
      <c r="U103" s="5"/>
      <c r="V103" s="5"/>
      <c r="W103" s="131">
        <f t="shared" si="145"/>
        <v>0</v>
      </c>
      <c r="X103" s="136">
        <f t="shared" si="146"/>
        <v>0</v>
      </c>
      <c r="Y103" s="136">
        <f t="shared" si="147"/>
        <v>1</v>
      </c>
      <c r="Z103" s="136" t="e">
        <f>IF(W103&gt;Y103,"Fehler",okay)</f>
        <v>#NAME?</v>
      </c>
      <c r="AA103" s="136" t="str">
        <f t="shared" si="148"/>
        <v/>
      </c>
      <c r="AB103" s="136" t="str">
        <f t="shared" si="149"/>
        <v/>
      </c>
      <c r="AC103" s="135"/>
      <c r="AD103" s="96" t="s">
        <v>21</v>
      </c>
      <c r="AE103" s="125" t="str">
        <f t="shared" si="150"/>
        <v/>
      </c>
      <c r="AF103" s="95"/>
      <c r="AG103" s="126"/>
      <c r="AH103" s="127" t="str">
        <f t="shared" si="151"/>
        <v/>
      </c>
      <c r="AI103" s="126"/>
      <c r="AJ103" s="5" t="s">
        <v>21</v>
      </c>
      <c r="AK103" s="5" t="s">
        <v>21</v>
      </c>
      <c r="AL103" s="5" t="s">
        <v>21</v>
      </c>
      <c r="AM103" s="5" t="s">
        <v>21</v>
      </c>
      <c r="AN103" s="5" t="s">
        <v>21</v>
      </c>
      <c r="AO103" s="5" t="s">
        <v>21</v>
      </c>
      <c r="AP103" s="5" t="s">
        <v>21</v>
      </c>
      <c r="AQ103" s="5" t="s">
        <v>21</v>
      </c>
      <c r="AR103" s="5" t="s">
        <v>21</v>
      </c>
      <c r="AS103" s="5" t="s">
        <v>21</v>
      </c>
      <c r="AT103" s="5" t="s">
        <v>21</v>
      </c>
      <c r="AU103" s="5" t="s">
        <v>21</v>
      </c>
      <c r="AV103" s="5" t="s">
        <v>21</v>
      </c>
      <c r="AW103" s="5" t="s">
        <v>21</v>
      </c>
      <c r="AX103" s="5" t="s">
        <v>21</v>
      </c>
      <c r="AY103" s="5" t="s">
        <v>21</v>
      </c>
      <c r="AZ103" s="5" t="s">
        <v>21</v>
      </c>
      <c r="BA103" s="5" t="s">
        <v>21</v>
      </c>
      <c r="BB103" s="5" t="s">
        <v>21</v>
      </c>
      <c r="BC103" s="5" t="s">
        <v>21</v>
      </c>
      <c r="BD103" s="126"/>
      <c r="BE103" s="50" t="s">
        <v>59</v>
      </c>
      <c r="BF103" s="50" t="s">
        <v>60</v>
      </c>
      <c r="BG103" s="50" t="s">
        <v>61</v>
      </c>
      <c r="BH103" s="50" t="s">
        <v>62</v>
      </c>
      <c r="BI103" s="50" t="s">
        <v>63</v>
      </c>
      <c r="BJ103" s="50" t="s">
        <v>64</v>
      </c>
      <c r="BK103" s="50" t="s">
        <v>65</v>
      </c>
      <c r="BL103" s="50" t="s">
        <v>66</v>
      </c>
      <c r="BM103" s="50" t="s">
        <v>67</v>
      </c>
      <c r="BN103" s="50" t="s">
        <v>68</v>
      </c>
      <c r="BO103" s="50" t="s">
        <v>69</v>
      </c>
      <c r="BP103" s="136"/>
      <c r="BQ103" s="150"/>
      <c r="BR103" s="150" t="str">
        <f t="shared" si="152"/>
        <v/>
      </c>
      <c r="BS103" s="150" t="str">
        <f t="shared" si="153"/>
        <v/>
      </c>
      <c r="BT103" s="150" t="str">
        <f t="shared" si="154"/>
        <v/>
      </c>
      <c r="BU103" s="150" t="str">
        <f t="shared" si="155"/>
        <v/>
      </c>
      <c r="BV103" s="150" t="str">
        <f t="shared" si="156"/>
        <v/>
      </c>
      <c r="BW103" s="150" t="str">
        <f t="shared" si="157"/>
        <v/>
      </c>
      <c r="BX103" s="150" t="str">
        <f t="shared" si="158"/>
        <v/>
      </c>
      <c r="BY103" s="150" t="str">
        <f t="shared" si="159"/>
        <v/>
      </c>
      <c r="BZ103" s="150" t="str">
        <f t="shared" si="160"/>
        <v/>
      </c>
      <c r="CA103" s="150" t="str">
        <f t="shared" si="161"/>
        <v/>
      </c>
      <c r="CB103" s="150" t="str">
        <f t="shared" si="162"/>
        <v/>
      </c>
      <c r="CC103" s="150" t="str">
        <f t="shared" si="163"/>
        <v/>
      </c>
      <c r="CD103" s="150" t="str">
        <f t="shared" si="164"/>
        <v/>
      </c>
      <c r="CE103" s="150" t="str">
        <f t="shared" si="165"/>
        <v/>
      </c>
      <c r="CF103" s="150" t="str">
        <f t="shared" si="166"/>
        <v/>
      </c>
      <c r="CG103" s="150" t="str">
        <f t="shared" si="167"/>
        <v/>
      </c>
      <c r="CH103" s="150" t="str">
        <f t="shared" si="168"/>
        <v/>
      </c>
      <c r="CI103" s="150" t="str">
        <f t="shared" si="169"/>
        <v/>
      </c>
      <c r="CJ103" s="150" t="str">
        <f t="shared" si="170"/>
        <v/>
      </c>
      <c r="CK103" s="150" t="str">
        <f t="shared" si="171"/>
        <v/>
      </c>
      <c r="CL103" s="150" t="str">
        <f t="shared" si="172"/>
        <v/>
      </c>
      <c r="CM103" s="150" t="str">
        <f t="shared" si="173"/>
        <v/>
      </c>
      <c r="CN103" s="150">
        <f t="shared" si="174"/>
        <v>0</v>
      </c>
      <c r="CO103" s="150" t="str">
        <f t="shared" si="175"/>
        <v>Okay</v>
      </c>
      <c r="CP103" s="150" t="str">
        <f t="shared" si="176"/>
        <v>Urkunde und Button</v>
      </c>
      <c r="CQ103" s="150" t="str">
        <f t="shared" si="177"/>
        <v>nur Urkunde</v>
      </c>
      <c r="CR103" s="150">
        <f t="shared" si="178"/>
        <v>0</v>
      </c>
      <c r="CS103" s="150">
        <f t="shared" si="179"/>
        <v>0</v>
      </c>
      <c r="CT103" s="150">
        <f t="shared" si="180"/>
        <v>0</v>
      </c>
      <c r="CU103" s="150">
        <f t="shared" si="181"/>
        <v>0</v>
      </c>
      <c r="CV103" s="150">
        <f t="shared" si="182"/>
        <v>0</v>
      </c>
      <c r="CW103" s="150">
        <f t="shared" si="183"/>
        <v>0</v>
      </c>
      <c r="CX103" s="150" t="str">
        <f t="shared" si="184"/>
        <v>u</v>
      </c>
      <c r="CY103" s="150"/>
      <c r="CZ103" s="150">
        <f t="shared" si="185"/>
        <v>0</v>
      </c>
      <c r="DA103" s="150"/>
      <c r="DB103" s="150"/>
      <c r="DC103" s="150">
        <f t="shared" si="186"/>
        <v>0</v>
      </c>
      <c r="DD103" s="150"/>
      <c r="DE103" s="150"/>
      <c r="DF103" s="150"/>
      <c r="DG103" s="150"/>
      <c r="DH103" s="150"/>
      <c r="DI103" s="150"/>
      <c r="DJ103" s="150"/>
      <c r="DK103" s="150"/>
      <c r="DL103" s="150"/>
      <c r="DM103" s="150"/>
      <c r="DN103" s="150"/>
      <c r="DO103" s="150"/>
      <c r="DP103" s="150"/>
      <c r="DQ103" s="150"/>
      <c r="DR103" s="150"/>
      <c r="DS103" s="150"/>
      <c r="DT103" s="150"/>
      <c r="DU103" s="150"/>
    </row>
    <row r="104" spans="1:125" s="206" customFormat="1" x14ac:dyDescent="0.2">
      <c r="A104" s="108" t="str">
        <f>IF(LEN(E104)&lt;2,"",Meldedaten!A$4)</f>
        <v/>
      </c>
      <c r="B104" s="109" t="str">
        <f t="shared" si="140"/>
        <v/>
      </c>
      <c r="C104" s="96" t="s">
        <v>21</v>
      </c>
      <c r="D104" s="242" t="s">
        <v>21</v>
      </c>
      <c r="E104" s="242" t="s">
        <v>21</v>
      </c>
      <c r="F104" s="242" t="s">
        <v>21</v>
      </c>
      <c r="G104" s="242" t="s">
        <v>21</v>
      </c>
      <c r="H104" s="96" t="s">
        <v>21</v>
      </c>
      <c r="I104" s="5" t="str">
        <f>IF(LEN(E104)&lt;2,"",Meldedaten!B$4)</f>
        <v/>
      </c>
      <c r="J104" s="159"/>
      <c r="K104" s="5"/>
      <c r="L104" s="101"/>
      <c r="M104" s="100"/>
      <c r="N104" s="5"/>
      <c r="O104" s="5"/>
      <c r="P104" s="5"/>
      <c r="Q104" s="131" t="str">
        <f t="shared" si="141"/>
        <v>Okay</v>
      </c>
      <c r="R104" s="136">
        <f t="shared" si="142"/>
        <v>0</v>
      </c>
      <c r="S104" s="143" t="str">
        <f t="shared" si="143"/>
        <v/>
      </c>
      <c r="T104" s="144" t="str">
        <f t="shared" si="144"/>
        <v>Bitte ankreuzen</v>
      </c>
      <c r="U104" s="5"/>
      <c r="V104" s="5"/>
      <c r="W104" s="131">
        <f t="shared" si="145"/>
        <v>0</v>
      </c>
      <c r="X104" s="136">
        <f t="shared" si="146"/>
        <v>0</v>
      </c>
      <c r="Y104" s="136">
        <f t="shared" si="147"/>
        <v>1</v>
      </c>
      <c r="Z104" s="136" t="e">
        <f>IF(W104&gt;Y104,"Fehler",okay)</f>
        <v>#NAME?</v>
      </c>
      <c r="AA104" s="136" t="str">
        <f t="shared" si="148"/>
        <v/>
      </c>
      <c r="AB104" s="136" t="str">
        <f t="shared" si="149"/>
        <v/>
      </c>
      <c r="AC104" s="135"/>
      <c r="AD104" s="96" t="s">
        <v>21</v>
      </c>
      <c r="AE104" s="125" t="str">
        <f t="shared" si="150"/>
        <v/>
      </c>
      <c r="AF104" s="95"/>
      <c r="AG104" s="126"/>
      <c r="AH104" s="127" t="str">
        <f t="shared" si="151"/>
        <v/>
      </c>
      <c r="AI104" s="126"/>
      <c r="AJ104" s="5" t="s">
        <v>21</v>
      </c>
      <c r="AK104" s="5" t="s">
        <v>21</v>
      </c>
      <c r="AL104" s="5" t="s">
        <v>21</v>
      </c>
      <c r="AM104" s="5" t="s">
        <v>21</v>
      </c>
      <c r="AN104" s="5" t="s">
        <v>21</v>
      </c>
      <c r="AO104" s="5" t="s">
        <v>21</v>
      </c>
      <c r="AP104" s="5" t="s">
        <v>21</v>
      </c>
      <c r="AQ104" s="5" t="s">
        <v>21</v>
      </c>
      <c r="AR104" s="5" t="s">
        <v>21</v>
      </c>
      <c r="AS104" s="5" t="s">
        <v>21</v>
      </c>
      <c r="AT104" s="5" t="s">
        <v>21</v>
      </c>
      <c r="AU104" s="5" t="s">
        <v>21</v>
      </c>
      <c r="AV104" s="5" t="s">
        <v>21</v>
      </c>
      <c r="AW104" s="5" t="s">
        <v>21</v>
      </c>
      <c r="AX104" s="5" t="s">
        <v>21</v>
      </c>
      <c r="AY104" s="5" t="s">
        <v>21</v>
      </c>
      <c r="AZ104" s="5" t="s">
        <v>21</v>
      </c>
      <c r="BA104" s="5" t="s">
        <v>21</v>
      </c>
      <c r="BB104" s="5" t="s">
        <v>21</v>
      </c>
      <c r="BC104" s="5" t="s">
        <v>21</v>
      </c>
      <c r="BD104" s="126"/>
      <c r="BE104" s="50" t="s">
        <v>59</v>
      </c>
      <c r="BF104" s="50" t="s">
        <v>60</v>
      </c>
      <c r="BG104" s="50" t="s">
        <v>61</v>
      </c>
      <c r="BH104" s="50" t="s">
        <v>62</v>
      </c>
      <c r="BI104" s="50" t="s">
        <v>63</v>
      </c>
      <c r="BJ104" s="50" t="s">
        <v>64</v>
      </c>
      <c r="BK104" s="50" t="s">
        <v>65</v>
      </c>
      <c r="BL104" s="50" t="s">
        <v>66</v>
      </c>
      <c r="BM104" s="50" t="s">
        <v>67</v>
      </c>
      <c r="BN104" s="50" t="s">
        <v>68</v>
      </c>
      <c r="BO104" s="50" t="s">
        <v>69</v>
      </c>
      <c r="BP104" s="136"/>
      <c r="BQ104" s="150"/>
      <c r="BR104" s="150" t="str">
        <f t="shared" si="152"/>
        <v/>
      </c>
      <c r="BS104" s="150" t="str">
        <f t="shared" si="153"/>
        <v/>
      </c>
      <c r="BT104" s="150" t="str">
        <f t="shared" si="154"/>
        <v/>
      </c>
      <c r="BU104" s="150" t="str">
        <f t="shared" si="155"/>
        <v/>
      </c>
      <c r="BV104" s="150" t="str">
        <f t="shared" si="156"/>
        <v/>
      </c>
      <c r="BW104" s="150" t="str">
        <f t="shared" si="157"/>
        <v/>
      </c>
      <c r="BX104" s="150" t="str">
        <f t="shared" si="158"/>
        <v/>
      </c>
      <c r="BY104" s="150" t="str">
        <f t="shared" si="159"/>
        <v/>
      </c>
      <c r="BZ104" s="150" t="str">
        <f t="shared" si="160"/>
        <v/>
      </c>
      <c r="CA104" s="150" t="str">
        <f t="shared" si="161"/>
        <v/>
      </c>
      <c r="CB104" s="150" t="str">
        <f t="shared" si="162"/>
        <v/>
      </c>
      <c r="CC104" s="150" t="str">
        <f t="shared" si="163"/>
        <v/>
      </c>
      <c r="CD104" s="150" t="str">
        <f t="shared" si="164"/>
        <v/>
      </c>
      <c r="CE104" s="150" t="str">
        <f t="shared" si="165"/>
        <v/>
      </c>
      <c r="CF104" s="150" t="str">
        <f t="shared" si="166"/>
        <v/>
      </c>
      <c r="CG104" s="150" t="str">
        <f t="shared" si="167"/>
        <v/>
      </c>
      <c r="CH104" s="150" t="str">
        <f t="shared" si="168"/>
        <v/>
      </c>
      <c r="CI104" s="150" t="str">
        <f t="shared" si="169"/>
        <v/>
      </c>
      <c r="CJ104" s="150" t="str">
        <f t="shared" si="170"/>
        <v/>
      </c>
      <c r="CK104" s="150" t="str">
        <f t="shared" si="171"/>
        <v/>
      </c>
      <c r="CL104" s="150" t="str">
        <f t="shared" si="172"/>
        <v/>
      </c>
      <c r="CM104" s="150" t="str">
        <f t="shared" si="173"/>
        <v/>
      </c>
      <c r="CN104" s="150">
        <f t="shared" si="174"/>
        <v>0</v>
      </c>
      <c r="CO104" s="150" t="str">
        <f t="shared" si="175"/>
        <v>Okay</v>
      </c>
      <c r="CP104" s="150" t="str">
        <f t="shared" si="176"/>
        <v>Urkunde und Button</v>
      </c>
      <c r="CQ104" s="150" t="str">
        <f t="shared" si="177"/>
        <v>nur Urkunde</v>
      </c>
      <c r="CR104" s="150">
        <f t="shared" si="178"/>
        <v>0</v>
      </c>
      <c r="CS104" s="150">
        <f t="shared" si="179"/>
        <v>0</v>
      </c>
      <c r="CT104" s="150">
        <f t="shared" si="180"/>
        <v>0</v>
      </c>
      <c r="CU104" s="150">
        <f t="shared" si="181"/>
        <v>0</v>
      </c>
      <c r="CV104" s="150">
        <f t="shared" si="182"/>
        <v>0</v>
      </c>
      <c r="CW104" s="150">
        <f t="shared" si="183"/>
        <v>0</v>
      </c>
      <c r="CX104" s="150" t="str">
        <f t="shared" si="184"/>
        <v>u</v>
      </c>
      <c r="CY104" s="150"/>
      <c r="CZ104" s="150">
        <f t="shared" si="185"/>
        <v>0</v>
      </c>
      <c r="DA104" s="150"/>
      <c r="DB104" s="150"/>
      <c r="DC104" s="150">
        <f t="shared" si="186"/>
        <v>0</v>
      </c>
      <c r="DD104" s="150"/>
      <c r="DE104" s="150"/>
      <c r="DF104" s="150"/>
      <c r="DG104" s="150"/>
      <c r="DH104" s="150"/>
      <c r="DI104" s="150"/>
      <c r="DJ104" s="150"/>
      <c r="DK104" s="150"/>
      <c r="DL104" s="150"/>
      <c r="DM104" s="150"/>
      <c r="DN104" s="150"/>
      <c r="DO104" s="150"/>
      <c r="DP104" s="150"/>
      <c r="DQ104" s="150"/>
      <c r="DR104" s="150"/>
      <c r="DS104" s="150"/>
      <c r="DT104" s="150"/>
      <c r="DU104" s="150"/>
    </row>
    <row r="105" spans="1:125" s="206" customFormat="1" x14ac:dyDescent="0.2">
      <c r="A105" s="108" t="str">
        <f>IF(LEN(E105)&lt;2,"",Meldedaten!A$4)</f>
        <v/>
      </c>
      <c r="B105" s="109" t="str">
        <f t="shared" si="140"/>
        <v/>
      </c>
      <c r="C105" s="96" t="s">
        <v>21</v>
      </c>
      <c r="D105" s="242" t="s">
        <v>21</v>
      </c>
      <c r="E105" s="242" t="s">
        <v>21</v>
      </c>
      <c r="F105" s="242" t="s">
        <v>21</v>
      </c>
      <c r="G105" s="242" t="s">
        <v>21</v>
      </c>
      <c r="H105" s="96" t="s">
        <v>21</v>
      </c>
      <c r="I105" s="5" t="str">
        <f>IF(LEN(E105)&lt;2,"",Meldedaten!B$4)</f>
        <v/>
      </c>
      <c r="J105" s="159"/>
      <c r="K105" s="5"/>
      <c r="L105" s="101"/>
      <c r="M105" s="100"/>
      <c r="N105" s="5"/>
      <c r="O105" s="5"/>
      <c r="P105" s="5"/>
      <c r="Q105" s="131" t="str">
        <f t="shared" si="141"/>
        <v>Okay</v>
      </c>
      <c r="R105" s="136">
        <f t="shared" si="142"/>
        <v>0</v>
      </c>
      <c r="S105" s="143" t="str">
        <f t="shared" si="143"/>
        <v/>
      </c>
      <c r="T105" s="144" t="str">
        <f t="shared" si="144"/>
        <v>Bitte ankreuzen</v>
      </c>
      <c r="U105" s="5"/>
      <c r="V105" s="5"/>
      <c r="W105" s="131">
        <f t="shared" si="145"/>
        <v>0</v>
      </c>
      <c r="X105" s="136">
        <f t="shared" si="146"/>
        <v>0</v>
      </c>
      <c r="Y105" s="136">
        <f t="shared" si="147"/>
        <v>1</v>
      </c>
      <c r="Z105" s="136" t="e">
        <f>IF(W105&gt;Y105,"Fehler",okay)</f>
        <v>#NAME?</v>
      </c>
      <c r="AA105" s="136" t="str">
        <f t="shared" si="148"/>
        <v/>
      </c>
      <c r="AB105" s="136" t="str">
        <f t="shared" si="149"/>
        <v/>
      </c>
      <c r="AC105" s="135"/>
      <c r="AD105" s="96" t="s">
        <v>21</v>
      </c>
      <c r="AE105" s="125" t="str">
        <f t="shared" si="150"/>
        <v/>
      </c>
      <c r="AF105" s="95"/>
      <c r="AG105" s="126"/>
      <c r="AH105" s="127" t="str">
        <f t="shared" si="151"/>
        <v/>
      </c>
      <c r="AI105" s="126"/>
      <c r="AJ105" s="5" t="s">
        <v>21</v>
      </c>
      <c r="AK105" s="5" t="s">
        <v>21</v>
      </c>
      <c r="AL105" s="5" t="s">
        <v>21</v>
      </c>
      <c r="AM105" s="5" t="s">
        <v>21</v>
      </c>
      <c r="AN105" s="5" t="s">
        <v>21</v>
      </c>
      <c r="AO105" s="5" t="s">
        <v>21</v>
      </c>
      <c r="AP105" s="5" t="s">
        <v>21</v>
      </c>
      <c r="AQ105" s="5" t="s">
        <v>21</v>
      </c>
      <c r="AR105" s="5" t="s">
        <v>21</v>
      </c>
      <c r="AS105" s="5" t="s">
        <v>21</v>
      </c>
      <c r="AT105" s="5" t="s">
        <v>21</v>
      </c>
      <c r="AU105" s="5" t="s">
        <v>21</v>
      </c>
      <c r="AV105" s="5" t="s">
        <v>21</v>
      </c>
      <c r="AW105" s="5" t="s">
        <v>21</v>
      </c>
      <c r="AX105" s="5" t="s">
        <v>21</v>
      </c>
      <c r="AY105" s="5" t="s">
        <v>21</v>
      </c>
      <c r="AZ105" s="5" t="s">
        <v>21</v>
      </c>
      <c r="BA105" s="5" t="s">
        <v>21</v>
      </c>
      <c r="BB105" s="5" t="s">
        <v>21</v>
      </c>
      <c r="BC105" s="5" t="s">
        <v>21</v>
      </c>
      <c r="BD105" s="126"/>
      <c r="BE105" s="50" t="s">
        <v>59</v>
      </c>
      <c r="BF105" s="50" t="s">
        <v>60</v>
      </c>
      <c r="BG105" s="50" t="s">
        <v>61</v>
      </c>
      <c r="BH105" s="50" t="s">
        <v>62</v>
      </c>
      <c r="BI105" s="50" t="s">
        <v>63</v>
      </c>
      <c r="BJ105" s="50" t="s">
        <v>64</v>
      </c>
      <c r="BK105" s="50" t="s">
        <v>65</v>
      </c>
      <c r="BL105" s="50" t="s">
        <v>66</v>
      </c>
      <c r="BM105" s="50" t="s">
        <v>67</v>
      </c>
      <c r="BN105" s="50" t="s">
        <v>68</v>
      </c>
      <c r="BO105" s="50" t="s">
        <v>69</v>
      </c>
      <c r="BP105" s="136"/>
      <c r="BQ105" s="150"/>
      <c r="BR105" s="150" t="str">
        <f t="shared" si="152"/>
        <v/>
      </c>
      <c r="BS105" s="150" t="str">
        <f t="shared" si="153"/>
        <v/>
      </c>
      <c r="BT105" s="150" t="str">
        <f t="shared" si="154"/>
        <v/>
      </c>
      <c r="BU105" s="150" t="str">
        <f t="shared" si="155"/>
        <v/>
      </c>
      <c r="BV105" s="150" t="str">
        <f t="shared" si="156"/>
        <v/>
      </c>
      <c r="BW105" s="150" t="str">
        <f t="shared" si="157"/>
        <v/>
      </c>
      <c r="BX105" s="150" t="str">
        <f t="shared" si="158"/>
        <v/>
      </c>
      <c r="BY105" s="150" t="str">
        <f t="shared" si="159"/>
        <v/>
      </c>
      <c r="BZ105" s="150" t="str">
        <f t="shared" si="160"/>
        <v/>
      </c>
      <c r="CA105" s="150" t="str">
        <f t="shared" si="161"/>
        <v/>
      </c>
      <c r="CB105" s="150" t="str">
        <f t="shared" si="162"/>
        <v/>
      </c>
      <c r="CC105" s="150" t="str">
        <f t="shared" si="163"/>
        <v/>
      </c>
      <c r="CD105" s="150" t="str">
        <f t="shared" si="164"/>
        <v/>
      </c>
      <c r="CE105" s="150" t="str">
        <f t="shared" si="165"/>
        <v/>
      </c>
      <c r="CF105" s="150" t="str">
        <f t="shared" si="166"/>
        <v/>
      </c>
      <c r="CG105" s="150" t="str">
        <f t="shared" si="167"/>
        <v/>
      </c>
      <c r="CH105" s="150" t="str">
        <f t="shared" si="168"/>
        <v/>
      </c>
      <c r="CI105" s="150" t="str">
        <f t="shared" si="169"/>
        <v/>
      </c>
      <c r="CJ105" s="150" t="str">
        <f t="shared" si="170"/>
        <v/>
      </c>
      <c r="CK105" s="150" t="str">
        <f t="shared" si="171"/>
        <v/>
      </c>
      <c r="CL105" s="150" t="str">
        <f t="shared" si="172"/>
        <v/>
      </c>
      <c r="CM105" s="150" t="str">
        <f t="shared" si="173"/>
        <v/>
      </c>
      <c r="CN105" s="150">
        <f t="shared" si="174"/>
        <v>0</v>
      </c>
      <c r="CO105" s="150" t="str">
        <f t="shared" si="175"/>
        <v>Okay</v>
      </c>
      <c r="CP105" s="150" t="str">
        <f t="shared" si="176"/>
        <v>Urkunde und Button</v>
      </c>
      <c r="CQ105" s="150" t="str">
        <f t="shared" si="177"/>
        <v>nur Urkunde</v>
      </c>
      <c r="CR105" s="150">
        <f t="shared" si="178"/>
        <v>0</v>
      </c>
      <c r="CS105" s="150">
        <f t="shared" si="179"/>
        <v>0</v>
      </c>
      <c r="CT105" s="150">
        <f t="shared" si="180"/>
        <v>0</v>
      </c>
      <c r="CU105" s="150">
        <f t="shared" si="181"/>
        <v>0</v>
      </c>
      <c r="CV105" s="150">
        <f t="shared" si="182"/>
        <v>0</v>
      </c>
      <c r="CW105" s="150">
        <f t="shared" si="183"/>
        <v>0</v>
      </c>
      <c r="CX105" s="150" t="str">
        <f t="shared" si="184"/>
        <v>u</v>
      </c>
      <c r="CY105" s="150"/>
      <c r="CZ105" s="150">
        <f t="shared" si="185"/>
        <v>0</v>
      </c>
      <c r="DA105" s="150"/>
      <c r="DB105" s="150"/>
      <c r="DC105" s="150">
        <f t="shared" si="186"/>
        <v>0</v>
      </c>
      <c r="DD105" s="150"/>
      <c r="DE105" s="150"/>
      <c r="DF105" s="150"/>
      <c r="DG105" s="150"/>
      <c r="DH105" s="150"/>
      <c r="DI105" s="150"/>
      <c r="DJ105" s="150"/>
      <c r="DK105" s="150"/>
      <c r="DL105" s="150"/>
      <c r="DM105" s="150"/>
      <c r="DN105" s="150"/>
      <c r="DO105" s="150"/>
      <c r="DP105" s="150"/>
      <c r="DQ105" s="150"/>
      <c r="DR105" s="150"/>
      <c r="DS105" s="150"/>
      <c r="DT105" s="150"/>
      <c r="DU105" s="150"/>
    </row>
    <row r="106" spans="1:125" s="206" customFormat="1" x14ac:dyDescent="0.2">
      <c r="A106" s="108" t="str">
        <f>IF(LEN(E106)&lt;2,"",Meldedaten!A$4)</f>
        <v/>
      </c>
      <c r="B106" s="109" t="str">
        <f t="shared" si="140"/>
        <v/>
      </c>
      <c r="C106" s="96" t="s">
        <v>21</v>
      </c>
      <c r="D106" s="242" t="s">
        <v>21</v>
      </c>
      <c r="E106" s="242" t="s">
        <v>21</v>
      </c>
      <c r="F106" s="242" t="s">
        <v>21</v>
      </c>
      <c r="G106" s="242" t="s">
        <v>21</v>
      </c>
      <c r="H106" s="96" t="s">
        <v>21</v>
      </c>
      <c r="I106" s="5" t="str">
        <f>IF(LEN(E106)&lt;2,"",Meldedaten!B$4)</f>
        <v/>
      </c>
      <c r="J106" s="159"/>
      <c r="K106" s="5"/>
      <c r="L106" s="101"/>
      <c r="M106" s="100"/>
      <c r="N106" s="5"/>
      <c r="O106" s="5"/>
      <c r="P106" s="5"/>
      <c r="Q106" s="131" t="str">
        <f t="shared" si="141"/>
        <v>Okay</v>
      </c>
      <c r="R106" s="136">
        <f t="shared" si="142"/>
        <v>0</v>
      </c>
      <c r="S106" s="143" t="str">
        <f t="shared" si="143"/>
        <v/>
      </c>
      <c r="T106" s="144" t="str">
        <f t="shared" si="144"/>
        <v>Bitte ankreuzen</v>
      </c>
      <c r="U106" s="5"/>
      <c r="V106" s="5"/>
      <c r="W106" s="131">
        <f t="shared" si="145"/>
        <v>0</v>
      </c>
      <c r="X106" s="136">
        <f t="shared" si="146"/>
        <v>0</v>
      </c>
      <c r="Y106" s="136">
        <f t="shared" si="147"/>
        <v>1</v>
      </c>
      <c r="Z106" s="136" t="e">
        <f>IF(W106&gt;Y106,"Fehler",okay)</f>
        <v>#NAME?</v>
      </c>
      <c r="AA106" s="136" t="str">
        <f t="shared" si="148"/>
        <v/>
      </c>
      <c r="AB106" s="136" t="str">
        <f t="shared" si="149"/>
        <v/>
      </c>
      <c r="AC106" s="135"/>
      <c r="AD106" s="96" t="s">
        <v>21</v>
      </c>
      <c r="AE106" s="125" t="str">
        <f t="shared" si="150"/>
        <v/>
      </c>
      <c r="AF106" s="95"/>
      <c r="AG106" s="126"/>
      <c r="AH106" s="127" t="str">
        <f t="shared" si="151"/>
        <v/>
      </c>
      <c r="AI106" s="126"/>
      <c r="AJ106" s="5" t="s">
        <v>21</v>
      </c>
      <c r="AK106" s="5" t="s">
        <v>21</v>
      </c>
      <c r="AL106" s="5" t="s">
        <v>21</v>
      </c>
      <c r="AM106" s="5" t="s">
        <v>21</v>
      </c>
      <c r="AN106" s="5" t="s">
        <v>21</v>
      </c>
      <c r="AO106" s="5" t="s">
        <v>21</v>
      </c>
      <c r="AP106" s="5" t="s">
        <v>21</v>
      </c>
      <c r="AQ106" s="5" t="s">
        <v>21</v>
      </c>
      <c r="AR106" s="5" t="s">
        <v>21</v>
      </c>
      <c r="AS106" s="5" t="s">
        <v>21</v>
      </c>
      <c r="AT106" s="5" t="s">
        <v>21</v>
      </c>
      <c r="AU106" s="5" t="s">
        <v>21</v>
      </c>
      <c r="AV106" s="5" t="s">
        <v>21</v>
      </c>
      <c r="AW106" s="5" t="s">
        <v>21</v>
      </c>
      <c r="AX106" s="5" t="s">
        <v>21</v>
      </c>
      <c r="AY106" s="5" t="s">
        <v>21</v>
      </c>
      <c r="AZ106" s="5" t="s">
        <v>21</v>
      </c>
      <c r="BA106" s="5" t="s">
        <v>21</v>
      </c>
      <c r="BB106" s="5" t="s">
        <v>21</v>
      </c>
      <c r="BC106" s="5" t="s">
        <v>21</v>
      </c>
      <c r="BD106" s="126"/>
      <c r="BE106" s="50" t="s">
        <v>59</v>
      </c>
      <c r="BF106" s="50" t="s">
        <v>60</v>
      </c>
      <c r="BG106" s="50" t="s">
        <v>61</v>
      </c>
      <c r="BH106" s="50" t="s">
        <v>62</v>
      </c>
      <c r="BI106" s="50" t="s">
        <v>63</v>
      </c>
      <c r="BJ106" s="50" t="s">
        <v>64</v>
      </c>
      <c r="BK106" s="50" t="s">
        <v>65</v>
      </c>
      <c r="BL106" s="50" t="s">
        <v>66</v>
      </c>
      <c r="BM106" s="50" t="s">
        <v>67</v>
      </c>
      <c r="BN106" s="50" t="s">
        <v>68</v>
      </c>
      <c r="BO106" s="50" t="s">
        <v>69</v>
      </c>
      <c r="BP106" s="136"/>
      <c r="BQ106" s="150"/>
      <c r="BR106" s="150" t="str">
        <f t="shared" si="152"/>
        <v/>
      </c>
      <c r="BS106" s="150" t="str">
        <f t="shared" si="153"/>
        <v/>
      </c>
      <c r="BT106" s="150" t="str">
        <f t="shared" si="154"/>
        <v/>
      </c>
      <c r="BU106" s="150" t="str">
        <f t="shared" si="155"/>
        <v/>
      </c>
      <c r="BV106" s="150" t="str">
        <f t="shared" si="156"/>
        <v/>
      </c>
      <c r="BW106" s="150" t="str">
        <f t="shared" si="157"/>
        <v/>
      </c>
      <c r="BX106" s="150" t="str">
        <f t="shared" si="158"/>
        <v/>
      </c>
      <c r="BY106" s="150" t="str">
        <f t="shared" si="159"/>
        <v/>
      </c>
      <c r="BZ106" s="150" t="str">
        <f t="shared" si="160"/>
        <v/>
      </c>
      <c r="CA106" s="150" t="str">
        <f t="shared" si="161"/>
        <v/>
      </c>
      <c r="CB106" s="150" t="str">
        <f t="shared" si="162"/>
        <v/>
      </c>
      <c r="CC106" s="150" t="str">
        <f t="shared" si="163"/>
        <v/>
      </c>
      <c r="CD106" s="150" t="str">
        <f t="shared" si="164"/>
        <v/>
      </c>
      <c r="CE106" s="150" t="str">
        <f t="shared" si="165"/>
        <v/>
      </c>
      <c r="CF106" s="150" t="str">
        <f t="shared" si="166"/>
        <v/>
      </c>
      <c r="CG106" s="150" t="str">
        <f t="shared" si="167"/>
        <v/>
      </c>
      <c r="CH106" s="150" t="str">
        <f t="shared" si="168"/>
        <v/>
      </c>
      <c r="CI106" s="150" t="str">
        <f t="shared" si="169"/>
        <v/>
      </c>
      <c r="CJ106" s="150" t="str">
        <f t="shared" si="170"/>
        <v/>
      </c>
      <c r="CK106" s="150" t="str">
        <f t="shared" si="171"/>
        <v/>
      </c>
      <c r="CL106" s="150" t="str">
        <f t="shared" si="172"/>
        <v/>
      </c>
      <c r="CM106" s="150" t="str">
        <f t="shared" si="173"/>
        <v/>
      </c>
      <c r="CN106" s="150">
        <f t="shared" si="174"/>
        <v>0</v>
      </c>
      <c r="CO106" s="150" t="str">
        <f t="shared" si="175"/>
        <v>Okay</v>
      </c>
      <c r="CP106" s="150" t="str">
        <f t="shared" si="176"/>
        <v>Urkunde und Button</v>
      </c>
      <c r="CQ106" s="150" t="str">
        <f t="shared" si="177"/>
        <v>nur Urkunde</v>
      </c>
      <c r="CR106" s="150">
        <f t="shared" si="178"/>
        <v>0</v>
      </c>
      <c r="CS106" s="150">
        <f t="shared" si="179"/>
        <v>0</v>
      </c>
      <c r="CT106" s="150">
        <f t="shared" si="180"/>
        <v>0</v>
      </c>
      <c r="CU106" s="150">
        <f t="shared" si="181"/>
        <v>0</v>
      </c>
      <c r="CV106" s="150">
        <f t="shared" si="182"/>
        <v>0</v>
      </c>
      <c r="CW106" s="150">
        <f t="shared" si="183"/>
        <v>0</v>
      </c>
      <c r="CX106" s="150" t="str">
        <f t="shared" si="184"/>
        <v>u</v>
      </c>
      <c r="CY106" s="150"/>
      <c r="CZ106" s="150">
        <f t="shared" si="185"/>
        <v>0</v>
      </c>
      <c r="DA106" s="150"/>
      <c r="DB106" s="150"/>
      <c r="DC106" s="150">
        <f t="shared" si="186"/>
        <v>0</v>
      </c>
      <c r="DD106" s="150"/>
      <c r="DE106" s="150"/>
      <c r="DF106" s="150"/>
      <c r="DG106" s="150"/>
      <c r="DH106" s="150"/>
      <c r="DI106" s="150"/>
      <c r="DJ106" s="150"/>
      <c r="DK106" s="150"/>
      <c r="DL106" s="150"/>
      <c r="DM106" s="150"/>
      <c r="DN106" s="150"/>
      <c r="DO106" s="150"/>
      <c r="DP106" s="150"/>
      <c r="DQ106" s="150"/>
      <c r="DR106" s="150"/>
      <c r="DS106" s="150"/>
      <c r="DT106" s="150"/>
      <c r="DU106" s="150"/>
    </row>
    <row r="107" spans="1:125" s="206" customFormat="1" x14ac:dyDescent="0.2">
      <c r="A107" s="108" t="str">
        <f>IF(LEN(E107)&lt;2,"",Meldedaten!A$4)</f>
        <v/>
      </c>
      <c r="B107" s="109" t="str">
        <f t="shared" si="140"/>
        <v/>
      </c>
      <c r="C107" s="96" t="s">
        <v>21</v>
      </c>
      <c r="D107" s="242" t="s">
        <v>21</v>
      </c>
      <c r="E107" s="242" t="s">
        <v>21</v>
      </c>
      <c r="F107" s="242" t="s">
        <v>21</v>
      </c>
      <c r="G107" s="242" t="s">
        <v>21</v>
      </c>
      <c r="H107" s="96" t="s">
        <v>21</v>
      </c>
      <c r="I107" s="5" t="str">
        <f>IF(LEN(E107)&lt;2,"",Meldedaten!B$4)</f>
        <v/>
      </c>
      <c r="J107" s="159"/>
      <c r="K107" s="5"/>
      <c r="L107" s="101"/>
      <c r="M107" s="100"/>
      <c r="N107" s="5"/>
      <c r="O107" s="5"/>
      <c r="P107" s="5"/>
      <c r="Q107" s="131" t="str">
        <f t="shared" si="141"/>
        <v>Okay</v>
      </c>
      <c r="R107" s="136">
        <f t="shared" si="142"/>
        <v>0</v>
      </c>
      <c r="S107" s="143" t="str">
        <f t="shared" si="143"/>
        <v/>
      </c>
      <c r="T107" s="144" t="str">
        <f t="shared" si="144"/>
        <v>Bitte ankreuzen</v>
      </c>
      <c r="U107" s="5"/>
      <c r="V107" s="5"/>
      <c r="W107" s="131">
        <f t="shared" si="145"/>
        <v>0</v>
      </c>
      <c r="X107" s="136">
        <f t="shared" si="146"/>
        <v>0</v>
      </c>
      <c r="Y107" s="136">
        <f t="shared" si="147"/>
        <v>1</v>
      </c>
      <c r="Z107" s="136" t="e">
        <f>IF(W107&gt;Y107,"Fehler",okay)</f>
        <v>#NAME?</v>
      </c>
      <c r="AA107" s="136" t="str">
        <f t="shared" si="148"/>
        <v/>
      </c>
      <c r="AB107" s="136" t="str">
        <f t="shared" si="149"/>
        <v/>
      </c>
      <c r="AC107" s="135"/>
      <c r="AD107" s="96" t="s">
        <v>21</v>
      </c>
      <c r="AE107" s="125" t="str">
        <f t="shared" si="150"/>
        <v/>
      </c>
      <c r="AF107" s="95"/>
      <c r="AG107" s="126"/>
      <c r="AH107" s="127" t="str">
        <f t="shared" si="151"/>
        <v/>
      </c>
      <c r="AI107" s="126"/>
      <c r="AJ107" s="5" t="s">
        <v>21</v>
      </c>
      <c r="AK107" s="5" t="s">
        <v>21</v>
      </c>
      <c r="AL107" s="5" t="s">
        <v>21</v>
      </c>
      <c r="AM107" s="5" t="s">
        <v>21</v>
      </c>
      <c r="AN107" s="5" t="s">
        <v>21</v>
      </c>
      <c r="AO107" s="5" t="s">
        <v>21</v>
      </c>
      <c r="AP107" s="5" t="s">
        <v>21</v>
      </c>
      <c r="AQ107" s="5" t="s">
        <v>21</v>
      </c>
      <c r="AR107" s="5" t="s">
        <v>21</v>
      </c>
      <c r="AS107" s="5" t="s">
        <v>21</v>
      </c>
      <c r="AT107" s="5" t="s">
        <v>21</v>
      </c>
      <c r="AU107" s="5" t="s">
        <v>21</v>
      </c>
      <c r="AV107" s="5" t="s">
        <v>21</v>
      </c>
      <c r="AW107" s="5" t="s">
        <v>21</v>
      </c>
      <c r="AX107" s="5" t="s">
        <v>21</v>
      </c>
      <c r="AY107" s="5" t="s">
        <v>21</v>
      </c>
      <c r="AZ107" s="5" t="s">
        <v>21</v>
      </c>
      <c r="BA107" s="5" t="s">
        <v>21</v>
      </c>
      <c r="BB107" s="5" t="s">
        <v>21</v>
      </c>
      <c r="BC107" s="5" t="s">
        <v>21</v>
      </c>
      <c r="BD107" s="126"/>
      <c r="BE107" s="50" t="s">
        <v>59</v>
      </c>
      <c r="BF107" s="50" t="s">
        <v>60</v>
      </c>
      <c r="BG107" s="50" t="s">
        <v>61</v>
      </c>
      <c r="BH107" s="50" t="s">
        <v>62</v>
      </c>
      <c r="BI107" s="50" t="s">
        <v>63</v>
      </c>
      <c r="BJ107" s="50" t="s">
        <v>64</v>
      </c>
      <c r="BK107" s="50" t="s">
        <v>65</v>
      </c>
      <c r="BL107" s="50" t="s">
        <v>66</v>
      </c>
      <c r="BM107" s="50" t="s">
        <v>67</v>
      </c>
      <c r="BN107" s="50" t="s">
        <v>68</v>
      </c>
      <c r="BO107" s="50" t="s">
        <v>69</v>
      </c>
      <c r="BP107" s="136"/>
      <c r="BQ107" s="150"/>
      <c r="BR107" s="150" t="str">
        <f t="shared" si="152"/>
        <v/>
      </c>
      <c r="BS107" s="150" t="str">
        <f t="shared" si="153"/>
        <v/>
      </c>
      <c r="BT107" s="150" t="str">
        <f t="shared" si="154"/>
        <v/>
      </c>
      <c r="BU107" s="150" t="str">
        <f t="shared" si="155"/>
        <v/>
      </c>
      <c r="BV107" s="150" t="str">
        <f t="shared" si="156"/>
        <v/>
      </c>
      <c r="BW107" s="150" t="str">
        <f t="shared" si="157"/>
        <v/>
      </c>
      <c r="BX107" s="150" t="str">
        <f t="shared" si="158"/>
        <v/>
      </c>
      <c r="BY107" s="150" t="str">
        <f t="shared" si="159"/>
        <v/>
      </c>
      <c r="BZ107" s="150" t="str">
        <f t="shared" si="160"/>
        <v/>
      </c>
      <c r="CA107" s="150" t="str">
        <f t="shared" si="161"/>
        <v/>
      </c>
      <c r="CB107" s="150" t="str">
        <f t="shared" si="162"/>
        <v/>
      </c>
      <c r="CC107" s="150" t="str">
        <f t="shared" si="163"/>
        <v/>
      </c>
      <c r="CD107" s="150" t="str">
        <f t="shared" si="164"/>
        <v/>
      </c>
      <c r="CE107" s="150" t="str">
        <f t="shared" si="165"/>
        <v/>
      </c>
      <c r="CF107" s="150" t="str">
        <f t="shared" si="166"/>
        <v/>
      </c>
      <c r="CG107" s="150" t="str">
        <f t="shared" si="167"/>
        <v/>
      </c>
      <c r="CH107" s="150" t="str">
        <f t="shared" si="168"/>
        <v/>
      </c>
      <c r="CI107" s="150" t="str">
        <f t="shared" si="169"/>
        <v/>
      </c>
      <c r="CJ107" s="150" t="str">
        <f t="shared" si="170"/>
        <v/>
      </c>
      <c r="CK107" s="150" t="str">
        <f t="shared" si="171"/>
        <v/>
      </c>
      <c r="CL107" s="150" t="str">
        <f t="shared" si="172"/>
        <v/>
      </c>
      <c r="CM107" s="150" t="str">
        <f t="shared" si="173"/>
        <v/>
      </c>
      <c r="CN107" s="150">
        <f t="shared" si="174"/>
        <v>0</v>
      </c>
      <c r="CO107" s="150" t="str">
        <f t="shared" si="175"/>
        <v>Okay</v>
      </c>
      <c r="CP107" s="150" t="str">
        <f t="shared" si="176"/>
        <v>Urkunde und Button</v>
      </c>
      <c r="CQ107" s="150" t="str">
        <f t="shared" si="177"/>
        <v>nur Urkunde</v>
      </c>
      <c r="CR107" s="150">
        <f t="shared" si="178"/>
        <v>0</v>
      </c>
      <c r="CS107" s="150">
        <f t="shared" si="179"/>
        <v>0</v>
      </c>
      <c r="CT107" s="150">
        <f t="shared" si="180"/>
        <v>0</v>
      </c>
      <c r="CU107" s="150">
        <f t="shared" si="181"/>
        <v>0</v>
      </c>
      <c r="CV107" s="150">
        <f t="shared" si="182"/>
        <v>0</v>
      </c>
      <c r="CW107" s="150">
        <f t="shared" si="183"/>
        <v>0</v>
      </c>
      <c r="CX107" s="150" t="str">
        <f t="shared" si="184"/>
        <v>u</v>
      </c>
      <c r="CY107" s="150"/>
      <c r="CZ107" s="150">
        <f t="shared" si="185"/>
        <v>0</v>
      </c>
      <c r="DA107" s="150"/>
      <c r="DB107" s="150"/>
      <c r="DC107" s="150">
        <f t="shared" si="186"/>
        <v>0</v>
      </c>
      <c r="DD107" s="150"/>
      <c r="DE107" s="150"/>
      <c r="DF107" s="150"/>
      <c r="DG107" s="150"/>
      <c r="DH107" s="150"/>
      <c r="DI107" s="150"/>
      <c r="DJ107" s="150"/>
      <c r="DK107" s="150"/>
      <c r="DL107" s="150"/>
      <c r="DM107" s="150"/>
      <c r="DN107" s="150"/>
      <c r="DO107" s="150"/>
      <c r="DP107" s="150"/>
      <c r="DQ107" s="150"/>
      <c r="DR107" s="150"/>
      <c r="DS107" s="150"/>
      <c r="DT107" s="150"/>
      <c r="DU107" s="150"/>
    </row>
    <row r="108" spans="1:125" s="206" customFormat="1" x14ac:dyDescent="0.2">
      <c r="A108" s="108" t="str">
        <f>IF(LEN(E108)&lt;2,"",Meldedaten!A$4)</f>
        <v/>
      </c>
      <c r="B108" s="109" t="str">
        <f t="shared" si="140"/>
        <v/>
      </c>
      <c r="C108" s="96" t="s">
        <v>21</v>
      </c>
      <c r="D108" s="242" t="s">
        <v>21</v>
      </c>
      <c r="E108" s="242" t="s">
        <v>21</v>
      </c>
      <c r="F108" s="242" t="s">
        <v>21</v>
      </c>
      <c r="G108" s="242" t="s">
        <v>21</v>
      </c>
      <c r="H108" s="96" t="s">
        <v>21</v>
      </c>
      <c r="I108" s="5" t="str">
        <f>IF(LEN(E108)&lt;2,"",Meldedaten!B$4)</f>
        <v/>
      </c>
      <c r="J108" s="159"/>
      <c r="K108" s="5"/>
      <c r="L108" s="101"/>
      <c r="M108" s="100"/>
      <c r="N108" s="5"/>
      <c r="O108" s="5"/>
      <c r="P108" s="5"/>
      <c r="Q108" s="131" t="str">
        <f t="shared" si="141"/>
        <v>Okay</v>
      </c>
      <c r="R108" s="136">
        <f t="shared" si="142"/>
        <v>0</v>
      </c>
      <c r="S108" s="143" t="str">
        <f t="shared" si="143"/>
        <v/>
      </c>
      <c r="T108" s="144" t="str">
        <f t="shared" si="144"/>
        <v>Bitte ankreuzen</v>
      </c>
      <c r="U108" s="5"/>
      <c r="V108" s="5"/>
      <c r="W108" s="131">
        <f t="shared" si="145"/>
        <v>0</v>
      </c>
      <c r="X108" s="136">
        <f t="shared" si="146"/>
        <v>0</v>
      </c>
      <c r="Y108" s="136">
        <f t="shared" si="147"/>
        <v>1</v>
      </c>
      <c r="Z108" s="136" t="e">
        <f>IF(W108&gt;Y108,"Fehler",okay)</f>
        <v>#NAME?</v>
      </c>
      <c r="AA108" s="136" t="str">
        <f t="shared" si="148"/>
        <v/>
      </c>
      <c r="AB108" s="136" t="str">
        <f t="shared" si="149"/>
        <v/>
      </c>
      <c r="AC108" s="135"/>
      <c r="AD108" s="96" t="s">
        <v>21</v>
      </c>
      <c r="AE108" s="125" t="str">
        <f t="shared" si="150"/>
        <v/>
      </c>
      <c r="AF108" s="95"/>
      <c r="AG108" s="126"/>
      <c r="AH108" s="127" t="str">
        <f t="shared" si="151"/>
        <v/>
      </c>
      <c r="AI108" s="126"/>
      <c r="AJ108" s="5" t="s">
        <v>21</v>
      </c>
      <c r="AK108" s="5" t="s">
        <v>21</v>
      </c>
      <c r="AL108" s="5" t="s">
        <v>21</v>
      </c>
      <c r="AM108" s="5" t="s">
        <v>21</v>
      </c>
      <c r="AN108" s="5" t="s">
        <v>21</v>
      </c>
      <c r="AO108" s="5" t="s">
        <v>21</v>
      </c>
      <c r="AP108" s="5" t="s">
        <v>21</v>
      </c>
      <c r="AQ108" s="5" t="s">
        <v>21</v>
      </c>
      <c r="AR108" s="5" t="s">
        <v>21</v>
      </c>
      <c r="AS108" s="5" t="s">
        <v>21</v>
      </c>
      <c r="AT108" s="5" t="s">
        <v>21</v>
      </c>
      <c r="AU108" s="5" t="s">
        <v>21</v>
      </c>
      <c r="AV108" s="5" t="s">
        <v>21</v>
      </c>
      <c r="AW108" s="5" t="s">
        <v>21</v>
      </c>
      <c r="AX108" s="5" t="s">
        <v>21</v>
      </c>
      <c r="AY108" s="5" t="s">
        <v>21</v>
      </c>
      <c r="AZ108" s="5" t="s">
        <v>21</v>
      </c>
      <c r="BA108" s="5" t="s">
        <v>21</v>
      </c>
      <c r="BB108" s="5" t="s">
        <v>21</v>
      </c>
      <c r="BC108" s="5" t="s">
        <v>21</v>
      </c>
      <c r="BD108" s="126"/>
      <c r="BE108" s="50" t="s">
        <v>59</v>
      </c>
      <c r="BF108" s="50" t="s">
        <v>60</v>
      </c>
      <c r="BG108" s="50" t="s">
        <v>61</v>
      </c>
      <c r="BH108" s="50" t="s">
        <v>62</v>
      </c>
      <c r="BI108" s="50" t="s">
        <v>63</v>
      </c>
      <c r="BJ108" s="50" t="s">
        <v>64</v>
      </c>
      <c r="BK108" s="50" t="s">
        <v>65</v>
      </c>
      <c r="BL108" s="50" t="s">
        <v>66</v>
      </c>
      <c r="BM108" s="50" t="s">
        <v>67</v>
      </c>
      <c r="BN108" s="50" t="s">
        <v>68</v>
      </c>
      <c r="BO108" s="50" t="s">
        <v>69</v>
      </c>
      <c r="BP108" s="136"/>
      <c r="BQ108" s="150"/>
      <c r="BR108" s="150" t="str">
        <f t="shared" si="152"/>
        <v/>
      </c>
      <c r="BS108" s="150" t="str">
        <f t="shared" si="153"/>
        <v/>
      </c>
      <c r="BT108" s="150" t="str">
        <f t="shared" si="154"/>
        <v/>
      </c>
      <c r="BU108" s="150" t="str">
        <f t="shared" si="155"/>
        <v/>
      </c>
      <c r="BV108" s="150" t="str">
        <f t="shared" si="156"/>
        <v/>
      </c>
      <c r="BW108" s="150" t="str">
        <f t="shared" si="157"/>
        <v/>
      </c>
      <c r="BX108" s="150" t="str">
        <f t="shared" si="158"/>
        <v/>
      </c>
      <c r="BY108" s="150" t="str">
        <f t="shared" si="159"/>
        <v/>
      </c>
      <c r="BZ108" s="150" t="str">
        <f t="shared" si="160"/>
        <v/>
      </c>
      <c r="CA108" s="150" t="str">
        <f t="shared" si="161"/>
        <v/>
      </c>
      <c r="CB108" s="150" t="str">
        <f t="shared" si="162"/>
        <v/>
      </c>
      <c r="CC108" s="150" t="str">
        <f t="shared" si="163"/>
        <v/>
      </c>
      <c r="CD108" s="150" t="str">
        <f t="shared" si="164"/>
        <v/>
      </c>
      <c r="CE108" s="150" t="str">
        <f t="shared" si="165"/>
        <v/>
      </c>
      <c r="CF108" s="150" t="str">
        <f t="shared" si="166"/>
        <v/>
      </c>
      <c r="CG108" s="150" t="str">
        <f t="shared" si="167"/>
        <v/>
      </c>
      <c r="CH108" s="150" t="str">
        <f t="shared" si="168"/>
        <v/>
      </c>
      <c r="CI108" s="150" t="str">
        <f t="shared" si="169"/>
        <v/>
      </c>
      <c r="CJ108" s="150" t="str">
        <f t="shared" si="170"/>
        <v/>
      </c>
      <c r="CK108" s="150" t="str">
        <f t="shared" si="171"/>
        <v/>
      </c>
      <c r="CL108" s="150" t="str">
        <f t="shared" si="172"/>
        <v/>
      </c>
      <c r="CM108" s="150" t="str">
        <f t="shared" si="173"/>
        <v/>
      </c>
      <c r="CN108" s="150">
        <f t="shared" si="174"/>
        <v>0</v>
      </c>
      <c r="CO108" s="150" t="str">
        <f t="shared" si="175"/>
        <v>Okay</v>
      </c>
      <c r="CP108" s="150" t="str">
        <f t="shared" si="176"/>
        <v>Urkunde und Button</v>
      </c>
      <c r="CQ108" s="150" t="str">
        <f t="shared" si="177"/>
        <v>nur Urkunde</v>
      </c>
      <c r="CR108" s="150">
        <f t="shared" si="178"/>
        <v>0</v>
      </c>
      <c r="CS108" s="150">
        <f t="shared" si="179"/>
        <v>0</v>
      </c>
      <c r="CT108" s="150">
        <f t="shared" si="180"/>
        <v>0</v>
      </c>
      <c r="CU108" s="150">
        <f t="shared" si="181"/>
        <v>0</v>
      </c>
      <c r="CV108" s="150">
        <f t="shared" si="182"/>
        <v>0</v>
      </c>
      <c r="CW108" s="150">
        <f t="shared" si="183"/>
        <v>0</v>
      </c>
      <c r="CX108" s="150" t="str">
        <f t="shared" si="184"/>
        <v>u</v>
      </c>
      <c r="CY108" s="150"/>
      <c r="CZ108" s="150">
        <f t="shared" si="185"/>
        <v>0</v>
      </c>
      <c r="DA108" s="150"/>
      <c r="DB108" s="150"/>
      <c r="DC108" s="150">
        <f t="shared" si="186"/>
        <v>0</v>
      </c>
      <c r="DD108" s="150"/>
      <c r="DE108" s="150"/>
      <c r="DF108" s="150"/>
      <c r="DG108" s="150"/>
      <c r="DH108" s="150"/>
      <c r="DI108" s="150"/>
      <c r="DJ108" s="150"/>
      <c r="DK108" s="150"/>
      <c r="DL108" s="150"/>
      <c r="DM108" s="150"/>
      <c r="DN108" s="150"/>
      <c r="DO108" s="150"/>
      <c r="DP108" s="150"/>
      <c r="DQ108" s="150"/>
      <c r="DR108" s="150"/>
      <c r="DS108" s="150"/>
      <c r="DT108" s="150"/>
      <c r="DU108" s="150"/>
    </row>
    <row r="109" spans="1:125" s="206" customFormat="1" x14ac:dyDescent="0.2">
      <c r="A109" s="108" t="str">
        <f>IF(LEN(E109)&lt;2,"",Meldedaten!A$4)</f>
        <v/>
      </c>
      <c r="B109" s="109" t="str">
        <f t="shared" si="140"/>
        <v/>
      </c>
      <c r="C109" s="96" t="s">
        <v>21</v>
      </c>
      <c r="D109" s="242" t="s">
        <v>21</v>
      </c>
      <c r="E109" s="242" t="s">
        <v>21</v>
      </c>
      <c r="F109" s="242" t="s">
        <v>21</v>
      </c>
      <c r="G109" s="242" t="s">
        <v>21</v>
      </c>
      <c r="H109" s="96" t="s">
        <v>21</v>
      </c>
      <c r="I109" s="5" t="str">
        <f>IF(LEN(E109)&lt;2,"",Meldedaten!B$4)</f>
        <v/>
      </c>
      <c r="J109" s="159"/>
      <c r="K109" s="5"/>
      <c r="L109" s="101"/>
      <c r="M109" s="100"/>
      <c r="N109" s="5"/>
      <c r="O109" s="5"/>
      <c r="P109" s="5"/>
      <c r="Q109" s="131" t="str">
        <f t="shared" si="141"/>
        <v>Okay</v>
      </c>
      <c r="R109" s="136">
        <f t="shared" si="142"/>
        <v>0</v>
      </c>
      <c r="S109" s="143" t="str">
        <f t="shared" si="143"/>
        <v/>
      </c>
      <c r="T109" s="144" t="str">
        <f t="shared" si="144"/>
        <v>Bitte ankreuzen</v>
      </c>
      <c r="U109" s="5"/>
      <c r="V109" s="5"/>
      <c r="W109" s="131">
        <f t="shared" si="145"/>
        <v>0</v>
      </c>
      <c r="X109" s="136">
        <f t="shared" si="146"/>
        <v>0</v>
      </c>
      <c r="Y109" s="136">
        <f t="shared" si="147"/>
        <v>1</v>
      </c>
      <c r="Z109" s="136" t="e">
        <f>IF(W109&gt;Y109,"Fehler",okay)</f>
        <v>#NAME?</v>
      </c>
      <c r="AA109" s="136" t="str">
        <f t="shared" si="148"/>
        <v/>
      </c>
      <c r="AB109" s="136" t="str">
        <f t="shared" si="149"/>
        <v/>
      </c>
      <c r="AC109" s="135"/>
      <c r="AD109" s="96" t="s">
        <v>21</v>
      </c>
      <c r="AE109" s="125" t="str">
        <f t="shared" si="150"/>
        <v/>
      </c>
      <c r="AF109" s="95"/>
      <c r="AG109" s="126"/>
      <c r="AH109" s="127" t="str">
        <f t="shared" si="151"/>
        <v/>
      </c>
      <c r="AI109" s="126"/>
      <c r="AJ109" s="5" t="s">
        <v>21</v>
      </c>
      <c r="AK109" s="5" t="s">
        <v>21</v>
      </c>
      <c r="AL109" s="5" t="s">
        <v>21</v>
      </c>
      <c r="AM109" s="5" t="s">
        <v>21</v>
      </c>
      <c r="AN109" s="5" t="s">
        <v>21</v>
      </c>
      <c r="AO109" s="5" t="s">
        <v>21</v>
      </c>
      <c r="AP109" s="5" t="s">
        <v>21</v>
      </c>
      <c r="AQ109" s="5" t="s">
        <v>21</v>
      </c>
      <c r="AR109" s="5" t="s">
        <v>21</v>
      </c>
      <c r="AS109" s="5" t="s">
        <v>21</v>
      </c>
      <c r="AT109" s="5" t="s">
        <v>21</v>
      </c>
      <c r="AU109" s="5" t="s">
        <v>21</v>
      </c>
      <c r="AV109" s="5" t="s">
        <v>21</v>
      </c>
      <c r="AW109" s="5" t="s">
        <v>21</v>
      </c>
      <c r="AX109" s="5" t="s">
        <v>21</v>
      </c>
      <c r="AY109" s="5" t="s">
        <v>21</v>
      </c>
      <c r="AZ109" s="5" t="s">
        <v>21</v>
      </c>
      <c r="BA109" s="5" t="s">
        <v>21</v>
      </c>
      <c r="BB109" s="5" t="s">
        <v>21</v>
      </c>
      <c r="BC109" s="5" t="s">
        <v>21</v>
      </c>
      <c r="BD109" s="126"/>
      <c r="BE109" s="50" t="s">
        <v>59</v>
      </c>
      <c r="BF109" s="50" t="s">
        <v>60</v>
      </c>
      <c r="BG109" s="50" t="s">
        <v>61</v>
      </c>
      <c r="BH109" s="50" t="s">
        <v>62</v>
      </c>
      <c r="BI109" s="50" t="s">
        <v>63</v>
      </c>
      <c r="BJ109" s="50" t="s">
        <v>64</v>
      </c>
      <c r="BK109" s="50" t="s">
        <v>65</v>
      </c>
      <c r="BL109" s="50" t="s">
        <v>66</v>
      </c>
      <c r="BM109" s="50" t="s">
        <v>67</v>
      </c>
      <c r="BN109" s="50" t="s">
        <v>68</v>
      </c>
      <c r="BO109" s="50" t="s">
        <v>69</v>
      </c>
      <c r="BP109" s="136"/>
      <c r="BQ109" s="150"/>
      <c r="BR109" s="150" t="str">
        <f t="shared" si="152"/>
        <v/>
      </c>
      <c r="BS109" s="150" t="str">
        <f t="shared" si="153"/>
        <v/>
      </c>
      <c r="BT109" s="150" t="str">
        <f t="shared" si="154"/>
        <v/>
      </c>
      <c r="BU109" s="150" t="str">
        <f t="shared" si="155"/>
        <v/>
      </c>
      <c r="BV109" s="150" t="str">
        <f t="shared" si="156"/>
        <v/>
      </c>
      <c r="BW109" s="150" t="str">
        <f t="shared" si="157"/>
        <v/>
      </c>
      <c r="BX109" s="150" t="str">
        <f t="shared" si="158"/>
        <v/>
      </c>
      <c r="BY109" s="150" t="str">
        <f t="shared" si="159"/>
        <v/>
      </c>
      <c r="BZ109" s="150" t="str">
        <f t="shared" si="160"/>
        <v/>
      </c>
      <c r="CA109" s="150" t="str">
        <f t="shared" si="161"/>
        <v/>
      </c>
      <c r="CB109" s="150" t="str">
        <f t="shared" si="162"/>
        <v/>
      </c>
      <c r="CC109" s="150" t="str">
        <f t="shared" si="163"/>
        <v/>
      </c>
      <c r="CD109" s="150" t="str">
        <f t="shared" si="164"/>
        <v/>
      </c>
      <c r="CE109" s="150" t="str">
        <f t="shared" si="165"/>
        <v/>
      </c>
      <c r="CF109" s="150" t="str">
        <f t="shared" si="166"/>
        <v/>
      </c>
      <c r="CG109" s="150" t="str">
        <f t="shared" si="167"/>
        <v/>
      </c>
      <c r="CH109" s="150" t="str">
        <f t="shared" si="168"/>
        <v/>
      </c>
      <c r="CI109" s="150" t="str">
        <f t="shared" si="169"/>
        <v/>
      </c>
      <c r="CJ109" s="150" t="str">
        <f t="shared" si="170"/>
        <v/>
      </c>
      <c r="CK109" s="150" t="str">
        <f t="shared" si="171"/>
        <v/>
      </c>
      <c r="CL109" s="150" t="str">
        <f t="shared" si="172"/>
        <v/>
      </c>
      <c r="CM109" s="150" t="str">
        <f t="shared" si="173"/>
        <v/>
      </c>
      <c r="CN109" s="150">
        <f t="shared" si="174"/>
        <v>0</v>
      </c>
      <c r="CO109" s="150" t="str">
        <f t="shared" si="175"/>
        <v>Okay</v>
      </c>
      <c r="CP109" s="150" t="str">
        <f t="shared" si="176"/>
        <v>Urkunde und Button</v>
      </c>
      <c r="CQ109" s="150" t="str">
        <f t="shared" si="177"/>
        <v>nur Urkunde</v>
      </c>
      <c r="CR109" s="150">
        <f t="shared" si="178"/>
        <v>0</v>
      </c>
      <c r="CS109" s="150">
        <f t="shared" si="179"/>
        <v>0</v>
      </c>
      <c r="CT109" s="150">
        <f t="shared" si="180"/>
        <v>0</v>
      </c>
      <c r="CU109" s="150">
        <f t="shared" si="181"/>
        <v>0</v>
      </c>
      <c r="CV109" s="150">
        <f t="shared" si="182"/>
        <v>0</v>
      </c>
      <c r="CW109" s="150">
        <f t="shared" si="183"/>
        <v>0</v>
      </c>
      <c r="CX109" s="150" t="str">
        <f t="shared" si="184"/>
        <v>u</v>
      </c>
      <c r="CY109" s="150"/>
      <c r="CZ109" s="150">
        <f t="shared" si="185"/>
        <v>0</v>
      </c>
      <c r="DA109" s="150"/>
      <c r="DB109" s="150"/>
      <c r="DC109" s="150">
        <f t="shared" si="186"/>
        <v>0</v>
      </c>
      <c r="DD109" s="150"/>
      <c r="DE109" s="150"/>
      <c r="DF109" s="150"/>
      <c r="DG109" s="150"/>
      <c r="DH109" s="150"/>
      <c r="DI109" s="150"/>
      <c r="DJ109" s="150"/>
      <c r="DK109" s="150"/>
      <c r="DL109" s="150"/>
      <c r="DM109" s="150"/>
      <c r="DN109" s="150"/>
      <c r="DO109" s="150"/>
      <c r="DP109" s="150"/>
      <c r="DQ109" s="150"/>
      <c r="DR109" s="150"/>
      <c r="DS109" s="150"/>
      <c r="DT109" s="150"/>
      <c r="DU109" s="150"/>
    </row>
    <row r="110" spans="1:125" s="206" customFormat="1" x14ac:dyDescent="0.2">
      <c r="A110" s="108" t="str">
        <f>IF(LEN(E110)&lt;2,"",Meldedaten!A$4)</f>
        <v/>
      </c>
      <c r="B110" s="109" t="str">
        <f t="shared" si="140"/>
        <v/>
      </c>
      <c r="C110" s="96" t="s">
        <v>21</v>
      </c>
      <c r="D110" s="242" t="s">
        <v>21</v>
      </c>
      <c r="E110" s="242" t="s">
        <v>21</v>
      </c>
      <c r="F110" s="242" t="s">
        <v>21</v>
      </c>
      <c r="G110" s="242" t="s">
        <v>21</v>
      </c>
      <c r="H110" s="96" t="s">
        <v>21</v>
      </c>
      <c r="I110" s="5" t="str">
        <f>IF(LEN(E110)&lt;2,"",Meldedaten!B$4)</f>
        <v/>
      </c>
      <c r="J110" s="159"/>
      <c r="K110" s="5"/>
      <c r="L110" s="101"/>
      <c r="M110" s="100"/>
      <c r="N110" s="5"/>
      <c r="O110" s="5"/>
      <c r="P110" s="5"/>
      <c r="Q110" s="131" t="str">
        <f t="shared" si="141"/>
        <v>Okay</v>
      </c>
      <c r="R110" s="136">
        <f t="shared" si="142"/>
        <v>0</v>
      </c>
      <c r="S110" s="143" t="str">
        <f t="shared" si="143"/>
        <v/>
      </c>
      <c r="T110" s="144" t="str">
        <f t="shared" si="144"/>
        <v>Bitte ankreuzen</v>
      </c>
      <c r="U110" s="5"/>
      <c r="V110" s="5"/>
      <c r="W110" s="131">
        <f t="shared" si="145"/>
        <v>0</v>
      </c>
      <c r="X110" s="136">
        <f t="shared" si="146"/>
        <v>0</v>
      </c>
      <c r="Y110" s="136">
        <f t="shared" si="147"/>
        <v>1</v>
      </c>
      <c r="Z110" s="136" t="e">
        <f>IF(W110&gt;Y110,"Fehler",okay)</f>
        <v>#NAME?</v>
      </c>
      <c r="AA110" s="136" t="str">
        <f t="shared" si="148"/>
        <v/>
      </c>
      <c r="AB110" s="136" t="str">
        <f t="shared" si="149"/>
        <v/>
      </c>
      <c r="AC110" s="135"/>
      <c r="AD110" s="96" t="s">
        <v>21</v>
      </c>
      <c r="AE110" s="125" t="str">
        <f t="shared" si="150"/>
        <v/>
      </c>
      <c r="AF110" s="95"/>
      <c r="AG110" s="126"/>
      <c r="AH110" s="127" t="str">
        <f t="shared" si="151"/>
        <v/>
      </c>
      <c r="AI110" s="126"/>
      <c r="AJ110" s="5" t="s">
        <v>21</v>
      </c>
      <c r="AK110" s="5" t="s">
        <v>21</v>
      </c>
      <c r="AL110" s="5" t="s">
        <v>21</v>
      </c>
      <c r="AM110" s="5" t="s">
        <v>21</v>
      </c>
      <c r="AN110" s="5" t="s">
        <v>21</v>
      </c>
      <c r="AO110" s="5" t="s">
        <v>21</v>
      </c>
      <c r="AP110" s="5" t="s">
        <v>21</v>
      </c>
      <c r="AQ110" s="5" t="s">
        <v>21</v>
      </c>
      <c r="AR110" s="5" t="s">
        <v>21</v>
      </c>
      <c r="AS110" s="5" t="s">
        <v>21</v>
      </c>
      <c r="AT110" s="5" t="s">
        <v>21</v>
      </c>
      <c r="AU110" s="5" t="s">
        <v>21</v>
      </c>
      <c r="AV110" s="5" t="s">
        <v>21</v>
      </c>
      <c r="AW110" s="5" t="s">
        <v>21</v>
      </c>
      <c r="AX110" s="5" t="s">
        <v>21</v>
      </c>
      <c r="AY110" s="5" t="s">
        <v>21</v>
      </c>
      <c r="AZ110" s="5" t="s">
        <v>21</v>
      </c>
      <c r="BA110" s="5" t="s">
        <v>21</v>
      </c>
      <c r="BB110" s="5" t="s">
        <v>21</v>
      </c>
      <c r="BC110" s="5" t="s">
        <v>21</v>
      </c>
      <c r="BD110" s="126"/>
      <c r="BE110" s="50" t="s">
        <v>59</v>
      </c>
      <c r="BF110" s="50" t="s">
        <v>60</v>
      </c>
      <c r="BG110" s="50" t="s">
        <v>61</v>
      </c>
      <c r="BH110" s="50" t="s">
        <v>62</v>
      </c>
      <c r="BI110" s="50" t="s">
        <v>63</v>
      </c>
      <c r="BJ110" s="50" t="s">
        <v>64</v>
      </c>
      <c r="BK110" s="50" t="s">
        <v>65</v>
      </c>
      <c r="BL110" s="50" t="s">
        <v>66</v>
      </c>
      <c r="BM110" s="50" t="s">
        <v>67</v>
      </c>
      <c r="BN110" s="50" t="s">
        <v>68</v>
      </c>
      <c r="BO110" s="50" t="s">
        <v>69</v>
      </c>
      <c r="BP110" s="136"/>
      <c r="BQ110" s="150"/>
      <c r="BR110" s="150" t="str">
        <f t="shared" si="152"/>
        <v/>
      </c>
      <c r="BS110" s="150" t="str">
        <f t="shared" si="153"/>
        <v/>
      </c>
      <c r="BT110" s="150" t="str">
        <f t="shared" si="154"/>
        <v/>
      </c>
      <c r="BU110" s="150" t="str">
        <f t="shared" si="155"/>
        <v/>
      </c>
      <c r="BV110" s="150" t="str">
        <f t="shared" si="156"/>
        <v/>
      </c>
      <c r="BW110" s="150" t="str">
        <f t="shared" si="157"/>
        <v/>
      </c>
      <c r="BX110" s="150" t="str">
        <f t="shared" si="158"/>
        <v/>
      </c>
      <c r="BY110" s="150" t="str">
        <f t="shared" si="159"/>
        <v/>
      </c>
      <c r="BZ110" s="150" t="str">
        <f t="shared" si="160"/>
        <v/>
      </c>
      <c r="CA110" s="150" t="str">
        <f t="shared" si="161"/>
        <v/>
      </c>
      <c r="CB110" s="150" t="str">
        <f t="shared" si="162"/>
        <v/>
      </c>
      <c r="CC110" s="150" t="str">
        <f t="shared" si="163"/>
        <v/>
      </c>
      <c r="CD110" s="150" t="str">
        <f t="shared" si="164"/>
        <v/>
      </c>
      <c r="CE110" s="150" t="str">
        <f t="shared" si="165"/>
        <v/>
      </c>
      <c r="CF110" s="150" t="str">
        <f t="shared" si="166"/>
        <v/>
      </c>
      <c r="CG110" s="150" t="str">
        <f t="shared" si="167"/>
        <v/>
      </c>
      <c r="CH110" s="150" t="str">
        <f t="shared" si="168"/>
        <v/>
      </c>
      <c r="CI110" s="150" t="str">
        <f t="shared" si="169"/>
        <v/>
      </c>
      <c r="CJ110" s="150" t="str">
        <f t="shared" si="170"/>
        <v/>
      </c>
      <c r="CK110" s="150" t="str">
        <f t="shared" si="171"/>
        <v/>
      </c>
      <c r="CL110" s="150" t="str">
        <f t="shared" si="172"/>
        <v/>
      </c>
      <c r="CM110" s="150" t="str">
        <f t="shared" si="173"/>
        <v/>
      </c>
      <c r="CN110" s="150">
        <f t="shared" si="174"/>
        <v>0</v>
      </c>
      <c r="CO110" s="150" t="str">
        <f t="shared" si="175"/>
        <v>Okay</v>
      </c>
      <c r="CP110" s="150" t="str">
        <f t="shared" si="176"/>
        <v>Urkunde und Button</v>
      </c>
      <c r="CQ110" s="150" t="str">
        <f t="shared" si="177"/>
        <v>nur Urkunde</v>
      </c>
      <c r="CR110" s="150">
        <f t="shared" si="178"/>
        <v>0</v>
      </c>
      <c r="CS110" s="150">
        <f t="shared" si="179"/>
        <v>0</v>
      </c>
      <c r="CT110" s="150">
        <f t="shared" si="180"/>
        <v>0</v>
      </c>
      <c r="CU110" s="150">
        <f t="shared" si="181"/>
        <v>0</v>
      </c>
      <c r="CV110" s="150">
        <f t="shared" si="182"/>
        <v>0</v>
      </c>
      <c r="CW110" s="150">
        <f t="shared" si="183"/>
        <v>0</v>
      </c>
      <c r="CX110" s="150" t="str">
        <f t="shared" si="184"/>
        <v>u</v>
      </c>
      <c r="CY110" s="150"/>
      <c r="CZ110" s="150">
        <f t="shared" si="185"/>
        <v>0</v>
      </c>
      <c r="DA110" s="150"/>
      <c r="DB110" s="150"/>
      <c r="DC110" s="150">
        <f t="shared" si="186"/>
        <v>0</v>
      </c>
      <c r="DD110" s="150"/>
      <c r="DE110" s="150"/>
      <c r="DF110" s="150"/>
      <c r="DG110" s="150"/>
      <c r="DH110" s="150"/>
      <c r="DI110" s="150"/>
      <c r="DJ110" s="150"/>
      <c r="DK110" s="150"/>
      <c r="DL110" s="150"/>
      <c r="DM110" s="150"/>
      <c r="DN110" s="150"/>
      <c r="DO110" s="150"/>
      <c r="DP110" s="150"/>
      <c r="DQ110" s="150"/>
      <c r="DR110" s="150"/>
      <c r="DS110" s="150"/>
      <c r="DT110" s="150"/>
      <c r="DU110" s="150"/>
    </row>
    <row r="111" spans="1:125" s="206" customFormat="1" x14ac:dyDescent="0.2">
      <c r="A111" s="108" t="str">
        <f>IF(LEN(E111)&lt;2,"",Meldedaten!A$4)</f>
        <v/>
      </c>
      <c r="B111" s="109" t="str">
        <f t="shared" si="140"/>
        <v/>
      </c>
      <c r="C111" s="96" t="s">
        <v>21</v>
      </c>
      <c r="D111" s="242" t="s">
        <v>21</v>
      </c>
      <c r="E111" s="242" t="s">
        <v>21</v>
      </c>
      <c r="F111" s="242" t="s">
        <v>21</v>
      </c>
      <c r="G111" s="242" t="s">
        <v>21</v>
      </c>
      <c r="H111" s="96" t="s">
        <v>21</v>
      </c>
      <c r="I111" s="5" t="str">
        <f>IF(LEN(E111)&lt;2,"",Meldedaten!B$4)</f>
        <v/>
      </c>
      <c r="J111" s="159"/>
      <c r="K111" s="5"/>
      <c r="L111" s="101"/>
      <c r="M111" s="100"/>
      <c r="N111" s="5"/>
      <c r="O111" s="5"/>
      <c r="P111" s="5"/>
      <c r="Q111" s="131" t="str">
        <f t="shared" si="141"/>
        <v>Okay</v>
      </c>
      <c r="R111" s="136">
        <f t="shared" si="142"/>
        <v>0</v>
      </c>
      <c r="S111" s="143" t="str">
        <f t="shared" si="143"/>
        <v/>
      </c>
      <c r="T111" s="144" t="str">
        <f t="shared" si="144"/>
        <v>Bitte ankreuzen</v>
      </c>
      <c r="U111" s="5"/>
      <c r="V111" s="5"/>
      <c r="W111" s="131">
        <f t="shared" si="145"/>
        <v>0</v>
      </c>
      <c r="X111" s="136">
        <f t="shared" si="146"/>
        <v>0</v>
      </c>
      <c r="Y111" s="136">
        <f t="shared" si="147"/>
        <v>1</v>
      </c>
      <c r="Z111" s="136" t="e">
        <f>IF(W111&gt;Y111,"Fehler",okay)</f>
        <v>#NAME?</v>
      </c>
      <c r="AA111" s="136" t="str">
        <f t="shared" si="148"/>
        <v/>
      </c>
      <c r="AB111" s="136" t="str">
        <f t="shared" si="149"/>
        <v/>
      </c>
      <c r="AC111" s="135"/>
      <c r="AD111" s="96" t="s">
        <v>21</v>
      </c>
      <c r="AE111" s="125" t="str">
        <f t="shared" si="150"/>
        <v/>
      </c>
      <c r="AF111" s="95"/>
      <c r="AG111" s="126"/>
      <c r="AH111" s="127" t="str">
        <f t="shared" si="151"/>
        <v/>
      </c>
      <c r="AI111" s="126"/>
      <c r="AJ111" s="5" t="s">
        <v>21</v>
      </c>
      <c r="AK111" s="5" t="s">
        <v>21</v>
      </c>
      <c r="AL111" s="5" t="s">
        <v>21</v>
      </c>
      <c r="AM111" s="5" t="s">
        <v>21</v>
      </c>
      <c r="AN111" s="5" t="s">
        <v>21</v>
      </c>
      <c r="AO111" s="5" t="s">
        <v>21</v>
      </c>
      <c r="AP111" s="5" t="s">
        <v>21</v>
      </c>
      <c r="AQ111" s="5" t="s">
        <v>21</v>
      </c>
      <c r="AR111" s="5" t="s">
        <v>21</v>
      </c>
      <c r="AS111" s="5" t="s">
        <v>21</v>
      </c>
      <c r="AT111" s="5" t="s">
        <v>21</v>
      </c>
      <c r="AU111" s="5" t="s">
        <v>21</v>
      </c>
      <c r="AV111" s="5" t="s">
        <v>21</v>
      </c>
      <c r="AW111" s="5" t="s">
        <v>21</v>
      </c>
      <c r="AX111" s="5" t="s">
        <v>21</v>
      </c>
      <c r="AY111" s="5" t="s">
        <v>21</v>
      </c>
      <c r="AZ111" s="5" t="s">
        <v>21</v>
      </c>
      <c r="BA111" s="5" t="s">
        <v>21</v>
      </c>
      <c r="BB111" s="5" t="s">
        <v>21</v>
      </c>
      <c r="BC111" s="5" t="s">
        <v>21</v>
      </c>
      <c r="BD111" s="126"/>
      <c r="BE111" s="50" t="s">
        <v>59</v>
      </c>
      <c r="BF111" s="50" t="s">
        <v>60</v>
      </c>
      <c r="BG111" s="50" t="s">
        <v>61</v>
      </c>
      <c r="BH111" s="50" t="s">
        <v>62</v>
      </c>
      <c r="BI111" s="50" t="s">
        <v>63</v>
      </c>
      <c r="BJ111" s="50" t="s">
        <v>64</v>
      </c>
      <c r="BK111" s="50" t="s">
        <v>65</v>
      </c>
      <c r="BL111" s="50" t="s">
        <v>66</v>
      </c>
      <c r="BM111" s="50" t="s">
        <v>67</v>
      </c>
      <c r="BN111" s="50" t="s">
        <v>68</v>
      </c>
      <c r="BO111" s="50" t="s">
        <v>69</v>
      </c>
      <c r="BP111" s="136"/>
      <c r="BQ111" s="150"/>
      <c r="BR111" s="150" t="str">
        <f t="shared" si="152"/>
        <v/>
      </c>
      <c r="BS111" s="150" t="str">
        <f t="shared" si="153"/>
        <v/>
      </c>
      <c r="BT111" s="150" t="str">
        <f t="shared" si="154"/>
        <v/>
      </c>
      <c r="BU111" s="150" t="str">
        <f t="shared" si="155"/>
        <v/>
      </c>
      <c r="BV111" s="150" t="str">
        <f t="shared" si="156"/>
        <v/>
      </c>
      <c r="BW111" s="150" t="str">
        <f t="shared" si="157"/>
        <v/>
      </c>
      <c r="BX111" s="150" t="str">
        <f t="shared" si="158"/>
        <v/>
      </c>
      <c r="BY111" s="150" t="str">
        <f t="shared" si="159"/>
        <v/>
      </c>
      <c r="BZ111" s="150" t="str">
        <f t="shared" si="160"/>
        <v/>
      </c>
      <c r="CA111" s="150" t="str">
        <f t="shared" si="161"/>
        <v/>
      </c>
      <c r="CB111" s="150" t="str">
        <f t="shared" si="162"/>
        <v/>
      </c>
      <c r="CC111" s="150" t="str">
        <f t="shared" si="163"/>
        <v/>
      </c>
      <c r="CD111" s="150" t="str">
        <f t="shared" si="164"/>
        <v/>
      </c>
      <c r="CE111" s="150" t="str">
        <f t="shared" si="165"/>
        <v/>
      </c>
      <c r="CF111" s="150" t="str">
        <f t="shared" si="166"/>
        <v/>
      </c>
      <c r="CG111" s="150" t="str">
        <f t="shared" si="167"/>
        <v/>
      </c>
      <c r="CH111" s="150" t="str">
        <f t="shared" si="168"/>
        <v/>
      </c>
      <c r="CI111" s="150" t="str">
        <f t="shared" si="169"/>
        <v/>
      </c>
      <c r="CJ111" s="150" t="str">
        <f t="shared" si="170"/>
        <v/>
      </c>
      <c r="CK111" s="150" t="str">
        <f t="shared" si="171"/>
        <v/>
      </c>
      <c r="CL111" s="150" t="str">
        <f t="shared" si="172"/>
        <v/>
      </c>
      <c r="CM111" s="150" t="str">
        <f t="shared" si="173"/>
        <v/>
      </c>
      <c r="CN111" s="150">
        <f t="shared" si="174"/>
        <v>0</v>
      </c>
      <c r="CO111" s="150" t="str">
        <f t="shared" si="175"/>
        <v>Okay</v>
      </c>
      <c r="CP111" s="150" t="str">
        <f t="shared" si="176"/>
        <v>Urkunde und Button</v>
      </c>
      <c r="CQ111" s="150" t="str">
        <f t="shared" si="177"/>
        <v>nur Urkunde</v>
      </c>
      <c r="CR111" s="150">
        <f t="shared" si="178"/>
        <v>0</v>
      </c>
      <c r="CS111" s="150">
        <f t="shared" si="179"/>
        <v>0</v>
      </c>
      <c r="CT111" s="150">
        <f t="shared" si="180"/>
        <v>0</v>
      </c>
      <c r="CU111" s="150">
        <f t="shared" si="181"/>
        <v>0</v>
      </c>
      <c r="CV111" s="150">
        <f t="shared" si="182"/>
        <v>0</v>
      </c>
      <c r="CW111" s="150">
        <f t="shared" si="183"/>
        <v>0</v>
      </c>
      <c r="CX111" s="150" t="str">
        <f t="shared" si="184"/>
        <v>u</v>
      </c>
      <c r="CY111" s="150"/>
      <c r="CZ111" s="150">
        <f t="shared" si="185"/>
        <v>0</v>
      </c>
      <c r="DA111" s="150"/>
      <c r="DB111" s="150"/>
      <c r="DC111" s="150">
        <f t="shared" si="186"/>
        <v>0</v>
      </c>
      <c r="DD111" s="150"/>
      <c r="DE111" s="150"/>
      <c r="DF111" s="150"/>
      <c r="DG111" s="150"/>
      <c r="DH111" s="150"/>
      <c r="DI111" s="150"/>
      <c r="DJ111" s="150"/>
      <c r="DK111" s="150"/>
      <c r="DL111" s="150"/>
      <c r="DM111" s="150"/>
      <c r="DN111" s="150"/>
      <c r="DO111" s="150"/>
      <c r="DP111" s="150"/>
      <c r="DQ111" s="150"/>
      <c r="DR111" s="150"/>
      <c r="DS111" s="150"/>
      <c r="DT111" s="150"/>
      <c r="DU111" s="150"/>
    </row>
    <row r="112" spans="1:125" s="206" customFormat="1" x14ac:dyDescent="0.2">
      <c r="A112" s="108" t="str">
        <f>IF(LEN(E112)&lt;2,"",Meldedaten!A$4)</f>
        <v/>
      </c>
      <c r="B112" s="109" t="str">
        <f t="shared" si="140"/>
        <v/>
      </c>
      <c r="C112" s="96" t="s">
        <v>21</v>
      </c>
      <c r="D112" s="242" t="s">
        <v>21</v>
      </c>
      <c r="E112" s="242" t="s">
        <v>21</v>
      </c>
      <c r="F112" s="242" t="s">
        <v>21</v>
      </c>
      <c r="G112" s="242" t="s">
        <v>21</v>
      </c>
      <c r="H112" s="96" t="s">
        <v>21</v>
      </c>
      <c r="I112" s="5" t="str">
        <f>IF(LEN(E112)&lt;2,"",Meldedaten!B$4)</f>
        <v/>
      </c>
      <c r="J112" s="159"/>
      <c r="K112" s="5"/>
      <c r="L112" s="101"/>
      <c r="M112" s="100"/>
      <c r="N112" s="5"/>
      <c r="O112" s="5"/>
      <c r="P112" s="5"/>
      <c r="Q112" s="131" t="str">
        <f t="shared" si="141"/>
        <v>Okay</v>
      </c>
      <c r="R112" s="136">
        <f t="shared" si="142"/>
        <v>0</v>
      </c>
      <c r="S112" s="143" t="str">
        <f t="shared" si="143"/>
        <v/>
      </c>
      <c r="T112" s="144" t="str">
        <f t="shared" si="144"/>
        <v>Bitte ankreuzen</v>
      </c>
      <c r="U112" s="5"/>
      <c r="V112" s="5"/>
      <c r="W112" s="131">
        <f t="shared" si="145"/>
        <v>0</v>
      </c>
      <c r="X112" s="136">
        <f t="shared" si="146"/>
        <v>0</v>
      </c>
      <c r="Y112" s="136">
        <f t="shared" si="147"/>
        <v>1</v>
      </c>
      <c r="Z112" s="136" t="e">
        <f>IF(W112&gt;Y112,"Fehler",okay)</f>
        <v>#NAME?</v>
      </c>
      <c r="AA112" s="136" t="str">
        <f t="shared" si="148"/>
        <v/>
      </c>
      <c r="AB112" s="136" t="str">
        <f t="shared" si="149"/>
        <v/>
      </c>
      <c r="AC112" s="135"/>
      <c r="AD112" s="96" t="s">
        <v>21</v>
      </c>
      <c r="AE112" s="125" t="str">
        <f t="shared" si="150"/>
        <v/>
      </c>
      <c r="AF112" s="95"/>
      <c r="AG112" s="126"/>
      <c r="AH112" s="127" t="str">
        <f t="shared" si="151"/>
        <v/>
      </c>
      <c r="AI112" s="126"/>
      <c r="AJ112" s="5" t="s">
        <v>21</v>
      </c>
      <c r="AK112" s="5" t="s">
        <v>21</v>
      </c>
      <c r="AL112" s="5" t="s">
        <v>21</v>
      </c>
      <c r="AM112" s="5" t="s">
        <v>21</v>
      </c>
      <c r="AN112" s="5" t="s">
        <v>21</v>
      </c>
      <c r="AO112" s="5" t="s">
        <v>21</v>
      </c>
      <c r="AP112" s="5" t="s">
        <v>21</v>
      </c>
      <c r="AQ112" s="5" t="s">
        <v>21</v>
      </c>
      <c r="AR112" s="5" t="s">
        <v>21</v>
      </c>
      <c r="AS112" s="5" t="s">
        <v>21</v>
      </c>
      <c r="AT112" s="5" t="s">
        <v>21</v>
      </c>
      <c r="AU112" s="5" t="s">
        <v>21</v>
      </c>
      <c r="AV112" s="5" t="s">
        <v>21</v>
      </c>
      <c r="AW112" s="5" t="s">
        <v>21</v>
      </c>
      <c r="AX112" s="5" t="s">
        <v>21</v>
      </c>
      <c r="AY112" s="5" t="s">
        <v>21</v>
      </c>
      <c r="AZ112" s="5" t="s">
        <v>21</v>
      </c>
      <c r="BA112" s="5" t="s">
        <v>21</v>
      </c>
      <c r="BB112" s="5" t="s">
        <v>21</v>
      </c>
      <c r="BC112" s="5" t="s">
        <v>21</v>
      </c>
      <c r="BD112" s="126"/>
      <c r="BE112" s="50" t="s">
        <v>59</v>
      </c>
      <c r="BF112" s="50" t="s">
        <v>60</v>
      </c>
      <c r="BG112" s="50" t="s">
        <v>61</v>
      </c>
      <c r="BH112" s="50" t="s">
        <v>62</v>
      </c>
      <c r="BI112" s="50" t="s">
        <v>63</v>
      </c>
      <c r="BJ112" s="50" t="s">
        <v>64</v>
      </c>
      <c r="BK112" s="50" t="s">
        <v>65</v>
      </c>
      <c r="BL112" s="50" t="s">
        <v>66</v>
      </c>
      <c r="BM112" s="50" t="s">
        <v>67</v>
      </c>
      <c r="BN112" s="50" t="s">
        <v>68</v>
      </c>
      <c r="BO112" s="50" t="s">
        <v>69</v>
      </c>
      <c r="BP112" s="136"/>
      <c r="BQ112" s="150"/>
      <c r="BR112" s="150" t="str">
        <f t="shared" si="152"/>
        <v/>
      </c>
      <c r="BS112" s="150" t="str">
        <f t="shared" si="153"/>
        <v/>
      </c>
      <c r="BT112" s="150" t="str">
        <f t="shared" si="154"/>
        <v/>
      </c>
      <c r="BU112" s="150" t="str">
        <f t="shared" si="155"/>
        <v/>
      </c>
      <c r="BV112" s="150" t="str">
        <f t="shared" si="156"/>
        <v/>
      </c>
      <c r="BW112" s="150" t="str">
        <f t="shared" si="157"/>
        <v/>
      </c>
      <c r="BX112" s="150" t="str">
        <f t="shared" si="158"/>
        <v/>
      </c>
      <c r="BY112" s="150" t="str">
        <f t="shared" si="159"/>
        <v/>
      </c>
      <c r="BZ112" s="150" t="str">
        <f t="shared" si="160"/>
        <v/>
      </c>
      <c r="CA112" s="150" t="str">
        <f t="shared" si="161"/>
        <v/>
      </c>
      <c r="CB112" s="150" t="str">
        <f t="shared" si="162"/>
        <v/>
      </c>
      <c r="CC112" s="150" t="str">
        <f t="shared" si="163"/>
        <v/>
      </c>
      <c r="CD112" s="150" t="str">
        <f t="shared" si="164"/>
        <v/>
      </c>
      <c r="CE112" s="150" t="str">
        <f t="shared" si="165"/>
        <v/>
      </c>
      <c r="CF112" s="150" t="str">
        <f t="shared" si="166"/>
        <v/>
      </c>
      <c r="CG112" s="150" t="str">
        <f t="shared" si="167"/>
        <v/>
      </c>
      <c r="CH112" s="150" t="str">
        <f t="shared" si="168"/>
        <v/>
      </c>
      <c r="CI112" s="150" t="str">
        <f t="shared" si="169"/>
        <v/>
      </c>
      <c r="CJ112" s="150" t="str">
        <f t="shared" si="170"/>
        <v/>
      </c>
      <c r="CK112" s="150" t="str">
        <f t="shared" si="171"/>
        <v/>
      </c>
      <c r="CL112" s="150" t="str">
        <f t="shared" si="172"/>
        <v/>
      </c>
      <c r="CM112" s="150" t="str">
        <f t="shared" si="173"/>
        <v/>
      </c>
      <c r="CN112" s="150">
        <f t="shared" si="174"/>
        <v>0</v>
      </c>
      <c r="CO112" s="150" t="str">
        <f t="shared" si="175"/>
        <v>Okay</v>
      </c>
      <c r="CP112" s="150" t="str">
        <f t="shared" si="176"/>
        <v>Urkunde und Button</v>
      </c>
      <c r="CQ112" s="150" t="str">
        <f t="shared" si="177"/>
        <v>nur Urkunde</v>
      </c>
      <c r="CR112" s="150">
        <f t="shared" si="178"/>
        <v>0</v>
      </c>
      <c r="CS112" s="150">
        <f t="shared" si="179"/>
        <v>0</v>
      </c>
      <c r="CT112" s="150">
        <f t="shared" si="180"/>
        <v>0</v>
      </c>
      <c r="CU112" s="150">
        <f t="shared" si="181"/>
        <v>0</v>
      </c>
      <c r="CV112" s="150">
        <f t="shared" si="182"/>
        <v>0</v>
      </c>
      <c r="CW112" s="150">
        <f t="shared" si="183"/>
        <v>0</v>
      </c>
      <c r="CX112" s="150" t="str">
        <f t="shared" si="184"/>
        <v>u</v>
      </c>
      <c r="CY112" s="150"/>
      <c r="CZ112" s="150">
        <f t="shared" si="185"/>
        <v>0</v>
      </c>
      <c r="DA112" s="150"/>
      <c r="DB112" s="150"/>
      <c r="DC112" s="150">
        <f t="shared" si="186"/>
        <v>0</v>
      </c>
      <c r="DD112" s="150"/>
      <c r="DE112" s="150"/>
      <c r="DF112" s="150"/>
      <c r="DG112" s="150"/>
      <c r="DH112" s="150"/>
      <c r="DI112" s="150"/>
      <c r="DJ112" s="150"/>
      <c r="DK112" s="150"/>
      <c r="DL112" s="150"/>
      <c r="DM112" s="150"/>
      <c r="DN112" s="150"/>
      <c r="DO112" s="150"/>
      <c r="DP112" s="150"/>
      <c r="DQ112" s="150"/>
      <c r="DR112" s="150"/>
      <c r="DS112" s="150"/>
      <c r="DT112" s="150"/>
      <c r="DU112" s="150"/>
    </row>
    <row r="113" spans="1:125" s="206" customFormat="1" x14ac:dyDescent="0.2">
      <c r="A113" s="108" t="str">
        <f>IF(LEN(E113)&lt;2,"",Meldedaten!A$4)</f>
        <v/>
      </c>
      <c r="B113" s="109" t="str">
        <f t="shared" ref="B113:B144" si="187">IF(OR(K113&gt;0,L113&gt;0,M113&gt;0,N113&gt;0),AE113,IF(AND(O113&gt;0,O113&lt;5),"Gold",IF(O113&gt;4,CONCATENATE("Gold mit Zahl ",ROUNDDOWN(O113/5,0)*5),IF(AND(P113&gt;0,P113&lt;5),"Brillant",IF(P113&gt;4,CONCATENATE("Brillant mit Zahl ",ROUNDDOWN(P113/5,0)*5),"")))))</f>
        <v/>
      </c>
      <c r="C113" s="96" t="s">
        <v>21</v>
      </c>
      <c r="D113" s="242" t="s">
        <v>21</v>
      </c>
      <c r="E113" s="242" t="s">
        <v>21</v>
      </c>
      <c r="F113" s="242" t="s">
        <v>21</v>
      </c>
      <c r="G113" s="242" t="s">
        <v>21</v>
      </c>
      <c r="H113" s="96" t="s">
        <v>21</v>
      </c>
      <c r="I113" s="5" t="str">
        <f>IF(LEN(E113)&lt;2,"",Meldedaten!B$4)</f>
        <v/>
      </c>
      <c r="J113" s="159"/>
      <c r="K113" s="5"/>
      <c r="L113" s="101"/>
      <c r="M113" s="100"/>
      <c r="N113" s="5"/>
      <c r="O113" s="5"/>
      <c r="P113" s="5"/>
      <c r="Q113" s="131" t="str">
        <f t="shared" ref="Q113:Q144" si="188">CO113</f>
        <v>Okay</v>
      </c>
      <c r="R113" s="136">
        <f t="shared" ref="R113:R144" si="189">SUM(M113:P113)</f>
        <v>0</v>
      </c>
      <c r="S113" s="143" t="str">
        <f t="shared" ref="S113:S144" si="190">IF(R113=0,"",T113)</f>
        <v/>
      </c>
      <c r="T113" s="144" t="str">
        <f t="shared" ref="T113:T144" si="191">IF(W113=1,"","Bitte ankreuzen")</f>
        <v>Bitte ankreuzen</v>
      </c>
      <c r="U113" s="5"/>
      <c r="V113" s="5"/>
      <c r="W113" s="131">
        <f t="shared" ref="W113:W144" si="192">COUNTIF(U113:V113,"x")</f>
        <v>0</v>
      </c>
      <c r="X113" s="136">
        <f t="shared" ref="X113:X144" si="193">SUM(K113:L113)</f>
        <v>0</v>
      </c>
      <c r="Y113" s="136">
        <f t="shared" ref="Y113:Y144" si="194">IF(X113&gt;0,0,1)</f>
        <v>1</v>
      </c>
      <c r="Z113" s="136" t="e">
        <f>IF(W113&gt;Y113,"Fehler",okay)</f>
        <v>#NAME?</v>
      </c>
      <c r="AA113" s="136" t="str">
        <f t="shared" ref="AA113:AA144" si="195">IF(OR(K113&gt;0,L113&gt;0,M113&gt;0,N113&gt;0),AE113,IF(AND(O113&gt;0,O113&lt;5),"Gold",IF(O113&gt;4,CONCATENATE("Gold mit Zahl ",ROUNDDOWN(O113/5,0)*5),IF(AND(P113&gt;0,P113&lt;5),"Brillant",IF(P113&gt;4,CONCATENATE("Brillant mit Zahl ",ROUNDDOWN(P113/5,0)*5),"")))))</f>
        <v/>
      </c>
      <c r="AB113" s="136" t="str">
        <f t="shared" ref="AB113:AB144" si="196">IF(U113="x",AA113&amp;"*",AA113)</f>
        <v/>
      </c>
      <c r="AC113" s="135"/>
      <c r="AD113" s="96" t="s">
        <v>21</v>
      </c>
      <c r="AE113" s="125" t="str">
        <f t="shared" ref="AE113:AE144" si="197">IF(K113&gt;0,B$222,IF(L113&gt;0,B$223,IF(M113&gt;0,B$224,IF(N113&gt;0,B$225,""))))</f>
        <v/>
      </c>
      <c r="AF113" s="95"/>
      <c r="AG113" s="126"/>
      <c r="AH113" s="127" t="str">
        <f t="shared" ref="AH113:AH144" si="198">IF(COUNTIF(AJ113:BC113,"x"),COUNTIF(AJ113:BC113,"x"),"")</f>
        <v/>
      </c>
      <c r="AI113" s="126"/>
      <c r="AJ113" s="5" t="s">
        <v>21</v>
      </c>
      <c r="AK113" s="5" t="s">
        <v>21</v>
      </c>
      <c r="AL113" s="5" t="s">
        <v>21</v>
      </c>
      <c r="AM113" s="5" t="s">
        <v>21</v>
      </c>
      <c r="AN113" s="5" t="s">
        <v>21</v>
      </c>
      <c r="AO113" s="5" t="s">
        <v>21</v>
      </c>
      <c r="AP113" s="5" t="s">
        <v>21</v>
      </c>
      <c r="AQ113" s="5" t="s">
        <v>21</v>
      </c>
      <c r="AR113" s="5" t="s">
        <v>21</v>
      </c>
      <c r="AS113" s="5" t="s">
        <v>21</v>
      </c>
      <c r="AT113" s="5" t="s">
        <v>21</v>
      </c>
      <c r="AU113" s="5" t="s">
        <v>21</v>
      </c>
      <c r="AV113" s="5" t="s">
        <v>21</v>
      </c>
      <c r="AW113" s="5" t="s">
        <v>21</v>
      </c>
      <c r="AX113" s="5" t="s">
        <v>21</v>
      </c>
      <c r="AY113" s="5" t="s">
        <v>21</v>
      </c>
      <c r="AZ113" s="5" t="s">
        <v>21</v>
      </c>
      <c r="BA113" s="5" t="s">
        <v>21</v>
      </c>
      <c r="BB113" s="5" t="s">
        <v>21</v>
      </c>
      <c r="BC113" s="5" t="s">
        <v>21</v>
      </c>
      <c r="BD113" s="126"/>
      <c r="BE113" s="50" t="s">
        <v>59</v>
      </c>
      <c r="BF113" s="50" t="s">
        <v>60</v>
      </c>
      <c r="BG113" s="50" t="s">
        <v>61</v>
      </c>
      <c r="BH113" s="50" t="s">
        <v>62</v>
      </c>
      <c r="BI113" s="50" t="s">
        <v>63</v>
      </c>
      <c r="BJ113" s="50" t="s">
        <v>64</v>
      </c>
      <c r="BK113" s="50" t="s">
        <v>65</v>
      </c>
      <c r="BL113" s="50" t="s">
        <v>66</v>
      </c>
      <c r="BM113" s="50" t="s">
        <v>67</v>
      </c>
      <c r="BN113" s="50" t="s">
        <v>68</v>
      </c>
      <c r="BO113" s="50" t="s">
        <v>69</v>
      </c>
      <c r="BP113" s="136"/>
      <c r="BQ113" s="150"/>
      <c r="BR113" s="150" t="str">
        <f t="shared" ref="BR113:BR144" si="199">IF(AJ113="x","01","")</f>
        <v/>
      </c>
      <c r="BS113" s="150" t="str">
        <f t="shared" ref="BS113:BS144" si="200">IF(AK113="x","02","")</f>
        <v/>
      </c>
      <c r="BT113" s="150" t="str">
        <f t="shared" ref="BT113:BT144" si="201">IF(AL113="x","03","")</f>
        <v/>
      </c>
      <c r="BU113" s="150" t="str">
        <f t="shared" ref="BU113:BU144" si="202">IF(AM113="x","04","")</f>
        <v/>
      </c>
      <c r="BV113" s="150" t="str">
        <f t="shared" ref="BV113:BV144" si="203">IF(AN113="x","05","")</f>
        <v/>
      </c>
      <c r="BW113" s="150" t="str">
        <f t="shared" ref="BW113:BW144" si="204">IF(AO113="x","06","")</f>
        <v/>
      </c>
      <c r="BX113" s="150" t="str">
        <f t="shared" ref="BX113:BX144" si="205">IF(AP113="x","07","")</f>
        <v/>
      </c>
      <c r="BY113" s="150" t="str">
        <f t="shared" ref="BY113:BY144" si="206">IF(AQ113="x","08","")</f>
        <v/>
      </c>
      <c r="BZ113" s="150" t="str">
        <f t="shared" ref="BZ113:BZ144" si="207">IF(AR113="x","09","")</f>
        <v/>
      </c>
      <c r="CA113" s="150" t="str">
        <f t="shared" ref="CA113:CA144" si="208">IF(AS113="x","10","")</f>
        <v/>
      </c>
      <c r="CB113" s="150" t="str">
        <f t="shared" ref="CB113:CB144" si="209">IF(AT113="x","11","")</f>
        <v/>
      </c>
      <c r="CC113" s="150" t="str">
        <f t="shared" ref="CC113:CC144" si="210">IF(AU113="x","12","")</f>
        <v/>
      </c>
      <c r="CD113" s="150" t="str">
        <f t="shared" ref="CD113:CD144" si="211">IF(AV113="x","13","")</f>
        <v/>
      </c>
      <c r="CE113" s="150" t="str">
        <f t="shared" ref="CE113:CE144" si="212">IF(AW113="x","14","")</f>
        <v/>
      </c>
      <c r="CF113" s="150" t="str">
        <f t="shared" ref="CF113:CF144" si="213">IF(AX113="x","15","")</f>
        <v/>
      </c>
      <c r="CG113" s="150" t="str">
        <f t="shared" ref="CG113:CG144" si="214">IF(AY113="x","16","")</f>
        <v/>
      </c>
      <c r="CH113" s="150" t="str">
        <f t="shared" ref="CH113:CH144" si="215">IF(AZ113="x","17","")</f>
        <v/>
      </c>
      <c r="CI113" s="150" t="str">
        <f t="shared" ref="CI113:CI144" si="216">IF(BA113="x","18","")</f>
        <v/>
      </c>
      <c r="CJ113" s="150" t="str">
        <f t="shared" ref="CJ113:CJ144" si="217">IF(BB113="x","19","")</f>
        <v/>
      </c>
      <c r="CK113" s="150" t="str">
        <f t="shared" ref="CK113:CK144" si="218">IF(BC113="x","20","")</f>
        <v/>
      </c>
      <c r="CL113" s="150" t="str">
        <f t="shared" ref="CL113:CL144" si="219">BR113&amp;BS113&amp;BT113&amp;BU113&amp;BV113&amp;BW113&amp;BX113&amp;BY113&amp;BZ113&amp;CA113&amp;CB113&amp;CC113&amp;CD113&amp;CE113&amp;CF113&amp;CG113&amp;CH113&amp;CI113&amp;CJ113&amp;CK113</f>
        <v/>
      </c>
      <c r="CM113" s="150" t="str">
        <f t="shared" ref="CM113:CM144" si="220">IF(SUM(K113:P113)=0,"",SUM(J113:P113))</f>
        <v/>
      </c>
      <c r="CN113" s="150">
        <f t="shared" ref="CN113:CN144" si="221">IF(CM113="",0,LARGE(K113:P113,1))</f>
        <v>0</v>
      </c>
      <c r="CO113" s="150" t="str">
        <f t="shared" ref="CO113:CO144" si="222">IF(OR(CM113="",CM113=CN113),"Okay","FEHLER")</f>
        <v>Okay</v>
      </c>
      <c r="CP113" s="150" t="str">
        <f t="shared" ref="CP113:CP144" si="223">IF(W113=0,"Urkunde und Button",CQ113)</f>
        <v>Urkunde und Button</v>
      </c>
      <c r="CQ113" s="150" t="str">
        <f t="shared" ref="CQ113:CQ144" si="224">IF(U113="x","Urkunde und Abzeichen","nur Urkunde")</f>
        <v>nur Urkunde</v>
      </c>
      <c r="CR113" s="150">
        <f t="shared" ref="CR113:CR144" si="225">IF(K113&gt;0,1,0)</f>
        <v>0</v>
      </c>
      <c r="CS113" s="150">
        <f t="shared" ref="CS113:CS144" si="226">IF(L113&gt;0,1,0)</f>
        <v>0</v>
      </c>
      <c r="CT113" s="150">
        <f t="shared" ref="CT113:CT144" si="227">IF(M113&gt;0,CX113,0)</f>
        <v>0</v>
      </c>
      <c r="CU113" s="150">
        <f t="shared" ref="CU113:CU144" si="228">IF(N113&gt;0,CX113,0)</f>
        <v>0</v>
      </c>
      <c r="CV113" s="150">
        <f t="shared" ref="CV113:CV144" si="229">IF(O113&gt;0,CX113,0)</f>
        <v>0</v>
      </c>
      <c r="CW113" s="150">
        <f t="shared" ref="CW113:CW144" si="230">IF(P113&gt;0,CX113,0)</f>
        <v>0</v>
      </c>
      <c r="CX113" s="150" t="str">
        <f t="shared" ref="CX113:CX144" si="231">IF($U113="x","a","u")</f>
        <v>u</v>
      </c>
      <c r="CY113" s="150"/>
      <c r="CZ113" s="150">
        <f t="shared" si="185"/>
        <v>0</v>
      </c>
      <c r="DA113" s="150"/>
      <c r="DB113" s="150"/>
      <c r="DC113" s="150">
        <f t="shared" si="186"/>
        <v>0</v>
      </c>
      <c r="DD113" s="150"/>
      <c r="DE113" s="150"/>
      <c r="DF113" s="150"/>
      <c r="DG113" s="150"/>
      <c r="DH113" s="150"/>
      <c r="DI113" s="150"/>
      <c r="DJ113" s="150"/>
      <c r="DK113" s="150"/>
      <c r="DL113" s="150"/>
      <c r="DM113" s="150"/>
      <c r="DN113" s="150"/>
      <c r="DO113" s="150"/>
      <c r="DP113" s="150"/>
      <c r="DQ113" s="150"/>
      <c r="DR113" s="150"/>
      <c r="DS113" s="150"/>
      <c r="DT113" s="150"/>
      <c r="DU113" s="150"/>
    </row>
    <row r="114" spans="1:125" s="206" customFormat="1" x14ac:dyDescent="0.2">
      <c r="A114" s="108" t="str">
        <f>IF(LEN(E114)&lt;2,"",Meldedaten!A$4)</f>
        <v/>
      </c>
      <c r="B114" s="109" t="str">
        <f t="shared" si="187"/>
        <v/>
      </c>
      <c r="C114" s="96" t="s">
        <v>21</v>
      </c>
      <c r="D114" s="242" t="s">
        <v>21</v>
      </c>
      <c r="E114" s="242" t="s">
        <v>21</v>
      </c>
      <c r="F114" s="242" t="s">
        <v>21</v>
      </c>
      <c r="G114" s="242" t="s">
        <v>21</v>
      </c>
      <c r="H114" s="96" t="s">
        <v>21</v>
      </c>
      <c r="I114" s="5" t="str">
        <f>IF(LEN(E114)&lt;2,"",Meldedaten!B$4)</f>
        <v/>
      </c>
      <c r="J114" s="159"/>
      <c r="K114" s="5"/>
      <c r="L114" s="101"/>
      <c r="M114" s="100"/>
      <c r="N114" s="100"/>
      <c r="O114" s="5"/>
      <c r="P114" s="5"/>
      <c r="Q114" s="131" t="str">
        <f t="shared" si="188"/>
        <v>Okay</v>
      </c>
      <c r="R114" s="136">
        <f t="shared" si="189"/>
        <v>0</v>
      </c>
      <c r="S114" s="143" t="str">
        <f t="shared" si="190"/>
        <v/>
      </c>
      <c r="T114" s="144" t="str">
        <f t="shared" si="191"/>
        <v>Bitte ankreuzen</v>
      </c>
      <c r="U114" s="5"/>
      <c r="V114" s="5"/>
      <c r="W114" s="131">
        <f t="shared" si="192"/>
        <v>0</v>
      </c>
      <c r="X114" s="136">
        <f t="shared" si="193"/>
        <v>0</v>
      </c>
      <c r="Y114" s="136">
        <f t="shared" si="194"/>
        <v>1</v>
      </c>
      <c r="Z114" s="136" t="e">
        <f>IF(W114&gt;Y114,"Fehler",okay)</f>
        <v>#NAME?</v>
      </c>
      <c r="AA114" s="136" t="str">
        <f t="shared" si="195"/>
        <v/>
      </c>
      <c r="AB114" s="136" t="str">
        <f t="shared" si="196"/>
        <v/>
      </c>
      <c r="AC114" s="135"/>
      <c r="AD114" s="96" t="s">
        <v>21</v>
      </c>
      <c r="AE114" s="125" t="str">
        <f t="shared" si="197"/>
        <v/>
      </c>
      <c r="AF114" s="95"/>
      <c r="AG114" s="126"/>
      <c r="AH114" s="127" t="str">
        <f t="shared" si="198"/>
        <v/>
      </c>
      <c r="AI114" s="126"/>
      <c r="AJ114" s="5" t="s">
        <v>21</v>
      </c>
      <c r="AK114" s="5" t="s">
        <v>21</v>
      </c>
      <c r="AL114" s="5" t="s">
        <v>21</v>
      </c>
      <c r="AM114" s="5" t="s">
        <v>21</v>
      </c>
      <c r="AN114" s="5" t="s">
        <v>21</v>
      </c>
      <c r="AO114" s="5" t="s">
        <v>21</v>
      </c>
      <c r="AP114" s="5" t="s">
        <v>21</v>
      </c>
      <c r="AQ114" s="5" t="s">
        <v>21</v>
      </c>
      <c r="AR114" s="5" t="s">
        <v>21</v>
      </c>
      <c r="AS114" s="5" t="s">
        <v>21</v>
      </c>
      <c r="AT114" s="5" t="s">
        <v>21</v>
      </c>
      <c r="AU114" s="5" t="s">
        <v>21</v>
      </c>
      <c r="AV114" s="5" t="s">
        <v>21</v>
      </c>
      <c r="AW114" s="5" t="s">
        <v>21</v>
      </c>
      <c r="AX114" s="5" t="s">
        <v>21</v>
      </c>
      <c r="AY114" s="5" t="s">
        <v>21</v>
      </c>
      <c r="AZ114" s="5" t="s">
        <v>21</v>
      </c>
      <c r="BA114" s="5" t="s">
        <v>21</v>
      </c>
      <c r="BB114" s="5" t="s">
        <v>21</v>
      </c>
      <c r="BC114" s="5" t="s">
        <v>21</v>
      </c>
      <c r="BD114" s="126"/>
      <c r="BE114" s="50" t="s">
        <v>59</v>
      </c>
      <c r="BF114" s="50" t="s">
        <v>60</v>
      </c>
      <c r="BG114" s="50" t="s">
        <v>61</v>
      </c>
      <c r="BH114" s="50" t="s">
        <v>62</v>
      </c>
      <c r="BI114" s="50" t="s">
        <v>63</v>
      </c>
      <c r="BJ114" s="50" t="s">
        <v>64</v>
      </c>
      <c r="BK114" s="50" t="s">
        <v>65</v>
      </c>
      <c r="BL114" s="50" t="s">
        <v>66</v>
      </c>
      <c r="BM114" s="50" t="s">
        <v>67</v>
      </c>
      <c r="BN114" s="50" t="s">
        <v>68</v>
      </c>
      <c r="BO114" s="50" t="s">
        <v>69</v>
      </c>
      <c r="BP114" s="136"/>
      <c r="BQ114" s="150"/>
      <c r="BR114" s="150" t="str">
        <f t="shared" si="199"/>
        <v/>
      </c>
      <c r="BS114" s="150" t="str">
        <f t="shared" si="200"/>
        <v/>
      </c>
      <c r="BT114" s="150" t="str">
        <f t="shared" si="201"/>
        <v/>
      </c>
      <c r="BU114" s="150" t="str">
        <f t="shared" si="202"/>
        <v/>
      </c>
      <c r="BV114" s="150" t="str">
        <f t="shared" si="203"/>
        <v/>
      </c>
      <c r="BW114" s="150" t="str">
        <f t="shared" si="204"/>
        <v/>
      </c>
      <c r="BX114" s="150" t="str">
        <f t="shared" si="205"/>
        <v/>
      </c>
      <c r="BY114" s="150" t="str">
        <f t="shared" si="206"/>
        <v/>
      </c>
      <c r="BZ114" s="150" t="str">
        <f t="shared" si="207"/>
        <v/>
      </c>
      <c r="CA114" s="150" t="str">
        <f t="shared" si="208"/>
        <v/>
      </c>
      <c r="CB114" s="150" t="str">
        <f t="shared" si="209"/>
        <v/>
      </c>
      <c r="CC114" s="150" t="str">
        <f t="shared" si="210"/>
        <v/>
      </c>
      <c r="CD114" s="150" t="str">
        <f t="shared" si="211"/>
        <v/>
      </c>
      <c r="CE114" s="150" t="str">
        <f t="shared" si="212"/>
        <v/>
      </c>
      <c r="CF114" s="150" t="str">
        <f t="shared" si="213"/>
        <v/>
      </c>
      <c r="CG114" s="150" t="str">
        <f t="shared" si="214"/>
        <v/>
      </c>
      <c r="CH114" s="150" t="str">
        <f t="shared" si="215"/>
        <v/>
      </c>
      <c r="CI114" s="150" t="str">
        <f t="shared" si="216"/>
        <v/>
      </c>
      <c r="CJ114" s="150" t="str">
        <f t="shared" si="217"/>
        <v/>
      </c>
      <c r="CK114" s="150" t="str">
        <f t="shared" si="218"/>
        <v/>
      </c>
      <c r="CL114" s="150" t="str">
        <f t="shared" si="219"/>
        <v/>
      </c>
      <c r="CM114" s="150" t="str">
        <f t="shared" si="220"/>
        <v/>
      </c>
      <c r="CN114" s="150">
        <f t="shared" si="221"/>
        <v>0</v>
      </c>
      <c r="CO114" s="150" t="str">
        <f t="shared" si="222"/>
        <v>Okay</v>
      </c>
      <c r="CP114" s="150" t="str">
        <f t="shared" si="223"/>
        <v>Urkunde und Button</v>
      </c>
      <c r="CQ114" s="150" t="str">
        <f t="shared" si="224"/>
        <v>nur Urkunde</v>
      </c>
      <c r="CR114" s="150">
        <f t="shared" si="225"/>
        <v>0</v>
      </c>
      <c r="CS114" s="150">
        <f t="shared" si="226"/>
        <v>0</v>
      </c>
      <c r="CT114" s="150">
        <f t="shared" si="227"/>
        <v>0</v>
      </c>
      <c r="CU114" s="150">
        <f t="shared" si="228"/>
        <v>0</v>
      </c>
      <c r="CV114" s="150">
        <f t="shared" si="229"/>
        <v>0</v>
      </c>
      <c r="CW114" s="150">
        <f t="shared" si="230"/>
        <v>0</v>
      </c>
      <c r="CX114" s="150" t="str">
        <f t="shared" si="231"/>
        <v>u</v>
      </c>
      <c r="CY114" s="150"/>
      <c r="CZ114" s="150">
        <f t="shared" si="185"/>
        <v>0</v>
      </c>
      <c r="DA114" s="150"/>
      <c r="DB114" s="150"/>
      <c r="DC114" s="150">
        <f t="shared" si="186"/>
        <v>0</v>
      </c>
      <c r="DD114" s="150"/>
      <c r="DE114" s="150"/>
      <c r="DF114" s="150"/>
      <c r="DG114" s="150"/>
      <c r="DH114" s="150"/>
      <c r="DI114" s="150"/>
      <c r="DJ114" s="150"/>
      <c r="DK114" s="150"/>
      <c r="DL114" s="150"/>
      <c r="DM114" s="150"/>
      <c r="DN114" s="150"/>
      <c r="DO114" s="150"/>
      <c r="DP114" s="150"/>
      <c r="DQ114" s="150"/>
      <c r="DR114" s="150"/>
      <c r="DS114" s="150"/>
      <c r="DT114" s="150"/>
      <c r="DU114" s="150"/>
    </row>
    <row r="115" spans="1:125" s="206" customFormat="1" x14ac:dyDescent="0.2">
      <c r="A115" s="108" t="str">
        <f>IF(LEN(E115)&lt;2,"",Meldedaten!A$4)</f>
        <v/>
      </c>
      <c r="B115" s="109" t="str">
        <f t="shared" si="187"/>
        <v/>
      </c>
      <c r="C115" s="96" t="s">
        <v>21</v>
      </c>
      <c r="D115" s="242" t="s">
        <v>21</v>
      </c>
      <c r="E115" s="242" t="s">
        <v>21</v>
      </c>
      <c r="F115" s="242" t="s">
        <v>21</v>
      </c>
      <c r="G115" s="242" t="s">
        <v>21</v>
      </c>
      <c r="H115" s="96" t="s">
        <v>21</v>
      </c>
      <c r="I115" s="5" t="str">
        <f>IF(LEN(E115)&lt;2,"",Meldedaten!B$4)</f>
        <v/>
      </c>
      <c r="J115" s="159"/>
      <c r="K115" s="5"/>
      <c r="L115" s="101"/>
      <c r="M115" s="100"/>
      <c r="N115" s="100"/>
      <c r="O115" s="5"/>
      <c r="P115" s="5"/>
      <c r="Q115" s="131" t="str">
        <f t="shared" si="188"/>
        <v>Okay</v>
      </c>
      <c r="R115" s="136">
        <f t="shared" si="189"/>
        <v>0</v>
      </c>
      <c r="S115" s="143" t="str">
        <f t="shared" si="190"/>
        <v/>
      </c>
      <c r="T115" s="144" t="str">
        <f t="shared" si="191"/>
        <v>Bitte ankreuzen</v>
      </c>
      <c r="U115" s="5"/>
      <c r="V115" s="5"/>
      <c r="W115" s="131">
        <f t="shared" si="192"/>
        <v>0</v>
      </c>
      <c r="X115" s="136">
        <f t="shared" si="193"/>
        <v>0</v>
      </c>
      <c r="Y115" s="136">
        <f t="shared" si="194"/>
        <v>1</v>
      </c>
      <c r="Z115" s="136" t="e">
        <f>IF(W115&gt;Y115,"Fehler",okay)</f>
        <v>#NAME?</v>
      </c>
      <c r="AA115" s="136" t="str">
        <f t="shared" si="195"/>
        <v/>
      </c>
      <c r="AB115" s="136" t="str">
        <f t="shared" si="196"/>
        <v/>
      </c>
      <c r="AC115" s="135"/>
      <c r="AD115" s="96" t="s">
        <v>21</v>
      </c>
      <c r="AE115" s="125" t="str">
        <f t="shared" si="197"/>
        <v/>
      </c>
      <c r="AF115" s="95"/>
      <c r="AG115" s="126"/>
      <c r="AH115" s="127" t="str">
        <f t="shared" si="198"/>
        <v/>
      </c>
      <c r="AI115" s="126"/>
      <c r="AJ115" s="5" t="s">
        <v>21</v>
      </c>
      <c r="AK115" s="5" t="s">
        <v>21</v>
      </c>
      <c r="AL115" s="5" t="s">
        <v>21</v>
      </c>
      <c r="AM115" s="5" t="s">
        <v>21</v>
      </c>
      <c r="AN115" s="5" t="s">
        <v>21</v>
      </c>
      <c r="AO115" s="5" t="s">
        <v>21</v>
      </c>
      <c r="AP115" s="5" t="s">
        <v>21</v>
      </c>
      <c r="AQ115" s="5" t="s">
        <v>21</v>
      </c>
      <c r="AR115" s="5" t="s">
        <v>21</v>
      </c>
      <c r="AS115" s="5" t="s">
        <v>21</v>
      </c>
      <c r="AT115" s="5" t="s">
        <v>21</v>
      </c>
      <c r="AU115" s="5" t="s">
        <v>21</v>
      </c>
      <c r="AV115" s="5" t="s">
        <v>21</v>
      </c>
      <c r="AW115" s="5" t="s">
        <v>21</v>
      </c>
      <c r="AX115" s="5" t="s">
        <v>21</v>
      </c>
      <c r="AY115" s="5" t="s">
        <v>21</v>
      </c>
      <c r="AZ115" s="5" t="s">
        <v>21</v>
      </c>
      <c r="BA115" s="5" t="s">
        <v>21</v>
      </c>
      <c r="BB115" s="5" t="s">
        <v>21</v>
      </c>
      <c r="BC115" s="5" t="s">
        <v>21</v>
      </c>
      <c r="BD115" s="126"/>
      <c r="BE115" s="50" t="s">
        <v>59</v>
      </c>
      <c r="BF115" s="50" t="s">
        <v>60</v>
      </c>
      <c r="BG115" s="50" t="s">
        <v>61</v>
      </c>
      <c r="BH115" s="50" t="s">
        <v>62</v>
      </c>
      <c r="BI115" s="50" t="s">
        <v>63</v>
      </c>
      <c r="BJ115" s="50" t="s">
        <v>64</v>
      </c>
      <c r="BK115" s="50" t="s">
        <v>65</v>
      </c>
      <c r="BL115" s="50" t="s">
        <v>66</v>
      </c>
      <c r="BM115" s="50" t="s">
        <v>67</v>
      </c>
      <c r="BN115" s="50" t="s">
        <v>68</v>
      </c>
      <c r="BO115" s="50" t="s">
        <v>69</v>
      </c>
      <c r="BP115" s="136"/>
      <c r="BQ115" s="150"/>
      <c r="BR115" s="150" t="str">
        <f t="shared" si="199"/>
        <v/>
      </c>
      <c r="BS115" s="150" t="str">
        <f t="shared" si="200"/>
        <v/>
      </c>
      <c r="BT115" s="150" t="str">
        <f t="shared" si="201"/>
        <v/>
      </c>
      <c r="BU115" s="150" t="str">
        <f t="shared" si="202"/>
        <v/>
      </c>
      <c r="BV115" s="150" t="str">
        <f t="shared" si="203"/>
        <v/>
      </c>
      <c r="BW115" s="150" t="str">
        <f t="shared" si="204"/>
        <v/>
      </c>
      <c r="BX115" s="150" t="str">
        <f t="shared" si="205"/>
        <v/>
      </c>
      <c r="BY115" s="150" t="str">
        <f t="shared" si="206"/>
        <v/>
      </c>
      <c r="BZ115" s="150" t="str">
        <f t="shared" si="207"/>
        <v/>
      </c>
      <c r="CA115" s="150" t="str">
        <f t="shared" si="208"/>
        <v/>
      </c>
      <c r="CB115" s="150" t="str">
        <f t="shared" si="209"/>
        <v/>
      </c>
      <c r="CC115" s="150" t="str">
        <f t="shared" si="210"/>
        <v/>
      </c>
      <c r="CD115" s="150" t="str">
        <f t="shared" si="211"/>
        <v/>
      </c>
      <c r="CE115" s="150" t="str">
        <f t="shared" si="212"/>
        <v/>
      </c>
      <c r="CF115" s="150" t="str">
        <f t="shared" si="213"/>
        <v/>
      </c>
      <c r="CG115" s="150" t="str">
        <f t="shared" si="214"/>
        <v/>
      </c>
      <c r="CH115" s="150" t="str">
        <f t="shared" si="215"/>
        <v/>
      </c>
      <c r="CI115" s="150" t="str">
        <f t="shared" si="216"/>
        <v/>
      </c>
      <c r="CJ115" s="150" t="str">
        <f t="shared" si="217"/>
        <v/>
      </c>
      <c r="CK115" s="150" t="str">
        <f t="shared" si="218"/>
        <v/>
      </c>
      <c r="CL115" s="150" t="str">
        <f t="shared" si="219"/>
        <v/>
      </c>
      <c r="CM115" s="150" t="str">
        <f t="shared" si="220"/>
        <v/>
      </c>
      <c r="CN115" s="150">
        <f t="shared" si="221"/>
        <v>0</v>
      </c>
      <c r="CO115" s="150" t="str">
        <f t="shared" si="222"/>
        <v>Okay</v>
      </c>
      <c r="CP115" s="150" t="str">
        <f t="shared" si="223"/>
        <v>Urkunde und Button</v>
      </c>
      <c r="CQ115" s="150" t="str">
        <f t="shared" si="224"/>
        <v>nur Urkunde</v>
      </c>
      <c r="CR115" s="150">
        <f t="shared" si="225"/>
        <v>0</v>
      </c>
      <c r="CS115" s="150">
        <f t="shared" si="226"/>
        <v>0</v>
      </c>
      <c r="CT115" s="150">
        <f t="shared" si="227"/>
        <v>0</v>
      </c>
      <c r="CU115" s="150">
        <f t="shared" si="228"/>
        <v>0</v>
      </c>
      <c r="CV115" s="150">
        <f t="shared" si="229"/>
        <v>0</v>
      </c>
      <c r="CW115" s="150">
        <f t="shared" si="230"/>
        <v>0</v>
      </c>
      <c r="CX115" s="150" t="str">
        <f t="shared" si="231"/>
        <v>u</v>
      </c>
      <c r="CY115" s="150"/>
      <c r="CZ115" s="150">
        <f t="shared" si="185"/>
        <v>0</v>
      </c>
      <c r="DA115" s="150"/>
      <c r="DB115" s="150"/>
      <c r="DC115" s="150">
        <f t="shared" si="186"/>
        <v>0</v>
      </c>
      <c r="DD115" s="150"/>
      <c r="DE115" s="150"/>
      <c r="DF115" s="150"/>
      <c r="DG115" s="150"/>
      <c r="DH115" s="150"/>
      <c r="DI115" s="150"/>
      <c r="DJ115" s="150"/>
      <c r="DK115" s="150"/>
      <c r="DL115" s="150"/>
      <c r="DM115" s="150"/>
      <c r="DN115" s="150"/>
      <c r="DO115" s="150"/>
      <c r="DP115" s="150"/>
      <c r="DQ115" s="150"/>
      <c r="DR115" s="150"/>
      <c r="DS115" s="150"/>
      <c r="DT115" s="150"/>
      <c r="DU115" s="150"/>
    </row>
    <row r="116" spans="1:125" s="206" customFormat="1" x14ac:dyDescent="0.2">
      <c r="A116" s="108" t="str">
        <f>IF(LEN(E116)&lt;2,"",Meldedaten!A$4)</f>
        <v/>
      </c>
      <c r="B116" s="109" t="str">
        <f t="shared" si="187"/>
        <v/>
      </c>
      <c r="C116" s="96" t="s">
        <v>21</v>
      </c>
      <c r="D116" s="242" t="s">
        <v>21</v>
      </c>
      <c r="E116" s="242" t="s">
        <v>21</v>
      </c>
      <c r="F116" s="242" t="s">
        <v>21</v>
      </c>
      <c r="G116" s="242" t="s">
        <v>21</v>
      </c>
      <c r="H116" s="96" t="s">
        <v>21</v>
      </c>
      <c r="I116" s="5" t="str">
        <f>IF(LEN(E116)&lt;2,"",Meldedaten!B$4)</f>
        <v/>
      </c>
      <c r="J116" s="159"/>
      <c r="K116" s="5"/>
      <c r="L116" s="101"/>
      <c r="M116" s="100"/>
      <c r="N116" s="100"/>
      <c r="O116" s="5"/>
      <c r="P116" s="5"/>
      <c r="Q116" s="131" t="str">
        <f t="shared" si="188"/>
        <v>Okay</v>
      </c>
      <c r="R116" s="136">
        <f t="shared" si="189"/>
        <v>0</v>
      </c>
      <c r="S116" s="143" t="str">
        <f t="shared" si="190"/>
        <v/>
      </c>
      <c r="T116" s="144" t="str">
        <f t="shared" si="191"/>
        <v>Bitte ankreuzen</v>
      </c>
      <c r="U116" s="5"/>
      <c r="V116" s="5"/>
      <c r="W116" s="131">
        <f t="shared" si="192"/>
        <v>0</v>
      </c>
      <c r="X116" s="136">
        <f t="shared" si="193"/>
        <v>0</v>
      </c>
      <c r="Y116" s="136">
        <f t="shared" si="194"/>
        <v>1</v>
      </c>
      <c r="Z116" s="136" t="e">
        <f>IF(W116&gt;Y116,"Fehler",okay)</f>
        <v>#NAME?</v>
      </c>
      <c r="AA116" s="136" t="str">
        <f t="shared" si="195"/>
        <v/>
      </c>
      <c r="AB116" s="136" t="str">
        <f t="shared" si="196"/>
        <v/>
      </c>
      <c r="AC116" s="135"/>
      <c r="AD116" s="96" t="s">
        <v>21</v>
      </c>
      <c r="AE116" s="125" t="str">
        <f t="shared" si="197"/>
        <v/>
      </c>
      <c r="AF116" s="95"/>
      <c r="AG116" s="126"/>
      <c r="AH116" s="127" t="str">
        <f t="shared" si="198"/>
        <v/>
      </c>
      <c r="AI116" s="126"/>
      <c r="AJ116" s="5" t="s">
        <v>21</v>
      </c>
      <c r="AK116" s="5" t="s">
        <v>21</v>
      </c>
      <c r="AL116" s="5" t="s">
        <v>21</v>
      </c>
      <c r="AM116" s="5" t="s">
        <v>21</v>
      </c>
      <c r="AN116" s="5" t="s">
        <v>21</v>
      </c>
      <c r="AO116" s="5" t="s">
        <v>21</v>
      </c>
      <c r="AP116" s="5" t="s">
        <v>21</v>
      </c>
      <c r="AQ116" s="5" t="s">
        <v>21</v>
      </c>
      <c r="AR116" s="5" t="s">
        <v>21</v>
      </c>
      <c r="AS116" s="5" t="s">
        <v>21</v>
      </c>
      <c r="AT116" s="5" t="s">
        <v>21</v>
      </c>
      <c r="AU116" s="5" t="s">
        <v>21</v>
      </c>
      <c r="AV116" s="5" t="s">
        <v>21</v>
      </c>
      <c r="AW116" s="5" t="s">
        <v>21</v>
      </c>
      <c r="AX116" s="5" t="s">
        <v>21</v>
      </c>
      <c r="AY116" s="5" t="s">
        <v>21</v>
      </c>
      <c r="AZ116" s="5" t="s">
        <v>21</v>
      </c>
      <c r="BA116" s="5" t="s">
        <v>21</v>
      </c>
      <c r="BB116" s="5" t="s">
        <v>21</v>
      </c>
      <c r="BC116" s="5" t="s">
        <v>21</v>
      </c>
      <c r="BD116" s="126"/>
      <c r="BE116" s="50" t="s">
        <v>59</v>
      </c>
      <c r="BF116" s="50" t="s">
        <v>60</v>
      </c>
      <c r="BG116" s="50" t="s">
        <v>61</v>
      </c>
      <c r="BH116" s="50" t="s">
        <v>62</v>
      </c>
      <c r="BI116" s="50" t="s">
        <v>63</v>
      </c>
      <c r="BJ116" s="50" t="s">
        <v>64</v>
      </c>
      <c r="BK116" s="50" t="s">
        <v>65</v>
      </c>
      <c r="BL116" s="50" t="s">
        <v>66</v>
      </c>
      <c r="BM116" s="50" t="s">
        <v>67</v>
      </c>
      <c r="BN116" s="50" t="s">
        <v>68</v>
      </c>
      <c r="BO116" s="50" t="s">
        <v>69</v>
      </c>
      <c r="BP116" s="136"/>
      <c r="BQ116" s="150"/>
      <c r="BR116" s="150" t="str">
        <f t="shared" si="199"/>
        <v/>
      </c>
      <c r="BS116" s="150" t="str">
        <f t="shared" si="200"/>
        <v/>
      </c>
      <c r="BT116" s="150" t="str">
        <f t="shared" si="201"/>
        <v/>
      </c>
      <c r="BU116" s="150" t="str">
        <f t="shared" si="202"/>
        <v/>
      </c>
      <c r="BV116" s="150" t="str">
        <f t="shared" si="203"/>
        <v/>
      </c>
      <c r="BW116" s="150" t="str">
        <f t="shared" si="204"/>
        <v/>
      </c>
      <c r="BX116" s="150" t="str">
        <f t="shared" si="205"/>
        <v/>
      </c>
      <c r="BY116" s="150" t="str">
        <f t="shared" si="206"/>
        <v/>
      </c>
      <c r="BZ116" s="150" t="str">
        <f t="shared" si="207"/>
        <v/>
      </c>
      <c r="CA116" s="150" t="str">
        <f t="shared" si="208"/>
        <v/>
      </c>
      <c r="CB116" s="150" t="str">
        <f t="shared" si="209"/>
        <v/>
      </c>
      <c r="CC116" s="150" t="str">
        <f t="shared" si="210"/>
        <v/>
      </c>
      <c r="CD116" s="150" t="str">
        <f t="shared" si="211"/>
        <v/>
      </c>
      <c r="CE116" s="150" t="str">
        <f t="shared" si="212"/>
        <v/>
      </c>
      <c r="CF116" s="150" t="str">
        <f t="shared" si="213"/>
        <v/>
      </c>
      <c r="CG116" s="150" t="str">
        <f t="shared" si="214"/>
        <v/>
      </c>
      <c r="CH116" s="150" t="str">
        <f t="shared" si="215"/>
        <v/>
      </c>
      <c r="CI116" s="150" t="str">
        <f t="shared" si="216"/>
        <v/>
      </c>
      <c r="CJ116" s="150" t="str">
        <f t="shared" si="217"/>
        <v/>
      </c>
      <c r="CK116" s="150" t="str">
        <f t="shared" si="218"/>
        <v/>
      </c>
      <c r="CL116" s="150" t="str">
        <f t="shared" si="219"/>
        <v/>
      </c>
      <c r="CM116" s="150" t="str">
        <f t="shared" si="220"/>
        <v/>
      </c>
      <c r="CN116" s="150">
        <f t="shared" si="221"/>
        <v>0</v>
      </c>
      <c r="CO116" s="150" t="str">
        <f t="shared" si="222"/>
        <v>Okay</v>
      </c>
      <c r="CP116" s="150" t="str">
        <f t="shared" si="223"/>
        <v>Urkunde und Button</v>
      </c>
      <c r="CQ116" s="150" t="str">
        <f t="shared" si="224"/>
        <v>nur Urkunde</v>
      </c>
      <c r="CR116" s="150">
        <f t="shared" si="225"/>
        <v>0</v>
      </c>
      <c r="CS116" s="150">
        <f t="shared" si="226"/>
        <v>0</v>
      </c>
      <c r="CT116" s="150">
        <f t="shared" si="227"/>
        <v>0</v>
      </c>
      <c r="CU116" s="150">
        <f t="shared" si="228"/>
        <v>0</v>
      </c>
      <c r="CV116" s="150">
        <f t="shared" si="229"/>
        <v>0</v>
      </c>
      <c r="CW116" s="150">
        <f t="shared" si="230"/>
        <v>0</v>
      </c>
      <c r="CX116" s="150" t="str">
        <f t="shared" si="231"/>
        <v>u</v>
      </c>
      <c r="CY116" s="150"/>
      <c r="CZ116" s="150">
        <f t="shared" si="185"/>
        <v>0</v>
      </c>
      <c r="DA116" s="150"/>
      <c r="DB116" s="150"/>
      <c r="DC116" s="150">
        <f t="shared" si="186"/>
        <v>0</v>
      </c>
      <c r="DD116" s="150"/>
      <c r="DE116" s="150"/>
      <c r="DF116" s="150"/>
      <c r="DG116" s="150"/>
      <c r="DH116" s="150"/>
      <c r="DI116" s="150"/>
      <c r="DJ116" s="150"/>
      <c r="DK116" s="150"/>
      <c r="DL116" s="150"/>
      <c r="DM116" s="150"/>
      <c r="DN116" s="150"/>
      <c r="DO116" s="150"/>
      <c r="DP116" s="150"/>
      <c r="DQ116" s="150"/>
      <c r="DR116" s="150"/>
      <c r="DS116" s="150"/>
      <c r="DT116" s="150"/>
      <c r="DU116" s="150"/>
    </row>
    <row r="117" spans="1:125" s="206" customFormat="1" x14ac:dyDescent="0.2">
      <c r="A117" s="108" t="str">
        <f>IF(LEN(E117)&lt;2,"",Meldedaten!A$4)</f>
        <v/>
      </c>
      <c r="B117" s="109" t="str">
        <f t="shared" si="187"/>
        <v/>
      </c>
      <c r="C117" s="96" t="s">
        <v>21</v>
      </c>
      <c r="D117" s="242" t="s">
        <v>21</v>
      </c>
      <c r="E117" s="242" t="s">
        <v>21</v>
      </c>
      <c r="F117" s="242" t="s">
        <v>21</v>
      </c>
      <c r="G117" s="242" t="s">
        <v>21</v>
      </c>
      <c r="H117" s="96" t="s">
        <v>21</v>
      </c>
      <c r="I117" s="5" t="str">
        <f>IF(LEN(E117)&lt;2,"",Meldedaten!B$4)</f>
        <v/>
      </c>
      <c r="J117" s="159"/>
      <c r="K117" s="5"/>
      <c r="L117" s="101"/>
      <c r="M117" s="100"/>
      <c r="N117" s="100"/>
      <c r="O117" s="5"/>
      <c r="P117" s="5"/>
      <c r="Q117" s="131" t="str">
        <f t="shared" si="188"/>
        <v>Okay</v>
      </c>
      <c r="R117" s="136">
        <f t="shared" si="189"/>
        <v>0</v>
      </c>
      <c r="S117" s="143" t="str">
        <f t="shared" si="190"/>
        <v/>
      </c>
      <c r="T117" s="144" t="str">
        <f t="shared" si="191"/>
        <v>Bitte ankreuzen</v>
      </c>
      <c r="U117" s="5"/>
      <c r="V117" s="5"/>
      <c r="W117" s="131">
        <f t="shared" si="192"/>
        <v>0</v>
      </c>
      <c r="X117" s="136">
        <f t="shared" si="193"/>
        <v>0</v>
      </c>
      <c r="Y117" s="136">
        <f t="shared" si="194"/>
        <v>1</v>
      </c>
      <c r="Z117" s="136" t="e">
        <f>IF(W117&gt;Y117,"Fehler",okay)</f>
        <v>#NAME?</v>
      </c>
      <c r="AA117" s="136" t="str">
        <f t="shared" si="195"/>
        <v/>
      </c>
      <c r="AB117" s="136" t="str">
        <f t="shared" si="196"/>
        <v/>
      </c>
      <c r="AC117" s="135"/>
      <c r="AD117" s="96" t="s">
        <v>21</v>
      </c>
      <c r="AE117" s="125" t="str">
        <f t="shared" si="197"/>
        <v/>
      </c>
      <c r="AF117" s="95"/>
      <c r="AG117" s="126"/>
      <c r="AH117" s="127" t="str">
        <f t="shared" si="198"/>
        <v/>
      </c>
      <c r="AI117" s="126"/>
      <c r="AJ117" s="5" t="s">
        <v>21</v>
      </c>
      <c r="AK117" s="5" t="s">
        <v>21</v>
      </c>
      <c r="AL117" s="5" t="s">
        <v>21</v>
      </c>
      <c r="AM117" s="5" t="s">
        <v>21</v>
      </c>
      <c r="AN117" s="5" t="s">
        <v>21</v>
      </c>
      <c r="AO117" s="5" t="s">
        <v>21</v>
      </c>
      <c r="AP117" s="5" t="s">
        <v>21</v>
      </c>
      <c r="AQ117" s="5" t="s">
        <v>21</v>
      </c>
      <c r="AR117" s="5" t="s">
        <v>21</v>
      </c>
      <c r="AS117" s="5" t="s">
        <v>21</v>
      </c>
      <c r="AT117" s="5" t="s">
        <v>21</v>
      </c>
      <c r="AU117" s="5" t="s">
        <v>21</v>
      </c>
      <c r="AV117" s="5" t="s">
        <v>21</v>
      </c>
      <c r="AW117" s="5" t="s">
        <v>21</v>
      </c>
      <c r="AX117" s="5" t="s">
        <v>21</v>
      </c>
      <c r="AY117" s="5" t="s">
        <v>21</v>
      </c>
      <c r="AZ117" s="5" t="s">
        <v>21</v>
      </c>
      <c r="BA117" s="5" t="s">
        <v>21</v>
      </c>
      <c r="BB117" s="5" t="s">
        <v>21</v>
      </c>
      <c r="BC117" s="5" t="s">
        <v>21</v>
      </c>
      <c r="BD117" s="126"/>
      <c r="BE117" s="50" t="s">
        <v>59</v>
      </c>
      <c r="BF117" s="50" t="s">
        <v>60</v>
      </c>
      <c r="BG117" s="50" t="s">
        <v>61</v>
      </c>
      <c r="BH117" s="50" t="s">
        <v>62</v>
      </c>
      <c r="BI117" s="50" t="s">
        <v>63</v>
      </c>
      <c r="BJ117" s="50" t="s">
        <v>64</v>
      </c>
      <c r="BK117" s="50" t="s">
        <v>65</v>
      </c>
      <c r="BL117" s="50" t="s">
        <v>66</v>
      </c>
      <c r="BM117" s="50" t="s">
        <v>67</v>
      </c>
      <c r="BN117" s="50" t="s">
        <v>68</v>
      </c>
      <c r="BO117" s="50" t="s">
        <v>69</v>
      </c>
      <c r="BP117" s="136"/>
      <c r="BQ117" s="150"/>
      <c r="BR117" s="150" t="str">
        <f t="shared" si="199"/>
        <v/>
      </c>
      <c r="BS117" s="150" t="str">
        <f t="shared" si="200"/>
        <v/>
      </c>
      <c r="BT117" s="150" t="str">
        <f t="shared" si="201"/>
        <v/>
      </c>
      <c r="BU117" s="150" t="str">
        <f t="shared" si="202"/>
        <v/>
      </c>
      <c r="BV117" s="150" t="str">
        <f t="shared" si="203"/>
        <v/>
      </c>
      <c r="BW117" s="150" t="str">
        <f t="shared" si="204"/>
        <v/>
      </c>
      <c r="BX117" s="150" t="str">
        <f t="shared" si="205"/>
        <v/>
      </c>
      <c r="BY117" s="150" t="str">
        <f t="shared" si="206"/>
        <v/>
      </c>
      <c r="BZ117" s="150" t="str">
        <f t="shared" si="207"/>
        <v/>
      </c>
      <c r="CA117" s="150" t="str">
        <f t="shared" si="208"/>
        <v/>
      </c>
      <c r="CB117" s="150" t="str">
        <f t="shared" si="209"/>
        <v/>
      </c>
      <c r="CC117" s="150" t="str">
        <f t="shared" si="210"/>
        <v/>
      </c>
      <c r="CD117" s="150" t="str">
        <f t="shared" si="211"/>
        <v/>
      </c>
      <c r="CE117" s="150" t="str">
        <f t="shared" si="212"/>
        <v/>
      </c>
      <c r="CF117" s="150" t="str">
        <f t="shared" si="213"/>
        <v/>
      </c>
      <c r="CG117" s="150" t="str">
        <f t="shared" si="214"/>
        <v/>
      </c>
      <c r="CH117" s="150" t="str">
        <f t="shared" si="215"/>
        <v/>
      </c>
      <c r="CI117" s="150" t="str">
        <f t="shared" si="216"/>
        <v/>
      </c>
      <c r="CJ117" s="150" t="str">
        <f t="shared" si="217"/>
        <v/>
      </c>
      <c r="CK117" s="150" t="str">
        <f t="shared" si="218"/>
        <v/>
      </c>
      <c r="CL117" s="150" t="str">
        <f t="shared" si="219"/>
        <v/>
      </c>
      <c r="CM117" s="150" t="str">
        <f t="shared" si="220"/>
        <v/>
      </c>
      <c r="CN117" s="150">
        <f t="shared" si="221"/>
        <v>0</v>
      </c>
      <c r="CO117" s="150" t="str">
        <f t="shared" si="222"/>
        <v>Okay</v>
      </c>
      <c r="CP117" s="150" t="str">
        <f t="shared" si="223"/>
        <v>Urkunde und Button</v>
      </c>
      <c r="CQ117" s="150" t="str">
        <f t="shared" si="224"/>
        <v>nur Urkunde</v>
      </c>
      <c r="CR117" s="150">
        <f t="shared" si="225"/>
        <v>0</v>
      </c>
      <c r="CS117" s="150">
        <f t="shared" si="226"/>
        <v>0</v>
      </c>
      <c r="CT117" s="150">
        <f t="shared" si="227"/>
        <v>0</v>
      </c>
      <c r="CU117" s="150">
        <f t="shared" si="228"/>
        <v>0</v>
      </c>
      <c r="CV117" s="150">
        <f t="shared" si="229"/>
        <v>0</v>
      </c>
      <c r="CW117" s="150">
        <f t="shared" si="230"/>
        <v>0</v>
      </c>
      <c r="CX117" s="150" t="str">
        <f t="shared" si="231"/>
        <v>u</v>
      </c>
      <c r="CY117" s="150"/>
      <c r="CZ117" s="150">
        <f t="shared" si="185"/>
        <v>0</v>
      </c>
      <c r="DA117" s="150"/>
      <c r="DB117" s="150"/>
      <c r="DC117" s="150">
        <f t="shared" si="186"/>
        <v>0</v>
      </c>
      <c r="DD117" s="150"/>
      <c r="DE117" s="150"/>
      <c r="DF117" s="150"/>
      <c r="DG117" s="150"/>
      <c r="DH117" s="150"/>
      <c r="DI117" s="150"/>
      <c r="DJ117" s="150"/>
      <c r="DK117" s="150"/>
      <c r="DL117" s="150"/>
      <c r="DM117" s="150"/>
      <c r="DN117" s="150"/>
      <c r="DO117" s="150"/>
      <c r="DP117" s="150"/>
      <c r="DQ117" s="150"/>
      <c r="DR117" s="150"/>
      <c r="DS117" s="150"/>
      <c r="DT117" s="150"/>
      <c r="DU117" s="150"/>
    </row>
    <row r="118" spans="1:125" s="206" customFormat="1" x14ac:dyDescent="0.2">
      <c r="A118" s="108" t="str">
        <f>IF(LEN(E118)&lt;2,"",Meldedaten!A$4)</f>
        <v/>
      </c>
      <c r="B118" s="109" t="str">
        <f t="shared" si="187"/>
        <v/>
      </c>
      <c r="C118" s="96" t="s">
        <v>21</v>
      </c>
      <c r="D118" s="242" t="s">
        <v>21</v>
      </c>
      <c r="E118" s="242" t="s">
        <v>21</v>
      </c>
      <c r="F118" s="242" t="s">
        <v>21</v>
      </c>
      <c r="G118" s="242" t="s">
        <v>21</v>
      </c>
      <c r="H118" s="96" t="s">
        <v>21</v>
      </c>
      <c r="I118" s="5" t="str">
        <f>IF(LEN(E118)&lt;2,"",Meldedaten!B$4)</f>
        <v/>
      </c>
      <c r="J118" s="159"/>
      <c r="K118" s="5"/>
      <c r="L118" s="101"/>
      <c r="M118" s="100"/>
      <c r="N118" s="100"/>
      <c r="O118" s="5"/>
      <c r="P118" s="5"/>
      <c r="Q118" s="131" t="str">
        <f t="shared" si="188"/>
        <v>Okay</v>
      </c>
      <c r="R118" s="136">
        <f t="shared" si="189"/>
        <v>0</v>
      </c>
      <c r="S118" s="143" t="str">
        <f t="shared" si="190"/>
        <v/>
      </c>
      <c r="T118" s="144" t="str">
        <f t="shared" si="191"/>
        <v>Bitte ankreuzen</v>
      </c>
      <c r="U118" s="5"/>
      <c r="V118" s="5"/>
      <c r="W118" s="131">
        <f t="shared" si="192"/>
        <v>0</v>
      </c>
      <c r="X118" s="136">
        <f t="shared" si="193"/>
        <v>0</v>
      </c>
      <c r="Y118" s="136">
        <f t="shared" si="194"/>
        <v>1</v>
      </c>
      <c r="Z118" s="136" t="e">
        <f>IF(W118&gt;Y118,"Fehler",okay)</f>
        <v>#NAME?</v>
      </c>
      <c r="AA118" s="136" t="str">
        <f t="shared" si="195"/>
        <v/>
      </c>
      <c r="AB118" s="136" t="str">
        <f t="shared" si="196"/>
        <v/>
      </c>
      <c r="AC118" s="135"/>
      <c r="AD118" s="96" t="s">
        <v>21</v>
      </c>
      <c r="AE118" s="125" t="str">
        <f t="shared" si="197"/>
        <v/>
      </c>
      <c r="AF118" s="95"/>
      <c r="AG118" s="126"/>
      <c r="AH118" s="127" t="str">
        <f t="shared" si="198"/>
        <v/>
      </c>
      <c r="AI118" s="126"/>
      <c r="AJ118" s="5" t="s">
        <v>21</v>
      </c>
      <c r="AK118" s="5" t="s">
        <v>21</v>
      </c>
      <c r="AL118" s="5" t="s">
        <v>21</v>
      </c>
      <c r="AM118" s="5" t="s">
        <v>21</v>
      </c>
      <c r="AN118" s="5" t="s">
        <v>21</v>
      </c>
      <c r="AO118" s="5" t="s">
        <v>21</v>
      </c>
      <c r="AP118" s="5" t="s">
        <v>21</v>
      </c>
      <c r="AQ118" s="5" t="s">
        <v>21</v>
      </c>
      <c r="AR118" s="5" t="s">
        <v>21</v>
      </c>
      <c r="AS118" s="5" t="s">
        <v>21</v>
      </c>
      <c r="AT118" s="5" t="s">
        <v>21</v>
      </c>
      <c r="AU118" s="5" t="s">
        <v>21</v>
      </c>
      <c r="AV118" s="5" t="s">
        <v>21</v>
      </c>
      <c r="AW118" s="5" t="s">
        <v>21</v>
      </c>
      <c r="AX118" s="5" t="s">
        <v>21</v>
      </c>
      <c r="AY118" s="5" t="s">
        <v>21</v>
      </c>
      <c r="AZ118" s="5" t="s">
        <v>21</v>
      </c>
      <c r="BA118" s="5" t="s">
        <v>21</v>
      </c>
      <c r="BB118" s="5" t="s">
        <v>21</v>
      </c>
      <c r="BC118" s="5" t="s">
        <v>21</v>
      </c>
      <c r="BD118" s="126"/>
      <c r="BE118" s="50" t="s">
        <v>59</v>
      </c>
      <c r="BF118" s="50" t="s">
        <v>60</v>
      </c>
      <c r="BG118" s="50" t="s">
        <v>61</v>
      </c>
      <c r="BH118" s="50" t="s">
        <v>62</v>
      </c>
      <c r="BI118" s="50" t="s">
        <v>63</v>
      </c>
      <c r="BJ118" s="50" t="s">
        <v>64</v>
      </c>
      <c r="BK118" s="50" t="s">
        <v>65</v>
      </c>
      <c r="BL118" s="50" t="s">
        <v>66</v>
      </c>
      <c r="BM118" s="50" t="s">
        <v>67</v>
      </c>
      <c r="BN118" s="50" t="s">
        <v>68</v>
      </c>
      <c r="BO118" s="50" t="s">
        <v>69</v>
      </c>
      <c r="BP118" s="136"/>
      <c r="BQ118" s="150"/>
      <c r="BR118" s="150" t="str">
        <f t="shared" si="199"/>
        <v/>
      </c>
      <c r="BS118" s="150" t="str">
        <f t="shared" si="200"/>
        <v/>
      </c>
      <c r="BT118" s="150" t="str">
        <f t="shared" si="201"/>
        <v/>
      </c>
      <c r="BU118" s="150" t="str">
        <f t="shared" si="202"/>
        <v/>
      </c>
      <c r="BV118" s="150" t="str">
        <f t="shared" si="203"/>
        <v/>
      </c>
      <c r="BW118" s="150" t="str">
        <f t="shared" si="204"/>
        <v/>
      </c>
      <c r="BX118" s="150" t="str">
        <f t="shared" si="205"/>
        <v/>
      </c>
      <c r="BY118" s="150" t="str">
        <f t="shared" si="206"/>
        <v/>
      </c>
      <c r="BZ118" s="150" t="str">
        <f t="shared" si="207"/>
        <v/>
      </c>
      <c r="CA118" s="150" t="str">
        <f t="shared" si="208"/>
        <v/>
      </c>
      <c r="CB118" s="150" t="str">
        <f t="shared" si="209"/>
        <v/>
      </c>
      <c r="CC118" s="150" t="str">
        <f t="shared" si="210"/>
        <v/>
      </c>
      <c r="CD118" s="150" t="str">
        <f t="shared" si="211"/>
        <v/>
      </c>
      <c r="CE118" s="150" t="str">
        <f t="shared" si="212"/>
        <v/>
      </c>
      <c r="CF118" s="150" t="str">
        <f t="shared" si="213"/>
        <v/>
      </c>
      <c r="CG118" s="150" t="str">
        <f t="shared" si="214"/>
        <v/>
      </c>
      <c r="CH118" s="150" t="str">
        <f t="shared" si="215"/>
        <v/>
      </c>
      <c r="CI118" s="150" t="str">
        <f t="shared" si="216"/>
        <v/>
      </c>
      <c r="CJ118" s="150" t="str">
        <f t="shared" si="217"/>
        <v/>
      </c>
      <c r="CK118" s="150" t="str">
        <f t="shared" si="218"/>
        <v/>
      </c>
      <c r="CL118" s="150" t="str">
        <f t="shared" si="219"/>
        <v/>
      </c>
      <c r="CM118" s="150" t="str">
        <f t="shared" si="220"/>
        <v/>
      </c>
      <c r="CN118" s="150">
        <f t="shared" si="221"/>
        <v>0</v>
      </c>
      <c r="CO118" s="150" t="str">
        <f t="shared" si="222"/>
        <v>Okay</v>
      </c>
      <c r="CP118" s="150" t="str">
        <f t="shared" si="223"/>
        <v>Urkunde und Button</v>
      </c>
      <c r="CQ118" s="150" t="str">
        <f t="shared" si="224"/>
        <v>nur Urkunde</v>
      </c>
      <c r="CR118" s="150">
        <f t="shared" si="225"/>
        <v>0</v>
      </c>
      <c r="CS118" s="150">
        <f t="shared" si="226"/>
        <v>0</v>
      </c>
      <c r="CT118" s="150">
        <f t="shared" si="227"/>
        <v>0</v>
      </c>
      <c r="CU118" s="150">
        <f t="shared" si="228"/>
        <v>0</v>
      </c>
      <c r="CV118" s="150">
        <f t="shared" si="229"/>
        <v>0</v>
      </c>
      <c r="CW118" s="150">
        <f t="shared" si="230"/>
        <v>0</v>
      </c>
      <c r="CX118" s="150" t="str">
        <f t="shared" si="231"/>
        <v>u</v>
      </c>
      <c r="CY118" s="150"/>
      <c r="CZ118" s="150">
        <f t="shared" si="185"/>
        <v>0</v>
      </c>
      <c r="DA118" s="150"/>
      <c r="DB118" s="150"/>
      <c r="DC118" s="150">
        <f t="shared" si="186"/>
        <v>0</v>
      </c>
      <c r="DD118" s="150"/>
      <c r="DE118" s="150"/>
      <c r="DF118" s="150"/>
      <c r="DG118" s="150"/>
      <c r="DH118" s="150"/>
      <c r="DI118" s="150"/>
      <c r="DJ118" s="150"/>
      <c r="DK118" s="150"/>
      <c r="DL118" s="150"/>
      <c r="DM118" s="150"/>
      <c r="DN118" s="150"/>
      <c r="DO118" s="150"/>
      <c r="DP118" s="150"/>
      <c r="DQ118" s="150"/>
      <c r="DR118" s="150"/>
      <c r="DS118" s="150"/>
      <c r="DT118" s="150"/>
      <c r="DU118" s="150"/>
    </row>
    <row r="119" spans="1:125" s="206" customFormat="1" x14ac:dyDescent="0.2">
      <c r="A119" s="108" t="str">
        <f>IF(LEN(E119)&lt;2,"",Meldedaten!A$4)</f>
        <v/>
      </c>
      <c r="B119" s="109" t="str">
        <f t="shared" si="187"/>
        <v/>
      </c>
      <c r="C119" s="96" t="s">
        <v>21</v>
      </c>
      <c r="D119" s="242" t="s">
        <v>21</v>
      </c>
      <c r="E119" s="242" t="s">
        <v>21</v>
      </c>
      <c r="F119" s="242" t="s">
        <v>21</v>
      </c>
      <c r="G119" s="242" t="s">
        <v>21</v>
      </c>
      <c r="H119" s="96" t="s">
        <v>21</v>
      </c>
      <c r="I119" s="5" t="str">
        <f>IF(LEN(E119)&lt;2,"",Meldedaten!B$4)</f>
        <v/>
      </c>
      <c r="J119" s="159"/>
      <c r="K119" s="5"/>
      <c r="L119" s="101"/>
      <c r="M119" s="100"/>
      <c r="N119" s="100"/>
      <c r="O119" s="5"/>
      <c r="P119" s="5"/>
      <c r="Q119" s="131" t="str">
        <f t="shared" si="188"/>
        <v>Okay</v>
      </c>
      <c r="R119" s="136">
        <f t="shared" si="189"/>
        <v>0</v>
      </c>
      <c r="S119" s="143" t="str">
        <f t="shared" si="190"/>
        <v/>
      </c>
      <c r="T119" s="144" t="str">
        <f t="shared" si="191"/>
        <v>Bitte ankreuzen</v>
      </c>
      <c r="U119" s="5"/>
      <c r="V119" s="5"/>
      <c r="W119" s="131">
        <f t="shared" si="192"/>
        <v>0</v>
      </c>
      <c r="X119" s="136">
        <f t="shared" si="193"/>
        <v>0</v>
      </c>
      <c r="Y119" s="136">
        <f t="shared" si="194"/>
        <v>1</v>
      </c>
      <c r="Z119" s="136" t="e">
        <f>IF(W119&gt;Y119,"Fehler",okay)</f>
        <v>#NAME?</v>
      </c>
      <c r="AA119" s="136" t="str">
        <f t="shared" si="195"/>
        <v/>
      </c>
      <c r="AB119" s="136" t="str">
        <f t="shared" si="196"/>
        <v/>
      </c>
      <c r="AC119" s="135"/>
      <c r="AD119" s="96" t="s">
        <v>21</v>
      </c>
      <c r="AE119" s="125" t="str">
        <f t="shared" si="197"/>
        <v/>
      </c>
      <c r="AF119" s="95"/>
      <c r="AG119" s="126"/>
      <c r="AH119" s="127" t="str">
        <f t="shared" si="198"/>
        <v/>
      </c>
      <c r="AI119" s="126"/>
      <c r="AJ119" s="5" t="s">
        <v>21</v>
      </c>
      <c r="AK119" s="5" t="s">
        <v>21</v>
      </c>
      <c r="AL119" s="5" t="s">
        <v>21</v>
      </c>
      <c r="AM119" s="5" t="s">
        <v>21</v>
      </c>
      <c r="AN119" s="5" t="s">
        <v>21</v>
      </c>
      <c r="AO119" s="5" t="s">
        <v>21</v>
      </c>
      <c r="AP119" s="5" t="s">
        <v>21</v>
      </c>
      <c r="AQ119" s="5" t="s">
        <v>21</v>
      </c>
      <c r="AR119" s="5" t="s">
        <v>21</v>
      </c>
      <c r="AS119" s="5" t="s">
        <v>21</v>
      </c>
      <c r="AT119" s="5" t="s">
        <v>21</v>
      </c>
      <c r="AU119" s="5" t="s">
        <v>21</v>
      </c>
      <c r="AV119" s="5" t="s">
        <v>21</v>
      </c>
      <c r="AW119" s="5" t="s">
        <v>21</v>
      </c>
      <c r="AX119" s="5" t="s">
        <v>21</v>
      </c>
      <c r="AY119" s="5" t="s">
        <v>21</v>
      </c>
      <c r="AZ119" s="5" t="s">
        <v>21</v>
      </c>
      <c r="BA119" s="5" t="s">
        <v>21</v>
      </c>
      <c r="BB119" s="5" t="s">
        <v>21</v>
      </c>
      <c r="BC119" s="5" t="s">
        <v>21</v>
      </c>
      <c r="BD119" s="126"/>
      <c r="BE119" s="50" t="s">
        <v>59</v>
      </c>
      <c r="BF119" s="50" t="s">
        <v>60</v>
      </c>
      <c r="BG119" s="50" t="s">
        <v>61</v>
      </c>
      <c r="BH119" s="50" t="s">
        <v>62</v>
      </c>
      <c r="BI119" s="50" t="s">
        <v>63</v>
      </c>
      <c r="BJ119" s="50" t="s">
        <v>64</v>
      </c>
      <c r="BK119" s="50" t="s">
        <v>65</v>
      </c>
      <c r="BL119" s="50" t="s">
        <v>66</v>
      </c>
      <c r="BM119" s="50" t="s">
        <v>67</v>
      </c>
      <c r="BN119" s="50" t="s">
        <v>68</v>
      </c>
      <c r="BO119" s="50" t="s">
        <v>69</v>
      </c>
      <c r="BP119" s="136"/>
      <c r="BQ119" s="150"/>
      <c r="BR119" s="150" t="str">
        <f t="shared" si="199"/>
        <v/>
      </c>
      <c r="BS119" s="150" t="str">
        <f t="shared" si="200"/>
        <v/>
      </c>
      <c r="BT119" s="150" t="str">
        <f t="shared" si="201"/>
        <v/>
      </c>
      <c r="BU119" s="150" t="str">
        <f t="shared" si="202"/>
        <v/>
      </c>
      <c r="BV119" s="150" t="str">
        <f t="shared" si="203"/>
        <v/>
      </c>
      <c r="BW119" s="150" t="str">
        <f t="shared" si="204"/>
        <v/>
      </c>
      <c r="BX119" s="150" t="str">
        <f t="shared" si="205"/>
        <v/>
      </c>
      <c r="BY119" s="150" t="str">
        <f t="shared" si="206"/>
        <v/>
      </c>
      <c r="BZ119" s="150" t="str">
        <f t="shared" si="207"/>
        <v/>
      </c>
      <c r="CA119" s="150" t="str">
        <f t="shared" si="208"/>
        <v/>
      </c>
      <c r="CB119" s="150" t="str">
        <f t="shared" si="209"/>
        <v/>
      </c>
      <c r="CC119" s="150" t="str">
        <f t="shared" si="210"/>
        <v/>
      </c>
      <c r="CD119" s="150" t="str">
        <f t="shared" si="211"/>
        <v/>
      </c>
      <c r="CE119" s="150" t="str">
        <f t="shared" si="212"/>
        <v/>
      </c>
      <c r="CF119" s="150" t="str">
        <f t="shared" si="213"/>
        <v/>
      </c>
      <c r="CG119" s="150" t="str">
        <f t="shared" si="214"/>
        <v/>
      </c>
      <c r="CH119" s="150" t="str">
        <f t="shared" si="215"/>
        <v/>
      </c>
      <c r="CI119" s="150" t="str">
        <f t="shared" si="216"/>
        <v/>
      </c>
      <c r="CJ119" s="150" t="str">
        <f t="shared" si="217"/>
        <v/>
      </c>
      <c r="CK119" s="150" t="str">
        <f t="shared" si="218"/>
        <v/>
      </c>
      <c r="CL119" s="150" t="str">
        <f t="shared" si="219"/>
        <v/>
      </c>
      <c r="CM119" s="150" t="str">
        <f t="shared" si="220"/>
        <v/>
      </c>
      <c r="CN119" s="150">
        <f t="shared" si="221"/>
        <v>0</v>
      </c>
      <c r="CO119" s="150" t="str">
        <f t="shared" si="222"/>
        <v>Okay</v>
      </c>
      <c r="CP119" s="150" t="str">
        <f t="shared" si="223"/>
        <v>Urkunde und Button</v>
      </c>
      <c r="CQ119" s="150" t="str">
        <f t="shared" si="224"/>
        <v>nur Urkunde</v>
      </c>
      <c r="CR119" s="150">
        <f t="shared" si="225"/>
        <v>0</v>
      </c>
      <c r="CS119" s="150">
        <f t="shared" si="226"/>
        <v>0</v>
      </c>
      <c r="CT119" s="150">
        <f t="shared" si="227"/>
        <v>0</v>
      </c>
      <c r="CU119" s="150">
        <f t="shared" si="228"/>
        <v>0</v>
      </c>
      <c r="CV119" s="150">
        <f t="shared" si="229"/>
        <v>0</v>
      </c>
      <c r="CW119" s="150">
        <f t="shared" si="230"/>
        <v>0</v>
      </c>
      <c r="CX119" s="150" t="str">
        <f t="shared" si="231"/>
        <v>u</v>
      </c>
      <c r="CY119" s="150"/>
      <c r="CZ119" s="150">
        <f t="shared" si="185"/>
        <v>0</v>
      </c>
      <c r="DA119" s="150"/>
      <c r="DB119" s="150"/>
      <c r="DC119" s="150">
        <f t="shared" si="186"/>
        <v>0</v>
      </c>
      <c r="DD119" s="150"/>
      <c r="DE119" s="150"/>
      <c r="DF119" s="150"/>
      <c r="DG119" s="150"/>
      <c r="DH119" s="150"/>
      <c r="DI119" s="150"/>
      <c r="DJ119" s="150"/>
      <c r="DK119" s="150"/>
      <c r="DL119" s="150"/>
      <c r="DM119" s="150"/>
      <c r="DN119" s="150"/>
      <c r="DO119" s="150"/>
      <c r="DP119" s="150"/>
      <c r="DQ119" s="150"/>
      <c r="DR119" s="150"/>
      <c r="DS119" s="150"/>
      <c r="DT119" s="150"/>
      <c r="DU119" s="150"/>
    </row>
    <row r="120" spans="1:125" s="206" customFormat="1" x14ac:dyDescent="0.2">
      <c r="A120" s="108" t="str">
        <f>IF(LEN(E120)&lt;2,"",Meldedaten!A$4)</f>
        <v/>
      </c>
      <c r="B120" s="109" t="str">
        <f t="shared" si="187"/>
        <v/>
      </c>
      <c r="C120" s="96" t="s">
        <v>21</v>
      </c>
      <c r="D120" s="242" t="s">
        <v>21</v>
      </c>
      <c r="E120" s="242" t="s">
        <v>21</v>
      </c>
      <c r="F120" s="242" t="s">
        <v>21</v>
      </c>
      <c r="G120" s="242" t="s">
        <v>21</v>
      </c>
      <c r="H120" s="96" t="s">
        <v>21</v>
      </c>
      <c r="I120" s="5" t="str">
        <f>IF(LEN(E120)&lt;2,"",Meldedaten!B$4)</f>
        <v/>
      </c>
      <c r="J120" s="159"/>
      <c r="K120" s="5"/>
      <c r="L120" s="101"/>
      <c r="M120" s="100"/>
      <c r="N120" s="100"/>
      <c r="O120" s="5"/>
      <c r="P120" s="5"/>
      <c r="Q120" s="131" t="str">
        <f t="shared" si="188"/>
        <v>Okay</v>
      </c>
      <c r="R120" s="136">
        <f t="shared" si="189"/>
        <v>0</v>
      </c>
      <c r="S120" s="143" t="str">
        <f t="shared" si="190"/>
        <v/>
      </c>
      <c r="T120" s="144" t="str">
        <f t="shared" si="191"/>
        <v>Bitte ankreuzen</v>
      </c>
      <c r="U120" s="5"/>
      <c r="V120" s="5"/>
      <c r="W120" s="131">
        <f t="shared" si="192"/>
        <v>0</v>
      </c>
      <c r="X120" s="136">
        <f t="shared" si="193"/>
        <v>0</v>
      </c>
      <c r="Y120" s="136">
        <f t="shared" si="194"/>
        <v>1</v>
      </c>
      <c r="Z120" s="136" t="e">
        <f>IF(W120&gt;Y120,"Fehler",okay)</f>
        <v>#NAME?</v>
      </c>
      <c r="AA120" s="136" t="str">
        <f t="shared" si="195"/>
        <v/>
      </c>
      <c r="AB120" s="136" t="str">
        <f t="shared" si="196"/>
        <v/>
      </c>
      <c r="AC120" s="135"/>
      <c r="AD120" s="96" t="s">
        <v>21</v>
      </c>
      <c r="AE120" s="125" t="str">
        <f t="shared" si="197"/>
        <v/>
      </c>
      <c r="AF120" s="95"/>
      <c r="AG120" s="126"/>
      <c r="AH120" s="127" t="str">
        <f t="shared" si="198"/>
        <v/>
      </c>
      <c r="AI120" s="126"/>
      <c r="AJ120" s="5" t="s">
        <v>21</v>
      </c>
      <c r="AK120" s="5" t="s">
        <v>21</v>
      </c>
      <c r="AL120" s="5" t="s">
        <v>21</v>
      </c>
      <c r="AM120" s="5" t="s">
        <v>21</v>
      </c>
      <c r="AN120" s="5" t="s">
        <v>21</v>
      </c>
      <c r="AO120" s="5" t="s">
        <v>21</v>
      </c>
      <c r="AP120" s="5" t="s">
        <v>21</v>
      </c>
      <c r="AQ120" s="5" t="s">
        <v>21</v>
      </c>
      <c r="AR120" s="5" t="s">
        <v>21</v>
      </c>
      <c r="AS120" s="5" t="s">
        <v>21</v>
      </c>
      <c r="AT120" s="5" t="s">
        <v>21</v>
      </c>
      <c r="AU120" s="5" t="s">
        <v>21</v>
      </c>
      <c r="AV120" s="5" t="s">
        <v>21</v>
      </c>
      <c r="AW120" s="5" t="s">
        <v>21</v>
      </c>
      <c r="AX120" s="5" t="s">
        <v>21</v>
      </c>
      <c r="AY120" s="5" t="s">
        <v>21</v>
      </c>
      <c r="AZ120" s="5" t="s">
        <v>21</v>
      </c>
      <c r="BA120" s="5" t="s">
        <v>21</v>
      </c>
      <c r="BB120" s="5" t="s">
        <v>21</v>
      </c>
      <c r="BC120" s="5" t="s">
        <v>21</v>
      </c>
      <c r="BD120" s="126"/>
      <c r="BE120" s="50" t="s">
        <v>59</v>
      </c>
      <c r="BF120" s="50" t="s">
        <v>60</v>
      </c>
      <c r="BG120" s="50" t="s">
        <v>61</v>
      </c>
      <c r="BH120" s="50" t="s">
        <v>62</v>
      </c>
      <c r="BI120" s="50" t="s">
        <v>63</v>
      </c>
      <c r="BJ120" s="50" t="s">
        <v>64</v>
      </c>
      <c r="BK120" s="50" t="s">
        <v>65</v>
      </c>
      <c r="BL120" s="50" t="s">
        <v>66</v>
      </c>
      <c r="BM120" s="50" t="s">
        <v>67</v>
      </c>
      <c r="BN120" s="50" t="s">
        <v>68</v>
      </c>
      <c r="BO120" s="50" t="s">
        <v>69</v>
      </c>
      <c r="BP120" s="136"/>
      <c r="BQ120" s="150"/>
      <c r="BR120" s="150" t="str">
        <f t="shared" si="199"/>
        <v/>
      </c>
      <c r="BS120" s="150" t="str">
        <f t="shared" si="200"/>
        <v/>
      </c>
      <c r="BT120" s="150" t="str">
        <f t="shared" si="201"/>
        <v/>
      </c>
      <c r="BU120" s="150" t="str">
        <f t="shared" si="202"/>
        <v/>
      </c>
      <c r="BV120" s="150" t="str">
        <f t="shared" si="203"/>
        <v/>
      </c>
      <c r="BW120" s="150" t="str">
        <f t="shared" si="204"/>
        <v/>
      </c>
      <c r="BX120" s="150" t="str">
        <f t="shared" si="205"/>
        <v/>
      </c>
      <c r="BY120" s="150" t="str">
        <f t="shared" si="206"/>
        <v/>
      </c>
      <c r="BZ120" s="150" t="str">
        <f t="shared" si="207"/>
        <v/>
      </c>
      <c r="CA120" s="150" t="str">
        <f t="shared" si="208"/>
        <v/>
      </c>
      <c r="CB120" s="150" t="str">
        <f t="shared" si="209"/>
        <v/>
      </c>
      <c r="CC120" s="150" t="str">
        <f t="shared" si="210"/>
        <v/>
      </c>
      <c r="CD120" s="150" t="str">
        <f t="shared" si="211"/>
        <v/>
      </c>
      <c r="CE120" s="150" t="str">
        <f t="shared" si="212"/>
        <v/>
      </c>
      <c r="CF120" s="150" t="str">
        <f t="shared" si="213"/>
        <v/>
      </c>
      <c r="CG120" s="150" t="str">
        <f t="shared" si="214"/>
        <v/>
      </c>
      <c r="CH120" s="150" t="str">
        <f t="shared" si="215"/>
        <v/>
      </c>
      <c r="CI120" s="150" t="str">
        <f t="shared" si="216"/>
        <v/>
      </c>
      <c r="CJ120" s="150" t="str">
        <f t="shared" si="217"/>
        <v/>
      </c>
      <c r="CK120" s="150" t="str">
        <f t="shared" si="218"/>
        <v/>
      </c>
      <c r="CL120" s="150" t="str">
        <f t="shared" si="219"/>
        <v/>
      </c>
      <c r="CM120" s="150" t="str">
        <f t="shared" si="220"/>
        <v/>
      </c>
      <c r="CN120" s="150">
        <f t="shared" si="221"/>
        <v>0</v>
      </c>
      <c r="CO120" s="150" t="str">
        <f t="shared" si="222"/>
        <v>Okay</v>
      </c>
      <c r="CP120" s="150" t="str">
        <f t="shared" si="223"/>
        <v>Urkunde und Button</v>
      </c>
      <c r="CQ120" s="150" t="str">
        <f t="shared" si="224"/>
        <v>nur Urkunde</v>
      </c>
      <c r="CR120" s="150">
        <f t="shared" si="225"/>
        <v>0</v>
      </c>
      <c r="CS120" s="150">
        <f t="shared" si="226"/>
        <v>0</v>
      </c>
      <c r="CT120" s="150">
        <f t="shared" si="227"/>
        <v>0</v>
      </c>
      <c r="CU120" s="150">
        <f t="shared" si="228"/>
        <v>0</v>
      </c>
      <c r="CV120" s="150">
        <f t="shared" si="229"/>
        <v>0</v>
      </c>
      <c r="CW120" s="150">
        <f t="shared" si="230"/>
        <v>0</v>
      </c>
      <c r="CX120" s="150" t="str">
        <f t="shared" si="231"/>
        <v>u</v>
      </c>
      <c r="CY120" s="150"/>
      <c r="CZ120" s="150">
        <f t="shared" si="185"/>
        <v>0</v>
      </c>
      <c r="DA120" s="150"/>
      <c r="DB120" s="150"/>
      <c r="DC120" s="150">
        <f t="shared" si="186"/>
        <v>0</v>
      </c>
      <c r="DD120" s="150"/>
      <c r="DE120" s="150"/>
      <c r="DF120" s="150"/>
      <c r="DG120" s="150"/>
      <c r="DH120" s="150"/>
      <c r="DI120" s="150"/>
      <c r="DJ120" s="150"/>
      <c r="DK120" s="150"/>
      <c r="DL120" s="150"/>
      <c r="DM120" s="150"/>
      <c r="DN120" s="150"/>
      <c r="DO120" s="150"/>
      <c r="DP120" s="150"/>
      <c r="DQ120" s="150"/>
      <c r="DR120" s="150"/>
      <c r="DS120" s="150"/>
      <c r="DT120" s="150"/>
      <c r="DU120" s="150"/>
    </row>
    <row r="121" spans="1:125" s="206" customFormat="1" x14ac:dyDescent="0.2">
      <c r="A121" s="108" t="str">
        <f>IF(LEN(E121)&lt;2,"",Meldedaten!A$4)</f>
        <v/>
      </c>
      <c r="B121" s="109" t="str">
        <f t="shared" si="187"/>
        <v/>
      </c>
      <c r="C121" s="96" t="s">
        <v>21</v>
      </c>
      <c r="D121" s="242" t="s">
        <v>21</v>
      </c>
      <c r="E121" s="242" t="s">
        <v>21</v>
      </c>
      <c r="F121" s="242" t="s">
        <v>21</v>
      </c>
      <c r="G121" s="242" t="s">
        <v>21</v>
      </c>
      <c r="H121" s="96" t="s">
        <v>21</v>
      </c>
      <c r="I121" s="5" t="str">
        <f>IF(LEN(E121)&lt;2,"",Meldedaten!B$4)</f>
        <v/>
      </c>
      <c r="J121" s="159"/>
      <c r="K121" s="5"/>
      <c r="L121" s="101"/>
      <c r="M121" s="100"/>
      <c r="N121" s="100"/>
      <c r="O121" s="5"/>
      <c r="P121" s="5"/>
      <c r="Q121" s="131" t="str">
        <f t="shared" si="188"/>
        <v>Okay</v>
      </c>
      <c r="R121" s="136">
        <f t="shared" si="189"/>
        <v>0</v>
      </c>
      <c r="S121" s="143" t="str">
        <f t="shared" si="190"/>
        <v/>
      </c>
      <c r="T121" s="144" t="str">
        <f t="shared" si="191"/>
        <v>Bitte ankreuzen</v>
      </c>
      <c r="U121" s="5"/>
      <c r="V121" s="5"/>
      <c r="W121" s="131">
        <f t="shared" si="192"/>
        <v>0</v>
      </c>
      <c r="X121" s="136">
        <f t="shared" si="193"/>
        <v>0</v>
      </c>
      <c r="Y121" s="136">
        <f t="shared" si="194"/>
        <v>1</v>
      </c>
      <c r="Z121" s="136" t="e">
        <f>IF(W121&gt;Y121,"Fehler",okay)</f>
        <v>#NAME?</v>
      </c>
      <c r="AA121" s="136" t="str">
        <f t="shared" si="195"/>
        <v/>
      </c>
      <c r="AB121" s="136" t="str">
        <f t="shared" si="196"/>
        <v/>
      </c>
      <c r="AC121" s="135"/>
      <c r="AD121" s="96" t="s">
        <v>21</v>
      </c>
      <c r="AE121" s="125" t="str">
        <f t="shared" si="197"/>
        <v/>
      </c>
      <c r="AF121" s="95"/>
      <c r="AG121" s="126"/>
      <c r="AH121" s="127" t="str">
        <f t="shared" si="198"/>
        <v/>
      </c>
      <c r="AI121" s="126"/>
      <c r="AJ121" s="5" t="s">
        <v>21</v>
      </c>
      <c r="AK121" s="5" t="s">
        <v>21</v>
      </c>
      <c r="AL121" s="5" t="s">
        <v>21</v>
      </c>
      <c r="AM121" s="5" t="s">
        <v>21</v>
      </c>
      <c r="AN121" s="5" t="s">
        <v>21</v>
      </c>
      <c r="AO121" s="5" t="s">
        <v>21</v>
      </c>
      <c r="AP121" s="5" t="s">
        <v>21</v>
      </c>
      <c r="AQ121" s="5" t="s">
        <v>21</v>
      </c>
      <c r="AR121" s="5" t="s">
        <v>21</v>
      </c>
      <c r="AS121" s="5" t="s">
        <v>21</v>
      </c>
      <c r="AT121" s="5" t="s">
        <v>21</v>
      </c>
      <c r="AU121" s="5" t="s">
        <v>21</v>
      </c>
      <c r="AV121" s="5" t="s">
        <v>21</v>
      </c>
      <c r="AW121" s="5" t="s">
        <v>21</v>
      </c>
      <c r="AX121" s="5" t="s">
        <v>21</v>
      </c>
      <c r="AY121" s="5" t="s">
        <v>21</v>
      </c>
      <c r="AZ121" s="5" t="s">
        <v>21</v>
      </c>
      <c r="BA121" s="5" t="s">
        <v>21</v>
      </c>
      <c r="BB121" s="5" t="s">
        <v>21</v>
      </c>
      <c r="BC121" s="5" t="s">
        <v>21</v>
      </c>
      <c r="BD121" s="126"/>
      <c r="BE121" s="50" t="s">
        <v>59</v>
      </c>
      <c r="BF121" s="50" t="s">
        <v>60</v>
      </c>
      <c r="BG121" s="50" t="s">
        <v>61</v>
      </c>
      <c r="BH121" s="50" t="s">
        <v>62</v>
      </c>
      <c r="BI121" s="50" t="s">
        <v>63</v>
      </c>
      <c r="BJ121" s="50" t="s">
        <v>64</v>
      </c>
      <c r="BK121" s="50" t="s">
        <v>65</v>
      </c>
      <c r="BL121" s="50" t="s">
        <v>66</v>
      </c>
      <c r="BM121" s="50" t="s">
        <v>67</v>
      </c>
      <c r="BN121" s="50" t="s">
        <v>68</v>
      </c>
      <c r="BO121" s="50" t="s">
        <v>69</v>
      </c>
      <c r="BP121" s="136"/>
      <c r="BQ121" s="150"/>
      <c r="BR121" s="150" t="str">
        <f t="shared" si="199"/>
        <v/>
      </c>
      <c r="BS121" s="150" t="str">
        <f t="shared" si="200"/>
        <v/>
      </c>
      <c r="BT121" s="150" t="str">
        <f t="shared" si="201"/>
        <v/>
      </c>
      <c r="BU121" s="150" t="str">
        <f t="shared" si="202"/>
        <v/>
      </c>
      <c r="BV121" s="150" t="str">
        <f t="shared" si="203"/>
        <v/>
      </c>
      <c r="BW121" s="150" t="str">
        <f t="shared" si="204"/>
        <v/>
      </c>
      <c r="BX121" s="150" t="str">
        <f t="shared" si="205"/>
        <v/>
      </c>
      <c r="BY121" s="150" t="str">
        <f t="shared" si="206"/>
        <v/>
      </c>
      <c r="BZ121" s="150" t="str">
        <f t="shared" si="207"/>
        <v/>
      </c>
      <c r="CA121" s="150" t="str">
        <f t="shared" si="208"/>
        <v/>
      </c>
      <c r="CB121" s="150" t="str">
        <f t="shared" si="209"/>
        <v/>
      </c>
      <c r="CC121" s="150" t="str">
        <f t="shared" si="210"/>
        <v/>
      </c>
      <c r="CD121" s="150" t="str">
        <f t="shared" si="211"/>
        <v/>
      </c>
      <c r="CE121" s="150" t="str">
        <f t="shared" si="212"/>
        <v/>
      </c>
      <c r="CF121" s="150" t="str">
        <f t="shared" si="213"/>
        <v/>
      </c>
      <c r="CG121" s="150" t="str">
        <f t="shared" si="214"/>
        <v/>
      </c>
      <c r="CH121" s="150" t="str">
        <f t="shared" si="215"/>
        <v/>
      </c>
      <c r="CI121" s="150" t="str">
        <f t="shared" si="216"/>
        <v/>
      </c>
      <c r="CJ121" s="150" t="str">
        <f t="shared" si="217"/>
        <v/>
      </c>
      <c r="CK121" s="150" t="str">
        <f t="shared" si="218"/>
        <v/>
      </c>
      <c r="CL121" s="150" t="str">
        <f t="shared" si="219"/>
        <v/>
      </c>
      <c r="CM121" s="150" t="str">
        <f t="shared" si="220"/>
        <v/>
      </c>
      <c r="CN121" s="150">
        <f t="shared" si="221"/>
        <v>0</v>
      </c>
      <c r="CO121" s="150" t="str">
        <f t="shared" si="222"/>
        <v>Okay</v>
      </c>
      <c r="CP121" s="150" t="str">
        <f t="shared" si="223"/>
        <v>Urkunde und Button</v>
      </c>
      <c r="CQ121" s="150" t="str">
        <f t="shared" si="224"/>
        <v>nur Urkunde</v>
      </c>
      <c r="CR121" s="150">
        <f t="shared" si="225"/>
        <v>0</v>
      </c>
      <c r="CS121" s="150">
        <f t="shared" si="226"/>
        <v>0</v>
      </c>
      <c r="CT121" s="150">
        <f t="shared" si="227"/>
        <v>0</v>
      </c>
      <c r="CU121" s="150">
        <f t="shared" si="228"/>
        <v>0</v>
      </c>
      <c r="CV121" s="150">
        <f t="shared" si="229"/>
        <v>0</v>
      </c>
      <c r="CW121" s="150">
        <f t="shared" si="230"/>
        <v>0</v>
      </c>
      <c r="CX121" s="150" t="str">
        <f t="shared" si="231"/>
        <v>u</v>
      </c>
      <c r="CY121" s="150"/>
      <c r="CZ121" s="150">
        <f t="shared" si="185"/>
        <v>0</v>
      </c>
      <c r="DA121" s="150"/>
      <c r="DB121" s="150"/>
      <c r="DC121" s="150">
        <f t="shared" si="186"/>
        <v>0</v>
      </c>
      <c r="DD121" s="150"/>
      <c r="DE121" s="150"/>
      <c r="DF121" s="150"/>
      <c r="DG121" s="150"/>
      <c r="DH121" s="150"/>
      <c r="DI121" s="150"/>
      <c r="DJ121" s="150"/>
      <c r="DK121" s="150"/>
      <c r="DL121" s="150"/>
      <c r="DM121" s="150"/>
      <c r="DN121" s="150"/>
      <c r="DO121" s="150"/>
      <c r="DP121" s="150"/>
      <c r="DQ121" s="150"/>
      <c r="DR121" s="150"/>
      <c r="DS121" s="150"/>
      <c r="DT121" s="150"/>
      <c r="DU121" s="150"/>
    </row>
    <row r="122" spans="1:125" s="206" customFormat="1" x14ac:dyDescent="0.2">
      <c r="A122" s="108" t="str">
        <f>IF(LEN(E122)&lt;2,"",Meldedaten!A$4)</f>
        <v/>
      </c>
      <c r="B122" s="109" t="str">
        <f t="shared" si="187"/>
        <v/>
      </c>
      <c r="C122" s="96" t="s">
        <v>21</v>
      </c>
      <c r="D122" s="242" t="s">
        <v>21</v>
      </c>
      <c r="E122" s="242" t="s">
        <v>21</v>
      </c>
      <c r="F122" s="242" t="s">
        <v>21</v>
      </c>
      <c r="G122" s="242" t="s">
        <v>21</v>
      </c>
      <c r="H122" s="96" t="s">
        <v>21</v>
      </c>
      <c r="I122" s="5" t="str">
        <f>IF(LEN(E122)&lt;2,"",Meldedaten!B$4)</f>
        <v/>
      </c>
      <c r="J122" s="159"/>
      <c r="K122" s="5"/>
      <c r="L122" s="101"/>
      <c r="M122" s="100"/>
      <c r="N122" s="100"/>
      <c r="O122" s="5"/>
      <c r="P122" s="5"/>
      <c r="Q122" s="131" t="str">
        <f t="shared" si="188"/>
        <v>Okay</v>
      </c>
      <c r="R122" s="136">
        <f t="shared" si="189"/>
        <v>0</v>
      </c>
      <c r="S122" s="143" t="str">
        <f t="shared" si="190"/>
        <v/>
      </c>
      <c r="T122" s="144" t="str">
        <f t="shared" si="191"/>
        <v>Bitte ankreuzen</v>
      </c>
      <c r="U122" s="5"/>
      <c r="V122" s="5"/>
      <c r="W122" s="131">
        <f t="shared" si="192"/>
        <v>0</v>
      </c>
      <c r="X122" s="136">
        <f t="shared" si="193"/>
        <v>0</v>
      </c>
      <c r="Y122" s="136">
        <f t="shared" si="194"/>
        <v>1</v>
      </c>
      <c r="Z122" s="136" t="e">
        <f>IF(W122&gt;Y122,"Fehler",okay)</f>
        <v>#NAME?</v>
      </c>
      <c r="AA122" s="136" t="str">
        <f t="shared" si="195"/>
        <v/>
      </c>
      <c r="AB122" s="136" t="str">
        <f t="shared" si="196"/>
        <v/>
      </c>
      <c r="AC122" s="135"/>
      <c r="AD122" s="96" t="s">
        <v>21</v>
      </c>
      <c r="AE122" s="125" t="str">
        <f t="shared" si="197"/>
        <v/>
      </c>
      <c r="AF122" s="95"/>
      <c r="AG122" s="126"/>
      <c r="AH122" s="127" t="str">
        <f t="shared" si="198"/>
        <v/>
      </c>
      <c r="AI122" s="126"/>
      <c r="AJ122" s="5" t="s">
        <v>21</v>
      </c>
      <c r="AK122" s="5" t="s">
        <v>21</v>
      </c>
      <c r="AL122" s="5" t="s">
        <v>21</v>
      </c>
      <c r="AM122" s="5" t="s">
        <v>21</v>
      </c>
      <c r="AN122" s="5" t="s">
        <v>21</v>
      </c>
      <c r="AO122" s="5" t="s">
        <v>21</v>
      </c>
      <c r="AP122" s="5" t="s">
        <v>21</v>
      </c>
      <c r="AQ122" s="5" t="s">
        <v>21</v>
      </c>
      <c r="AR122" s="5" t="s">
        <v>21</v>
      </c>
      <c r="AS122" s="5" t="s">
        <v>21</v>
      </c>
      <c r="AT122" s="5" t="s">
        <v>21</v>
      </c>
      <c r="AU122" s="5" t="s">
        <v>21</v>
      </c>
      <c r="AV122" s="5" t="s">
        <v>21</v>
      </c>
      <c r="AW122" s="5" t="s">
        <v>21</v>
      </c>
      <c r="AX122" s="5" t="s">
        <v>21</v>
      </c>
      <c r="AY122" s="5" t="s">
        <v>21</v>
      </c>
      <c r="AZ122" s="5" t="s">
        <v>21</v>
      </c>
      <c r="BA122" s="5" t="s">
        <v>21</v>
      </c>
      <c r="BB122" s="5" t="s">
        <v>21</v>
      </c>
      <c r="BC122" s="5" t="s">
        <v>21</v>
      </c>
      <c r="BD122" s="126"/>
      <c r="BE122" s="50" t="s">
        <v>59</v>
      </c>
      <c r="BF122" s="50" t="s">
        <v>60</v>
      </c>
      <c r="BG122" s="50" t="s">
        <v>61</v>
      </c>
      <c r="BH122" s="50" t="s">
        <v>62</v>
      </c>
      <c r="BI122" s="50" t="s">
        <v>63</v>
      </c>
      <c r="BJ122" s="50" t="s">
        <v>64</v>
      </c>
      <c r="BK122" s="50" t="s">
        <v>65</v>
      </c>
      <c r="BL122" s="50" t="s">
        <v>66</v>
      </c>
      <c r="BM122" s="50" t="s">
        <v>67</v>
      </c>
      <c r="BN122" s="50" t="s">
        <v>68</v>
      </c>
      <c r="BO122" s="50" t="s">
        <v>69</v>
      </c>
      <c r="BP122" s="136"/>
      <c r="BQ122" s="150"/>
      <c r="BR122" s="150" t="str">
        <f t="shared" si="199"/>
        <v/>
      </c>
      <c r="BS122" s="150" t="str">
        <f t="shared" si="200"/>
        <v/>
      </c>
      <c r="BT122" s="150" t="str">
        <f t="shared" si="201"/>
        <v/>
      </c>
      <c r="BU122" s="150" t="str">
        <f t="shared" si="202"/>
        <v/>
      </c>
      <c r="BV122" s="150" t="str">
        <f t="shared" si="203"/>
        <v/>
      </c>
      <c r="BW122" s="150" t="str">
        <f t="shared" si="204"/>
        <v/>
      </c>
      <c r="BX122" s="150" t="str">
        <f t="shared" si="205"/>
        <v/>
      </c>
      <c r="BY122" s="150" t="str">
        <f t="shared" si="206"/>
        <v/>
      </c>
      <c r="BZ122" s="150" t="str">
        <f t="shared" si="207"/>
        <v/>
      </c>
      <c r="CA122" s="150" t="str">
        <f t="shared" si="208"/>
        <v/>
      </c>
      <c r="CB122" s="150" t="str">
        <f t="shared" si="209"/>
        <v/>
      </c>
      <c r="CC122" s="150" t="str">
        <f t="shared" si="210"/>
        <v/>
      </c>
      <c r="CD122" s="150" t="str">
        <f t="shared" si="211"/>
        <v/>
      </c>
      <c r="CE122" s="150" t="str">
        <f t="shared" si="212"/>
        <v/>
      </c>
      <c r="CF122" s="150" t="str">
        <f t="shared" si="213"/>
        <v/>
      </c>
      <c r="CG122" s="150" t="str">
        <f t="shared" si="214"/>
        <v/>
      </c>
      <c r="CH122" s="150" t="str">
        <f t="shared" si="215"/>
        <v/>
      </c>
      <c r="CI122" s="150" t="str">
        <f t="shared" si="216"/>
        <v/>
      </c>
      <c r="CJ122" s="150" t="str">
        <f t="shared" si="217"/>
        <v/>
      </c>
      <c r="CK122" s="150" t="str">
        <f t="shared" si="218"/>
        <v/>
      </c>
      <c r="CL122" s="150" t="str">
        <f t="shared" si="219"/>
        <v/>
      </c>
      <c r="CM122" s="150" t="str">
        <f t="shared" si="220"/>
        <v/>
      </c>
      <c r="CN122" s="150">
        <f t="shared" si="221"/>
        <v>0</v>
      </c>
      <c r="CO122" s="150" t="str">
        <f t="shared" si="222"/>
        <v>Okay</v>
      </c>
      <c r="CP122" s="150" t="str">
        <f t="shared" si="223"/>
        <v>Urkunde und Button</v>
      </c>
      <c r="CQ122" s="150" t="str">
        <f t="shared" si="224"/>
        <v>nur Urkunde</v>
      </c>
      <c r="CR122" s="150">
        <f t="shared" si="225"/>
        <v>0</v>
      </c>
      <c r="CS122" s="150">
        <f t="shared" si="226"/>
        <v>0</v>
      </c>
      <c r="CT122" s="150">
        <f t="shared" si="227"/>
        <v>0</v>
      </c>
      <c r="CU122" s="150">
        <f t="shared" si="228"/>
        <v>0</v>
      </c>
      <c r="CV122" s="150">
        <f t="shared" si="229"/>
        <v>0</v>
      </c>
      <c r="CW122" s="150">
        <f t="shared" si="230"/>
        <v>0</v>
      </c>
      <c r="CX122" s="150" t="str">
        <f t="shared" si="231"/>
        <v>u</v>
      </c>
      <c r="CY122" s="150"/>
      <c r="CZ122" s="150">
        <f t="shared" si="185"/>
        <v>0</v>
      </c>
      <c r="DA122" s="150"/>
      <c r="DB122" s="150"/>
      <c r="DC122" s="150">
        <f t="shared" si="186"/>
        <v>0</v>
      </c>
      <c r="DD122" s="150"/>
      <c r="DE122" s="150"/>
      <c r="DF122" s="150"/>
      <c r="DG122" s="150"/>
      <c r="DH122" s="150"/>
      <c r="DI122" s="150"/>
      <c r="DJ122" s="150"/>
      <c r="DK122" s="150"/>
      <c r="DL122" s="150"/>
      <c r="DM122" s="150"/>
      <c r="DN122" s="150"/>
      <c r="DO122" s="150"/>
      <c r="DP122" s="150"/>
      <c r="DQ122" s="150"/>
      <c r="DR122" s="150"/>
      <c r="DS122" s="150"/>
      <c r="DT122" s="150"/>
      <c r="DU122" s="150"/>
    </row>
    <row r="123" spans="1:125" s="206" customFormat="1" x14ac:dyDescent="0.2">
      <c r="A123" s="108" t="str">
        <f>IF(LEN(E123)&lt;2,"",Meldedaten!A$4)</f>
        <v/>
      </c>
      <c r="B123" s="109" t="str">
        <f t="shared" si="187"/>
        <v/>
      </c>
      <c r="C123" s="96" t="s">
        <v>21</v>
      </c>
      <c r="D123" s="242" t="s">
        <v>21</v>
      </c>
      <c r="E123" s="242" t="s">
        <v>21</v>
      </c>
      <c r="F123" s="242" t="s">
        <v>21</v>
      </c>
      <c r="G123" s="242" t="s">
        <v>21</v>
      </c>
      <c r="H123" s="96" t="s">
        <v>21</v>
      </c>
      <c r="I123" s="5" t="str">
        <f>IF(LEN(E123)&lt;2,"",Meldedaten!B$4)</f>
        <v/>
      </c>
      <c r="J123" s="159"/>
      <c r="K123" s="5"/>
      <c r="L123" s="101"/>
      <c r="M123" s="100"/>
      <c r="N123" s="100"/>
      <c r="O123" s="5"/>
      <c r="P123" s="5"/>
      <c r="Q123" s="131" t="str">
        <f t="shared" si="188"/>
        <v>Okay</v>
      </c>
      <c r="R123" s="136">
        <f t="shared" si="189"/>
        <v>0</v>
      </c>
      <c r="S123" s="143" t="str">
        <f t="shared" si="190"/>
        <v/>
      </c>
      <c r="T123" s="144" t="str">
        <f t="shared" si="191"/>
        <v>Bitte ankreuzen</v>
      </c>
      <c r="U123" s="5"/>
      <c r="V123" s="5"/>
      <c r="W123" s="131">
        <f t="shared" si="192"/>
        <v>0</v>
      </c>
      <c r="X123" s="136">
        <f t="shared" si="193"/>
        <v>0</v>
      </c>
      <c r="Y123" s="136">
        <f t="shared" si="194"/>
        <v>1</v>
      </c>
      <c r="Z123" s="136" t="e">
        <f>IF(W123&gt;Y123,"Fehler",okay)</f>
        <v>#NAME?</v>
      </c>
      <c r="AA123" s="136" t="str">
        <f t="shared" si="195"/>
        <v/>
      </c>
      <c r="AB123" s="136" t="str">
        <f t="shared" si="196"/>
        <v/>
      </c>
      <c r="AC123" s="135"/>
      <c r="AD123" s="96" t="s">
        <v>21</v>
      </c>
      <c r="AE123" s="125" t="str">
        <f t="shared" si="197"/>
        <v/>
      </c>
      <c r="AF123" s="95"/>
      <c r="AG123" s="126"/>
      <c r="AH123" s="127" t="str">
        <f t="shared" si="198"/>
        <v/>
      </c>
      <c r="AI123" s="126"/>
      <c r="AJ123" s="5" t="s">
        <v>21</v>
      </c>
      <c r="AK123" s="5" t="s">
        <v>21</v>
      </c>
      <c r="AL123" s="5" t="s">
        <v>21</v>
      </c>
      <c r="AM123" s="5" t="s">
        <v>21</v>
      </c>
      <c r="AN123" s="5" t="s">
        <v>21</v>
      </c>
      <c r="AO123" s="5" t="s">
        <v>21</v>
      </c>
      <c r="AP123" s="5" t="s">
        <v>21</v>
      </c>
      <c r="AQ123" s="5" t="s">
        <v>21</v>
      </c>
      <c r="AR123" s="5" t="s">
        <v>21</v>
      </c>
      <c r="AS123" s="5" t="s">
        <v>21</v>
      </c>
      <c r="AT123" s="5" t="s">
        <v>21</v>
      </c>
      <c r="AU123" s="5" t="s">
        <v>21</v>
      </c>
      <c r="AV123" s="5" t="s">
        <v>21</v>
      </c>
      <c r="AW123" s="5" t="s">
        <v>21</v>
      </c>
      <c r="AX123" s="5" t="s">
        <v>21</v>
      </c>
      <c r="AY123" s="5" t="s">
        <v>21</v>
      </c>
      <c r="AZ123" s="5" t="s">
        <v>21</v>
      </c>
      <c r="BA123" s="5" t="s">
        <v>21</v>
      </c>
      <c r="BB123" s="5" t="s">
        <v>21</v>
      </c>
      <c r="BC123" s="5" t="s">
        <v>21</v>
      </c>
      <c r="BD123" s="126"/>
      <c r="BE123" s="50" t="s">
        <v>59</v>
      </c>
      <c r="BF123" s="50" t="s">
        <v>60</v>
      </c>
      <c r="BG123" s="50" t="s">
        <v>61</v>
      </c>
      <c r="BH123" s="50" t="s">
        <v>62</v>
      </c>
      <c r="BI123" s="50" t="s">
        <v>63</v>
      </c>
      <c r="BJ123" s="50" t="s">
        <v>64</v>
      </c>
      <c r="BK123" s="50" t="s">
        <v>65</v>
      </c>
      <c r="BL123" s="50" t="s">
        <v>66</v>
      </c>
      <c r="BM123" s="50" t="s">
        <v>67</v>
      </c>
      <c r="BN123" s="50" t="s">
        <v>68</v>
      </c>
      <c r="BO123" s="50" t="s">
        <v>69</v>
      </c>
      <c r="BP123" s="136"/>
      <c r="BQ123" s="150"/>
      <c r="BR123" s="150" t="str">
        <f t="shared" si="199"/>
        <v/>
      </c>
      <c r="BS123" s="150" t="str">
        <f t="shared" si="200"/>
        <v/>
      </c>
      <c r="BT123" s="150" t="str">
        <f t="shared" si="201"/>
        <v/>
      </c>
      <c r="BU123" s="150" t="str">
        <f t="shared" si="202"/>
        <v/>
      </c>
      <c r="BV123" s="150" t="str">
        <f t="shared" si="203"/>
        <v/>
      </c>
      <c r="BW123" s="150" t="str">
        <f t="shared" si="204"/>
        <v/>
      </c>
      <c r="BX123" s="150" t="str">
        <f t="shared" si="205"/>
        <v/>
      </c>
      <c r="BY123" s="150" t="str">
        <f t="shared" si="206"/>
        <v/>
      </c>
      <c r="BZ123" s="150" t="str">
        <f t="shared" si="207"/>
        <v/>
      </c>
      <c r="CA123" s="150" t="str">
        <f t="shared" si="208"/>
        <v/>
      </c>
      <c r="CB123" s="150" t="str">
        <f t="shared" si="209"/>
        <v/>
      </c>
      <c r="CC123" s="150" t="str">
        <f t="shared" si="210"/>
        <v/>
      </c>
      <c r="CD123" s="150" t="str">
        <f t="shared" si="211"/>
        <v/>
      </c>
      <c r="CE123" s="150" t="str">
        <f t="shared" si="212"/>
        <v/>
      </c>
      <c r="CF123" s="150" t="str">
        <f t="shared" si="213"/>
        <v/>
      </c>
      <c r="CG123" s="150" t="str">
        <f t="shared" si="214"/>
        <v/>
      </c>
      <c r="CH123" s="150" t="str">
        <f t="shared" si="215"/>
        <v/>
      </c>
      <c r="CI123" s="150" t="str">
        <f t="shared" si="216"/>
        <v/>
      </c>
      <c r="CJ123" s="150" t="str">
        <f t="shared" si="217"/>
        <v/>
      </c>
      <c r="CK123" s="150" t="str">
        <f t="shared" si="218"/>
        <v/>
      </c>
      <c r="CL123" s="150" t="str">
        <f t="shared" si="219"/>
        <v/>
      </c>
      <c r="CM123" s="150" t="str">
        <f t="shared" si="220"/>
        <v/>
      </c>
      <c r="CN123" s="150">
        <f t="shared" si="221"/>
        <v>0</v>
      </c>
      <c r="CO123" s="150" t="str">
        <f t="shared" si="222"/>
        <v>Okay</v>
      </c>
      <c r="CP123" s="150" t="str">
        <f t="shared" si="223"/>
        <v>Urkunde und Button</v>
      </c>
      <c r="CQ123" s="150" t="str">
        <f t="shared" si="224"/>
        <v>nur Urkunde</v>
      </c>
      <c r="CR123" s="150">
        <f t="shared" si="225"/>
        <v>0</v>
      </c>
      <c r="CS123" s="150">
        <f t="shared" si="226"/>
        <v>0</v>
      </c>
      <c r="CT123" s="150">
        <f t="shared" si="227"/>
        <v>0</v>
      </c>
      <c r="CU123" s="150">
        <f t="shared" si="228"/>
        <v>0</v>
      </c>
      <c r="CV123" s="150">
        <f t="shared" si="229"/>
        <v>0</v>
      </c>
      <c r="CW123" s="150">
        <f t="shared" si="230"/>
        <v>0</v>
      </c>
      <c r="CX123" s="150" t="str">
        <f t="shared" si="231"/>
        <v>u</v>
      </c>
      <c r="CY123" s="150"/>
      <c r="CZ123" s="150">
        <f t="shared" si="185"/>
        <v>0</v>
      </c>
      <c r="DA123" s="150"/>
      <c r="DB123" s="150"/>
      <c r="DC123" s="150">
        <f t="shared" si="186"/>
        <v>0</v>
      </c>
      <c r="DD123" s="150"/>
      <c r="DE123" s="150"/>
      <c r="DF123" s="150"/>
      <c r="DG123" s="150"/>
      <c r="DH123" s="150"/>
      <c r="DI123" s="150"/>
      <c r="DJ123" s="150"/>
      <c r="DK123" s="150"/>
      <c r="DL123" s="150"/>
      <c r="DM123" s="150"/>
      <c r="DN123" s="150"/>
      <c r="DO123" s="150"/>
      <c r="DP123" s="150"/>
      <c r="DQ123" s="150"/>
      <c r="DR123" s="150"/>
      <c r="DS123" s="150"/>
      <c r="DT123" s="150"/>
      <c r="DU123" s="150"/>
    </row>
    <row r="124" spans="1:125" s="206" customFormat="1" x14ac:dyDescent="0.2">
      <c r="A124" s="108" t="str">
        <f>IF(LEN(E124)&lt;2,"",Meldedaten!A$4)</f>
        <v/>
      </c>
      <c r="B124" s="109" t="str">
        <f t="shared" si="187"/>
        <v/>
      </c>
      <c r="C124" s="96" t="s">
        <v>21</v>
      </c>
      <c r="D124" s="242" t="s">
        <v>21</v>
      </c>
      <c r="E124" s="242" t="s">
        <v>21</v>
      </c>
      <c r="F124" s="242" t="s">
        <v>21</v>
      </c>
      <c r="G124" s="242" t="s">
        <v>21</v>
      </c>
      <c r="H124" s="96" t="s">
        <v>21</v>
      </c>
      <c r="I124" s="5" t="str">
        <f>IF(LEN(E124)&lt;2,"",Meldedaten!B$4)</f>
        <v/>
      </c>
      <c r="J124" s="159"/>
      <c r="K124" s="5"/>
      <c r="L124" s="101"/>
      <c r="M124" s="100"/>
      <c r="N124" s="100"/>
      <c r="O124" s="5"/>
      <c r="P124" s="5"/>
      <c r="Q124" s="131" t="str">
        <f t="shared" si="188"/>
        <v>Okay</v>
      </c>
      <c r="R124" s="136">
        <f t="shared" si="189"/>
        <v>0</v>
      </c>
      <c r="S124" s="143" t="str">
        <f t="shared" si="190"/>
        <v/>
      </c>
      <c r="T124" s="144" t="str">
        <f t="shared" si="191"/>
        <v>Bitte ankreuzen</v>
      </c>
      <c r="U124" s="5"/>
      <c r="V124" s="5"/>
      <c r="W124" s="131">
        <f t="shared" si="192"/>
        <v>0</v>
      </c>
      <c r="X124" s="136">
        <f t="shared" si="193"/>
        <v>0</v>
      </c>
      <c r="Y124" s="136">
        <f t="shared" si="194"/>
        <v>1</v>
      </c>
      <c r="Z124" s="136" t="e">
        <f>IF(W124&gt;Y124,"Fehler",okay)</f>
        <v>#NAME?</v>
      </c>
      <c r="AA124" s="136" t="str">
        <f t="shared" si="195"/>
        <v/>
      </c>
      <c r="AB124" s="136" t="str">
        <f t="shared" si="196"/>
        <v/>
      </c>
      <c r="AC124" s="135"/>
      <c r="AD124" s="96" t="s">
        <v>21</v>
      </c>
      <c r="AE124" s="125" t="str">
        <f t="shared" si="197"/>
        <v/>
      </c>
      <c r="AF124" s="95"/>
      <c r="AG124" s="126"/>
      <c r="AH124" s="127" t="str">
        <f t="shared" si="198"/>
        <v/>
      </c>
      <c r="AI124" s="126"/>
      <c r="AJ124" s="5" t="s">
        <v>21</v>
      </c>
      <c r="AK124" s="5" t="s">
        <v>21</v>
      </c>
      <c r="AL124" s="5" t="s">
        <v>21</v>
      </c>
      <c r="AM124" s="5" t="s">
        <v>21</v>
      </c>
      <c r="AN124" s="5" t="s">
        <v>21</v>
      </c>
      <c r="AO124" s="5" t="s">
        <v>21</v>
      </c>
      <c r="AP124" s="5" t="s">
        <v>21</v>
      </c>
      <c r="AQ124" s="5" t="s">
        <v>21</v>
      </c>
      <c r="AR124" s="5" t="s">
        <v>21</v>
      </c>
      <c r="AS124" s="5" t="s">
        <v>21</v>
      </c>
      <c r="AT124" s="5" t="s">
        <v>21</v>
      </c>
      <c r="AU124" s="5" t="s">
        <v>21</v>
      </c>
      <c r="AV124" s="5" t="s">
        <v>21</v>
      </c>
      <c r="AW124" s="5" t="s">
        <v>21</v>
      </c>
      <c r="AX124" s="5" t="s">
        <v>21</v>
      </c>
      <c r="AY124" s="5" t="s">
        <v>21</v>
      </c>
      <c r="AZ124" s="5" t="s">
        <v>21</v>
      </c>
      <c r="BA124" s="5" t="s">
        <v>21</v>
      </c>
      <c r="BB124" s="5" t="s">
        <v>21</v>
      </c>
      <c r="BC124" s="5" t="s">
        <v>21</v>
      </c>
      <c r="BD124" s="126"/>
      <c r="BE124" s="50" t="s">
        <v>59</v>
      </c>
      <c r="BF124" s="50" t="s">
        <v>60</v>
      </c>
      <c r="BG124" s="50" t="s">
        <v>61</v>
      </c>
      <c r="BH124" s="50" t="s">
        <v>62</v>
      </c>
      <c r="BI124" s="50" t="s">
        <v>63</v>
      </c>
      <c r="BJ124" s="50" t="s">
        <v>64</v>
      </c>
      <c r="BK124" s="50" t="s">
        <v>65</v>
      </c>
      <c r="BL124" s="50" t="s">
        <v>66</v>
      </c>
      <c r="BM124" s="50" t="s">
        <v>67</v>
      </c>
      <c r="BN124" s="50" t="s">
        <v>68</v>
      </c>
      <c r="BO124" s="50" t="s">
        <v>69</v>
      </c>
      <c r="BP124" s="136"/>
      <c r="BQ124" s="150"/>
      <c r="BR124" s="150" t="str">
        <f t="shared" si="199"/>
        <v/>
      </c>
      <c r="BS124" s="150" t="str">
        <f t="shared" si="200"/>
        <v/>
      </c>
      <c r="BT124" s="150" t="str">
        <f t="shared" si="201"/>
        <v/>
      </c>
      <c r="BU124" s="150" t="str">
        <f t="shared" si="202"/>
        <v/>
      </c>
      <c r="BV124" s="150" t="str">
        <f t="shared" si="203"/>
        <v/>
      </c>
      <c r="BW124" s="150" t="str">
        <f t="shared" si="204"/>
        <v/>
      </c>
      <c r="BX124" s="150" t="str">
        <f t="shared" si="205"/>
        <v/>
      </c>
      <c r="BY124" s="150" t="str">
        <f t="shared" si="206"/>
        <v/>
      </c>
      <c r="BZ124" s="150" t="str">
        <f t="shared" si="207"/>
        <v/>
      </c>
      <c r="CA124" s="150" t="str">
        <f t="shared" si="208"/>
        <v/>
      </c>
      <c r="CB124" s="150" t="str">
        <f t="shared" si="209"/>
        <v/>
      </c>
      <c r="CC124" s="150" t="str">
        <f t="shared" si="210"/>
        <v/>
      </c>
      <c r="CD124" s="150" t="str">
        <f t="shared" si="211"/>
        <v/>
      </c>
      <c r="CE124" s="150" t="str">
        <f t="shared" si="212"/>
        <v/>
      </c>
      <c r="CF124" s="150" t="str">
        <f t="shared" si="213"/>
        <v/>
      </c>
      <c r="CG124" s="150" t="str">
        <f t="shared" si="214"/>
        <v/>
      </c>
      <c r="CH124" s="150" t="str">
        <f t="shared" si="215"/>
        <v/>
      </c>
      <c r="CI124" s="150" t="str">
        <f t="shared" si="216"/>
        <v/>
      </c>
      <c r="CJ124" s="150" t="str">
        <f t="shared" si="217"/>
        <v/>
      </c>
      <c r="CK124" s="150" t="str">
        <f t="shared" si="218"/>
        <v/>
      </c>
      <c r="CL124" s="150" t="str">
        <f t="shared" si="219"/>
        <v/>
      </c>
      <c r="CM124" s="150" t="str">
        <f t="shared" si="220"/>
        <v/>
      </c>
      <c r="CN124" s="150">
        <f t="shared" si="221"/>
        <v>0</v>
      </c>
      <c r="CO124" s="150" t="str">
        <f t="shared" si="222"/>
        <v>Okay</v>
      </c>
      <c r="CP124" s="150" t="str">
        <f t="shared" si="223"/>
        <v>Urkunde und Button</v>
      </c>
      <c r="CQ124" s="150" t="str">
        <f t="shared" si="224"/>
        <v>nur Urkunde</v>
      </c>
      <c r="CR124" s="150">
        <f t="shared" si="225"/>
        <v>0</v>
      </c>
      <c r="CS124" s="150">
        <f t="shared" si="226"/>
        <v>0</v>
      </c>
      <c r="CT124" s="150">
        <f t="shared" si="227"/>
        <v>0</v>
      </c>
      <c r="CU124" s="150">
        <f t="shared" si="228"/>
        <v>0</v>
      </c>
      <c r="CV124" s="150">
        <f t="shared" si="229"/>
        <v>0</v>
      </c>
      <c r="CW124" s="150">
        <f t="shared" si="230"/>
        <v>0</v>
      </c>
      <c r="CX124" s="150" t="str">
        <f t="shared" si="231"/>
        <v>u</v>
      </c>
      <c r="CY124" s="150"/>
      <c r="CZ124" s="150">
        <f t="shared" si="185"/>
        <v>0</v>
      </c>
      <c r="DA124" s="150"/>
      <c r="DB124" s="150"/>
      <c r="DC124" s="150">
        <f t="shared" si="186"/>
        <v>0</v>
      </c>
      <c r="DD124" s="150"/>
      <c r="DE124" s="150"/>
      <c r="DF124" s="150"/>
      <c r="DG124" s="150"/>
      <c r="DH124" s="150"/>
      <c r="DI124" s="150"/>
      <c r="DJ124" s="150"/>
      <c r="DK124" s="150"/>
      <c r="DL124" s="150"/>
      <c r="DM124" s="150"/>
      <c r="DN124" s="150"/>
      <c r="DO124" s="150"/>
      <c r="DP124" s="150"/>
      <c r="DQ124" s="150"/>
      <c r="DR124" s="150"/>
      <c r="DS124" s="150"/>
      <c r="DT124" s="150"/>
      <c r="DU124" s="150"/>
    </row>
    <row r="125" spans="1:125" s="206" customFormat="1" x14ac:dyDescent="0.2">
      <c r="A125" s="108" t="str">
        <f>IF(LEN(E125)&lt;2,"",Meldedaten!A$4)</f>
        <v/>
      </c>
      <c r="B125" s="109" t="str">
        <f t="shared" si="187"/>
        <v/>
      </c>
      <c r="C125" s="96" t="s">
        <v>21</v>
      </c>
      <c r="D125" s="242" t="s">
        <v>21</v>
      </c>
      <c r="E125" s="242" t="s">
        <v>21</v>
      </c>
      <c r="F125" s="242" t="s">
        <v>21</v>
      </c>
      <c r="G125" s="242" t="s">
        <v>21</v>
      </c>
      <c r="H125" s="96" t="s">
        <v>21</v>
      </c>
      <c r="I125" s="5" t="str">
        <f>IF(LEN(E125)&lt;2,"",Meldedaten!B$4)</f>
        <v/>
      </c>
      <c r="J125" s="159"/>
      <c r="K125" s="5"/>
      <c r="L125" s="101"/>
      <c r="M125" s="100"/>
      <c r="N125" s="100"/>
      <c r="O125" s="5"/>
      <c r="P125" s="5"/>
      <c r="Q125" s="131" t="str">
        <f t="shared" si="188"/>
        <v>Okay</v>
      </c>
      <c r="R125" s="136">
        <f t="shared" si="189"/>
        <v>0</v>
      </c>
      <c r="S125" s="143" t="str">
        <f t="shared" si="190"/>
        <v/>
      </c>
      <c r="T125" s="144" t="str">
        <f t="shared" si="191"/>
        <v>Bitte ankreuzen</v>
      </c>
      <c r="U125" s="5"/>
      <c r="V125" s="5"/>
      <c r="W125" s="131">
        <f t="shared" si="192"/>
        <v>0</v>
      </c>
      <c r="X125" s="136">
        <f t="shared" si="193"/>
        <v>0</v>
      </c>
      <c r="Y125" s="136">
        <f t="shared" si="194"/>
        <v>1</v>
      </c>
      <c r="Z125" s="136" t="e">
        <f>IF(W125&gt;Y125,"Fehler",okay)</f>
        <v>#NAME?</v>
      </c>
      <c r="AA125" s="136" t="str">
        <f t="shared" si="195"/>
        <v/>
      </c>
      <c r="AB125" s="136" t="str">
        <f t="shared" si="196"/>
        <v/>
      </c>
      <c r="AC125" s="135"/>
      <c r="AD125" s="96" t="s">
        <v>21</v>
      </c>
      <c r="AE125" s="125" t="str">
        <f t="shared" si="197"/>
        <v/>
      </c>
      <c r="AF125" s="95"/>
      <c r="AG125" s="126"/>
      <c r="AH125" s="127" t="str">
        <f t="shared" si="198"/>
        <v/>
      </c>
      <c r="AI125" s="126"/>
      <c r="AJ125" s="5" t="s">
        <v>21</v>
      </c>
      <c r="AK125" s="5" t="s">
        <v>21</v>
      </c>
      <c r="AL125" s="5" t="s">
        <v>21</v>
      </c>
      <c r="AM125" s="5" t="s">
        <v>21</v>
      </c>
      <c r="AN125" s="5" t="s">
        <v>21</v>
      </c>
      <c r="AO125" s="5" t="s">
        <v>21</v>
      </c>
      <c r="AP125" s="5" t="s">
        <v>21</v>
      </c>
      <c r="AQ125" s="5" t="s">
        <v>21</v>
      </c>
      <c r="AR125" s="5" t="s">
        <v>21</v>
      </c>
      <c r="AS125" s="5" t="s">
        <v>21</v>
      </c>
      <c r="AT125" s="5" t="s">
        <v>21</v>
      </c>
      <c r="AU125" s="5" t="s">
        <v>21</v>
      </c>
      <c r="AV125" s="5" t="s">
        <v>21</v>
      </c>
      <c r="AW125" s="5" t="s">
        <v>21</v>
      </c>
      <c r="AX125" s="5" t="s">
        <v>21</v>
      </c>
      <c r="AY125" s="5" t="s">
        <v>21</v>
      </c>
      <c r="AZ125" s="5" t="s">
        <v>21</v>
      </c>
      <c r="BA125" s="5" t="s">
        <v>21</v>
      </c>
      <c r="BB125" s="5" t="s">
        <v>21</v>
      </c>
      <c r="BC125" s="5" t="s">
        <v>21</v>
      </c>
      <c r="BD125" s="126"/>
      <c r="BE125" s="50" t="s">
        <v>59</v>
      </c>
      <c r="BF125" s="50" t="s">
        <v>60</v>
      </c>
      <c r="BG125" s="50" t="s">
        <v>61</v>
      </c>
      <c r="BH125" s="50" t="s">
        <v>62</v>
      </c>
      <c r="BI125" s="50" t="s">
        <v>63</v>
      </c>
      <c r="BJ125" s="50" t="s">
        <v>64</v>
      </c>
      <c r="BK125" s="50" t="s">
        <v>65</v>
      </c>
      <c r="BL125" s="50" t="s">
        <v>66</v>
      </c>
      <c r="BM125" s="50" t="s">
        <v>67</v>
      </c>
      <c r="BN125" s="50" t="s">
        <v>68</v>
      </c>
      <c r="BO125" s="50" t="s">
        <v>69</v>
      </c>
      <c r="BP125" s="136"/>
      <c r="BQ125" s="150"/>
      <c r="BR125" s="150" t="str">
        <f t="shared" si="199"/>
        <v/>
      </c>
      <c r="BS125" s="150" t="str">
        <f t="shared" si="200"/>
        <v/>
      </c>
      <c r="BT125" s="150" t="str">
        <f t="shared" si="201"/>
        <v/>
      </c>
      <c r="BU125" s="150" t="str">
        <f t="shared" si="202"/>
        <v/>
      </c>
      <c r="BV125" s="150" t="str">
        <f t="shared" si="203"/>
        <v/>
      </c>
      <c r="BW125" s="150" t="str">
        <f t="shared" si="204"/>
        <v/>
      </c>
      <c r="BX125" s="150" t="str">
        <f t="shared" si="205"/>
        <v/>
      </c>
      <c r="BY125" s="150" t="str">
        <f t="shared" si="206"/>
        <v/>
      </c>
      <c r="BZ125" s="150" t="str">
        <f t="shared" si="207"/>
        <v/>
      </c>
      <c r="CA125" s="150" t="str">
        <f t="shared" si="208"/>
        <v/>
      </c>
      <c r="CB125" s="150" t="str">
        <f t="shared" si="209"/>
        <v/>
      </c>
      <c r="CC125" s="150" t="str">
        <f t="shared" si="210"/>
        <v/>
      </c>
      <c r="CD125" s="150" t="str">
        <f t="shared" si="211"/>
        <v/>
      </c>
      <c r="CE125" s="150" t="str">
        <f t="shared" si="212"/>
        <v/>
      </c>
      <c r="CF125" s="150" t="str">
        <f t="shared" si="213"/>
        <v/>
      </c>
      <c r="CG125" s="150" t="str">
        <f t="shared" si="214"/>
        <v/>
      </c>
      <c r="CH125" s="150" t="str">
        <f t="shared" si="215"/>
        <v/>
      </c>
      <c r="CI125" s="150" t="str">
        <f t="shared" si="216"/>
        <v/>
      </c>
      <c r="CJ125" s="150" t="str">
        <f t="shared" si="217"/>
        <v/>
      </c>
      <c r="CK125" s="150" t="str">
        <f t="shared" si="218"/>
        <v/>
      </c>
      <c r="CL125" s="150" t="str">
        <f t="shared" si="219"/>
        <v/>
      </c>
      <c r="CM125" s="150" t="str">
        <f t="shared" si="220"/>
        <v/>
      </c>
      <c r="CN125" s="150">
        <f t="shared" si="221"/>
        <v>0</v>
      </c>
      <c r="CO125" s="150" t="str">
        <f t="shared" si="222"/>
        <v>Okay</v>
      </c>
      <c r="CP125" s="150" t="str">
        <f t="shared" si="223"/>
        <v>Urkunde und Button</v>
      </c>
      <c r="CQ125" s="150" t="str">
        <f t="shared" si="224"/>
        <v>nur Urkunde</v>
      </c>
      <c r="CR125" s="150">
        <f t="shared" si="225"/>
        <v>0</v>
      </c>
      <c r="CS125" s="150">
        <f t="shared" si="226"/>
        <v>0</v>
      </c>
      <c r="CT125" s="150">
        <f t="shared" si="227"/>
        <v>0</v>
      </c>
      <c r="CU125" s="150">
        <f t="shared" si="228"/>
        <v>0</v>
      </c>
      <c r="CV125" s="150">
        <f t="shared" si="229"/>
        <v>0</v>
      </c>
      <c r="CW125" s="150">
        <f t="shared" si="230"/>
        <v>0</v>
      </c>
      <c r="CX125" s="150" t="str">
        <f t="shared" si="231"/>
        <v>u</v>
      </c>
      <c r="CY125" s="150"/>
      <c r="CZ125" s="150">
        <f t="shared" si="185"/>
        <v>0</v>
      </c>
      <c r="DA125" s="150"/>
      <c r="DB125" s="150"/>
      <c r="DC125" s="150">
        <f t="shared" si="186"/>
        <v>0</v>
      </c>
      <c r="DD125" s="150"/>
      <c r="DE125" s="150"/>
      <c r="DF125" s="150"/>
      <c r="DG125" s="150"/>
      <c r="DH125" s="150"/>
      <c r="DI125" s="150"/>
      <c r="DJ125" s="150"/>
      <c r="DK125" s="150"/>
      <c r="DL125" s="150"/>
      <c r="DM125" s="150"/>
      <c r="DN125" s="150"/>
      <c r="DO125" s="150"/>
      <c r="DP125" s="150"/>
      <c r="DQ125" s="150"/>
      <c r="DR125" s="150"/>
      <c r="DS125" s="150"/>
      <c r="DT125" s="150"/>
      <c r="DU125" s="150"/>
    </row>
    <row r="126" spans="1:125" s="206" customFormat="1" x14ac:dyDescent="0.2">
      <c r="A126" s="108" t="str">
        <f>IF(LEN(E126)&lt;2,"",Meldedaten!A$4)</f>
        <v/>
      </c>
      <c r="B126" s="109" t="str">
        <f t="shared" si="187"/>
        <v/>
      </c>
      <c r="C126" s="96" t="s">
        <v>21</v>
      </c>
      <c r="D126" s="242" t="s">
        <v>21</v>
      </c>
      <c r="E126" s="242" t="s">
        <v>21</v>
      </c>
      <c r="F126" s="242" t="s">
        <v>21</v>
      </c>
      <c r="G126" s="242" t="s">
        <v>21</v>
      </c>
      <c r="H126" s="96" t="s">
        <v>21</v>
      </c>
      <c r="I126" s="5" t="str">
        <f>IF(LEN(E126)&lt;2,"",Meldedaten!B$4)</f>
        <v/>
      </c>
      <c r="J126" s="159"/>
      <c r="K126" s="5"/>
      <c r="L126" s="101"/>
      <c r="M126" s="100"/>
      <c r="N126" s="100"/>
      <c r="O126" s="5"/>
      <c r="P126" s="5"/>
      <c r="Q126" s="131" t="str">
        <f t="shared" si="188"/>
        <v>Okay</v>
      </c>
      <c r="R126" s="136">
        <f t="shared" si="189"/>
        <v>0</v>
      </c>
      <c r="S126" s="143" t="str">
        <f t="shared" si="190"/>
        <v/>
      </c>
      <c r="T126" s="144" t="str">
        <f t="shared" si="191"/>
        <v>Bitte ankreuzen</v>
      </c>
      <c r="U126" s="5"/>
      <c r="V126" s="5"/>
      <c r="W126" s="131">
        <f t="shared" si="192"/>
        <v>0</v>
      </c>
      <c r="X126" s="136">
        <f t="shared" si="193"/>
        <v>0</v>
      </c>
      <c r="Y126" s="136">
        <f t="shared" si="194"/>
        <v>1</v>
      </c>
      <c r="Z126" s="136" t="e">
        <f>IF(W126&gt;Y126,"Fehler",okay)</f>
        <v>#NAME?</v>
      </c>
      <c r="AA126" s="136" t="str">
        <f t="shared" si="195"/>
        <v/>
      </c>
      <c r="AB126" s="136" t="str">
        <f t="shared" si="196"/>
        <v/>
      </c>
      <c r="AC126" s="135"/>
      <c r="AD126" s="96" t="s">
        <v>21</v>
      </c>
      <c r="AE126" s="125" t="str">
        <f t="shared" si="197"/>
        <v/>
      </c>
      <c r="AF126" s="95"/>
      <c r="AG126" s="126"/>
      <c r="AH126" s="127" t="str">
        <f t="shared" si="198"/>
        <v/>
      </c>
      <c r="AI126" s="126"/>
      <c r="AJ126" s="5" t="s">
        <v>21</v>
      </c>
      <c r="AK126" s="5" t="s">
        <v>21</v>
      </c>
      <c r="AL126" s="5" t="s">
        <v>21</v>
      </c>
      <c r="AM126" s="5" t="s">
        <v>21</v>
      </c>
      <c r="AN126" s="5" t="s">
        <v>21</v>
      </c>
      <c r="AO126" s="5" t="s">
        <v>21</v>
      </c>
      <c r="AP126" s="5" t="s">
        <v>21</v>
      </c>
      <c r="AQ126" s="5" t="s">
        <v>21</v>
      </c>
      <c r="AR126" s="5" t="s">
        <v>21</v>
      </c>
      <c r="AS126" s="5" t="s">
        <v>21</v>
      </c>
      <c r="AT126" s="5" t="s">
        <v>21</v>
      </c>
      <c r="AU126" s="5" t="s">
        <v>21</v>
      </c>
      <c r="AV126" s="5" t="s">
        <v>21</v>
      </c>
      <c r="AW126" s="5" t="s">
        <v>21</v>
      </c>
      <c r="AX126" s="5" t="s">
        <v>21</v>
      </c>
      <c r="AY126" s="5" t="s">
        <v>21</v>
      </c>
      <c r="AZ126" s="5" t="s">
        <v>21</v>
      </c>
      <c r="BA126" s="5" t="s">
        <v>21</v>
      </c>
      <c r="BB126" s="5" t="s">
        <v>21</v>
      </c>
      <c r="BC126" s="5" t="s">
        <v>21</v>
      </c>
      <c r="BD126" s="126"/>
      <c r="BE126" s="50" t="s">
        <v>59</v>
      </c>
      <c r="BF126" s="50" t="s">
        <v>60</v>
      </c>
      <c r="BG126" s="50" t="s">
        <v>61</v>
      </c>
      <c r="BH126" s="50" t="s">
        <v>62</v>
      </c>
      <c r="BI126" s="50" t="s">
        <v>63</v>
      </c>
      <c r="BJ126" s="50" t="s">
        <v>64</v>
      </c>
      <c r="BK126" s="50" t="s">
        <v>65</v>
      </c>
      <c r="BL126" s="50" t="s">
        <v>66</v>
      </c>
      <c r="BM126" s="50" t="s">
        <v>67</v>
      </c>
      <c r="BN126" s="50" t="s">
        <v>68</v>
      </c>
      <c r="BO126" s="50" t="s">
        <v>69</v>
      </c>
      <c r="BP126" s="136"/>
      <c r="BQ126" s="150"/>
      <c r="BR126" s="150" t="str">
        <f t="shared" si="199"/>
        <v/>
      </c>
      <c r="BS126" s="150" t="str">
        <f t="shared" si="200"/>
        <v/>
      </c>
      <c r="BT126" s="150" t="str">
        <f t="shared" si="201"/>
        <v/>
      </c>
      <c r="BU126" s="150" t="str">
        <f t="shared" si="202"/>
        <v/>
      </c>
      <c r="BV126" s="150" t="str">
        <f t="shared" si="203"/>
        <v/>
      </c>
      <c r="BW126" s="150" t="str">
        <f t="shared" si="204"/>
        <v/>
      </c>
      <c r="BX126" s="150" t="str">
        <f t="shared" si="205"/>
        <v/>
      </c>
      <c r="BY126" s="150" t="str">
        <f t="shared" si="206"/>
        <v/>
      </c>
      <c r="BZ126" s="150" t="str">
        <f t="shared" si="207"/>
        <v/>
      </c>
      <c r="CA126" s="150" t="str">
        <f t="shared" si="208"/>
        <v/>
      </c>
      <c r="CB126" s="150" t="str">
        <f t="shared" si="209"/>
        <v/>
      </c>
      <c r="CC126" s="150" t="str">
        <f t="shared" si="210"/>
        <v/>
      </c>
      <c r="CD126" s="150" t="str">
        <f t="shared" si="211"/>
        <v/>
      </c>
      <c r="CE126" s="150" t="str">
        <f t="shared" si="212"/>
        <v/>
      </c>
      <c r="CF126" s="150" t="str">
        <f t="shared" si="213"/>
        <v/>
      </c>
      <c r="CG126" s="150" t="str">
        <f t="shared" si="214"/>
        <v/>
      </c>
      <c r="CH126" s="150" t="str">
        <f t="shared" si="215"/>
        <v/>
      </c>
      <c r="CI126" s="150" t="str">
        <f t="shared" si="216"/>
        <v/>
      </c>
      <c r="CJ126" s="150" t="str">
        <f t="shared" si="217"/>
        <v/>
      </c>
      <c r="CK126" s="150" t="str">
        <f t="shared" si="218"/>
        <v/>
      </c>
      <c r="CL126" s="150" t="str">
        <f t="shared" si="219"/>
        <v/>
      </c>
      <c r="CM126" s="150" t="str">
        <f t="shared" si="220"/>
        <v/>
      </c>
      <c r="CN126" s="150">
        <f t="shared" si="221"/>
        <v>0</v>
      </c>
      <c r="CO126" s="150" t="str">
        <f t="shared" si="222"/>
        <v>Okay</v>
      </c>
      <c r="CP126" s="150" t="str">
        <f t="shared" si="223"/>
        <v>Urkunde und Button</v>
      </c>
      <c r="CQ126" s="150" t="str">
        <f t="shared" si="224"/>
        <v>nur Urkunde</v>
      </c>
      <c r="CR126" s="150">
        <f t="shared" si="225"/>
        <v>0</v>
      </c>
      <c r="CS126" s="150">
        <f t="shared" si="226"/>
        <v>0</v>
      </c>
      <c r="CT126" s="150">
        <f t="shared" si="227"/>
        <v>0</v>
      </c>
      <c r="CU126" s="150">
        <f t="shared" si="228"/>
        <v>0</v>
      </c>
      <c r="CV126" s="150">
        <f t="shared" si="229"/>
        <v>0</v>
      </c>
      <c r="CW126" s="150">
        <f t="shared" si="230"/>
        <v>0</v>
      </c>
      <c r="CX126" s="150" t="str">
        <f t="shared" si="231"/>
        <v>u</v>
      </c>
      <c r="CY126" s="150"/>
      <c r="CZ126" s="150">
        <f t="shared" si="185"/>
        <v>0</v>
      </c>
      <c r="DA126" s="150"/>
      <c r="DB126" s="150"/>
      <c r="DC126" s="150">
        <f t="shared" si="186"/>
        <v>0</v>
      </c>
      <c r="DD126" s="150"/>
      <c r="DE126" s="150"/>
      <c r="DF126" s="150"/>
      <c r="DG126" s="150"/>
      <c r="DH126" s="150"/>
      <c r="DI126" s="150"/>
      <c r="DJ126" s="150"/>
      <c r="DK126" s="150"/>
      <c r="DL126" s="150"/>
      <c r="DM126" s="150"/>
      <c r="DN126" s="150"/>
      <c r="DO126" s="150"/>
      <c r="DP126" s="150"/>
      <c r="DQ126" s="150"/>
      <c r="DR126" s="150"/>
      <c r="DS126" s="150"/>
      <c r="DT126" s="150"/>
      <c r="DU126" s="150"/>
    </row>
    <row r="127" spans="1:125" s="206" customFormat="1" x14ac:dyDescent="0.2">
      <c r="A127" s="108" t="str">
        <f>IF(LEN(E127)&lt;2,"",Meldedaten!A$4)</f>
        <v/>
      </c>
      <c r="B127" s="109" t="str">
        <f t="shared" si="187"/>
        <v/>
      </c>
      <c r="C127" s="96" t="s">
        <v>21</v>
      </c>
      <c r="D127" s="242" t="s">
        <v>21</v>
      </c>
      <c r="E127" s="242" t="s">
        <v>21</v>
      </c>
      <c r="F127" s="242" t="s">
        <v>21</v>
      </c>
      <c r="G127" s="242" t="s">
        <v>21</v>
      </c>
      <c r="H127" s="96" t="s">
        <v>21</v>
      </c>
      <c r="I127" s="5" t="str">
        <f>IF(LEN(E127)&lt;2,"",Meldedaten!B$4)</f>
        <v/>
      </c>
      <c r="J127" s="159"/>
      <c r="K127" s="5"/>
      <c r="L127" s="101"/>
      <c r="M127" s="100"/>
      <c r="N127" s="100"/>
      <c r="O127" s="5"/>
      <c r="P127" s="5"/>
      <c r="Q127" s="131" t="str">
        <f t="shared" si="188"/>
        <v>Okay</v>
      </c>
      <c r="R127" s="136">
        <f t="shared" si="189"/>
        <v>0</v>
      </c>
      <c r="S127" s="143" t="str">
        <f t="shared" si="190"/>
        <v/>
      </c>
      <c r="T127" s="144" t="str">
        <f t="shared" si="191"/>
        <v>Bitte ankreuzen</v>
      </c>
      <c r="U127" s="5"/>
      <c r="V127" s="5"/>
      <c r="W127" s="131">
        <f t="shared" si="192"/>
        <v>0</v>
      </c>
      <c r="X127" s="136">
        <f t="shared" si="193"/>
        <v>0</v>
      </c>
      <c r="Y127" s="136">
        <f t="shared" si="194"/>
        <v>1</v>
      </c>
      <c r="Z127" s="136" t="e">
        <f>IF(W127&gt;Y127,"Fehler",okay)</f>
        <v>#NAME?</v>
      </c>
      <c r="AA127" s="136" t="str">
        <f t="shared" si="195"/>
        <v/>
      </c>
      <c r="AB127" s="136" t="str">
        <f t="shared" si="196"/>
        <v/>
      </c>
      <c r="AC127" s="135"/>
      <c r="AD127" s="96" t="s">
        <v>21</v>
      </c>
      <c r="AE127" s="125" t="str">
        <f t="shared" si="197"/>
        <v/>
      </c>
      <c r="AF127" s="95"/>
      <c r="AG127" s="126"/>
      <c r="AH127" s="127" t="str">
        <f t="shared" si="198"/>
        <v/>
      </c>
      <c r="AI127" s="126"/>
      <c r="AJ127" s="5" t="s">
        <v>21</v>
      </c>
      <c r="AK127" s="5" t="s">
        <v>21</v>
      </c>
      <c r="AL127" s="5" t="s">
        <v>21</v>
      </c>
      <c r="AM127" s="5" t="s">
        <v>21</v>
      </c>
      <c r="AN127" s="5" t="s">
        <v>21</v>
      </c>
      <c r="AO127" s="5" t="s">
        <v>21</v>
      </c>
      <c r="AP127" s="5" t="s">
        <v>21</v>
      </c>
      <c r="AQ127" s="5" t="s">
        <v>21</v>
      </c>
      <c r="AR127" s="5" t="s">
        <v>21</v>
      </c>
      <c r="AS127" s="5" t="s">
        <v>21</v>
      </c>
      <c r="AT127" s="5" t="s">
        <v>21</v>
      </c>
      <c r="AU127" s="5" t="s">
        <v>21</v>
      </c>
      <c r="AV127" s="5" t="s">
        <v>21</v>
      </c>
      <c r="AW127" s="5" t="s">
        <v>21</v>
      </c>
      <c r="AX127" s="5" t="s">
        <v>21</v>
      </c>
      <c r="AY127" s="5" t="s">
        <v>21</v>
      </c>
      <c r="AZ127" s="5" t="s">
        <v>21</v>
      </c>
      <c r="BA127" s="5" t="s">
        <v>21</v>
      </c>
      <c r="BB127" s="5" t="s">
        <v>21</v>
      </c>
      <c r="BC127" s="5" t="s">
        <v>21</v>
      </c>
      <c r="BD127" s="126"/>
      <c r="BE127" s="50" t="s">
        <v>59</v>
      </c>
      <c r="BF127" s="50" t="s">
        <v>60</v>
      </c>
      <c r="BG127" s="50" t="s">
        <v>61</v>
      </c>
      <c r="BH127" s="50" t="s">
        <v>62</v>
      </c>
      <c r="BI127" s="50" t="s">
        <v>63</v>
      </c>
      <c r="BJ127" s="50" t="s">
        <v>64</v>
      </c>
      <c r="BK127" s="50" t="s">
        <v>65</v>
      </c>
      <c r="BL127" s="50" t="s">
        <v>66</v>
      </c>
      <c r="BM127" s="50" t="s">
        <v>67</v>
      </c>
      <c r="BN127" s="50" t="s">
        <v>68</v>
      </c>
      <c r="BO127" s="50" t="s">
        <v>69</v>
      </c>
      <c r="BP127" s="136"/>
      <c r="BQ127" s="150"/>
      <c r="BR127" s="150" t="str">
        <f t="shared" si="199"/>
        <v/>
      </c>
      <c r="BS127" s="150" t="str">
        <f t="shared" si="200"/>
        <v/>
      </c>
      <c r="BT127" s="150" t="str">
        <f t="shared" si="201"/>
        <v/>
      </c>
      <c r="BU127" s="150" t="str">
        <f t="shared" si="202"/>
        <v/>
      </c>
      <c r="BV127" s="150" t="str">
        <f t="shared" si="203"/>
        <v/>
      </c>
      <c r="BW127" s="150" t="str">
        <f t="shared" si="204"/>
        <v/>
      </c>
      <c r="BX127" s="150" t="str">
        <f t="shared" si="205"/>
        <v/>
      </c>
      <c r="BY127" s="150" t="str">
        <f t="shared" si="206"/>
        <v/>
      </c>
      <c r="BZ127" s="150" t="str">
        <f t="shared" si="207"/>
        <v/>
      </c>
      <c r="CA127" s="150" t="str">
        <f t="shared" si="208"/>
        <v/>
      </c>
      <c r="CB127" s="150" t="str">
        <f t="shared" si="209"/>
        <v/>
      </c>
      <c r="CC127" s="150" t="str">
        <f t="shared" si="210"/>
        <v/>
      </c>
      <c r="CD127" s="150" t="str">
        <f t="shared" si="211"/>
        <v/>
      </c>
      <c r="CE127" s="150" t="str">
        <f t="shared" si="212"/>
        <v/>
      </c>
      <c r="CF127" s="150" t="str">
        <f t="shared" si="213"/>
        <v/>
      </c>
      <c r="CG127" s="150" t="str">
        <f t="shared" si="214"/>
        <v/>
      </c>
      <c r="CH127" s="150" t="str">
        <f t="shared" si="215"/>
        <v/>
      </c>
      <c r="CI127" s="150" t="str">
        <f t="shared" si="216"/>
        <v/>
      </c>
      <c r="CJ127" s="150" t="str">
        <f t="shared" si="217"/>
        <v/>
      </c>
      <c r="CK127" s="150" t="str">
        <f t="shared" si="218"/>
        <v/>
      </c>
      <c r="CL127" s="150" t="str">
        <f t="shared" si="219"/>
        <v/>
      </c>
      <c r="CM127" s="150" t="str">
        <f t="shared" si="220"/>
        <v/>
      </c>
      <c r="CN127" s="150">
        <f t="shared" si="221"/>
        <v>0</v>
      </c>
      <c r="CO127" s="150" t="str">
        <f t="shared" si="222"/>
        <v>Okay</v>
      </c>
      <c r="CP127" s="150" t="str">
        <f t="shared" si="223"/>
        <v>Urkunde und Button</v>
      </c>
      <c r="CQ127" s="150" t="str">
        <f t="shared" si="224"/>
        <v>nur Urkunde</v>
      </c>
      <c r="CR127" s="150">
        <f t="shared" si="225"/>
        <v>0</v>
      </c>
      <c r="CS127" s="150">
        <f t="shared" si="226"/>
        <v>0</v>
      </c>
      <c r="CT127" s="150">
        <f t="shared" si="227"/>
        <v>0</v>
      </c>
      <c r="CU127" s="150">
        <f t="shared" si="228"/>
        <v>0</v>
      </c>
      <c r="CV127" s="150">
        <f t="shared" si="229"/>
        <v>0</v>
      </c>
      <c r="CW127" s="150">
        <f t="shared" si="230"/>
        <v>0</v>
      </c>
      <c r="CX127" s="150" t="str">
        <f t="shared" si="231"/>
        <v>u</v>
      </c>
      <c r="CY127" s="150"/>
      <c r="CZ127" s="150">
        <f t="shared" si="185"/>
        <v>0</v>
      </c>
      <c r="DA127" s="150"/>
      <c r="DB127" s="150"/>
      <c r="DC127" s="150">
        <f t="shared" si="186"/>
        <v>0</v>
      </c>
      <c r="DD127" s="150"/>
      <c r="DE127" s="150"/>
      <c r="DF127" s="150"/>
      <c r="DG127" s="150"/>
      <c r="DH127" s="150"/>
      <c r="DI127" s="150"/>
      <c r="DJ127" s="150"/>
      <c r="DK127" s="150"/>
      <c r="DL127" s="150"/>
      <c r="DM127" s="150"/>
      <c r="DN127" s="150"/>
      <c r="DO127" s="150"/>
      <c r="DP127" s="150"/>
      <c r="DQ127" s="150"/>
      <c r="DR127" s="150"/>
      <c r="DS127" s="150"/>
      <c r="DT127" s="150"/>
      <c r="DU127" s="150"/>
    </row>
    <row r="128" spans="1:125" s="206" customFormat="1" x14ac:dyDescent="0.2">
      <c r="A128" s="108" t="str">
        <f>IF(LEN(E128)&lt;2,"",Meldedaten!A$4)</f>
        <v/>
      </c>
      <c r="B128" s="109" t="str">
        <f t="shared" si="187"/>
        <v/>
      </c>
      <c r="C128" s="96" t="s">
        <v>21</v>
      </c>
      <c r="D128" s="242" t="s">
        <v>21</v>
      </c>
      <c r="E128" s="242" t="s">
        <v>21</v>
      </c>
      <c r="F128" s="242" t="s">
        <v>21</v>
      </c>
      <c r="G128" s="242" t="s">
        <v>21</v>
      </c>
      <c r="H128" s="96" t="s">
        <v>21</v>
      </c>
      <c r="I128" s="5" t="str">
        <f>IF(LEN(E128)&lt;2,"",Meldedaten!B$4)</f>
        <v/>
      </c>
      <c r="J128" s="159"/>
      <c r="K128" s="5"/>
      <c r="L128" s="101"/>
      <c r="M128" s="100"/>
      <c r="N128" s="100"/>
      <c r="O128" s="5"/>
      <c r="P128" s="5"/>
      <c r="Q128" s="131" t="str">
        <f t="shared" si="188"/>
        <v>Okay</v>
      </c>
      <c r="R128" s="136">
        <f t="shared" si="189"/>
        <v>0</v>
      </c>
      <c r="S128" s="143" t="str">
        <f t="shared" si="190"/>
        <v/>
      </c>
      <c r="T128" s="144" t="str">
        <f t="shared" si="191"/>
        <v>Bitte ankreuzen</v>
      </c>
      <c r="U128" s="5"/>
      <c r="V128" s="5"/>
      <c r="W128" s="131">
        <f t="shared" si="192"/>
        <v>0</v>
      </c>
      <c r="X128" s="136">
        <f t="shared" si="193"/>
        <v>0</v>
      </c>
      <c r="Y128" s="136">
        <f t="shared" si="194"/>
        <v>1</v>
      </c>
      <c r="Z128" s="136" t="e">
        <f>IF(W128&gt;Y128,"Fehler",okay)</f>
        <v>#NAME?</v>
      </c>
      <c r="AA128" s="136" t="str">
        <f t="shared" si="195"/>
        <v/>
      </c>
      <c r="AB128" s="136" t="str">
        <f t="shared" si="196"/>
        <v/>
      </c>
      <c r="AC128" s="135"/>
      <c r="AD128" s="96" t="s">
        <v>21</v>
      </c>
      <c r="AE128" s="125" t="str">
        <f t="shared" si="197"/>
        <v/>
      </c>
      <c r="AF128" s="95"/>
      <c r="AG128" s="126"/>
      <c r="AH128" s="127" t="str">
        <f t="shared" si="198"/>
        <v/>
      </c>
      <c r="AI128" s="126"/>
      <c r="AJ128" s="5" t="s">
        <v>21</v>
      </c>
      <c r="AK128" s="5" t="s">
        <v>21</v>
      </c>
      <c r="AL128" s="5" t="s">
        <v>21</v>
      </c>
      <c r="AM128" s="5" t="s">
        <v>21</v>
      </c>
      <c r="AN128" s="5" t="s">
        <v>21</v>
      </c>
      <c r="AO128" s="5" t="s">
        <v>21</v>
      </c>
      <c r="AP128" s="5" t="s">
        <v>21</v>
      </c>
      <c r="AQ128" s="5" t="s">
        <v>21</v>
      </c>
      <c r="AR128" s="5" t="s">
        <v>21</v>
      </c>
      <c r="AS128" s="5" t="s">
        <v>21</v>
      </c>
      <c r="AT128" s="5" t="s">
        <v>21</v>
      </c>
      <c r="AU128" s="5" t="s">
        <v>21</v>
      </c>
      <c r="AV128" s="5" t="s">
        <v>21</v>
      </c>
      <c r="AW128" s="5" t="s">
        <v>21</v>
      </c>
      <c r="AX128" s="5" t="s">
        <v>21</v>
      </c>
      <c r="AY128" s="5" t="s">
        <v>21</v>
      </c>
      <c r="AZ128" s="5" t="s">
        <v>21</v>
      </c>
      <c r="BA128" s="5" t="s">
        <v>21</v>
      </c>
      <c r="BB128" s="5" t="s">
        <v>21</v>
      </c>
      <c r="BC128" s="5" t="s">
        <v>21</v>
      </c>
      <c r="BD128" s="126"/>
      <c r="BE128" s="50" t="s">
        <v>59</v>
      </c>
      <c r="BF128" s="50" t="s">
        <v>60</v>
      </c>
      <c r="BG128" s="50" t="s">
        <v>61</v>
      </c>
      <c r="BH128" s="50" t="s">
        <v>62</v>
      </c>
      <c r="BI128" s="50" t="s">
        <v>63</v>
      </c>
      <c r="BJ128" s="50" t="s">
        <v>64</v>
      </c>
      <c r="BK128" s="50" t="s">
        <v>65</v>
      </c>
      <c r="BL128" s="50" t="s">
        <v>66</v>
      </c>
      <c r="BM128" s="50" t="s">
        <v>67</v>
      </c>
      <c r="BN128" s="50" t="s">
        <v>68</v>
      </c>
      <c r="BO128" s="50" t="s">
        <v>69</v>
      </c>
      <c r="BP128" s="136"/>
      <c r="BQ128" s="150"/>
      <c r="BR128" s="150" t="str">
        <f t="shared" si="199"/>
        <v/>
      </c>
      <c r="BS128" s="150" t="str">
        <f t="shared" si="200"/>
        <v/>
      </c>
      <c r="BT128" s="150" t="str">
        <f t="shared" si="201"/>
        <v/>
      </c>
      <c r="BU128" s="150" t="str">
        <f t="shared" si="202"/>
        <v/>
      </c>
      <c r="BV128" s="150" t="str">
        <f t="shared" si="203"/>
        <v/>
      </c>
      <c r="BW128" s="150" t="str">
        <f t="shared" si="204"/>
        <v/>
      </c>
      <c r="BX128" s="150" t="str">
        <f t="shared" si="205"/>
        <v/>
      </c>
      <c r="BY128" s="150" t="str">
        <f t="shared" si="206"/>
        <v/>
      </c>
      <c r="BZ128" s="150" t="str">
        <f t="shared" si="207"/>
        <v/>
      </c>
      <c r="CA128" s="150" t="str">
        <f t="shared" si="208"/>
        <v/>
      </c>
      <c r="CB128" s="150" t="str">
        <f t="shared" si="209"/>
        <v/>
      </c>
      <c r="CC128" s="150" t="str">
        <f t="shared" si="210"/>
        <v/>
      </c>
      <c r="CD128" s="150" t="str">
        <f t="shared" si="211"/>
        <v/>
      </c>
      <c r="CE128" s="150" t="str">
        <f t="shared" si="212"/>
        <v/>
      </c>
      <c r="CF128" s="150" t="str">
        <f t="shared" si="213"/>
        <v/>
      </c>
      <c r="CG128" s="150" t="str">
        <f t="shared" si="214"/>
        <v/>
      </c>
      <c r="CH128" s="150" t="str">
        <f t="shared" si="215"/>
        <v/>
      </c>
      <c r="CI128" s="150" t="str">
        <f t="shared" si="216"/>
        <v/>
      </c>
      <c r="CJ128" s="150" t="str">
        <f t="shared" si="217"/>
        <v/>
      </c>
      <c r="CK128" s="150" t="str">
        <f t="shared" si="218"/>
        <v/>
      </c>
      <c r="CL128" s="150" t="str">
        <f t="shared" si="219"/>
        <v/>
      </c>
      <c r="CM128" s="150" t="str">
        <f t="shared" si="220"/>
        <v/>
      </c>
      <c r="CN128" s="150">
        <f t="shared" si="221"/>
        <v>0</v>
      </c>
      <c r="CO128" s="150" t="str">
        <f t="shared" si="222"/>
        <v>Okay</v>
      </c>
      <c r="CP128" s="150" t="str">
        <f t="shared" si="223"/>
        <v>Urkunde und Button</v>
      </c>
      <c r="CQ128" s="150" t="str">
        <f t="shared" si="224"/>
        <v>nur Urkunde</v>
      </c>
      <c r="CR128" s="150">
        <f t="shared" si="225"/>
        <v>0</v>
      </c>
      <c r="CS128" s="150">
        <f t="shared" si="226"/>
        <v>0</v>
      </c>
      <c r="CT128" s="150">
        <f t="shared" si="227"/>
        <v>0</v>
      </c>
      <c r="CU128" s="150">
        <f t="shared" si="228"/>
        <v>0</v>
      </c>
      <c r="CV128" s="150">
        <f t="shared" si="229"/>
        <v>0</v>
      </c>
      <c r="CW128" s="150">
        <f t="shared" si="230"/>
        <v>0</v>
      </c>
      <c r="CX128" s="150" t="str">
        <f t="shared" si="231"/>
        <v>u</v>
      </c>
      <c r="CY128" s="150"/>
      <c r="CZ128" s="150">
        <f t="shared" si="185"/>
        <v>0</v>
      </c>
      <c r="DA128" s="150"/>
      <c r="DB128" s="150"/>
      <c r="DC128" s="150">
        <f t="shared" si="186"/>
        <v>0</v>
      </c>
      <c r="DD128" s="150"/>
      <c r="DE128" s="150"/>
      <c r="DF128" s="150"/>
      <c r="DG128" s="150"/>
      <c r="DH128" s="150"/>
      <c r="DI128" s="150"/>
      <c r="DJ128" s="150"/>
      <c r="DK128" s="150"/>
      <c r="DL128" s="150"/>
      <c r="DM128" s="150"/>
      <c r="DN128" s="150"/>
      <c r="DO128" s="150"/>
      <c r="DP128" s="150"/>
      <c r="DQ128" s="150"/>
      <c r="DR128" s="150"/>
      <c r="DS128" s="150"/>
      <c r="DT128" s="150"/>
      <c r="DU128" s="150"/>
    </row>
    <row r="129" spans="1:125" s="206" customFormat="1" x14ac:dyDescent="0.2">
      <c r="A129" s="108" t="str">
        <f>IF(LEN(E129)&lt;2,"",Meldedaten!A$4)</f>
        <v/>
      </c>
      <c r="B129" s="109" t="str">
        <f t="shared" si="187"/>
        <v/>
      </c>
      <c r="C129" s="96" t="s">
        <v>21</v>
      </c>
      <c r="D129" s="242" t="s">
        <v>21</v>
      </c>
      <c r="E129" s="242" t="s">
        <v>21</v>
      </c>
      <c r="F129" s="242" t="s">
        <v>21</v>
      </c>
      <c r="G129" s="242" t="s">
        <v>21</v>
      </c>
      <c r="H129" s="96" t="s">
        <v>21</v>
      </c>
      <c r="I129" s="5" t="str">
        <f>IF(LEN(E129)&lt;2,"",Meldedaten!B$4)</f>
        <v/>
      </c>
      <c r="J129" s="159"/>
      <c r="K129" s="5"/>
      <c r="L129" s="101"/>
      <c r="M129" s="100"/>
      <c r="N129" s="100"/>
      <c r="O129" s="5"/>
      <c r="P129" s="5"/>
      <c r="Q129" s="131" t="str">
        <f t="shared" si="188"/>
        <v>Okay</v>
      </c>
      <c r="R129" s="136">
        <f t="shared" si="189"/>
        <v>0</v>
      </c>
      <c r="S129" s="143" t="str">
        <f t="shared" si="190"/>
        <v/>
      </c>
      <c r="T129" s="144" t="str">
        <f t="shared" si="191"/>
        <v>Bitte ankreuzen</v>
      </c>
      <c r="U129" s="5"/>
      <c r="V129" s="5"/>
      <c r="W129" s="131">
        <f t="shared" si="192"/>
        <v>0</v>
      </c>
      <c r="X129" s="136">
        <f t="shared" si="193"/>
        <v>0</v>
      </c>
      <c r="Y129" s="136">
        <f t="shared" si="194"/>
        <v>1</v>
      </c>
      <c r="Z129" s="136" t="e">
        <f>IF(W129&gt;Y129,"Fehler",okay)</f>
        <v>#NAME?</v>
      </c>
      <c r="AA129" s="136" t="str">
        <f t="shared" si="195"/>
        <v/>
      </c>
      <c r="AB129" s="136" t="str">
        <f t="shared" si="196"/>
        <v/>
      </c>
      <c r="AC129" s="135"/>
      <c r="AD129" s="96" t="s">
        <v>21</v>
      </c>
      <c r="AE129" s="125" t="str">
        <f t="shared" si="197"/>
        <v/>
      </c>
      <c r="AF129" s="95"/>
      <c r="AG129" s="126"/>
      <c r="AH129" s="127" t="str">
        <f t="shared" si="198"/>
        <v/>
      </c>
      <c r="AI129" s="126"/>
      <c r="AJ129" s="5" t="s">
        <v>21</v>
      </c>
      <c r="AK129" s="5" t="s">
        <v>21</v>
      </c>
      <c r="AL129" s="5" t="s">
        <v>21</v>
      </c>
      <c r="AM129" s="5" t="s">
        <v>21</v>
      </c>
      <c r="AN129" s="5" t="s">
        <v>21</v>
      </c>
      <c r="AO129" s="5" t="s">
        <v>21</v>
      </c>
      <c r="AP129" s="5" t="s">
        <v>21</v>
      </c>
      <c r="AQ129" s="5" t="s">
        <v>21</v>
      </c>
      <c r="AR129" s="5" t="s">
        <v>21</v>
      </c>
      <c r="AS129" s="5" t="s">
        <v>21</v>
      </c>
      <c r="AT129" s="5" t="s">
        <v>21</v>
      </c>
      <c r="AU129" s="5" t="s">
        <v>21</v>
      </c>
      <c r="AV129" s="5" t="s">
        <v>21</v>
      </c>
      <c r="AW129" s="5" t="s">
        <v>21</v>
      </c>
      <c r="AX129" s="5" t="s">
        <v>21</v>
      </c>
      <c r="AY129" s="5" t="s">
        <v>21</v>
      </c>
      <c r="AZ129" s="5" t="s">
        <v>21</v>
      </c>
      <c r="BA129" s="5" t="s">
        <v>21</v>
      </c>
      <c r="BB129" s="5" t="s">
        <v>21</v>
      </c>
      <c r="BC129" s="5" t="s">
        <v>21</v>
      </c>
      <c r="BD129" s="126"/>
      <c r="BE129" s="50" t="s">
        <v>59</v>
      </c>
      <c r="BF129" s="50" t="s">
        <v>60</v>
      </c>
      <c r="BG129" s="50" t="s">
        <v>61</v>
      </c>
      <c r="BH129" s="50" t="s">
        <v>62</v>
      </c>
      <c r="BI129" s="50" t="s">
        <v>63</v>
      </c>
      <c r="BJ129" s="50" t="s">
        <v>64</v>
      </c>
      <c r="BK129" s="50" t="s">
        <v>65</v>
      </c>
      <c r="BL129" s="50" t="s">
        <v>66</v>
      </c>
      <c r="BM129" s="50" t="s">
        <v>67</v>
      </c>
      <c r="BN129" s="50" t="s">
        <v>68</v>
      </c>
      <c r="BO129" s="50" t="s">
        <v>69</v>
      </c>
      <c r="BP129" s="136"/>
      <c r="BQ129" s="150"/>
      <c r="BR129" s="150" t="str">
        <f t="shared" si="199"/>
        <v/>
      </c>
      <c r="BS129" s="150" t="str">
        <f t="shared" si="200"/>
        <v/>
      </c>
      <c r="BT129" s="150" t="str">
        <f t="shared" si="201"/>
        <v/>
      </c>
      <c r="BU129" s="150" t="str">
        <f t="shared" si="202"/>
        <v/>
      </c>
      <c r="BV129" s="150" t="str">
        <f t="shared" si="203"/>
        <v/>
      </c>
      <c r="BW129" s="150" t="str">
        <f t="shared" si="204"/>
        <v/>
      </c>
      <c r="BX129" s="150" t="str">
        <f t="shared" si="205"/>
        <v/>
      </c>
      <c r="BY129" s="150" t="str">
        <f t="shared" si="206"/>
        <v/>
      </c>
      <c r="BZ129" s="150" t="str">
        <f t="shared" si="207"/>
        <v/>
      </c>
      <c r="CA129" s="150" t="str">
        <f t="shared" si="208"/>
        <v/>
      </c>
      <c r="CB129" s="150" t="str">
        <f t="shared" si="209"/>
        <v/>
      </c>
      <c r="CC129" s="150" t="str">
        <f t="shared" si="210"/>
        <v/>
      </c>
      <c r="CD129" s="150" t="str">
        <f t="shared" si="211"/>
        <v/>
      </c>
      <c r="CE129" s="150" t="str">
        <f t="shared" si="212"/>
        <v/>
      </c>
      <c r="CF129" s="150" t="str">
        <f t="shared" si="213"/>
        <v/>
      </c>
      <c r="CG129" s="150" t="str">
        <f t="shared" si="214"/>
        <v/>
      </c>
      <c r="CH129" s="150" t="str">
        <f t="shared" si="215"/>
        <v/>
      </c>
      <c r="CI129" s="150" t="str">
        <f t="shared" si="216"/>
        <v/>
      </c>
      <c r="CJ129" s="150" t="str">
        <f t="shared" si="217"/>
        <v/>
      </c>
      <c r="CK129" s="150" t="str">
        <f t="shared" si="218"/>
        <v/>
      </c>
      <c r="CL129" s="150" t="str">
        <f t="shared" si="219"/>
        <v/>
      </c>
      <c r="CM129" s="150" t="str">
        <f t="shared" si="220"/>
        <v/>
      </c>
      <c r="CN129" s="150">
        <f t="shared" si="221"/>
        <v>0</v>
      </c>
      <c r="CO129" s="150" t="str">
        <f t="shared" si="222"/>
        <v>Okay</v>
      </c>
      <c r="CP129" s="150" t="str">
        <f t="shared" si="223"/>
        <v>Urkunde und Button</v>
      </c>
      <c r="CQ129" s="150" t="str">
        <f t="shared" si="224"/>
        <v>nur Urkunde</v>
      </c>
      <c r="CR129" s="150">
        <f t="shared" si="225"/>
        <v>0</v>
      </c>
      <c r="CS129" s="150">
        <f t="shared" si="226"/>
        <v>0</v>
      </c>
      <c r="CT129" s="150">
        <f t="shared" si="227"/>
        <v>0</v>
      </c>
      <c r="CU129" s="150">
        <f t="shared" si="228"/>
        <v>0</v>
      </c>
      <c r="CV129" s="150">
        <f t="shared" si="229"/>
        <v>0</v>
      </c>
      <c r="CW129" s="150">
        <f t="shared" si="230"/>
        <v>0</v>
      </c>
      <c r="CX129" s="150" t="str">
        <f t="shared" si="231"/>
        <v>u</v>
      </c>
      <c r="CY129" s="150"/>
      <c r="CZ129" s="150">
        <f t="shared" si="185"/>
        <v>0</v>
      </c>
      <c r="DA129" s="150"/>
      <c r="DB129" s="150"/>
      <c r="DC129" s="150">
        <f t="shared" si="186"/>
        <v>0</v>
      </c>
      <c r="DD129" s="150"/>
      <c r="DE129" s="150"/>
      <c r="DF129" s="150"/>
      <c r="DG129" s="150"/>
      <c r="DH129" s="150"/>
      <c r="DI129" s="150"/>
      <c r="DJ129" s="150"/>
      <c r="DK129" s="150"/>
      <c r="DL129" s="150"/>
      <c r="DM129" s="150"/>
      <c r="DN129" s="150"/>
      <c r="DO129" s="150"/>
      <c r="DP129" s="150"/>
      <c r="DQ129" s="150"/>
      <c r="DR129" s="150"/>
      <c r="DS129" s="150"/>
      <c r="DT129" s="150"/>
      <c r="DU129" s="150"/>
    </row>
    <row r="130" spans="1:125" s="206" customFormat="1" x14ac:dyDescent="0.2">
      <c r="A130" s="108" t="str">
        <f>IF(LEN(E130)&lt;2,"",Meldedaten!A$4)</f>
        <v/>
      </c>
      <c r="B130" s="109" t="str">
        <f t="shared" si="187"/>
        <v/>
      </c>
      <c r="C130" s="96" t="s">
        <v>21</v>
      </c>
      <c r="D130" s="242" t="s">
        <v>21</v>
      </c>
      <c r="E130" s="242" t="s">
        <v>21</v>
      </c>
      <c r="F130" s="242" t="s">
        <v>21</v>
      </c>
      <c r="G130" s="242" t="s">
        <v>21</v>
      </c>
      <c r="H130" s="96" t="s">
        <v>21</v>
      </c>
      <c r="I130" s="5" t="str">
        <f>IF(LEN(E130)&lt;2,"",Meldedaten!B$4)</f>
        <v/>
      </c>
      <c r="J130" s="159"/>
      <c r="K130" s="5"/>
      <c r="L130" s="101"/>
      <c r="M130" s="100"/>
      <c r="N130" s="100"/>
      <c r="O130" s="5"/>
      <c r="P130" s="5"/>
      <c r="Q130" s="131" t="str">
        <f t="shared" si="188"/>
        <v>Okay</v>
      </c>
      <c r="R130" s="136">
        <f t="shared" si="189"/>
        <v>0</v>
      </c>
      <c r="S130" s="143" t="str">
        <f t="shared" si="190"/>
        <v/>
      </c>
      <c r="T130" s="144" t="str">
        <f t="shared" si="191"/>
        <v>Bitte ankreuzen</v>
      </c>
      <c r="U130" s="5"/>
      <c r="V130" s="5"/>
      <c r="W130" s="131">
        <f t="shared" si="192"/>
        <v>0</v>
      </c>
      <c r="X130" s="136">
        <f t="shared" si="193"/>
        <v>0</v>
      </c>
      <c r="Y130" s="136">
        <f t="shared" si="194"/>
        <v>1</v>
      </c>
      <c r="Z130" s="136" t="e">
        <f>IF(W130&gt;Y130,"Fehler",okay)</f>
        <v>#NAME?</v>
      </c>
      <c r="AA130" s="136" t="str">
        <f t="shared" si="195"/>
        <v/>
      </c>
      <c r="AB130" s="136" t="str">
        <f t="shared" si="196"/>
        <v/>
      </c>
      <c r="AC130" s="135"/>
      <c r="AD130" s="96" t="s">
        <v>21</v>
      </c>
      <c r="AE130" s="125" t="str">
        <f t="shared" si="197"/>
        <v/>
      </c>
      <c r="AF130" s="95"/>
      <c r="AG130" s="126"/>
      <c r="AH130" s="127" t="str">
        <f t="shared" si="198"/>
        <v/>
      </c>
      <c r="AI130" s="126"/>
      <c r="AJ130" s="5" t="s">
        <v>21</v>
      </c>
      <c r="AK130" s="5" t="s">
        <v>21</v>
      </c>
      <c r="AL130" s="5" t="s">
        <v>21</v>
      </c>
      <c r="AM130" s="5" t="s">
        <v>21</v>
      </c>
      <c r="AN130" s="5" t="s">
        <v>21</v>
      </c>
      <c r="AO130" s="5" t="s">
        <v>21</v>
      </c>
      <c r="AP130" s="5" t="s">
        <v>21</v>
      </c>
      <c r="AQ130" s="5" t="s">
        <v>21</v>
      </c>
      <c r="AR130" s="5" t="s">
        <v>21</v>
      </c>
      <c r="AS130" s="5" t="s">
        <v>21</v>
      </c>
      <c r="AT130" s="5" t="s">
        <v>21</v>
      </c>
      <c r="AU130" s="5" t="s">
        <v>21</v>
      </c>
      <c r="AV130" s="5" t="s">
        <v>21</v>
      </c>
      <c r="AW130" s="5" t="s">
        <v>21</v>
      </c>
      <c r="AX130" s="5" t="s">
        <v>21</v>
      </c>
      <c r="AY130" s="5" t="s">
        <v>21</v>
      </c>
      <c r="AZ130" s="5" t="s">
        <v>21</v>
      </c>
      <c r="BA130" s="5" t="s">
        <v>21</v>
      </c>
      <c r="BB130" s="5" t="s">
        <v>21</v>
      </c>
      <c r="BC130" s="5" t="s">
        <v>21</v>
      </c>
      <c r="BD130" s="126"/>
      <c r="BE130" s="50" t="s">
        <v>59</v>
      </c>
      <c r="BF130" s="50" t="s">
        <v>60</v>
      </c>
      <c r="BG130" s="50" t="s">
        <v>61</v>
      </c>
      <c r="BH130" s="50" t="s">
        <v>62</v>
      </c>
      <c r="BI130" s="50" t="s">
        <v>63</v>
      </c>
      <c r="BJ130" s="50" t="s">
        <v>64</v>
      </c>
      <c r="BK130" s="50" t="s">
        <v>65</v>
      </c>
      <c r="BL130" s="50" t="s">
        <v>66</v>
      </c>
      <c r="BM130" s="50" t="s">
        <v>67</v>
      </c>
      <c r="BN130" s="50" t="s">
        <v>68</v>
      </c>
      <c r="BO130" s="50" t="s">
        <v>69</v>
      </c>
      <c r="BP130" s="136"/>
      <c r="BQ130" s="150"/>
      <c r="BR130" s="150" t="str">
        <f t="shared" si="199"/>
        <v/>
      </c>
      <c r="BS130" s="150" t="str">
        <f t="shared" si="200"/>
        <v/>
      </c>
      <c r="BT130" s="150" t="str">
        <f t="shared" si="201"/>
        <v/>
      </c>
      <c r="BU130" s="150" t="str">
        <f t="shared" si="202"/>
        <v/>
      </c>
      <c r="BV130" s="150" t="str">
        <f t="shared" si="203"/>
        <v/>
      </c>
      <c r="BW130" s="150" t="str">
        <f t="shared" si="204"/>
        <v/>
      </c>
      <c r="BX130" s="150" t="str">
        <f t="shared" si="205"/>
        <v/>
      </c>
      <c r="BY130" s="150" t="str">
        <f t="shared" si="206"/>
        <v/>
      </c>
      <c r="BZ130" s="150" t="str">
        <f t="shared" si="207"/>
        <v/>
      </c>
      <c r="CA130" s="150" t="str">
        <f t="shared" si="208"/>
        <v/>
      </c>
      <c r="CB130" s="150" t="str">
        <f t="shared" si="209"/>
        <v/>
      </c>
      <c r="CC130" s="150" t="str">
        <f t="shared" si="210"/>
        <v/>
      </c>
      <c r="CD130" s="150" t="str">
        <f t="shared" si="211"/>
        <v/>
      </c>
      <c r="CE130" s="150" t="str">
        <f t="shared" si="212"/>
        <v/>
      </c>
      <c r="CF130" s="150" t="str">
        <f t="shared" si="213"/>
        <v/>
      </c>
      <c r="CG130" s="150" t="str">
        <f t="shared" si="214"/>
        <v/>
      </c>
      <c r="CH130" s="150" t="str">
        <f t="shared" si="215"/>
        <v/>
      </c>
      <c r="CI130" s="150" t="str">
        <f t="shared" si="216"/>
        <v/>
      </c>
      <c r="CJ130" s="150" t="str">
        <f t="shared" si="217"/>
        <v/>
      </c>
      <c r="CK130" s="150" t="str">
        <f t="shared" si="218"/>
        <v/>
      </c>
      <c r="CL130" s="150" t="str">
        <f t="shared" si="219"/>
        <v/>
      </c>
      <c r="CM130" s="150" t="str">
        <f t="shared" si="220"/>
        <v/>
      </c>
      <c r="CN130" s="150">
        <f t="shared" si="221"/>
        <v>0</v>
      </c>
      <c r="CO130" s="150" t="str">
        <f t="shared" si="222"/>
        <v>Okay</v>
      </c>
      <c r="CP130" s="150" t="str">
        <f t="shared" si="223"/>
        <v>Urkunde und Button</v>
      </c>
      <c r="CQ130" s="150" t="str">
        <f t="shared" si="224"/>
        <v>nur Urkunde</v>
      </c>
      <c r="CR130" s="150">
        <f t="shared" si="225"/>
        <v>0</v>
      </c>
      <c r="CS130" s="150">
        <f t="shared" si="226"/>
        <v>0</v>
      </c>
      <c r="CT130" s="150">
        <f t="shared" si="227"/>
        <v>0</v>
      </c>
      <c r="CU130" s="150">
        <f t="shared" si="228"/>
        <v>0</v>
      </c>
      <c r="CV130" s="150">
        <f t="shared" si="229"/>
        <v>0</v>
      </c>
      <c r="CW130" s="150">
        <f t="shared" si="230"/>
        <v>0</v>
      </c>
      <c r="CX130" s="150" t="str">
        <f t="shared" si="231"/>
        <v>u</v>
      </c>
      <c r="CY130" s="150"/>
      <c r="CZ130" s="150">
        <f t="shared" si="185"/>
        <v>0</v>
      </c>
      <c r="DA130" s="150"/>
      <c r="DB130" s="150"/>
      <c r="DC130" s="150">
        <f t="shared" si="186"/>
        <v>0</v>
      </c>
      <c r="DD130" s="150"/>
      <c r="DE130" s="150"/>
      <c r="DF130" s="150"/>
      <c r="DG130" s="150"/>
      <c r="DH130" s="150"/>
      <c r="DI130" s="150"/>
      <c r="DJ130" s="150"/>
      <c r="DK130" s="150"/>
      <c r="DL130" s="150"/>
      <c r="DM130" s="150"/>
      <c r="DN130" s="150"/>
      <c r="DO130" s="150"/>
      <c r="DP130" s="150"/>
      <c r="DQ130" s="150"/>
      <c r="DR130" s="150"/>
      <c r="DS130" s="150"/>
      <c r="DT130" s="150"/>
      <c r="DU130" s="150"/>
    </row>
    <row r="131" spans="1:125" s="206" customFormat="1" x14ac:dyDescent="0.2">
      <c r="A131" s="108" t="str">
        <f>IF(LEN(E131)&lt;2,"",Meldedaten!A$4)</f>
        <v/>
      </c>
      <c r="B131" s="109" t="str">
        <f t="shared" si="187"/>
        <v/>
      </c>
      <c r="C131" s="96" t="s">
        <v>21</v>
      </c>
      <c r="D131" s="242" t="s">
        <v>21</v>
      </c>
      <c r="E131" s="242" t="s">
        <v>21</v>
      </c>
      <c r="F131" s="242" t="s">
        <v>21</v>
      </c>
      <c r="G131" s="242" t="s">
        <v>21</v>
      </c>
      <c r="H131" s="96" t="s">
        <v>21</v>
      </c>
      <c r="I131" s="5" t="str">
        <f>IF(LEN(E131)&lt;2,"",Meldedaten!B$4)</f>
        <v/>
      </c>
      <c r="J131" s="159"/>
      <c r="K131" s="5"/>
      <c r="L131" s="101"/>
      <c r="M131" s="100"/>
      <c r="N131" s="100"/>
      <c r="O131" s="5"/>
      <c r="P131" s="5"/>
      <c r="Q131" s="131" t="str">
        <f t="shared" si="188"/>
        <v>Okay</v>
      </c>
      <c r="R131" s="136">
        <f t="shared" si="189"/>
        <v>0</v>
      </c>
      <c r="S131" s="143" t="str">
        <f t="shared" si="190"/>
        <v/>
      </c>
      <c r="T131" s="144" t="str">
        <f t="shared" si="191"/>
        <v>Bitte ankreuzen</v>
      </c>
      <c r="U131" s="5"/>
      <c r="V131" s="5"/>
      <c r="W131" s="131">
        <f t="shared" si="192"/>
        <v>0</v>
      </c>
      <c r="X131" s="136">
        <f t="shared" si="193"/>
        <v>0</v>
      </c>
      <c r="Y131" s="136">
        <f t="shared" si="194"/>
        <v>1</v>
      </c>
      <c r="Z131" s="136" t="e">
        <f>IF(W131&gt;Y131,"Fehler",okay)</f>
        <v>#NAME?</v>
      </c>
      <c r="AA131" s="136" t="str">
        <f t="shared" si="195"/>
        <v/>
      </c>
      <c r="AB131" s="136" t="str">
        <f t="shared" si="196"/>
        <v/>
      </c>
      <c r="AC131" s="135"/>
      <c r="AD131" s="96" t="s">
        <v>21</v>
      </c>
      <c r="AE131" s="125" t="str">
        <f t="shared" si="197"/>
        <v/>
      </c>
      <c r="AF131" s="95"/>
      <c r="AG131" s="126"/>
      <c r="AH131" s="127" t="str">
        <f t="shared" si="198"/>
        <v/>
      </c>
      <c r="AI131" s="126"/>
      <c r="AJ131" s="5" t="s">
        <v>21</v>
      </c>
      <c r="AK131" s="5" t="s">
        <v>21</v>
      </c>
      <c r="AL131" s="5" t="s">
        <v>21</v>
      </c>
      <c r="AM131" s="5" t="s">
        <v>21</v>
      </c>
      <c r="AN131" s="5" t="s">
        <v>21</v>
      </c>
      <c r="AO131" s="5" t="s">
        <v>21</v>
      </c>
      <c r="AP131" s="5" t="s">
        <v>21</v>
      </c>
      <c r="AQ131" s="5" t="s">
        <v>21</v>
      </c>
      <c r="AR131" s="5" t="s">
        <v>21</v>
      </c>
      <c r="AS131" s="5" t="s">
        <v>21</v>
      </c>
      <c r="AT131" s="5" t="s">
        <v>21</v>
      </c>
      <c r="AU131" s="5" t="s">
        <v>21</v>
      </c>
      <c r="AV131" s="5" t="s">
        <v>21</v>
      </c>
      <c r="AW131" s="5" t="s">
        <v>21</v>
      </c>
      <c r="AX131" s="5" t="s">
        <v>21</v>
      </c>
      <c r="AY131" s="5" t="s">
        <v>21</v>
      </c>
      <c r="AZ131" s="5" t="s">
        <v>21</v>
      </c>
      <c r="BA131" s="5" t="s">
        <v>21</v>
      </c>
      <c r="BB131" s="5" t="s">
        <v>21</v>
      </c>
      <c r="BC131" s="5" t="s">
        <v>21</v>
      </c>
      <c r="BD131" s="126"/>
      <c r="BE131" s="50" t="s">
        <v>59</v>
      </c>
      <c r="BF131" s="50" t="s">
        <v>60</v>
      </c>
      <c r="BG131" s="50" t="s">
        <v>61</v>
      </c>
      <c r="BH131" s="50" t="s">
        <v>62</v>
      </c>
      <c r="BI131" s="50" t="s">
        <v>63</v>
      </c>
      <c r="BJ131" s="50" t="s">
        <v>64</v>
      </c>
      <c r="BK131" s="50" t="s">
        <v>65</v>
      </c>
      <c r="BL131" s="50" t="s">
        <v>66</v>
      </c>
      <c r="BM131" s="50" t="s">
        <v>67</v>
      </c>
      <c r="BN131" s="50" t="s">
        <v>68</v>
      </c>
      <c r="BO131" s="50" t="s">
        <v>69</v>
      </c>
      <c r="BP131" s="136"/>
      <c r="BQ131" s="150"/>
      <c r="BR131" s="150" t="str">
        <f t="shared" si="199"/>
        <v/>
      </c>
      <c r="BS131" s="150" t="str">
        <f t="shared" si="200"/>
        <v/>
      </c>
      <c r="BT131" s="150" t="str">
        <f t="shared" si="201"/>
        <v/>
      </c>
      <c r="BU131" s="150" t="str">
        <f t="shared" si="202"/>
        <v/>
      </c>
      <c r="BV131" s="150" t="str">
        <f t="shared" si="203"/>
        <v/>
      </c>
      <c r="BW131" s="150" t="str">
        <f t="shared" si="204"/>
        <v/>
      </c>
      <c r="BX131" s="150" t="str">
        <f t="shared" si="205"/>
        <v/>
      </c>
      <c r="BY131" s="150" t="str">
        <f t="shared" si="206"/>
        <v/>
      </c>
      <c r="BZ131" s="150" t="str">
        <f t="shared" si="207"/>
        <v/>
      </c>
      <c r="CA131" s="150" t="str">
        <f t="shared" si="208"/>
        <v/>
      </c>
      <c r="CB131" s="150" t="str">
        <f t="shared" si="209"/>
        <v/>
      </c>
      <c r="CC131" s="150" t="str">
        <f t="shared" si="210"/>
        <v/>
      </c>
      <c r="CD131" s="150" t="str">
        <f t="shared" si="211"/>
        <v/>
      </c>
      <c r="CE131" s="150" t="str">
        <f t="shared" si="212"/>
        <v/>
      </c>
      <c r="CF131" s="150" t="str">
        <f t="shared" si="213"/>
        <v/>
      </c>
      <c r="CG131" s="150" t="str">
        <f t="shared" si="214"/>
        <v/>
      </c>
      <c r="CH131" s="150" t="str">
        <f t="shared" si="215"/>
        <v/>
      </c>
      <c r="CI131" s="150" t="str">
        <f t="shared" si="216"/>
        <v/>
      </c>
      <c r="CJ131" s="150" t="str">
        <f t="shared" si="217"/>
        <v/>
      </c>
      <c r="CK131" s="150" t="str">
        <f t="shared" si="218"/>
        <v/>
      </c>
      <c r="CL131" s="150" t="str">
        <f t="shared" si="219"/>
        <v/>
      </c>
      <c r="CM131" s="150" t="str">
        <f t="shared" si="220"/>
        <v/>
      </c>
      <c r="CN131" s="150">
        <f t="shared" si="221"/>
        <v>0</v>
      </c>
      <c r="CO131" s="150" t="str">
        <f t="shared" si="222"/>
        <v>Okay</v>
      </c>
      <c r="CP131" s="150" t="str">
        <f t="shared" si="223"/>
        <v>Urkunde und Button</v>
      </c>
      <c r="CQ131" s="150" t="str">
        <f t="shared" si="224"/>
        <v>nur Urkunde</v>
      </c>
      <c r="CR131" s="150">
        <f t="shared" si="225"/>
        <v>0</v>
      </c>
      <c r="CS131" s="150">
        <f t="shared" si="226"/>
        <v>0</v>
      </c>
      <c r="CT131" s="150">
        <f t="shared" si="227"/>
        <v>0</v>
      </c>
      <c r="CU131" s="150">
        <f t="shared" si="228"/>
        <v>0</v>
      </c>
      <c r="CV131" s="150">
        <f t="shared" si="229"/>
        <v>0</v>
      </c>
      <c r="CW131" s="150">
        <f t="shared" si="230"/>
        <v>0</v>
      </c>
      <c r="CX131" s="150" t="str">
        <f t="shared" si="231"/>
        <v>u</v>
      </c>
      <c r="CY131" s="150"/>
      <c r="CZ131" s="150">
        <f t="shared" si="185"/>
        <v>0</v>
      </c>
      <c r="DA131" s="150"/>
      <c r="DB131" s="150"/>
      <c r="DC131" s="150">
        <f t="shared" si="186"/>
        <v>0</v>
      </c>
      <c r="DD131" s="150"/>
      <c r="DE131" s="150"/>
      <c r="DF131" s="150"/>
      <c r="DG131" s="150"/>
      <c r="DH131" s="150"/>
      <c r="DI131" s="150"/>
      <c r="DJ131" s="150"/>
      <c r="DK131" s="150"/>
      <c r="DL131" s="150"/>
      <c r="DM131" s="150"/>
      <c r="DN131" s="150"/>
      <c r="DO131" s="150"/>
      <c r="DP131" s="150"/>
      <c r="DQ131" s="150"/>
      <c r="DR131" s="150"/>
      <c r="DS131" s="150"/>
      <c r="DT131" s="150"/>
      <c r="DU131" s="150"/>
    </row>
    <row r="132" spans="1:125" s="206" customFormat="1" x14ac:dyDescent="0.2">
      <c r="A132" s="108" t="str">
        <f>IF(LEN(E132)&lt;2,"",Meldedaten!A$4)</f>
        <v/>
      </c>
      <c r="B132" s="109" t="str">
        <f t="shared" si="187"/>
        <v/>
      </c>
      <c r="C132" s="96" t="s">
        <v>21</v>
      </c>
      <c r="D132" s="242" t="s">
        <v>21</v>
      </c>
      <c r="E132" s="242" t="s">
        <v>21</v>
      </c>
      <c r="F132" s="242" t="s">
        <v>21</v>
      </c>
      <c r="G132" s="242" t="s">
        <v>21</v>
      </c>
      <c r="H132" s="96" t="s">
        <v>21</v>
      </c>
      <c r="I132" s="5" t="str">
        <f>IF(LEN(E132)&lt;2,"",Meldedaten!B$4)</f>
        <v/>
      </c>
      <c r="J132" s="159"/>
      <c r="K132" s="5"/>
      <c r="L132" s="101"/>
      <c r="M132" s="100"/>
      <c r="N132" s="100"/>
      <c r="O132" s="5"/>
      <c r="P132" s="5"/>
      <c r="Q132" s="131" t="str">
        <f t="shared" si="188"/>
        <v>Okay</v>
      </c>
      <c r="R132" s="136">
        <f t="shared" si="189"/>
        <v>0</v>
      </c>
      <c r="S132" s="143" t="str">
        <f t="shared" si="190"/>
        <v/>
      </c>
      <c r="T132" s="144" t="str">
        <f t="shared" si="191"/>
        <v>Bitte ankreuzen</v>
      </c>
      <c r="U132" s="5"/>
      <c r="V132" s="5"/>
      <c r="W132" s="131">
        <f t="shared" si="192"/>
        <v>0</v>
      </c>
      <c r="X132" s="136">
        <f t="shared" si="193"/>
        <v>0</v>
      </c>
      <c r="Y132" s="136">
        <f t="shared" si="194"/>
        <v>1</v>
      </c>
      <c r="Z132" s="136" t="e">
        <f>IF(W132&gt;Y132,"Fehler",okay)</f>
        <v>#NAME?</v>
      </c>
      <c r="AA132" s="136" t="str">
        <f t="shared" si="195"/>
        <v/>
      </c>
      <c r="AB132" s="136" t="str">
        <f t="shared" si="196"/>
        <v/>
      </c>
      <c r="AC132" s="135"/>
      <c r="AD132" s="96" t="s">
        <v>21</v>
      </c>
      <c r="AE132" s="125" t="str">
        <f t="shared" si="197"/>
        <v/>
      </c>
      <c r="AF132" s="95"/>
      <c r="AG132" s="126"/>
      <c r="AH132" s="127" t="str">
        <f t="shared" si="198"/>
        <v/>
      </c>
      <c r="AI132" s="126"/>
      <c r="AJ132" s="5" t="s">
        <v>21</v>
      </c>
      <c r="AK132" s="5" t="s">
        <v>21</v>
      </c>
      <c r="AL132" s="5" t="s">
        <v>21</v>
      </c>
      <c r="AM132" s="5" t="s">
        <v>21</v>
      </c>
      <c r="AN132" s="5" t="s">
        <v>21</v>
      </c>
      <c r="AO132" s="5" t="s">
        <v>21</v>
      </c>
      <c r="AP132" s="5" t="s">
        <v>21</v>
      </c>
      <c r="AQ132" s="5" t="s">
        <v>21</v>
      </c>
      <c r="AR132" s="5" t="s">
        <v>21</v>
      </c>
      <c r="AS132" s="5" t="s">
        <v>21</v>
      </c>
      <c r="AT132" s="5" t="s">
        <v>21</v>
      </c>
      <c r="AU132" s="5" t="s">
        <v>21</v>
      </c>
      <c r="AV132" s="5" t="s">
        <v>21</v>
      </c>
      <c r="AW132" s="5" t="s">
        <v>21</v>
      </c>
      <c r="AX132" s="5" t="s">
        <v>21</v>
      </c>
      <c r="AY132" s="5" t="s">
        <v>21</v>
      </c>
      <c r="AZ132" s="5" t="s">
        <v>21</v>
      </c>
      <c r="BA132" s="5" t="s">
        <v>21</v>
      </c>
      <c r="BB132" s="5" t="s">
        <v>21</v>
      </c>
      <c r="BC132" s="5" t="s">
        <v>21</v>
      </c>
      <c r="BD132" s="126"/>
      <c r="BE132" s="50" t="s">
        <v>59</v>
      </c>
      <c r="BF132" s="50" t="s">
        <v>60</v>
      </c>
      <c r="BG132" s="50" t="s">
        <v>61</v>
      </c>
      <c r="BH132" s="50" t="s">
        <v>62</v>
      </c>
      <c r="BI132" s="50" t="s">
        <v>63</v>
      </c>
      <c r="BJ132" s="50" t="s">
        <v>64</v>
      </c>
      <c r="BK132" s="50" t="s">
        <v>65</v>
      </c>
      <c r="BL132" s="50" t="s">
        <v>66</v>
      </c>
      <c r="BM132" s="50" t="s">
        <v>67</v>
      </c>
      <c r="BN132" s="50" t="s">
        <v>68</v>
      </c>
      <c r="BO132" s="50" t="s">
        <v>69</v>
      </c>
      <c r="BP132" s="136"/>
      <c r="BQ132" s="150"/>
      <c r="BR132" s="150" t="str">
        <f t="shared" si="199"/>
        <v/>
      </c>
      <c r="BS132" s="150" t="str">
        <f t="shared" si="200"/>
        <v/>
      </c>
      <c r="BT132" s="150" t="str">
        <f t="shared" si="201"/>
        <v/>
      </c>
      <c r="BU132" s="150" t="str">
        <f t="shared" si="202"/>
        <v/>
      </c>
      <c r="BV132" s="150" t="str">
        <f t="shared" si="203"/>
        <v/>
      </c>
      <c r="BW132" s="150" t="str">
        <f t="shared" si="204"/>
        <v/>
      </c>
      <c r="BX132" s="150" t="str">
        <f t="shared" si="205"/>
        <v/>
      </c>
      <c r="BY132" s="150" t="str">
        <f t="shared" si="206"/>
        <v/>
      </c>
      <c r="BZ132" s="150" t="str">
        <f t="shared" si="207"/>
        <v/>
      </c>
      <c r="CA132" s="150" t="str">
        <f t="shared" si="208"/>
        <v/>
      </c>
      <c r="CB132" s="150" t="str">
        <f t="shared" si="209"/>
        <v/>
      </c>
      <c r="CC132" s="150" t="str">
        <f t="shared" si="210"/>
        <v/>
      </c>
      <c r="CD132" s="150" t="str">
        <f t="shared" si="211"/>
        <v/>
      </c>
      <c r="CE132" s="150" t="str">
        <f t="shared" si="212"/>
        <v/>
      </c>
      <c r="CF132" s="150" t="str">
        <f t="shared" si="213"/>
        <v/>
      </c>
      <c r="CG132" s="150" t="str">
        <f t="shared" si="214"/>
        <v/>
      </c>
      <c r="CH132" s="150" t="str">
        <f t="shared" si="215"/>
        <v/>
      </c>
      <c r="CI132" s="150" t="str">
        <f t="shared" si="216"/>
        <v/>
      </c>
      <c r="CJ132" s="150" t="str">
        <f t="shared" si="217"/>
        <v/>
      </c>
      <c r="CK132" s="150" t="str">
        <f t="shared" si="218"/>
        <v/>
      </c>
      <c r="CL132" s="150" t="str">
        <f t="shared" si="219"/>
        <v/>
      </c>
      <c r="CM132" s="150" t="str">
        <f t="shared" si="220"/>
        <v/>
      </c>
      <c r="CN132" s="150">
        <f t="shared" si="221"/>
        <v>0</v>
      </c>
      <c r="CO132" s="150" t="str">
        <f t="shared" si="222"/>
        <v>Okay</v>
      </c>
      <c r="CP132" s="150" t="str">
        <f t="shared" si="223"/>
        <v>Urkunde und Button</v>
      </c>
      <c r="CQ132" s="150" t="str">
        <f t="shared" si="224"/>
        <v>nur Urkunde</v>
      </c>
      <c r="CR132" s="150">
        <f t="shared" si="225"/>
        <v>0</v>
      </c>
      <c r="CS132" s="150">
        <f t="shared" si="226"/>
        <v>0</v>
      </c>
      <c r="CT132" s="150">
        <f t="shared" si="227"/>
        <v>0</v>
      </c>
      <c r="CU132" s="150">
        <f t="shared" si="228"/>
        <v>0</v>
      </c>
      <c r="CV132" s="150">
        <f t="shared" si="229"/>
        <v>0</v>
      </c>
      <c r="CW132" s="150">
        <f t="shared" si="230"/>
        <v>0</v>
      </c>
      <c r="CX132" s="150" t="str">
        <f t="shared" si="231"/>
        <v>u</v>
      </c>
      <c r="CY132" s="150"/>
      <c r="CZ132" s="150">
        <f t="shared" si="185"/>
        <v>0</v>
      </c>
      <c r="DA132" s="150"/>
      <c r="DB132" s="150"/>
      <c r="DC132" s="150">
        <f t="shared" si="186"/>
        <v>0</v>
      </c>
      <c r="DD132" s="150"/>
      <c r="DE132" s="150"/>
      <c r="DF132" s="150"/>
      <c r="DG132" s="150"/>
      <c r="DH132" s="150"/>
      <c r="DI132" s="150"/>
      <c r="DJ132" s="150"/>
      <c r="DK132" s="150"/>
      <c r="DL132" s="150"/>
      <c r="DM132" s="150"/>
      <c r="DN132" s="150"/>
      <c r="DO132" s="150"/>
      <c r="DP132" s="150"/>
      <c r="DQ132" s="150"/>
      <c r="DR132" s="150"/>
      <c r="DS132" s="150"/>
      <c r="DT132" s="150"/>
      <c r="DU132" s="150"/>
    </row>
    <row r="133" spans="1:125" s="206" customFormat="1" x14ac:dyDescent="0.2">
      <c r="A133" s="108" t="str">
        <f>IF(LEN(E133)&lt;2,"",Meldedaten!A$4)</f>
        <v/>
      </c>
      <c r="B133" s="109" t="str">
        <f t="shared" si="187"/>
        <v/>
      </c>
      <c r="C133" s="96" t="s">
        <v>21</v>
      </c>
      <c r="D133" s="242" t="s">
        <v>21</v>
      </c>
      <c r="E133" s="242" t="s">
        <v>21</v>
      </c>
      <c r="F133" s="242" t="s">
        <v>21</v>
      </c>
      <c r="G133" s="242" t="s">
        <v>21</v>
      </c>
      <c r="H133" s="96" t="s">
        <v>21</v>
      </c>
      <c r="I133" s="5" t="str">
        <f>IF(LEN(E133)&lt;2,"",Meldedaten!B$4)</f>
        <v/>
      </c>
      <c r="J133" s="159"/>
      <c r="K133" s="5"/>
      <c r="L133" s="101"/>
      <c r="M133" s="100"/>
      <c r="N133" s="100"/>
      <c r="O133" s="5"/>
      <c r="P133" s="5"/>
      <c r="Q133" s="131" t="str">
        <f t="shared" si="188"/>
        <v>Okay</v>
      </c>
      <c r="R133" s="136">
        <f t="shared" si="189"/>
        <v>0</v>
      </c>
      <c r="S133" s="143" t="str">
        <f t="shared" si="190"/>
        <v/>
      </c>
      <c r="T133" s="144" t="str">
        <f t="shared" si="191"/>
        <v>Bitte ankreuzen</v>
      </c>
      <c r="U133" s="5"/>
      <c r="V133" s="5"/>
      <c r="W133" s="131">
        <f t="shared" si="192"/>
        <v>0</v>
      </c>
      <c r="X133" s="136">
        <f t="shared" si="193"/>
        <v>0</v>
      </c>
      <c r="Y133" s="136">
        <f t="shared" si="194"/>
        <v>1</v>
      </c>
      <c r="Z133" s="136" t="e">
        <f>IF(W133&gt;Y133,"Fehler",okay)</f>
        <v>#NAME?</v>
      </c>
      <c r="AA133" s="136" t="str">
        <f t="shared" si="195"/>
        <v/>
      </c>
      <c r="AB133" s="136" t="str">
        <f t="shared" si="196"/>
        <v/>
      </c>
      <c r="AC133" s="135"/>
      <c r="AD133" s="96" t="s">
        <v>21</v>
      </c>
      <c r="AE133" s="125" t="str">
        <f t="shared" si="197"/>
        <v/>
      </c>
      <c r="AF133" s="95"/>
      <c r="AG133" s="126"/>
      <c r="AH133" s="127" t="str">
        <f t="shared" si="198"/>
        <v/>
      </c>
      <c r="AI133" s="126"/>
      <c r="AJ133" s="5" t="s">
        <v>21</v>
      </c>
      <c r="AK133" s="5" t="s">
        <v>21</v>
      </c>
      <c r="AL133" s="5" t="s">
        <v>21</v>
      </c>
      <c r="AM133" s="5" t="s">
        <v>21</v>
      </c>
      <c r="AN133" s="5" t="s">
        <v>21</v>
      </c>
      <c r="AO133" s="5" t="s">
        <v>21</v>
      </c>
      <c r="AP133" s="5" t="s">
        <v>21</v>
      </c>
      <c r="AQ133" s="5" t="s">
        <v>21</v>
      </c>
      <c r="AR133" s="5" t="s">
        <v>21</v>
      </c>
      <c r="AS133" s="5" t="s">
        <v>21</v>
      </c>
      <c r="AT133" s="5" t="s">
        <v>21</v>
      </c>
      <c r="AU133" s="5" t="s">
        <v>21</v>
      </c>
      <c r="AV133" s="5" t="s">
        <v>21</v>
      </c>
      <c r="AW133" s="5" t="s">
        <v>21</v>
      </c>
      <c r="AX133" s="5" t="s">
        <v>21</v>
      </c>
      <c r="AY133" s="5" t="s">
        <v>21</v>
      </c>
      <c r="AZ133" s="5" t="s">
        <v>21</v>
      </c>
      <c r="BA133" s="5" t="s">
        <v>21</v>
      </c>
      <c r="BB133" s="5" t="s">
        <v>21</v>
      </c>
      <c r="BC133" s="5" t="s">
        <v>21</v>
      </c>
      <c r="BD133" s="126"/>
      <c r="BE133" s="50" t="s">
        <v>59</v>
      </c>
      <c r="BF133" s="50" t="s">
        <v>60</v>
      </c>
      <c r="BG133" s="50" t="s">
        <v>61</v>
      </c>
      <c r="BH133" s="50" t="s">
        <v>62</v>
      </c>
      <c r="BI133" s="50" t="s">
        <v>63</v>
      </c>
      <c r="BJ133" s="50" t="s">
        <v>64</v>
      </c>
      <c r="BK133" s="50" t="s">
        <v>65</v>
      </c>
      <c r="BL133" s="50" t="s">
        <v>66</v>
      </c>
      <c r="BM133" s="50" t="s">
        <v>67</v>
      </c>
      <c r="BN133" s="50" t="s">
        <v>68</v>
      </c>
      <c r="BO133" s="50" t="s">
        <v>69</v>
      </c>
      <c r="BP133" s="136"/>
      <c r="BQ133" s="150"/>
      <c r="BR133" s="150" t="str">
        <f t="shared" si="199"/>
        <v/>
      </c>
      <c r="BS133" s="150" t="str">
        <f t="shared" si="200"/>
        <v/>
      </c>
      <c r="BT133" s="150" t="str">
        <f t="shared" si="201"/>
        <v/>
      </c>
      <c r="BU133" s="150" t="str">
        <f t="shared" si="202"/>
        <v/>
      </c>
      <c r="BV133" s="150" t="str">
        <f t="shared" si="203"/>
        <v/>
      </c>
      <c r="BW133" s="150" t="str">
        <f t="shared" si="204"/>
        <v/>
      </c>
      <c r="BX133" s="150" t="str">
        <f t="shared" si="205"/>
        <v/>
      </c>
      <c r="BY133" s="150" t="str">
        <f t="shared" si="206"/>
        <v/>
      </c>
      <c r="BZ133" s="150" t="str">
        <f t="shared" si="207"/>
        <v/>
      </c>
      <c r="CA133" s="150" t="str">
        <f t="shared" si="208"/>
        <v/>
      </c>
      <c r="CB133" s="150" t="str">
        <f t="shared" si="209"/>
        <v/>
      </c>
      <c r="CC133" s="150" t="str">
        <f t="shared" si="210"/>
        <v/>
      </c>
      <c r="CD133" s="150" t="str">
        <f t="shared" si="211"/>
        <v/>
      </c>
      <c r="CE133" s="150" t="str">
        <f t="shared" si="212"/>
        <v/>
      </c>
      <c r="CF133" s="150" t="str">
        <f t="shared" si="213"/>
        <v/>
      </c>
      <c r="CG133" s="150" t="str">
        <f t="shared" si="214"/>
        <v/>
      </c>
      <c r="CH133" s="150" t="str">
        <f t="shared" si="215"/>
        <v/>
      </c>
      <c r="CI133" s="150" t="str">
        <f t="shared" si="216"/>
        <v/>
      </c>
      <c r="CJ133" s="150" t="str">
        <f t="shared" si="217"/>
        <v/>
      </c>
      <c r="CK133" s="150" t="str">
        <f t="shared" si="218"/>
        <v/>
      </c>
      <c r="CL133" s="150" t="str">
        <f t="shared" si="219"/>
        <v/>
      </c>
      <c r="CM133" s="150" t="str">
        <f t="shared" si="220"/>
        <v/>
      </c>
      <c r="CN133" s="150">
        <f t="shared" si="221"/>
        <v>0</v>
      </c>
      <c r="CO133" s="150" t="str">
        <f t="shared" si="222"/>
        <v>Okay</v>
      </c>
      <c r="CP133" s="150" t="str">
        <f t="shared" si="223"/>
        <v>Urkunde und Button</v>
      </c>
      <c r="CQ133" s="150" t="str">
        <f t="shared" si="224"/>
        <v>nur Urkunde</v>
      </c>
      <c r="CR133" s="150">
        <f t="shared" si="225"/>
        <v>0</v>
      </c>
      <c r="CS133" s="150">
        <f t="shared" si="226"/>
        <v>0</v>
      </c>
      <c r="CT133" s="150">
        <f t="shared" si="227"/>
        <v>0</v>
      </c>
      <c r="CU133" s="150">
        <f t="shared" si="228"/>
        <v>0</v>
      </c>
      <c r="CV133" s="150">
        <f t="shared" si="229"/>
        <v>0</v>
      </c>
      <c r="CW133" s="150">
        <f t="shared" si="230"/>
        <v>0</v>
      </c>
      <c r="CX133" s="150" t="str">
        <f t="shared" si="231"/>
        <v>u</v>
      </c>
      <c r="CY133" s="150"/>
      <c r="CZ133" s="150">
        <f t="shared" si="185"/>
        <v>0</v>
      </c>
      <c r="DA133" s="150"/>
      <c r="DB133" s="150"/>
      <c r="DC133" s="150">
        <f t="shared" si="186"/>
        <v>0</v>
      </c>
      <c r="DD133" s="150"/>
      <c r="DE133" s="150"/>
      <c r="DF133" s="150"/>
      <c r="DG133" s="150"/>
      <c r="DH133" s="150"/>
      <c r="DI133" s="150"/>
      <c r="DJ133" s="150"/>
      <c r="DK133" s="150"/>
      <c r="DL133" s="150"/>
      <c r="DM133" s="150"/>
      <c r="DN133" s="150"/>
      <c r="DO133" s="150"/>
      <c r="DP133" s="150"/>
      <c r="DQ133" s="150"/>
      <c r="DR133" s="150"/>
      <c r="DS133" s="150"/>
      <c r="DT133" s="150"/>
      <c r="DU133" s="150"/>
    </row>
    <row r="134" spans="1:125" s="206" customFormat="1" x14ac:dyDescent="0.2">
      <c r="A134" s="108" t="str">
        <f>IF(LEN(E134)&lt;2,"",Meldedaten!A$4)</f>
        <v/>
      </c>
      <c r="B134" s="109" t="str">
        <f t="shared" si="187"/>
        <v/>
      </c>
      <c r="C134" s="96" t="s">
        <v>21</v>
      </c>
      <c r="D134" s="242" t="s">
        <v>21</v>
      </c>
      <c r="E134" s="242" t="s">
        <v>21</v>
      </c>
      <c r="F134" s="242" t="s">
        <v>21</v>
      </c>
      <c r="G134" s="242" t="s">
        <v>21</v>
      </c>
      <c r="H134" s="96" t="s">
        <v>21</v>
      </c>
      <c r="I134" s="5" t="str">
        <f>IF(LEN(E134)&lt;2,"",Meldedaten!B$4)</f>
        <v/>
      </c>
      <c r="J134" s="159"/>
      <c r="K134" s="5"/>
      <c r="L134" s="101"/>
      <c r="M134" s="100"/>
      <c r="N134" s="5"/>
      <c r="O134" s="100"/>
      <c r="P134" s="5"/>
      <c r="Q134" s="131" t="str">
        <f t="shared" si="188"/>
        <v>Okay</v>
      </c>
      <c r="R134" s="136">
        <f t="shared" si="189"/>
        <v>0</v>
      </c>
      <c r="S134" s="143" t="str">
        <f t="shared" si="190"/>
        <v/>
      </c>
      <c r="T134" s="144" t="str">
        <f t="shared" si="191"/>
        <v>Bitte ankreuzen</v>
      </c>
      <c r="U134" s="5"/>
      <c r="V134" s="5"/>
      <c r="W134" s="131">
        <f t="shared" si="192"/>
        <v>0</v>
      </c>
      <c r="X134" s="136">
        <f t="shared" si="193"/>
        <v>0</v>
      </c>
      <c r="Y134" s="136">
        <f t="shared" si="194"/>
        <v>1</v>
      </c>
      <c r="Z134" s="136" t="e">
        <f>IF(W134&gt;Y134,"Fehler",okay)</f>
        <v>#NAME?</v>
      </c>
      <c r="AA134" s="136" t="str">
        <f t="shared" si="195"/>
        <v/>
      </c>
      <c r="AB134" s="136" t="str">
        <f t="shared" si="196"/>
        <v/>
      </c>
      <c r="AC134" s="135"/>
      <c r="AD134" s="96" t="s">
        <v>21</v>
      </c>
      <c r="AE134" s="125" t="str">
        <f t="shared" si="197"/>
        <v/>
      </c>
      <c r="AF134" s="95"/>
      <c r="AG134" s="126"/>
      <c r="AH134" s="127" t="str">
        <f t="shared" si="198"/>
        <v/>
      </c>
      <c r="AI134" s="126"/>
      <c r="AJ134" s="5" t="s">
        <v>21</v>
      </c>
      <c r="AK134" s="5" t="s">
        <v>21</v>
      </c>
      <c r="AL134" s="5" t="s">
        <v>21</v>
      </c>
      <c r="AM134" s="5" t="s">
        <v>21</v>
      </c>
      <c r="AN134" s="5" t="s">
        <v>21</v>
      </c>
      <c r="AO134" s="5" t="s">
        <v>21</v>
      </c>
      <c r="AP134" s="5" t="s">
        <v>21</v>
      </c>
      <c r="AQ134" s="5" t="s">
        <v>21</v>
      </c>
      <c r="AR134" s="5" t="s">
        <v>21</v>
      </c>
      <c r="AS134" s="5" t="s">
        <v>21</v>
      </c>
      <c r="AT134" s="5" t="s">
        <v>21</v>
      </c>
      <c r="AU134" s="5" t="s">
        <v>21</v>
      </c>
      <c r="AV134" s="5" t="s">
        <v>21</v>
      </c>
      <c r="AW134" s="5" t="s">
        <v>21</v>
      </c>
      <c r="AX134" s="5" t="s">
        <v>21</v>
      </c>
      <c r="AY134" s="5" t="s">
        <v>21</v>
      </c>
      <c r="AZ134" s="5" t="s">
        <v>21</v>
      </c>
      <c r="BA134" s="5" t="s">
        <v>21</v>
      </c>
      <c r="BB134" s="5" t="s">
        <v>21</v>
      </c>
      <c r="BC134" s="5" t="s">
        <v>21</v>
      </c>
      <c r="BD134" s="126"/>
      <c r="BE134" s="50" t="s">
        <v>59</v>
      </c>
      <c r="BF134" s="50" t="s">
        <v>60</v>
      </c>
      <c r="BG134" s="50" t="s">
        <v>61</v>
      </c>
      <c r="BH134" s="50" t="s">
        <v>62</v>
      </c>
      <c r="BI134" s="50" t="s">
        <v>63</v>
      </c>
      <c r="BJ134" s="50" t="s">
        <v>64</v>
      </c>
      <c r="BK134" s="50" t="s">
        <v>65</v>
      </c>
      <c r="BL134" s="50" t="s">
        <v>66</v>
      </c>
      <c r="BM134" s="50" t="s">
        <v>67</v>
      </c>
      <c r="BN134" s="50" t="s">
        <v>68</v>
      </c>
      <c r="BO134" s="50" t="s">
        <v>69</v>
      </c>
      <c r="BP134" s="136"/>
      <c r="BQ134" s="150"/>
      <c r="BR134" s="150" t="str">
        <f t="shared" si="199"/>
        <v/>
      </c>
      <c r="BS134" s="150" t="str">
        <f t="shared" si="200"/>
        <v/>
      </c>
      <c r="BT134" s="150" t="str">
        <f t="shared" si="201"/>
        <v/>
      </c>
      <c r="BU134" s="150" t="str">
        <f t="shared" si="202"/>
        <v/>
      </c>
      <c r="BV134" s="150" t="str">
        <f t="shared" si="203"/>
        <v/>
      </c>
      <c r="BW134" s="150" t="str">
        <f t="shared" si="204"/>
        <v/>
      </c>
      <c r="BX134" s="150" t="str">
        <f t="shared" si="205"/>
        <v/>
      </c>
      <c r="BY134" s="150" t="str">
        <f t="shared" si="206"/>
        <v/>
      </c>
      <c r="BZ134" s="150" t="str">
        <f t="shared" si="207"/>
        <v/>
      </c>
      <c r="CA134" s="150" t="str">
        <f t="shared" si="208"/>
        <v/>
      </c>
      <c r="CB134" s="150" t="str">
        <f t="shared" si="209"/>
        <v/>
      </c>
      <c r="CC134" s="150" t="str">
        <f t="shared" si="210"/>
        <v/>
      </c>
      <c r="CD134" s="150" t="str">
        <f t="shared" si="211"/>
        <v/>
      </c>
      <c r="CE134" s="150" t="str">
        <f t="shared" si="212"/>
        <v/>
      </c>
      <c r="CF134" s="150" t="str">
        <f t="shared" si="213"/>
        <v/>
      </c>
      <c r="CG134" s="150" t="str">
        <f t="shared" si="214"/>
        <v/>
      </c>
      <c r="CH134" s="150" t="str">
        <f t="shared" si="215"/>
        <v/>
      </c>
      <c r="CI134" s="150" t="str">
        <f t="shared" si="216"/>
        <v/>
      </c>
      <c r="CJ134" s="150" t="str">
        <f t="shared" si="217"/>
        <v/>
      </c>
      <c r="CK134" s="150" t="str">
        <f t="shared" si="218"/>
        <v/>
      </c>
      <c r="CL134" s="150" t="str">
        <f t="shared" si="219"/>
        <v/>
      </c>
      <c r="CM134" s="150" t="str">
        <f t="shared" si="220"/>
        <v/>
      </c>
      <c r="CN134" s="150">
        <f t="shared" si="221"/>
        <v>0</v>
      </c>
      <c r="CO134" s="150" t="str">
        <f t="shared" si="222"/>
        <v>Okay</v>
      </c>
      <c r="CP134" s="150" t="str">
        <f t="shared" si="223"/>
        <v>Urkunde und Button</v>
      </c>
      <c r="CQ134" s="150" t="str">
        <f t="shared" si="224"/>
        <v>nur Urkunde</v>
      </c>
      <c r="CR134" s="150">
        <f t="shared" si="225"/>
        <v>0</v>
      </c>
      <c r="CS134" s="150">
        <f t="shared" si="226"/>
        <v>0</v>
      </c>
      <c r="CT134" s="150">
        <f t="shared" si="227"/>
        <v>0</v>
      </c>
      <c r="CU134" s="150">
        <f t="shared" si="228"/>
        <v>0</v>
      </c>
      <c r="CV134" s="150">
        <f t="shared" si="229"/>
        <v>0</v>
      </c>
      <c r="CW134" s="150">
        <f t="shared" si="230"/>
        <v>0</v>
      </c>
      <c r="CX134" s="150" t="str">
        <f t="shared" si="231"/>
        <v>u</v>
      </c>
      <c r="CY134" s="150"/>
      <c r="CZ134" s="150">
        <f t="shared" si="185"/>
        <v>0</v>
      </c>
      <c r="DA134" s="150"/>
      <c r="DB134" s="150"/>
      <c r="DC134" s="150">
        <f t="shared" si="186"/>
        <v>0</v>
      </c>
      <c r="DD134" s="150"/>
      <c r="DE134" s="150"/>
      <c r="DF134" s="150"/>
      <c r="DG134" s="150"/>
      <c r="DH134" s="150"/>
      <c r="DI134" s="150"/>
      <c r="DJ134" s="150"/>
      <c r="DK134" s="150"/>
      <c r="DL134" s="150"/>
      <c r="DM134" s="150"/>
      <c r="DN134" s="150"/>
      <c r="DO134" s="150"/>
      <c r="DP134" s="150"/>
      <c r="DQ134" s="150"/>
      <c r="DR134" s="150"/>
      <c r="DS134" s="150"/>
      <c r="DT134" s="150"/>
      <c r="DU134" s="150"/>
    </row>
    <row r="135" spans="1:125" s="206" customFormat="1" x14ac:dyDescent="0.2">
      <c r="A135" s="108" t="str">
        <f>IF(LEN(E135)&lt;2,"",Meldedaten!A$4)</f>
        <v/>
      </c>
      <c r="B135" s="109" t="str">
        <f t="shared" si="187"/>
        <v/>
      </c>
      <c r="C135" s="96" t="s">
        <v>21</v>
      </c>
      <c r="D135" s="242" t="s">
        <v>21</v>
      </c>
      <c r="E135" s="242" t="s">
        <v>21</v>
      </c>
      <c r="F135" s="242" t="s">
        <v>21</v>
      </c>
      <c r="G135" s="242" t="s">
        <v>21</v>
      </c>
      <c r="H135" s="96" t="s">
        <v>21</v>
      </c>
      <c r="I135" s="5" t="str">
        <f>IF(LEN(E135)&lt;2,"",Meldedaten!B$4)</f>
        <v/>
      </c>
      <c r="J135" s="159"/>
      <c r="K135" s="5"/>
      <c r="L135" s="101"/>
      <c r="M135" s="100"/>
      <c r="N135" s="5"/>
      <c r="O135" s="100"/>
      <c r="P135" s="5"/>
      <c r="Q135" s="131" t="str">
        <f t="shared" si="188"/>
        <v>Okay</v>
      </c>
      <c r="R135" s="136">
        <f t="shared" si="189"/>
        <v>0</v>
      </c>
      <c r="S135" s="143" t="str">
        <f t="shared" si="190"/>
        <v/>
      </c>
      <c r="T135" s="144" t="str">
        <f t="shared" si="191"/>
        <v>Bitte ankreuzen</v>
      </c>
      <c r="U135" s="5"/>
      <c r="V135" s="5"/>
      <c r="W135" s="131">
        <f t="shared" si="192"/>
        <v>0</v>
      </c>
      <c r="X135" s="136">
        <f t="shared" si="193"/>
        <v>0</v>
      </c>
      <c r="Y135" s="136">
        <f t="shared" si="194"/>
        <v>1</v>
      </c>
      <c r="Z135" s="136" t="e">
        <f>IF(W135&gt;Y135,"Fehler",okay)</f>
        <v>#NAME?</v>
      </c>
      <c r="AA135" s="136" t="str">
        <f t="shared" si="195"/>
        <v/>
      </c>
      <c r="AB135" s="136" t="str">
        <f t="shared" si="196"/>
        <v/>
      </c>
      <c r="AC135" s="135"/>
      <c r="AD135" s="96" t="s">
        <v>21</v>
      </c>
      <c r="AE135" s="125" t="str">
        <f t="shared" si="197"/>
        <v/>
      </c>
      <c r="AF135" s="95"/>
      <c r="AG135" s="126"/>
      <c r="AH135" s="127" t="str">
        <f t="shared" si="198"/>
        <v/>
      </c>
      <c r="AI135" s="126"/>
      <c r="AJ135" s="5" t="s">
        <v>21</v>
      </c>
      <c r="AK135" s="5" t="s">
        <v>21</v>
      </c>
      <c r="AL135" s="5" t="s">
        <v>21</v>
      </c>
      <c r="AM135" s="5" t="s">
        <v>21</v>
      </c>
      <c r="AN135" s="5" t="s">
        <v>21</v>
      </c>
      <c r="AO135" s="5" t="s">
        <v>21</v>
      </c>
      <c r="AP135" s="5" t="s">
        <v>21</v>
      </c>
      <c r="AQ135" s="5" t="s">
        <v>21</v>
      </c>
      <c r="AR135" s="5" t="s">
        <v>21</v>
      </c>
      <c r="AS135" s="5" t="s">
        <v>21</v>
      </c>
      <c r="AT135" s="5" t="s">
        <v>21</v>
      </c>
      <c r="AU135" s="5" t="s">
        <v>21</v>
      </c>
      <c r="AV135" s="5" t="s">
        <v>21</v>
      </c>
      <c r="AW135" s="5" t="s">
        <v>21</v>
      </c>
      <c r="AX135" s="5" t="s">
        <v>21</v>
      </c>
      <c r="AY135" s="5" t="s">
        <v>21</v>
      </c>
      <c r="AZ135" s="5" t="s">
        <v>21</v>
      </c>
      <c r="BA135" s="5" t="s">
        <v>21</v>
      </c>
      <c r="BB135" s="5" t="s">
        <v>21</v>
      </c>
      <c r="BC135" s="5" t="s">
        <v>21</v>
      </c>
      <c r="BD135" s="126"/>
      <c r="BE135" s="50" t="s">
        <v>59</v>
      </c>
      <c r="BF135" s="50" t="s">
        <v>60</v>
      </c>
      <c r="BG135" s="50" t="s">
        <v>61</v>
      </c>
      <c r="BH135" s="50" t="s">
        <v>62</v>
      </c>
      <c r="BI135" s="50" t="s">
        <v>63</v>
      </c>
      <c r="BJ135" s="50" t="s">
        <v>64</v>
      </c>
      <c r="BK135" s="50" t="s">
        <v>65</v>
      </c>
      <c r="BL135" s="50" t="s">
        <v>66</v>
      </c>
      <c r="BM135" s="50" t="s">
        <v>67</v>
      </c>
      <c r="BN135" s="50" t="s">
        <v>68</v>
      </c>
      <c r="BO135" s="50" t="s">
        <v>69</v>
      </c>
      <c r="BP135" s="136"/>
      <c r="BQ135" s="150"/>
      <c r="BR135" s="150" t="str">
        <f t="shared" si="199"/>
        <v/>
      </c>
      <c r="BS135" s="150" t="str">
        <f t="shared" si="200"/>
        <v/>
      </c>
      <c r="BT135" s="150" t="str">
        <f t="shared" si="201"/>
        <v/>
      </c>
      <c r="BU135" s="150" t="str">
        <f t="shared" si="202"/>
        <v/>
      </c>
      <c r="BV135" s="150" t="str">
        <f t="shared" si="203"/>
        <v/>
      </c>
      <c r="BW135" s="150" t="str">
        <f t="shared" si="204"/>
        <v/>
      </c>
      <c r="BX135" s="150" t="str">
        <f t="shared" si="205"/>
        <v/>
      </c>
      <c r="BY135" s="150" t="str">
        <f t="shared" si="206"/>
        <v/>
      </c>
      <c r="BZ135" s="150" t="str">
        <f t="shared" si="207"/>
        <v/>
      </c>
      <c r="CA135" s="150" t="str">
        <f t="shared" si="208"/>
        <v/>
      </c>
      <c r="CB135" s="150" t="str">
        <f t="shared" si="209"/>
        <v/>
      </c>
      <c r="CC135" s="150" t="str">
        <f t="shared" si="210"/>
        <v/>
      </c>
      <c r="CD135" s="150" t="str">
        <f t="shared" si="211"/>
        <v/>
      </c>
      <c r="CE135" s="150" t="str">
        <f t="shared" si="212"/>
        <v/>
      </c>
      <c r="CF135" s="150" t="str">
        <f t="shared" si="213"/>
        <v/>
      </c>
      <c r="CG135" s="150" t="str">
        <f t="shared" si="214"/>
        <v/>
      </c>
      <c r="CH135" s="150" t="str">
        <f t="shared" si="215"/>
        <v/>
      </c>
      <c r="CI135" s="150" t="str">
        <f t="shared" si="216"/>
        <v/>
      </c>
      <c r="CJ135" s="150" t="str">
        <f t="shared" si="217"/>
        <v/>
      </c>
      <c r="CK135" s="150" t="str">
        <f t="shared" si="218"/>
        <v/>
      </c>
      <c r="CL135" s="150" t="str">
        <f t="shared" si="219"/>
        <v/>
      </c>
      <c r="CM135" s="150" t="str">
        <f t="shared" si="220"/>
        <v/>
      </c>
      <c r="CN135" s="150">
        <f t="shared" si="221"/>
        <v>0</v>
      </c>
      <c r="CO135" s="150" t="str">
        <f t="shared" si="222"/>
        <v>Okay</v>
      </c>
      <c r="CP135" s="150" t="str">
        <f t="shared" si="223"/>
        <v>Urkunde und Button</v>
      </c>
      <c r="CQ135" s="150" t="str">
        <f t="shared" si="224"/>
        <v>nur Urkunde</v>
      </c>
      <c r="CR135" s="150">
        <f t="shared" si="225"/>
        <v>0</v>
      </c>
      <c r="CS135" s="150">
        <f t="shared" si="226"/>
        <v>0</v>
      </c>
      <c r="CT135" s="150">
        <f t="shared" si="227"/>
        <v>0</v>
      </c>
      <c r="CU135" s="150">
        <f t="shared" si="228"/>
        <v>0</v>
      </c>
      <c r="CV135" s="150">
        <f t="shared" si="229"/>
        <v>0</v>
      </c>
      <c r="CW135" s="150">
        <f t="shared" si="230"/>
        <v>0</v>
      </c>
      <c r="CX135" s="150" t="str">
        <f t="shared" si="231"/>
        <v>u</v>
      </c>
      <c r="CY135" s="150"/>
      <c r="CZ135" s="150">
        <f t="shared" si="185"/>
        <v>0</v>
      </c>
      <c r="DA135" s="150"/>
      <c r="DB135" s="150"/>
      <c r="DC135" s="150">
        <f t="shared" si="186"/>
        <v>0</v>
      </c>
      <c r="DD135" s="150"/>
      <c r="DE135" s="150"/>
      <c r="DF135" s="150"/>
      <c r="DG135" s="150"/>
      <c r="DH135" s="150"/>
      <c r="DI135" s="150"/>
      <c r="DJ135" s="150"/>
      <c r="DK135" s="150"/>
      <c r="DL135" s="150"/>
      <c r="DM135" s="150"/>
      <c r="DN135" s="150"/>
      <c r="DO135" s="150"/>
      <c r="DP135" s="150"/>
      <c r="DQ135" s="150"/>
      <c r="DR135" s="150"/>
      <c r="DS135" s="150"/>
      <c r="DT135" s="150"/>
      <c r="DU135" s="150"/>
    </row>
    <row r="136" spans="1:125" s="206" customFormat="1" x14ac:dyDescent="0.2">
      <c r="A136" s="108" t="str">
        <f>IF(LEN(E136)&lt;2,"",Meldedaten!A$4)</f>
        <v/>
      </c>
      <c r="B136" s="109" t="str">
        <f t="shared" si="187"/>
        <v/>
      </c>
      <c r="C136" s="96" t="s">
        <v>21</v>
      </c>
      <c r="D136" s="242" t="s">
        <v>21</v>
      </c>
      <c r="E136" s="242" t="s">
        <v>21</v>
      </c>
      <c r="F136" s="242" t="s">
        <v>21</v>
      </c>
      <c r="G136" s="242" t="s">
        <v>21</v>
      </c>
      <c r="H136" s="96" t="s">
        <v>21</v>
      </c>
      <c r="I136" s="5" t="str">
        <f>IF(LEN(E136)&lt;2,"",Meldedaten!B$4)</f>
        <v/>
      </c>
      <c r="J136" s="159"/>
      <c r="K136" s="5"/>
      <c r="L136" s="101"/>
      <c r="M136" s="100"/>
      <c r="N136" s="5"/>
      <c r="O136" s="100"/>
      <c r="P136" s="5"/>
      <c r="Q136" s="131" t="str">
        <f t="shared" si="188"/>
        <v>Okay</v>
      </c>
      <c r="R136" s="136">
        <f t="shared" si="189"/>
        <v>0</v>
      </c>
      <c r="S136" s="143" t="str">
        <f t="shared" si="190"/>
        <v/>
      </c>
      <c r="T136" s="144" t="str">
        <f t="shared" si="191"/>
        <v>Bitte ankreuzen</v>
      </c>
      <c r="U136" s="5"/>
      <c r="V136" s="5"/>
      <c r="W136" s="131">
        <f t="shared" si="192"/>
        <v>0</v>
      </c>
      <c r="X136" s="136">
        <f t="shared" si="193"/>
        <v>0</v>
      </c>
      <c r="Y136" s="136">
        <f t="shared" si="194"/>
        <v>1</v>
      </c>
      <c r="Z136" s="136" t="e">
        <f>IF(W136&gt;Y136,"Fehler",okay)</f>
        <v>#NAME?</v>
      </c>
      <c r="AA136" s="136" t="str">
        <f t="shared" si="195"/>
        <v/>
      </c>
      <c r="AB136" s="136" t="str">
        <f t="shared" si="196"/>
        <v/>
      </c>
      <c r="AC136" s="135"/>
      <c r="AD136" s="96" t="s">
        <v>21</v>
      </c>
      <c r="AE136" s="125" t="str">
        <f t="shared" si="197"/>
        <v/>
      </c>
      <c r="AF136" s="95"/>
      <c r="AG136" s="126"/>
      <c r="AH136" s="127" t="str">
        <f t="shared" si="198"/>
        <v/>
      </c>
      <c r="AI136" s="126"/>
      <c r="AJ136" s="5" t="s">
        <v>21</v>
      </c>
      <c r="AK136" s="5" t="s">
        <v>21</v>
      </c>
      <c r="AL136" s="5" t="s">
        <v>21</v>
      </c>
      <c r="AM136" s="5" t="s">
        <v>21</v>
      </c>
      <c r="AN136" s="5" t="s">
        <v>21</v>
      </c>
      <c r="AO136" s="5" t="s">
        <v>21</v>
      </c>
      <c r="AP136" s="5" t="s">
        <v>21</v>
      </c>
      <c r="AQ136" s="5" t="s">
        <v>21</v>
      </c>
      <c r="AR136" s="5" t="s">
        <v>21</v>
      </c>
      <c r="AS136" s="5" t="s">
        <v>21</v>
      </c>
      <c r="AT136" s="5" t="s">
        <v>21</v>
      </c>
      <c r="AU136" s="5" t="s">
        <v>21</v>
      </c>
      <c r="AV136" s="5" t="s">
        <v>21</v>
      </c>
      <c r="AW136" s="5" t="s">
        <v>21</v>
      </c>
      <c r="AX136" s="5" t="s">
        <v>21</v>
      </c>
      <c r="AY136" s="5" t="s">
        <v>21</v>
      </c>
      <c r="AZ136" s="5" t="s">
        <v>21</v>
      </c>
      <c r="BA136" s="5" t="s">
        <v>21</v>
      </c>
      <c r="BB136" s="5" t="s">
        <v>21</v>
      </c>
      <c r="BC136" s="5" t="s">
        <v>21</v>
      </c>
      <c r="BD136" s="126"/>
      <c r="BE136" s="50" t="s">
        <v>59</v>
      </c>
      <c r="BF136" s="50" t="s">
        <v>60</v>
      </c>
      <c r="BG136" s="50" t="s">
        <v>61</v>
      </c>
      <c r="BH136" s="50" t="s">
        <v>62</v>
      </c>
      <c r="BI136" s="50" t="s">
        <v>63</v>
      </c>
      <c r="BJ136" s="50" t="s">
        <v>64</v>
      </c>
      <c r="BK136" s="50" t="s">
        <v>65</v>
      </c>
      <c r="BL136" s="50" t="s">
        <v>66</v>
      </c>
      <c r="BM136" s="50" t="s">
        <v>67</v>
      </c>
      <c r="BN136" s="50" t="s">
        <v>68</v>
      </c>
      <c r="BO136" s="50" t="s">
        <v>69</v>
      </c>
      <c r="BP136" s="136"/>
      <c r="BQ136" s="150"/>
      <c r="BR136" s="150" t="str">
        <f t="shared" si="199"/>
        <v/>
      </c>
      <c r="BS136" s="150" t="str">
        <f t="shared" si="200"/>
        <v/>
      </c>
      <c r="BT136" s="150" t="str">
        <f t="shared" si="201"/>
        <v/>
      </c>
      <c r="BU136" s="150" t="str">
        <f t="shared" si="202"/>
        <v/>
      </c>
      <c r="BV136" s="150" t="str">
        <f t="shared" si="203"/>
        <v/>
      </c>
      <c r="BW136" s="150" t="str">
        <f t="shared" si="204"/>
        <v/>
      </c>
      <c r="BX136" s="150" t="str">
        <f t="shared" si="205"/>
        <v/>
      </c>
      <c r="BY136" s="150" t="str">
        <f t="shared" si="206"/>
        <v/>
      </c>
      <c r="BZ136" s="150" t="str">
        <f t="shared" si="207"/>
        <v/>
      </c>
      <c r="CA136" s="150" t="str">
        <f t="shared" si="208"/>
        <v/>
      </c>
      <c r="CB136" s="150" t="str">
        <f t="shared" si="209"/>
        <v/>
      </c>
      <c r="CC136" s="150" t="str">
        <f t="shared" si="210"/>
        <v/>
      </c>
      <c r="CD136" s="150" t="str">
        <f t="shared" si="211"/>
        <v/>
      </c>
      <c r="CE136" s="150" t="str">
        <f t="shared" si="212"/>
        <v/>
      </c>
      <c r="CF136" s="150" t="str">
        <f t="shared" si="213"/>
        <v/>
      </c>
      <c r="CG136" s="150" t="str">
        <f t="shared" si="214"/>
        <v/>
      </c>
      <c r="CH136" s="150" t="str">
        <f t="shared" si="215"/>
        <v/>
      </c>
      <c r="CI136" s="150" t="str">
        <f t="shared" si="216"/>
        <v/>
      </c>
      <c r="CJ136" s="150" t="str">
        <f t="shared" si="217"/>
        <v/>
      </c>
      <c r="CK136" s="150" t="str">
        <f t="shared" si="218"/>
        <v/>
      </c>
      <c r="CL136" s="150" t="str">
        <f t="shared" si="219"/>
        <v/>
      </c>
      <c r="CM136" s="150" t="str">
        <f t="shared" si="220"/>
        <v/>
      </c>
      <c r="CN136" s="150">
        <f t="shared" si="221"/>
        <v>0</v>
      </c>
      <c r="CO136" s="150" t="str">
        <f t="shared" si="222"/>
        <v>Okay</v>
      </c>
      <c r="CP136" s="150" t="str">
        <f t="shared" si="223"/>
        <v>Urkunde und Button</v>
      </c>
      <c r="CQ136" s="150" t="str">
        <f t="shared" si="224"/>
        <v>nur Urkunde</v>
      </c>
      <c r="CR136" s="150">
        <f t="shared" si="225"/>
        <v>0</v>
      </c>
      <c r="CS136" s="150">
        <f t="shared" si="226"/>
        <v>0</v>
      </c>
      <c r="CT136" s="150">
        <f t="shared" si="227"/>
        <v>0</v>
      </c>
      <c r="CU136" s="150">
        <f t="shared" si="228"/>
        <v>0</v>
      </c>
      <c r="CV136" s="150">
        <f t="shared" si="229"/>
        <v>0</v>
      </c>
      <c r="CW136" s="150">
        <f t="shared" si="230"/>
        <v>0</v>
      </c>
      <c r="CX136" s="150" t="str">
        <f t="shared" si="231"/>
        <v>u</v>
      </c>
      <c r="CY136" s="150"/>
      <c r="CZ136" s="150">
        <f t="shared" si="185"/>
        <v>0</v>
      </c>
      <c r="DA136" s="150"/>
      <c r="DB136" s="150"/>
      <c r="DC136" s="150">
        <f t="shared" si="186"/>
        <v>0</v>
      </c>
      <c r="DD136" s="150"/>
      <c r="DE136" s="150"/>
      <c r="DF136" s="150"/>
      <c r="DG136" s="150"/>
      <c r="DH136" s="150"/>
      <c r="DI136" s="150"/>
      <c r="DJ136" s="150"/>
      <c r="DK136" s="150"/>
      <c r="DL136" s="150"/>
      <c r="DM136" s="150"/>
      <c r="DN136" s="150"/>
      <c r="DO136" s="150"/>
      <c r="DP136" s="150"/>
      <c r="DQ136" s="150"/>
      <c r="DR136" s="150"/>
      <c r="DS136" s="150"/>
      <c r="DT136" s="150"/>
      <c r="DU136" s="150"/>
    </row>
    <row r="137" spans="1:125" s="206" customFormat="1" x14ac:dyDescent="0.2">
      <c r="A137" s="108" t="str">
        <f>IF(LEN(E137)&lt;2,"",Meldedaten!A$4)</f>
        <v/>
      </c>
      <c r="B137" s="109" t="str">
        <f t="shared" si="187"/>
        <v/>
      </c>
      <c r="C137" s="96" t="s">
        <v>21</v>
      </c>
      <c r="D137" s="242" t="s">
        <v>21</v>
      </c>
      <c r="E137" s="242" t="s">
        <v>21</v>
      </c>
      <c r="F137" s="242" t="s">
        <v>21</v>
      </c>
      <c r="G137" s="242" t="s">
        <v>21</v>
      </c>
      <c r="H137" s="96" t="s">
        <v>21</v>
      </c>
      <c r="I137" s="5" t="str">
        <f>IF(LEN(E137)&lt;2,"",Meldedaten!B$4)</f>
        <v/>
      </c>
      <c r="J137" s="159"/>
      <c r="K137" s="5"/>
      <c r="L137" s="101"/>
      <c r="M137" s="100"/>
      <c r="N137" s="5"/>
      <c r="O137" s="100"/>
      <c r="P137" s="5"/>
      <c r="Q137" s="131" t="str">
        <f t="shared" si="188"/>
        <v>Okay</v>
      </c>
      <c r="R137" s="136">
        <f t="shared" si="189"/>
        <v>0</v>
      </c>
      <c r="S137" s="143" t="str">
        <f t="shared" si="190"/>
        <v/>
      </c>
      <c r="T137" s="144" t="str">
        <f t="shared" si="191"/>
        <v>Bitte ankreuzen</v>
      </c>
      <c r="U137" s="5"/>
      <c r="V137" s="5"/>
      <c r="W137" s="131">
        <f t="shared" si="192"/>
        <v>0</v>
      </c>
      <c r="X137" s="136">
        <f t="shared" si="193"/>
        <v>0</v>
      </c>
      <c r="Y137" s="136">
        <f t="shared" si="194"/>
        <v>1</v>
      </c>
      <c r="Z137" s="136" t="e">
        <f>IF(W137&gt;Y137,"Fehler",okay)</f>
        <v>#NAME?</v>
      </c>
      <c r="AA137" s="136" t="str">
        <f t="shared" si="195"/>
        <v/>
      </c>
      <c r="AB137" s="136" t="str">
        <f t="shared" si="196"/>
        <v/>
      </c>
      <c r="AC137" s="135"/>
      <c r="AD137" s="96" t="s">
        <v>21</v>
      </c>
      <c r="AE137" s="125" t="str">
        <f t="shared" si="197"/>
        <v/>
      </c>
      <c r="AF137" s="95"/>
      <c r="AG137" s="126"/>
      <c r="AH137" s="127" t="str">
        <f t="shared" si="198"/>
        <v/>
      </c>
      <c r="AI137" s="126"/>
      <c r="AJ137" s="5" t="s">
        <v>21</v>
      </c>
      <c r="AK137" s="5" t="s">
        <v>21</v>
      </c>
      <c r="AL137" s="5" t="s">
        <v>21</v>
      </c>
      <c r="AM137" s="5" t="s">
        <v>21</v>
      </c>
      <c r="AN137" s="5" t="s">
        <v>21</v>
      </c>
      <c r="AO137" s="5" t="s">
        <v>21</v>
      </c>
      <c r="AP137" s="5" t="s">
        <v>21</v>
      </c>
      <c r="AQ137" s="5" t="s">
        <v>21</v>
      </c>
      <c r="AR137" s="5" t="s">
        <v>21</v>
      </c>
      <c r="AS137" s="5" t="s">
        <v>21</v>
      </c>
      <c r="AT137" s="5" t="s">
        <v>21</v>
      </c>
      <c r="AU137" s="5" t="s">
        <v>21</v>
      </c>
      <c r="AV137" s="5" t="s">
        <v>21</v>
      </c>
      <c r="AW137" s="5" t="s">
        <v>21</v>
      </c>
      <c r="AX137" s="5" t="s">
        <v>21</v>
      </c>
      <c r="AY137" s="5" t="s">
        <v>21</v>
      </c>
      <c r="AZ137" s="5" t="s">
        <v>21</v>
      </c>
      <c r="BA137" s="5" t="s">
        <v>21</v>
      </c>
      <c r="BB137" s="5" t="s">
        <v>21</v>
      </c>
      <c r="BC137" s="5" t="s">
        <v>21</v>
      </c>
      <c r="BD137" s="126"/>
      <c r="BE137" s="50" t="s">
        <v>59</v>
      </c>
      <c r="BF137" s="50" t="s">
        <v>60</v>
      </c>
      <c r="BG137" s="50" t="s">
        <v>61</v>
      </c>
      <c r="BH137" s="50" t="s">
        <v>62</v>
      </c>
      <c r="BI137" s="50" t="s">
        <v>63</v>
      </c>
      <c r="BJ137" s="50" t="s">
        <v>64</v>
      </c>
      <c r="BK137" s="50" t="s">
        <v>65</v>
      </c>
      <c r="BL137" s="50" t="s">
        <v>66</v>
      </c>
      <c r="BM137" s="50" t="s">
        <v>67</v>
      </c>
      <c r="BN137" s="50" t="s">
        <v>68</v>
      </c>
      <c r="BO137" s="50" t="s">
        <v>69</v>
      </c>
      <c r="BP137" s="136"/>
      <c r="BQ137" s="150"/>
      <c r="BR137" s="150" t="str">
        <f t="shared" si="199"/>
        <v/>
      </c>
      <c r="BS137" s="150" t="str">
        <f t="shared" si="200"/>
        <v/>
      </c>
      <c r="BT137" s="150" t="str">
        <f t="shared" si="201"/>
        <v/>
      </c>
      <c r="BU137" s="150" t="str">
        <f t="shared" si="202"/>
        <v/>
      </c>
      <c r="BV137" s="150" t="str">
        <f t="shared" si="203"/>
        <v/>
      </c>
      <c r="BW137" s="150" t="str">
        <f t="shared" si="204"/>
        <v/>
      </c>
      <c r="BX137" s="150" t="str">
        <f t="shared" si="205"/>
        <v/>
      </c>
      <c r="BY137" s="150" t="str">
        <f t="shared" si="206"/>
        <v/>
      </c>
      <c r="BZ137" s="150" t="str">
        <f t="shared" si="207"/>
        <v/>
      </c>
      <c r="CA137" s="150" t="str">
        <f t="shared" si="208"/>
        <v/>
      </c>
      <c r="CB137" s="150" t="str">
        <f t="shared" si="209"/>
        <v/>
      </c>
      <c r="CC137" s="150" t="str">
        <f t="shared" si="210"/>
        <v/>
      </c>
      <c r="CD137" s="150" t="str">
        <f t="shared" si="211"/>
        <v/>
      </c>
      <c r="CE137" s="150" t="str">
        <f t="shared" si="212"/>
        <v/>
      </c>
      <c r="CF137" s="150" t="str">
        <f t="shared" si="213"/>
        <v/>
      </c>
      <c r="CG137" s="150" t="str">
        <f t="shared" si="214"/>
        <v/>
      </c>
      <c r="CH137" s="150" t="str">
        <f t="shared" si="215"/>
        <v/>
      </c>
      <c r="CI137" s="150" t="str">
        <f t="shared" si="216"/>
        <v/>
      </c>
      <c r="CJ137" s="150" t="str">
        <f t="shared" si="217"/>
        <v/>
      </c>
      <c r="CK137" s="150" t="str">
        <f t="shared" si="218"/>
        <v/>
      </c>
      <c r="CL137" s="150" t="str">
        <f t="shared" si="219"/>
        <v/>
      </c>
      <c r="CM137" s="150" t="str">
        <f t="shared" si="220"/>
        <v/>
      </c>
      <c r="CN137" s="150">
        <f t="shared" si="221"/>
        <v>0</v>
      </c>
      <c r="CO137" s="150" t="str">
        <f t="shared" si="222"/>
        <v>Okay</v>
      </c>
      <c r="CP137" s="150" t="str">
        <f t="shared" si="223"/>
        <v>Urkunde und Button</v>
      </c>
      <c r="CQ137" s="150" t="str">
        <f t="shared" si="224"/>
        <v>nur Urkunde</v>
      </c>
      <c r="CR137" s="150">
        <f t="shared" si="225"/>
        <v>0</v>
      </c>
      <c r="CS137" s="150">
        <f t="shared" si="226"/>
        <v>0</v>
      </c>
      <c r="CT137" s="150">
        <f t="shared" si="227"/>
        <v>0</v>
      </c>
      <c r="CU137" s="150">
        <f t="shared" si="228"/>
        <v>0</v>
      </c>
      <c r="CV137" s="150">
        <f t="shared" si="229"/>
        <v>0</v>
      </c>
      <c r="CW137" s="150">
        <f t="shared" si="230"/>
        <v>0</v>
      </c>
      <c r="CX137" s="150" t="str">
        <f t="shared" si="231"/>
        <v>u</v>
      </c>
      <c r="CY137" s="150"/>
      <c r="CZ137" s="150">
        <f t="shared" si="185"/>
        <v>0</v>
      </c>
      <c r="DA137" s="150"/>
      <c r="DB137" s="150"/>
      <c r="DC137" s="150">
        <f t="shared" si="186"/>
        <v>0</v>
      </c>
      <c r="DD137" s="150"/>
      <c r="DE137" s="150"/>
      <c r="DF137" s="150"/>
      <c r="DG137" s="150"/>
      <c r="DH137" s="150"/>
      <c r="DI137" s="150"/>
      <c r="DJ137" s="150"/>
      <c r="DK137" s="150"/>
      <c r="DL137" s="150"/>
      <c r="DM137" s="150"/>
      <c r="DN137" s="150"/>
      <c r="DO137" s="150"/>
      <c r="DP137" s="150"/>
      <c r="DQ137" s="150"/>
      <c r="DR137" s="150"/>
      <c r="DS137" s="150"/>
      <c r="DT137" s="150"/>
      <c r="DU137" s="150"/>
    </row>
    <row r="138" spans="1:125" s="206" customFormat="1" x14ac:dyDescent="0.2">
      <c r="A138" s="108" t="str">
        <f>IF(LEN(E138)&lt;2,"",Meldedaten!A$4)</f>
        <v/>
      </c>
      <c r="B138" s="109" t="str">
        <f t="shared" si="187"/>
        <v/>
      </c>
      <c r="C138" s="96" t="s">
        <v>21</v>
      </c>
      <c r="D138" s="242" t="s">
        <v>21</v>
      </c>
      <c r="E138" s="242" t="s">
        <v>21</v>
      </c>
      <c r="F138" s="242" t="s">
        <v>21</v>
      </c>
      <c r="G138" s="242" t="s">
        <v>21</v>
      </c>
      <c r="H138" s="96" t="s">
        <v>21</v>
      </c>
      <c r="I138" s="5" t="str">
        <f>IF(LEN(E138)&lt;2,"",Meldedaten!B$4)</f>
        <v/>
      </c>
      <c r="J138" s="159"/>
      <c r="K138" s="5"/>
      <c r="L138" s="101"/>
      <c r="M138" s="100"/>
      <c r="N138" s="5"/>
      <c r="O138" s="100"/>
      <c r="P138" s="5"/>
      <c r="Q138" s="131" t="str">
        <f t="shared" si="188"/>
        <v>Okay</v>
      </c>
      <c r="R138" s="136">
        <f t="shared" si="189"/>
        <v>0</v>
      </c>
      <c r="S138" s="143" t="str">
        <f t="shared" si="190"/>
        <v/>
      </c>
      <c r="T138" s="144" t="str">
        <f t="shared" si="191"/>
        <v>Bitte ankreuzen</v>
      </c>
      <c r="U138" s="5"/>
      <c r="V138" s="5"/>
      <c r="W138" s="131">
        <f t="shared" si="192"/>
        <v>0</v>
      </c>
      <c r="X138" s="136">
        <f t="shared" si="193"/>
        <v>0</v>
      </c>
      <c r="Y138" s="136">
        <f t="shared" si="194"/>
        <v>1</v>
      </c>
      <c r="Z138" s="136" t="e">
        <f>IF(W138&gt;Y138,"Fehler",okay)</f>
        <v>#NAME?</v>
      </c>
      <c r="AA138" s="136" t="str">
        <f t="shared" si="195"/>
        <v/>
      </c>
      <c r="AB138" s="136" t="str">
        <f t="shared" si="196"/>
        <v/>
      </c>
      <c r="AC138" s="135"/>
      <c r="AD138" s="96" t="s">
        <v>21</v>
      </c>
      <c r="AE138" s="125" t="str">
        <f t="shared" si="197"/>
        <v/>
      </c>
      <c r="AF138" s="95"/>
      <c r="AG138" s="126"/>
      <c r="AH138" s="127" t="str">
        <f t="shared" si="198"/>
        <v/>
      </c>
      <c r="AI138" s="126"/>
      <c r="AJ138" s="5" t="s">
        <v>21</v>
      </c>
      <c r="AK138" s="5" t="s">
        <v>21</v>
      </c>
      <c r="AL138" s="5" t="s">
        <v>21</v>
      </c>
      <c r="AM138" s="5" t="s">
        <v>21</v>
      </c>
      <c r="AN138" s="5" t="s">
        <v>21</v>
      </c>
      <c r="AO138" s="5" t="s">
        <v>21</v>
      </c>
      <c r="AP138" s="5" t="s">
        <v>21</v>
      </c>
      <c r="AQ138" s="5" t="s">
        <v>21</v>
      </c>
      <c r="AR138" s="5" t="s">
        <v>21</v>
      </c>
      <c r="AS138" s="5" t="s">
        <v>21</v>
      </c>
      <c r="AT138" s="5" t="s">
        <v>21</v>
      </c>
      <c r="AU138" s="5" t="s">
        <v>21</v>
      </c>
      <c r="AV138" s="5" t="s">
        <v>21</v>
      </c>
      <c r="AW138" s="5" t="s">
        <v>21</v>
      </c>
      <c r="AX138" s="5" t="s">
        <v>21</v>
      </c>
      <c r="AY138" s="5" t="s">
        <v>21</v>
      </c>
      <c r="AZ138" s="5" t="s">
        <v>21</v>
      </c>
      <c r="BA138" s="5" t="s">
        <v>21</v>
      </c>
      <c r="BB138" s="5" t="s">
        <v>21</v>
      </c>
      <c r="BC138" s="5" t="s">
        <v>21</v>
      </c>
      <c r="BD138" s="126"/>
      <c r="BE138" s="50" t="s">
        <v>59</v>
      </c>
      <c r="BF138" s="50" t="s">
        <v>60</v>
      </c>
      <c r="BG138" s="50" t="s">
        <v>61</v>
      </c>
      <c r="BH138" s="50" t="s">
        <v>62</v>
      </c>
      <c r="BI138" s="50" t="s">
        <v>63</v>
      </c>
      <c r="BJ138" s="50" t="s">
        <v>64</v>
      </c>
      <c r="BK138" s="50" t="s">
        <v>65</v>
      </c>
      <c r="BL138" s="50" t="s">
        <v>66</v>
      </c>
      <c r="BM138" s="50" t="s">
        <v>67</v>
      </c>
      <c r="BN138" s="50" t="s">
        <v>68</v>
      </c>
      <c r="BO138" s="50" t="s">
        <v>69</v>
      </c>
      <c r="BP138" s="136"/>
      <c r="BQ138" s="150"/>
      <c r="BR138" s="150" t="str">
        <f t="shared" si="199"/>
        <v/>
      </c>
      <c r="BS138" s="150" t="str">
        <f t="shared" si="200"/>
        <v/>
      </c>
      <c r="BT138" s="150" t="str">
        <f t="shared" si="201"/>
        <v/>
      </c>
      <c r="BU138" s="150" t="str">
        <f t="shared" si="202"/>
        <v/>
      </c>
      <c r="BV138" s="150" t="str">
        <f t="shared" si="203"/>
        <v/>
      </c>
      <c r="BW138" s="150" t="str">
        <f t="shared" si="204"/>
        <v/>
      </c>
      <c r="BX138" s="150" t="str">
        <f t="shared" si="205"/>
        <v/>
      </c>
      <c r="BY138" s="150" t="str">
        <f t="shared" si="206"/>
        <v/>
      </c>
      <c r="BZ138" s="150" t="str">
        <f t="shared" si="207"/>
        <v/>
      </c>
      <c r="CA138" s="150" t="str">
        <f t="shared" si="208"/>
        <v/>
      </c>
      <c r="CB138" s="150" t="str">
        <f t="shared" si="209"/>
        <v/>
      </c>
      <c r="CC138" s="150" t="str">
        <f t="shared" si="210"/>
        <v/>
      </c>
      <c r="CD138" s="150" t="str">
        <f t="shared" si="211"/>
        <v/>
      </c>
      <c r="CE138" s="150" t="str">
        <f t="shared" si="212"/>
        <v/>
      </c>
      <c r="CF138" s="150" t="str">
        <f t="shared" si="213"/>
        <v/>
      </c>
      <c r="CG138" s="150" t="str">
        <f t="shared" si="214"/>
        <v/>
      </c>
      <c r="CH138" s="150" t="str">
        <f t="shared" si="215"/>
        <v/>
      </c>
      <c r="CI138" s="150" t="str">
        <f t="shared" si="216"/>
        <v/>
      </c>
      <c r="CJ138" s="150" t="str">
        <f t="shared" si="217"/>
        <v/>
      </c>
      <c r="CK138" s="150" t="str">
        <f t="shared" si="218"/>
        <v/>
      </c>
      <c r="CL138" s="150" t="str">
        <f t="shared" si="219"/>
        <v/>
      </c>
      <c r="CM138" s="150" t="str">
        <f t="shared" si="220"/>
        <v/>
      </c>
      <c r="CN138" s="150">
        <f t="shared" si="221"/>
        <v>0</v>
      </c>
      <c r="CO138" s="150" t="str">
        <f t="shared" si="222"/>
        <v>Okay</v>
      </c>
      <c r="CP138" s="150" t="str">
        <f t="shared" si="223"/>
        <v>Urkunde und Button</v>
      </c>
      <c r="CQ138" s="150" t="str">
        <f t="shared" si="224"/>
        <v>nur Urkunde</v>
      </c>
      <c r="CR138" s="150">
        <f t="shared" si="225"/>
        <v>0</v>
      </c>
      <c r="CS138" s="150">
        <f t="shared" si="226"/>
        <v>0</v>
      </c>
      <c r="CT138" s="150">
        <f t="shared" si="227"/>
        <v>0</v>
      </c>
      <c r="CU138" s="150">
        <f t="shared" si="228"/>
        <v>0</v>
      </c>
      <c r="CV138" s="150">
        <f t="shared" si="229"/>
        <v>0</v>
      </c>
      <c r="CW138" s="150">
        <f t="shared" si="230"/>
        <v>0</v>
      </c>
      <c r="CX138" s="150" t="str">
        <f t="shared" si="231"/>
        <v>u</v>
      </c>
      <c r="CY138" s="150"/>
      <c r="CZ138" s="150">
        <f t="shared" si="185"/>
        <v>0</v>
      </c>
      <c r="DA138" s="150"/>
      <c r="DB138" s="150"/>
      <c r="DC138" s="150">
        <f t="shared" si="186"/>
        <v>0</v>
      </c>
      <c r="DD138" s="150"/>
      <c r="DE138" s="150"/>
      <c r="DF138" s="150"/>
      <c r="DG138" s="150"/>
      <c r="DH138" s="150"/>
      <c r="DI138" s="150"/>
      <c r="DJ138" s="150"/>
      <c r="DK138" s="150"/>
      <c r="DL138" s="150"/>
      <c r="DM138" s="150"/>
      <c r="DN138" s="150"/>
      <c r="DO138" s="150"/>
      <c r="DP138" s="150"/>
      <c r="DQ138" s="150"/>
      <c r="DR138" s="150"/>
      <c r="DS138" s="150"/>
      <c r="DT138" s="150"/>
      <c r="DU138" s="150"/>
    </row>
    <row r="139" spans="1:125" s="206" customFormat="1" x14ac:dyDescent="0.2">
      <c r="A139" s="108" t="str">
        <f>IF(LEN(E139)&lt;2,"",Meldedaten!A$4)</f>
        <v/>
      </c>
      <c r="B139" s="109" t="str">
        <f t="shared" si="187"/>
        <v/>
      </c>
      <c r="C139" s="96" t="s">
        <v>21</v>
      </c>
      <c r="D139" s="242" t="s">
        <v>21</v>
      </c>
      <c r="E139" s="242" t="s">
        <v>21</v>
      </c>
      <c r="F139" s="242" t="s">
        <v>21</v>
      </c>
      <c r="G139" s="242" t="s">
        <v>21</v>
      </c>
      <c r="H139" s="96" t="s">
        <v>21</v>
      </c>
      <c r="I139" s="5" t="str">
        <f>IF(LEN(E139)&lt;2,"",Meldedaten!B$4)</f>
        <v/>
      </c>
      <c r="J139" s="159"/>
      <c r="K139" s="5"/>
      <c r="L139" s="101"/>
      <c r="M139" s="100"/>
      <c r="N139" s="5"/>
      <c r="O139" s="100"/>
      <c r="P139" s="5"/>
      <c r="Q139" s="131" t="str">
        <f t="shared" si="188"/>
        <v>Okay</v>
      </c>
      <c r="R139" s="136">
        <f t="shared" si="189"/>
        <v>0</v>
      </c>
      <c r="S139" s="143" t="str">
        <f t="shared" si="190"/>
        <v/>
      </c>
      <c r="T139" s="144" t="str">
        <f t="shared" si="191"/>
        <v>Bitte ankreuzen</v>
      </c>
      <c r="U139" s="5"/>
      <c r="V139" s="5"/>
      <c r="W139" s="131">
        <f t="shared" si="192"/>
        <v>0</v>
      </c>
      <c r="X139" s="136">
        <f t="shared" si="193"/>
        <v>0</v>
      </c>
      <c r="Y139" s="136">
        <f t="shared" si="194"/>
        <v>1</v>
      </c>
      <c r="Z139" s="136" t="e">
        <f>IF(W139&gt;Y139,"Fehler",okay)</f>
        <v>#NAME?</v>
      </c>
      <c r="AA139" s="136" t="str">
        <f t="shared" si="195"/>
        <v/>
      </c>
      <c r="AB139" s="136" t="str">
        <f t="shared" si="196"/>
        <v/>
      </c>
      <c r="AC139" s="135"/>
      <c r="AD139" s="96" t="s">
        <v>21</v>
      </c>
      <c r="AE139" s="125" t="str">
        <f t="shared" si="197"/>
        <v/>
      </c>
      <c r="AF139" s="95"/>
      <c r="AG139" s="126"/>
      <c r="AH139" s="127" t="str">
        <f t="shared" si="198"/>
        <v/>
      </c>
      <c r="AI139" s="126"/>
      <c r="AJ139" s="5" t="s">
        <v>21</v>
      </c>
      <c r="AK139" s="5" t="s">
        <v>21</v>
      </c>
      <c r="AL139" s="5" t="s">
        <v>21</v>
      </c>
      <c r="AM139" s="5" t="s">
        <v>21</v>
      </c>
      <c r="AN139" s="5" t="s">
        <v>21</v>
      </c>
      <c r="AO139" s="5" t="s">
        <v>21</v>
      </c>
      <c r="AP139" s="5" t="s">
        <v>21</v>
      </c>
      <c r="AQ139" s="5" t="s">
        <v>21</v>
      </c>
      <c r="AR139" s="5" t="s">
        <v>21</v>
      </c>
      <c r="AS139" s="5" t="s">
        <v>21</v>
      </c>
      <c r="AT139" s="5" t="s">
        <v>21</v>
      </c>
      <c r="AU139" s="5" t="s">
        <v>21</v>
      </c>
      <c r="AV139" s="5" t="s">
        <v>21</v>
      </c>
      <c r="AW139" s="5" t="s">
        <v>21</v>
      </c>
      <c r="AX139" s="5" t="s">
        <v>21</v>
      </c>
      <c r="AY139" s="5" t="s">
        <v>21</v>
      </c>
      <c r="AZ139" s="5" t="s">
        <v>21</v>
      </c>
      <c r="BA139" s="5" t="s">
        <v>21</v>
      </c>
      <c r="BB139" s="5" t="s">
        <v>21</v>
      </c>
      <c r="BC139" s="5" t="s">
        <v>21</v>
      </c>
      <c r="BD139" s="126"/>
      <c r="BE139" s="50" t="s">
        <v>59</v>
      </c>
      <c r="BF139" s="50" t="s">
        <v>60</v>
      </c>
      <c r="BG139" s="50" t="s">
        <v>61</v>
      </c>
      <c r="BH139" s="50" t="s">
        <v>62</v>
      </c>
      <c r="BI139" s="50" t="s">
        <v>63</v>
      </c>
      <c r="BJ139" s="50" t="s">
        <v>64</v>
      </c>
      <c r="BK139" s="50" t="s">
        <v>65</v>
      </c>
      <c r="BL139" s="50" t="s">
        <v>66</v>
      </c>
      <c r="BM139" s="50" t="s">
        <v>67</v>
      </c>
      <c r="BN139" s="50" t="s">
        <v>68</v>
      </c>
      <c r="BO139" s="50" t="s">
        <v>69</v>
      </c>
      <c r="BP139" s="136"/>
      <c r="BQ139" s="150"/>
      <c r="BR139" s="150" t="str">
        <f t="shared" si="199"/>
        <v/>
      </c>
      <c r="BS139" s="150" t="str">
        <f t="shared" si="200"/>
        <v/>
      </c>
      <c r="BT139" s="150" t="str">
        <f t="shared" si="201"/>
        <v/>
      </c>
      <c r="BU139" s="150" t="str">
        <f t="shared" si="202"/>
        <v/>
      </c>
      <c r="BV139" s="150" t="str">
        <f t="shared" si="203"/>
        <v/>
      </c>
      <c r="BW139" s="150" t="str">
        <f t="shared" si="204"/>
        <v/>
      </c>
      <c r="BX139" s="150" t="str">
        <f t="shared" si="205"/>
        <v/>
      </c>
      <c r="BY139" s="150" t="str">
        <f t="shared" si="206"/>
        <v/>
      </c>
      <c r="BZ139" s="150" t="str">
        <f t="shared" si="207"/>
        <v/>
      </c>
      <c r="CA139" s="150" t="str">
        <f t="shared" si="208"/>
        <v/>
      </c>
      <c r="CB139" s="150" t="str">
        <f t="shared" si="209"/>
        <v/>
      </c>
      <c r="CC139" s="150" t="str">
        <f t="shared" si="210"/>
        <v/>
      </c>
      <c r="CD139" s="150" t="str">
        <f t="shared" si="211"/>
        <v/>
      </c>
      <c r="CE139" s="150" t="str">
        <f t="shared" si="212"/>
        <v/>
      </c>
      <c r="CF139" s="150" t="str">
        <f t="shared" si="213"/>
        <v/>
      </c>
      <c r="CG139" s="150" t="str">
        <f t="shared" si="214"/>
        <v/>
      </c>
      <c r="CH139" s="150" t="str">
        <f t="shared" si="215"/>
        <v/>
      </c>
      <c r="CI139" s="150" t="str">
        <f t="shared" si="216"/>
        <v/>
      </c>
      <c r="CJ139" s="150" t="str">
        <f t="shared" si="217"/>
        <v/>
      </c>
      <c r="CK139" s="150" t="str">
        <f t="shared" si="218"/>
        <v/>
      </c>
      <c r="CL139" s="150" t="str">
        <f t="shared" si="219"/>
        <v/>
      </c>
      <c r="CM139" s="150" t="str">
        <f t="shared" si="220"/>
        <v/>
      </c>
      <c r="CN139" s="150">
        <f t="shared" si="221"/>
        <v>0</v>
      </c>
      <c r="CO139" s="150" t="str">
        <f t="shared" si="222"/>
        <v>Okay</v>
      </c>
      <c r="CP139" s="150" t="str">
        <f t="shared" si="223"/>
        <v>Urkunde und Button</v>
      </c>
      <c r="CQ139" s="150" t="str">
        <f t="shared" si="224"/>
        <v>nur Urkunde</v>
      </c>
      <c r="CR139" s="150">
        <f t="shared" si="225"/>
        <v>0</v>
      </c>
      <c r="CS139" s="150">
        <f t="shared" si="226"/>
        <v>0</v>
      </c>
      <c r="CT139" s="150">
        <f t="shared" si="227"/>
        <v>0</v>
      </c>
      <c r="CU139" s="150">
        <f t="shared" si="228"/>
        <v>0</v>
      </c>
      <c r="CV139" s="150">
        <f t="shared" si="229"/>
        <v>0</v>
      </c>
      <c r="CW139" s="150">
        <f t="shared" si="230"/>
        <v>0</v>
      </c>
      <c r="CX139" s="150" t="str">
        <f t="shared" si="231"/>
        <v>u</v>
      </c>
      <c r="CY139" s="150"/>
      <c r="CZ139" s="150">
        <f t="shared" si="185"/>
        <v>0</v>
      </c>
      <c r="DA139" s="150"/>
      <c r="DB139" s="150"/>
      <c r="DC139" s="150">
        <f t="shared" si="186"/>
        <v>0</v>
      </c>
      <c r="DD139" s="150"/>
      <c r="DE139" s="150"/>
      <c r="DF139" s="150"/>
      <c r="DG139" s="150"/>
      <c r="DH139" s="150"/>
      <c r="DI139" s="150"/>
      <c r="DJ139" s="150"/>
      <c r="DK139" s="150"/>
      <c r="DL139" s="150"/>
      <c r="DM139" s="150"/>
      <c r="DN139" s="150"/>
      <c r="DO139" s="150"/>
      <c r="DP139" s="150"/>
      <c r="DQ139" s="150"/>
      <c r="DR139" s="150"/>
      <c r="DS139" s="150"/>
      <c r="DT139" s="150"/>
      <c r="DU139" s="150"/>
    </row>
    <row r="140" spans="1:125" s="206" customFormat="1" x14ac:dyDescent="0.2">
      <c r="A140" s="108" t="str">
        <f>IF(LEN(E140)&lt;2,"",Meldedaten!A$4)</f>
        <v/>
      </c>
      <c r="B140" s="109" t="str">
        <f t="shared" si="187"/>
        <v/>
      </c>
      <c r="C140" s="96" t="s">
        <v>21</v>
      </c>
      <c r="D140" s="242" t="s">
        <v>21</v>
      </c>
      <c r="E140" s="242" t="s">
        <v>21</v>
      </c>
      <c r="F140" s="242" t="s">
        <v>21</v>
      </c>
      <c r="G140" s="242" t="s">
        <v>21</v>
      </c>
      <c r="H140" s="96" t="s">
        <v>21</v>
      </c>
      <c r="I140" s="5" t="str">
        <f>IF(LEN(E140)&lt;2,"",Meldedaten!B$4)</f>
        <v/>
      </c>
      <c r="J140" s="159"/>
      <c r="K140" s="5"/>
      <c r="L140" s="101"/>
      <c r="M140" s="100"/>
      <c r="N140" s="5"/>
      <c r="O140" s="100"/>
      <c r="P140" s="5"/>
      <c r="Q140" s="131" t="str">
        <f t="shared" si="188"/>
        <v>Okay</v>
      </c>
      <c r="R140" s="136">
        <f t="shared" si="189"/>
        <v>0</v>
      </c>
      <c r="S140" s="143" t="str">
        <f t="shared" si="190"/>
        <v/>
      </c>
      <c r="T140" s="144" t="str">
        <f t="shared" si="191"/>
        <v>Bitte ankreuzen</v>
      </c>
      <c r="U140" s="5"/>
      <c r="V140" s="5"/>
      <c r="W140" s="131">
        <f t="shared" si="192"/>
        <v>0</v>
      </c>
      <c r="X140" s="136">
        <f t="shared" si="193"/>
        <v>0</v>
      </c>
      <c r="Y140" s="136">
        <f t="shared" si="194"/>
        <v>1</v>
      </c>
      <c r="Z140" s="136" t="e">
        <f>IF(W140&gt;Y140,"Fehler",okay)</f>
        <v>#NAME?</v>
      </c>
      <c r="AA140" s="136" t="str">
        <f t="shared" si="195"/>
        <v/>
      </c>
      <c r="AB140" s="136" t="str">
        <f t="shared" si="196"/>
        <v/>
      </c>
      <c r="AC140" s="135"/>
      <c r="AD140" s="96" t="s">
        <v>21</v>
      </c>
      <c r="AE140" s="125" t="str">
        <f t="shared" si="197"/>
        <v/>
      </c>
      <c r="AF140" s="95"/>
      <c r="AG140" s="126"/>
      <c r="AH140" s="127" t="str">
        <f t="shared" si="198"/>
        <v/>
      </c>
      <c r="AI140" s="126"/>
      <c r="AJ140" s="5" t="s">
        <v>21</v>
      </c>
      <c r="AK140" s="5" t="s">
        <v>21</v>
      </c>
      <c r="AL140" s="5" t="s">
        <v>21</v>
      </c>
      <c r="AM140" s="5" t="s">
        <v>21</v>
      </c>
      <c r="AN140" s="5" t="s">
        <v>21</v>
      </c>
      <c r="AO140" s="5" t="s">
        <v>21</v>
      </c>
      <c r="AP140" s="5" t="s">
        <v>21</v>
      </c>
      <c r="AQ140" s="5" t="s">
        <v>21</v>
      </c>
      <c r="AR140" s="5" t="s">
        <v>21</v>
      </c>
      <c r="AS140" s="5" t="s">
        <v>21</v>
      </c>
      <c r="AT140" s="5" t="s">
        <v>21</v>
      </c>
      <c r="AU140" s="5" t="s">
        <v>21</v>
      </c>
      <c r="AV140" s="5" t="s">
        <v>21</v>
      </c>
      <c r="AW140" s="5" t="s">
        <v>21</v>
      </c>
      <c r="AX140" s="5" t="s">
        <v>21</v>
      </c>
      <c r="AY140" s="5" t="s">
        <v>21</v>
      </c>
      <c r="AZ140" s="5" t="s">
        <v>21</v>
      </c>
      <c r="BA140" s="5" t="s">
        <v>21</v>
      </c>
      <c r="BB140" s="5" t="s">
        <v>21</v>
      </c>
      <c r="BC140" s="5" t="s">
        <v>21</v>
      </c>
      <c r="BD140" s="126"/>
      <c r="BE140" s="50" t="s">
        <v>59</v>
      </c>
      <c r="BF140" s="50" t="s">
        <v>60</v>
      </c>
      <c r="BG140" s="50" t="s">
        <v>61</v>
      </c>
      <c r="BH140" s="50" t="s">
        <v>62</v>
      </c>
      <c r="BI140" s="50" t="s">
        <v>63</v>
      </c>
      <c r="BJ140" s="50" t="s">
        <v>64</v>
      </c>
      <c r="BK140" s="50" t="s">
        <v>65</v>
      </c>
      <c r="BL140" s="50" t="s">
        <v>66</v>
      </c>
      <c r="BM140" s="50" t="s">
        <v>67</v>
      </c>
      <c r="BN140" s="50" t="s">
        <v>68</v>
      </c>
      <c r="BO140" s="50" t="s">
        <v>69</v>
      </c>
      <c r="BP140" s="136"/>
      <c r="BQ140" s="150"/>
      <c r="BR140" s="150" t="str">
        <f t="shared" si="199"/>
        <v/>
      </c>
      <c r="BS140" s="150" t="str">
        <f t="shared" si="200"/>
        <v/>
      </c>
      <c r="BT140" s="150" t="str">
        <f t="shared" si="201"/>
        <v/>
      </c>
      <c r="BU140" s="150" t="str">
        <f t="shared" si="202"/>
        <v/>
      </c>
      <c r="BV140" s="150" t="str">
        <f t="shared" si="203"/>
        <v/>
      </c>
      <c r="BW140" s="150" t="str">
        <f t="shared" si="204"/>
        <v/>
      </c>
      <c r="BX140" s="150" t="str">
        <f t="shared" si="205"/>
        <v/>
      </c>
      <c r="BY140" s="150" t="str">
        <f t="shared" si="206"/>
        <v/>
      </c>
      <c r="BZ140" s="150" t="str">
        <f t="shared" si="207"/>
        <v/>
      </c>
      <c r="CA140" s="150" t="str">
        <f t="shared" si="208"/>
        <v/>
      </c>
      <c r="CB140" s="150" t="str">
        <f t="shared" si="209"/>
        <v/>
      </c>
      <c r="CC140" s="150" t="str">
        <f t="shared" si="210"/>
        <v/>
      </c>
      <c r="CD140" s="150" t="str">
        <f t="shared" si="211"/>
        <v/>
      </c>
      <c r="CE140" s="150" t="str">
        <f t="shared" si="212"/>
        <v/>
      </c>
      <c r="CF140" s="150" t="str">
        <f t="shared" si="213"/>
        <v/>
      </c>
      <c r="CG140" s="150" t="str">
        <f t="shared" si="214"/>
        <v/>
      </c>
      <c r="CH140" s="150" t="str">
        <f t="shared" si="215"/>
        <v/>
      </c>
      <c r="CI140" s="150" t="str">
        <f t="shared" si="216"/>
        <v/>
      </c>
      <c r="CJ140" s="150" t="str">
        <f t="shared" si="217"/>
        <v/>
      </c>
      <c r="CK140" s="150" t="str">
        <f t="shared" si="218"/>
        <v/>
      </c>
      <c r="CL140" s="150" t="str">
        <f t="shared" si="219"/>
        <v/>
      </c>
      <c r="CM140" s="150" t="str">
        <f t="shared" si="220"/>
        <v/>
      </c>
      <c r="CN140" s="150">
        <f t="shared" si="221"/>
        <v>0</v>
      </c>
      <c r="CO140" s="150" t="str">
        <f t="shared" si="222"/>
        <v>Okay</v>
      </c>
      <c r="CP140" s="150" t="str">
        <f t="shared" si="223"/>
        <v>Urkunde und Button</v>
      </c>
      <c r="CQ140" s="150" t="str">
        <f t="shared" si="224"/>
        <v>nur Urkunde</v>
      </c>
      <c r="CR140" s="150">
        <f t="shared" si="225"/>
        <v>0</v>
      </c>
      <c r="CS140" s="150">
        <f t="shared" si="226"/>
        <v>0</v>
      </c>
      <c r="CT140" s="150">
        <f t="shared" si="227"/>
        <v>0</v>
      </c>
      <c r="CU140" s="150">
        <f t="shared" si="228"/>
        <v>0</v>
      </c>
      <c r="CV140" s="150">
        <f t="shared" si="229"/>
        <v>0</v>
      </c>
      <c r="CW140" s="150">
        <f t="shared" si="230"/>
        <v>0</v>
      </c>
      <c r="CX140" s="150" t="str">
        <f t="shared" si="231"/>
        <v>u</v>
      </c>
      <c r="CY140" s="150"/>
      <c r="CZ140" s="150">
        <f t="shared" si="185"/>
        <v>0</v>
      </c>
      <c r="DA140" s="150"/>
      <c r="DB140" s="150"/>
      <c r="DC140" s="150">
        <f t="shared" si="186"/>
        <v>0</v>
      </c>
      <c r="DD140" s="150"/>
      <c r="DE140" s="150"/>
      <c r="DF140" s="150"/>
      <c r="DG140" s="150"/>
      <c r="DH140" s="150"/>
      <c r="DI140" s="150"/>
      <c r="DJ140" s="150"/>
      <c r="DK140" s="150"/>
      <c r="DL140" s="150"/>
      <c r="DM140" s="150"/>
      <c r="DN140" s="150"/>
      <c r="DO140" s="150"/>
      <c r="DP140" s="150"/>
      <c r="DQ140" s="150"/>
      <c r="DR140" s="150"/>
      <c r="DS140" s="150"/>
      <c r="DT140" s="150"/>
      <c r="DU140" s="150"/>
    </row>
    <row r="141" spans="1:125" s="206" customFormat="1" x14ac:dyDescent="0.2">
      <c r="A141" s="108" t="str">
        <f>IF(LEN(E141)&lt;2,"",Meldedaten!A$4)</f>
        <v/>
      </c>
      <c r="B141" s="109" t="str">
        <f t="shared" si="187"/>
        <v/>
      </c>
      <c r="C141" s="96" t="s">
        <v>21</v>
      </c>
      <c r="D141" s="242" t="s">
        <v>21</v>
      </c>
      <c r="E141" s="242" t="s">
        <v>21</v>
      </c>
      <c r="F141" s="242" t="s">
        <v>21</v>
      </c>
      <c r="G141" s="242" t="s">
        <v>21</v>
      </c>
      <c r="H141" s="96" t="s">
        <v>21</v>
      </c>
      <c r="I141" s="5" t="str">
        <f>IF(LEN(E141)&lt;2,"",Meldedaten!B$4)</f>
        <v/>
      </c>
      <c r="J141" s="159"/>
      <c r="K141" s="5"/>
      <c r="L141" s="101"/>
      <c r="M141" s="100"/>
      <c r="N141" s="5"/>
      <c r="O141" s="100"/>
      <c r="P141" s="5"/>
      <c r="Q141" s="131" t="str">
        <f t="shared" si="188"/>
        <v>Okay</v>
      </c>
      <c r="R141" s="136">
        <f t="shared" si="189"/>
        <v>0</v>
      </c>
      <c r="S141" s="143" t="str">
        <f t="shared" si="190"/>
        <v/>
      </c>
      <c r="T141" s="144" t="str">
        <f t="shared" si="191"/>
        <v>Bitte ankreuzen</v>
      </c>
      <c r="U141" s="5"/>
      <c r="V141" s="5"/>
      <c r="W141" s="131">
        <f t="shared" si="192"/>
        <v>0</v>
      </c>
      <c r="X141" s="136">
        <f t="shared" si="193"/>
        <v>0</v>
      </c>
      <c r="Y141" s="136">
        <f t="shared" si="194"/>
        <v>1</v>
      </c>
      <c r="Z141" s="136" t="e">
        <f>IF(W141&gt;Y141,"Fehler",okay)</f>
        <v>#NAME?</v>
      </c>
      <c r="AA141" s="136" t="str">
        <f t="shared" si="195"/>
        <v/>
      </c>
      <c r="AB141" s="136" t="str">
        <f t="shared" si="196"/>
        <v/>
      </c>
      <c r="AC141" s="135"/>
      <c r="AD141" s="96" t="s">
        <v>21</v>
      </c>
      <c r="AE141" s="125" t="str">
        <f t="shared" si="197"/>
        <v/>
      </c>
      <c r="AF141" s="95"/>
      <c r="AG141" s="126"/>
      <c r="AH141" s="127" t="str">
        <f t="shared" si="198"/>
        <v/>
      </c>
      <c r="AI141" s="126"/>
      <c r="AJ141" s="5" t="s">
        <v>21</v>
      </c>
      <c r="AK141" s="5" t="s">
        <v>21</v>
      </c>
      <c r="AL141" s="5" t="s">
        <v>21</v>
      </c>
      <c r="AM141" s="5" t="s">
        <v>21</v>
      </c>
      <c r="AN141" s="5" t="s">
        <v>21</v>
      </c>
      <c r="AO141" s="5" t="s">
        <v>21</v>
      </c>
      <c r="AP141" s="5" t="s">
        <v>21</v>
      </c>
      <c r="AQ141" s="5" t="s">
        <v>21</v>
      </c>
      <c r="AR141" s="5" t="s">
        <v>21</v>
      </c>
      <c r="AS141" s="5" t="s">
        <v>21</v>
      </c>
      <c r="AT141" s="5" t="s">
        <v>21</v>
      </c>
      <c r="AU141" s="5" t="s">
        <v>21</v>
      </c>
      <c r="AV141" s="5" t="s">
        <v>21</v>
      </c>
      <c r="AW141" s="5" t="s">
        <v>21</v>
      </c>
      <c r="AX141" s="5" t="s">
        <v>21</v>
      </c>
      <c r="AY141" s="5" t="s">
        <v>21</v>
      </c>
      <c r="AZ141" s="5" t="s">
        <v>21</v>
      </c>
      <c r="BA141" s="5" t="s">
        <v>21</v>
      </c>
      <c r="BB141" s="5" t="s">
        <v>21</v>
      </c>
      <c r="BC141" s="5" t="s">
        <v>21</v>
      </c>
      <c r="BD141" s="126"/>
      <c r="BE141" s="50" t="s">
        <v>59</v>
      </c>
      <c r="BF141" s="50" t="s">
        <v>60</v>
      </c>
      <c r="BG141" s="50" t="s">
        <v>61</v>
      </c>
      <c r="BH141" s="50" t="s">
        <v>62</v>
      </c>
      <c r="BI141" s="50" t="s">
        <v>63</v>
      </c>
      <c r="BJ141" s="50" t="s">
        <v>64</v>
      </c>
      <c r="BK141" s="50" t="s">
        <v>65</v>
      </c>
      <c r="BL141" s="50" t="s">
        <v>66</v>
      </c>
      <c r="BM141" s="50" t="s">
        <v>67</v>
      </c>
      <c r="BN141" s="50" t="s">
        <v>68</v>
      </c>
      <c r="BO141" s="50" t="s">
        <v>69</v>
      </c>
      <c r="BP141" s="136"/>
      <c r="BQ141" s="150"/>
      <c r="BR141" s="150" t="str">
        <f t="shared" si="199"/>
        <v/>
      </c>
      <c r="BS141" s="150" t="str">
        <f t="shared" si="200"/>
        <v/>
      </c>
      <c r="BT141" s="150" t="str">
        <f t="shared" si="201"/>
        <v/>
      </c>
      <c r="BU141" s="150" t="str">
        <f t="shared" si="202"/>
        <v/>
      </c>
      <c r="BV141" s="150" t="str">
        <f t="shared" si="203"/>
        <v/>
      </c>
      <c r="BW141" s="150" t="str">
        <f t="shared" si="204"/>
        <v/>
      </c>
      <c r="BX141" s="150" t="str">
        <f t="shared" si="205"/>
        <v/>
      </c>
      <c r="BY141" s="150" t="str">
        <f t="shared" si="206"/>
        <v/>
      </c>
      <c r="BZ141" s="150" t="str">
        <f t="shared" si="207"/>
        <v/>
      </c>
      <c r="CA141" s="150" t="str">
        <f t="shared" si="208"/>
        <v/>
      </c>
      <c r="CB141" s="150" t="str">
        <f t="shared" si="209"/>
        <v/>
      </c>
      <c r="CC141" s="150" t="str">
        <f t="shared" si="210"/>
        <v/>
      </c>
      <c r="CD141" s="150" t="str">
        <f t="shared" si="211"/>
        <v/>
      </c>
      <c r="CE141" s="150" t="str">
        <f t="shared" si="212"/>
        <v/>
      </c>
      <c r="CF141" s="150" t="str">
        <f t="shared" si="213"/>
        <v/>
      </c>
      <c r="CG141" s="150" t="str">
        <f t="shared" si="214"/>
        <v/>
      </c>
      <c r="CH141" s="150" t="str">
        <f t="shared" si="215"/>
        <v/>
      </c>
      <c r="CI141" s="150" t="str">
        <f t="shared" si="216"/>
        <v/>
      </c>
      <c r="CJ141" s="150" t="str">
        <f t="shared" si="217"/>
        <v/>
      </c>
      <c r="CK141" s="150" t="str">
        <f t="shared" si="218"/>
        <v/>
      </c>
      <c r="CL141" s="150" t="str">
        <f t="shared" si="219"/>
        <v/>
      </c>
      <c r="CM141" s="150" t="str">
        <f t="shared" si="220"/>
        <v/>
      </c>
      <c r="CN141" s="150">
        <f t="shared" si="221"/>
        <v>0</v>
      </c>
      <c r="CO141" s="150" t="str">
        <f t="shared" si="222"/>
        <v>Okay</v>
      </c>
      <c r="CP141" s="150" t="str">
        <f t="shared" si="223"/>
        <v>Urkunde und Button</v>
      </c>
      <c r="CQ141" s="150" t="str">
        <f t="shared" si="224"/>
        <v>nur Urkunde</v>
      </c>
      <c r="CR141" s="150">
        <f t="shared" si="225"/>
        <v>0</v>
      </c>
      <c r="CS141" s="150">
        <f t="shared" si="226"/>
        <v>0</v>
      </c>
      <c r="CT141" s="150">
        <f t="shared" si="227"/>
        <v>0</v>
      </c>
      <c r="CU141" s="150">
        <f t="shared" si="228"/>
        <v>0</v>
      </c>
      <c r="CV141" s="150">
        <f t="shared" si="229"/>
        <v>0</v>
      </c>
      <c r="CW141" s="150">
        <f t="shared" si="230"/>
        <v>0</v>
      </c>
      <c r="CX141" s="150" t="str">
        <f t="shared" si="231"/>
        <v>u</v>
      </c>
      <c r="CY141" s="150"/>
      <c r="CZ141" s="150">
        <f t="shared" si="185"/>
        <v>0</v>
      </c>
      <c r="DA141" s="150"/>
      <c r="DB141" s="150"/>
      <c r="DC141" s="150">
        <f t="shared" si="186"/>
        <v>0</v>
      </c>
      <c r="DD141" s="150"/>
      <c r="DE141" s="150"/>
      <c r="DF141" s="150"/>
      <c r="DG141" s="150"/>
      <c r="DH141" s="150"/>
      <c r="DI141" s="150"/>
      <c r="DJ141" s="150"/>
      <c r="DK141" s="150"/>
      <c r="DL141" s="150"/>
      <c r="DM141" s="150"/>
      <c r="DN141" s="150"/>
      <c r="DO141" s="150"/>
      <c r="DP141" s="150"/>
      <c r="DQ141" s="150"/>
      <c r="DR141" s="150"/>
      <c r="DS141" s="150"/>
      <c r="DT141" s="150"/>
      <c r="DU141" s="150"/>
    </row>
    <row r="142" spans="1:125" s="206" customFormat="1" x14ac:dyDescent="0.2">
      <c r="A142" s="108" t="str">
        <f>IF(LEN(E142)&lt;2,"",Meldedaten!A$4)</f>
        <v/>
      </c>
      <c r="B142" s="109" t="str">
        <f t="shared" si="187"/>
        <v/>
      </c>
      <c r="C142" s="96" t="s">
        <v>21</v>
      </c>
      <c r="D142" s="242" t="s">
        <v>21</v>
      </c>
      <c r="E142" s="242" t="s">
        <v>21</v>
      </c>
      <c r="F142" s="242" t="s">
        <v>21</v>
      </c>
      <c r="G142" s="242" t="s">
        <v>21</v>
      </c>
      <c r="H142" s="96" t="s">
        <v>21</v>
      </c>
      <c r="I142" s="5" t="str">
        <f>IF(LEN(E142)&lt;2,"",Meldedaten!B$4)</f>
        <v/>
      </c>
      <c r="J142" s="159"/>
      <c r="K142" s="5"/>
      <c r="L142" s="101"/>
      <c r="M142" s="100"/>
      <c r="N142" s="5"/>
      <c r="O142" s="100"/>
      <c r="P142" s="5"/>
      <c r="Q142" s="131" t="str">
        <f t="shared" si="188"/>
        <v>Okay</v>
      </c>
      <c r="R142" s="136">
        <f t="shared" si="189"/>
        <v>0</v>
      </c>
      <c r="S142" s="143" t="str">
        <f t="shared" si="190"/>
        <v/>
      </c>
      <c r="T142" s="144" t="str">
        <f t="shared" si="191"/>
        <v>Bitte ankreuzen</v>
      </c>
      <c r="U142" s="5"/>
      <c r="V142" s="5"/>
      <c r="W142" s="131">
        <f t="shared" si="192"/>
        <v>0</v>
      </c>
      <c r="X142" s="136">
        <f t="shared" si="193"/>
        <v>0</v>
      </c>
      <c r="Y142" s="136">
        <f t="shared" si="194"/>
        <v>1</v>
      </c>
      <c r="Z142" s="136" t="e">
        <f>IF(W142&gt;Y142,"Fehler",okay)</f>
        <v>#NAME?</v>
      </c>
      <c r="AA142" s="136" t="str">
        <f t="shared" si="195"/>
        <v/>
      </c>
      <c r="AB142" s="136" t="str">
        <f t="shared" si="196"/>
        <v/>
      </c>
      <c r="AC142" s="135"/>
      <c r="AD142" s="96" t="s">
        <v>21</v>
      </c>
      <c r="AE142" s="125" t="str">
        <f t="shared" si="197"/>
        <v/>
      </c>
      <c r="AF142" s="95"/>
      <c r="AG142" s="126"/>
      <c r="AH142" s="127" t="str">
        <f t="shared" si="198"/>
        <v/>
      </c>
      <c r="AI142" s="126"/>
      <c r="AJ142" s="5" t="s">
        <v>21</v>
      </c>
      <c r="AK142" s="5" t="s">
        <v>21</v>
      </c>
      <c r="AL142" s="5" t="s">
        <v>21</v>
      </c>
      <c r="AM142" s="5" t="s">
        <v>21</v>
      </c>
      <c r="AN142" s="5" t="s">
        <v>21</v>
      </c>
      <c r="AO142" s="5" t="s">
        <v>21</v>
      </c>
      <c r="AP142" s="5" t="s">
        <v>21</v>
      </c>
      <c r="AQ142" s="5" t="s">
        <v>21</v>
      </c>
      <c r="AR142" s="5" t="s">
        <v>21</v>
      </c>
      <c r="AS142" s="5" t="s">
        <v>21</v>
      </c>
      <c r="AT142" s="5" t="s">
        <v>21</v>
      </c>
      <c r="AU142" s="5" t="s">
        <v>21</v>
      </c>
      <c r="AV142" s="5" t="s">
        <v>21</v>
      </c>
      <c r="AW142" s="5" t="s">
        <v>21</v>
      </c>
      <c r="AX142" s="5" t="s">
        <v>21</v>
      </c>
      <c r="AY142" s="5" t="s">
        <v>21</v>
      </c>
      <c r="AZ142" s="5" t="s">
        <v>21</v>
      </c>
      <c r="BA142" s="5" t="s">
        <v>21</v>
      </c>
      <c r="BB142" s="5" t="s">
        <v>21</v>
      </c>
      <c r="BC142" s="5" t="s">
        <v>21</v>
      </c>
      <c r="BD142" s="126"/>
      <c r="BE142" s="50" t="s">
        <v>59</v>
      </c>
      <c r="BF142" s="50" t="s">
        <v>60</v>
      </c>
      <c r="BG142" s="50" t="s">
        <v>61</v>
      </c>
      <c r="BH142" s="50" t="s">
        <v>62</v>
      </c>
      <c r="BI142" s="50" t="s">
        <v>63</v>
      </c>
      <c r="BJ142" s="50" t="s">
        <v>64</v>
      </c>
      <c r="BK142" s="50" t="s">
        <v>65</v>
      </c>
      <c r="BL142" s="50" t="s">
        <v>66</v>
      </c>
      <c r="BM142" s="50" t="s">
        <v>67</v>
      </c>
      <c r="BN142" s="50" t="s">
        <v>68</v>
      </c>
      <c r="BO142" s="50" t="s">
        <v>69</v>
      </c>
      <c r="BP142" s="136"/>
      <c r="BQ142" s="150"/>
      <c r="BR142" s="150" t="str">
        <f t="shared" si="199"/>
        <v/>
      </c>
      <c r="BS142" s="150" t="str">
        <f t="shared" si="200"/>
        <v/>
      </c>
      <c r="BT142" s="150" t="str">
        <f t="shared" si="201"/>
        <v/>
      </c>
      <c r="BU142" s="150" t="str">
        <f t="shared" si="202"/>
        <v/>
      </c>
      <c r="BV142" s="150" t="str">
        <f t="shared" si="203"/>
        <v/>
      </c>
      <c r="BW142" s="150" t="str">
        <f t="shared" si="204"/>
        <v/>
      </c>
      <c r="BX142" s="150" t="str">
        <f t="shared" si="205"/>
        <v/>
      </c>
      <c r="BY142" s="150" t="str">
        <f t="shared" si="206"/>
        <v/>
      </c>
      <c r="BZ142" s="150" t="str">
        <f t="shared" si="207"/>
        <v/>
      </c>
      <c r="CA142" s="150" t="str">
        <f t="shared" si="208"/>
        <v/>
      </c>
      <c r="CB142" s="150" t="str">
        <f t="shared" si="209"/>
        <v/>
      </c>
      <c r="CC142" s="150" t="str">
        <f t="shared" si="210"/>
        <v/>
      </c>
      <c r="CD142" s="150" t="str">
        <f t="shared" si="211"/>
        <v/>
      </c>
      <c r="CE142" s="150" t="str">
        <f t="shared" si="212"/>
        <v/>
      </c>
      <c r="CF142" s="150" t="str">
        <f t="shared" si="213"/>
        <v/>
      </c>
      <c r="CG142" s="150" t="str">
        <f t="shared" si="214"/>
        <v/>
      </c>
      <c r="CH142" s="150" t="str">
        <f t="shared" si="215"/>
        <v/>
      </c>
      <c r="CI142" s="150" t="str">
        <f t="shared" si="216"/>
        <v/>
      </c>
      <c r="CJ142" s="150" t="str">
        <f t="shared" si="217"/>
        <v/>
      </c>
      <c r="CK142" s="150" t="str">
        <f t="shared" si="218"/>
        <v/>
      </c>
      <c r="CL142" s="150" t="str">
        <f t="shared" si="219"/>
        <v/>
      </c>
      <c r="CM142" s="150" t="str">
        <f t="shared" si="220"/>
        <v/>
      </c>
      <c r="CN142" s="150">
        <f t="shared" si="221"/>
        <v>0</v>
      </c>
      <c r="CO142" s="150" t="str">
        <f t="shared" si="222"/>
        <v>Okay</v>
      </c>
      <c r="CP142" s="150" t="str">
        <f t="shared" si="223"/>
        <v>Urkunde und Button</v>
      </c>
      <c r="CQ142" s="150" t="str">
        <f t="shared" si="224"/>
        <v>nur Urkunde</v>
      </c>
      <c r="CR142" s="150">
        <f t="shared" si="225"/>
        <v>0</v>
      </c>
      <c r="CS142" s="150">
        <f t="shared" si="226"/>
        <v>0</v>
      </c>
      <c r="CT142" s="150">
        <f t="shared" si="227"/>
        <v>0</v>
      </c>
      <c r="CU142" s="150">
        <f t="shared" si="228"/>
        <v>0</v>
      </c>
      <c r="CV142" s="150">
        <f t="shared" si="229"/>
        <v>0</v>
      </c>
      <c r="CW142" s="150">
        <f t="shared" si="230"/>
        <v>0</v>
      </c>
      <c r="CX142" s="150" t="str">
        <f t="shared" si="231"/>
        <v>u</v>
      </c>
      <c r="CY142" s="150"/>
      <c r="CZ142" s="150">
        <f t="shared" si="185"/>
        <v>0</v>
      </c>
      <c r="DA142" s="150"/>
      <c r="DB142" s="150"/>
      <c r="DC142" s="150">
        <f t="shared" si="186"/>
        <v>0</v>
      </c>
      <c r="DD142" s="150"/>
      <c r="DE142" s="150"/>
      <c r="DF142" s="150"/>
      <c r="DG142" s="150"/>
      <c r="DH142" s="150"/>
      <c r="DI142" s="150"/>
      <c r="DJ142" s="150"/>
      <c r="DK142" s="150"/>
      <c r="DL142" s="150"/>
      <c r="DM142" s="150"/>
      <c r="DN142" s="150"/>
      <c r="DO142" s="150"/>
      <c r="DP142" s="150"/>
      <c r="DQ142" s="150"/>
      <c r="DR142" s="150"/>
      <c r="DS142" s="150"/>
      <c r="DT142" s="150"/>
      <c r="DU142" s="150"/>
    </row>
    <row r="143" spans="1:125" s="206" customFormat="1" x14ac:dyDescent="0.2">
      <c r="A143" s="108" t="str">
        <f>IF(LEN(E143)&lt;2,"",Meldedaten!A$4)</f>
        <v/>
      </c>
      <c r="B143" s="109" t="str">
        <f t="shared" si="187"/>
        <v/>
      </c>
      <c r="C143" s="96" t="s">
        <v>21</v>
      </c>
      <c r="D143" s="242" t="s">
        <v>21</v>
      </c>
      <c r="E143" s="242" t="s">
        <v>21</v>
      </c>
      <c r="F143" s="242" t="s">
        <v>21</v>
      </c>
      <c r="G143" s="242" t="s">
        <v>21</v>
      </c>
      <c r="H143" s="96" t="s">
        <v>21</v>
      </c>
      <c r="I143" s="5" t="str">
        <f>IF(LEN(E143)&lt;2,"",Meldedaten!B$4)</f>
        <v/>
      </c>
      <c r="J143" s="159"/>
      <c r="K143" s="5"/>
      <c r="L143" s="101"/>
      <c r="M143" s="100"/>
      <c r="N143" s="5"/>
      <c r="O143" s="100"/>
      <c r="P143" s="5"/>
      <c r="Q143" s="131" t="str">
        <f t="shared" si="188"/>
        <v>Okay</v>
      </c>
      <c r="R143" s="136">
        <f t="shared" si="189"/>
        <v>0</v>
      </c>
      <c r="S143" s="143" t="str">
        <f t="shared" si="190"/>
        <v/>
      </c>
      <c r="T143" s="144" t="str">
        <f t="shared" si="191"/>
        <v>Bitte ankreuzen</v>
      </c>
      <c r="U143" s="5"/>
      <c r="V143" s="5"/>
      <c r="W143" s="131">
        <f t="shared" si="192"/>
        <v>0</v>
      </c>
      <c r="X143" s="136">
        <f t="shared" si="193"/>
        <v>0</v>
      </c>
      <c r="Y143" s="136">
        <f t="shared" si="194"/>
        <v>1</v>
      </c>
      <c r="Z143" s="136" t="e">
        <f>IF(W143&gt;Y143,"Fehler",okay)</f>
        <v>#NAME?</v>
      </c>
      <c r="AA143" s="136" t="str">
        <f t="shared" si="195"/>
        <v/>
      </c>
      <c r="AB143" s="136" t="str">
        <f t="shared" si="196"/>
        <v/>
      </c>
      <c r="AC143" s="135"/>
      <c r="AD143" s="96" t="s">
        <v>21</v>
      </c>
      <c r="AE143" s="125" t="str">
        <f t="shared" si="197"/>
        <v/>
      </c>
      <c r="AF143" s="95"/>
      <c r="AG143" s="126"/>
      <c r="AH143" s="127" t="str">
        <f t="shared" si="198"/>
        <v/>
      </c>
      <c r="AI143" s="126"/>
      <c r="AJ143" s="5" t="s">
        <v>21</v>
      </c>
      <c r="AK143" s="5" t="s">
        <v>21</v>
      </c>
      <c r="AL143" s="5" t="s">
        <v>21</v>
      </c>
      <c r="AM143" s="5" t="s">
        <v>21</v>
      </c>
      <c r="AN143" s="5" t="s">
        <v>21</v>
      </c>
      <c r="AO143" s="5" t="s">
        <v>21</v>
      </c>
      <c r="AP143" s="5" t="s">
        <v>21</v>
      </c>
      <c r="AQ143" s="5" t="s">
        <v>21</v>
      </c>
      <c r="AR143" s="5" t="s">
        <v>21</v>
      </c>
      <c r="AS143" s="5" t="s">
        <v>21</v>
      </c>
      <c r="AT143" s="5" t="s">
        <v>21</v>
      </c>
      <c r="AU143" s="5" t="s">
        <v>21</v>
      </c>
      <c r="AV143" s="5" t="s">
        <v>21</v>
      </c>
      <c r="AW143" s="5" t="s">
        <v>21</v>
      </c>
      <c r="AX143" s="5" t="s">
        <v>21</v>
      </c>
      <c r="AY143" s="5" t="s">
        <v>21</v>
      </c>
      <c r="AZ143" s="5" t="s">
        <v>21</v>
      </c>
      <c r="BA143" s="5" t="s">
        <v>21</v>
      </c>
      <c r="BB143" s="5" t="s">
        <v>21</v>
      </c>
      <c r="BC143" s="5" t="s">
        <v>21</v>
      </c>
      <c r="BD143" s="126"/>
      <c r="BE143" s="50" t="s">
        <v>59</v>
      </c>
      <c r="BF143" s="50" t="s">
        <v>60</v>
      </c>
      <c r="BG143" s="50" t="s">
        <v>61</v>
      </c>
      <c r="BH143" s="50" t="s">
        <v>62</v>
      </c>
      <c r="BI143" s="50" t="s">
        <v>63</v>
      </c>
      <c r="BJ143" s="50" t="s">
        <v>64</v>
      </c>
      <c r="BK143" s="50" t="s">
        <v>65</v>
      </c>
      <c r="BL143" s="50" t="s">
        <v>66</v>
      </c>
      <c r="BM143" s="50" t="s">
        <v>67</v>
      </c>
      <c r="BN143" s="50" t="s">
        <v>68</v>
      </c>
      <c r="BO143" s="50" t="s">
        <v>69</v>
      </c>
      <c r="BP143" s="136"/>
      <c r="BQ143" s="150"/>
      <c r="BR143" s="150" t="str">
        <f t="shared" si="199"/>
        <v/>
      </c>
      <c r="BS143" s="150" t="str">
        <f t="shared" si="200"/>
        <v/>
      </c>
      <c r="BT143" s="150" t="str">
        <f t="shared" si="201"/>
        <v/>
      </c>
      <c r="BU143" s="150" t="str">
        <f t="shared" si="202"/>
        <v/>
      </c>
      <c r="BV143" s="150" t="str">
        <f t="shared" si="203"/>
        <v/>
      </c>
      <c r="BW143" s="150" t="str">
        <f t="shared" si="204"/>
        <v/>
      </c>
      <c r="BX143" s="150" t="str">
        <f t="shared" si="205"/>
        <v/>
      </c>
      <c r="BY143" s="150" t="str">
        <f t="shared" si="206"/>
        <v/>
      </c>
      <c r="BZ143" s="150" t="str">
        <f t="shared" si="207"/>
        <v/>
      </c>
      <c r="CA143" s="150" t="str">
        <f t="shared" si="208"/>
        <v/>
      </c>
      <c r="CB143" s="150" t="str">
        <f t="shared" si="209"/>
        <v/>
      </c>
      <c r="CC143" s="150" t="str">
        <f t="shared" si="210"/>
        <v/>
      </c>
      <c r="CD143" s="150" t="str">
        <f t="shared" si="211"/>
        <v/>
      </c>
      <c r="CE143" s="150" t="str">
        <f t="shared" si="212"/>
        <v/>
      </c>
      <c r="CF143" s="150" t="str">
        <f t="shared" si="213"/>
        <v/>
      </c>
      <c r="CG143" s="150" t="str">
        <f t="shared" si="214"/>
        <v/>
      </c>
      <c r="CH143" s="150" t="str">
        <f t="shared" si="215"/>
        <v/>
      </c>
      <c r="CI143" s="150" t="str">
        <f t="shared" si="216"/>
        <v/>
      </c>
      <c r="CJ143" s="150" t="str">
        <f t="shared" si="217"/>
        <v/>
      </c>
      <c r="CK143" s="150" t="str">
        <f t="shared" si="218"/>
        <v/>
      </c>
      <c r="CL143" s="150" t="str">
        <f t="shared" si="219"/>
        <v/>
      </c>
      <c r="CM143" s="150" t="str">
        <f t="shared" si="220"/>
        <v/>
      </c>
      <c r="CN143" s="150">
        <f t="shared" si="221"/>
        <v>0</v>
      </c>
      <c r="CO143" s="150" t="str">
        <f t="shared" si="222"/>
        <v>Okay</v>
      </c>
      <c r="CP143" s="150" t="str">
        <f t="shared" si="223"/>
        <v>Urkunde und Button</v>
      </c>
      <c r="CQ143" s="150" t="str">
        <f t="shared" si="224"/>
        <v>nur Urkunde</v>
      </c>
      <c r="CR143" s="150">
        <f t="shared" si="225"/>
        <v>0</v>
      </c>
      <c r="CS143" s="150">
        <f t="shared" si="226"/>
        <v>0</v>
      </c>
      <c r="CT143" s="150">
        <f t="shared" si="227"/>
        <v>0</v>
      </c>
      <c r="CU143" s="150">
        <f t="shared" si="228"/>
        <v>0</v>
      </c>
      <c r="CV143" s="150">
        <f t="shared" si="229"/>
        <v>0</v>
      </c>
      <c r="CW143" s="150">
        <f t="shared" si="230"/>
        <v>0</v>
      </c>
      <c r="CX143" s="150" t="str">
        <f t="shared" si="231"/>
        <v>u</v>
      </c>
      <c r="CY143" s="150"/>
      <c r="CZ143" s="150">
        <f t="shared" si="185"/>
        <v>0</v>
      </c>
      <c r="DA143" s="150"/>
      <c r="DB143" s="150"/>
      <c r="DC143" s="150">
        <f t="shared" si="186"/>
        <v>0</v>
      </c>
      <c r="DD143" s="150"/>
      <c r="DE143" s="150"/>
      <c r="DF143" s="150"/>
      <c r="DG143" s="150"/>
      <c r="DH143" s="150"/>
      <c r="DI143" s="150"/>
      <c r="DJ143" s="150"/>
      <c r="DK143" s="150"/>
      <c r="DL143" s="150"/>
      <c r="DM143" s="150"/>
      <c r="DN143" s="150"/>
      <c r="DO143" s="150"/>
      <c r="DP143" s="150"/>
      <c r="DQ143" s="150"/>
      <c r="DR143" s="150"/>
      <c r="DS143" s="150"/>
      <c r="DT143" s="150"/>
      <c r="DU143" s="150"/>
    </row>
    <row r="144" spans="1:125" s="206" customFormat="1" x14ac:dyDescent="0.2">
      <c r="A144" s="108" t="str">
        <f>IF(LEN(E144)&lt;2,"",Meldedaten!A$4)</f>
        <v/>
      </c>
      <c r="B144" s="109" t="str">
        <f t="shared" si="187"/>
        <v/>
      </c>
      <c r="C144" s="96" t="s">
        <v>21</v>
      </c>
      <c r="D144" s="242" t="s">
        <v>21</v>
      </c>
      <c r="E144" s="242" t="s">
        <v>21</v>
      </c>
      <c r="F144" s="242" t="s">
        <v>21</v>
      </c>
      <c r="G144" s="242" t="s">
        <v>21</v>
      </c>
      <c r="H144" s="96" t="s">
        <v>21</v>
      </c>
      <c r="I144" s="5" t="str">
        <f>IF(LEN(E144)&lt;2,"",Meldedaten!B$4)</f>
        <v/>
      </c>
      <c r="J144" s="159"/>
      <c r="K144" s="5"/>
      <c r="L144" s="101"/>
      <c r="M144" s="100"/>
      <c r="N144" s="5"/>
      <c r="O144" s="100"/>
      <c r="P144" s="5"/>
      <c r="Q144" s="131" t="str">
        <f t="shared" si="188"/>
        <v>Okay</v>
      </c>
      <c r="R144" s="136">
        <f t="shared" si="189"/>
        <v>0</v>
      </c>
      <c r="S144" s="143" t="str">
        <f t="shared" si="190"/>
        <v/>
      </c>
      <c r="T144" s="144" t="str">
        <f t="shared" si="191"/>
        <v>Bitte ankreuzen</v>
      </c>
      <c r="U144" s="5"/>
      <c r="V144" s="5"/>
      <c r="W144" s="131">
        <f t="shared" si="192"/>
        <v>0</v>
      </c>
      <c r="X144" s="136">
        <f t="shared" si="193"/>
        <v>0</v>
      </c>
      <c r="Y144" s="136">
        <f t="shared" si="194"/>
        <v>1</v>
      </c>
      <c r="Z144" s="136" t="e">
        <f>IF(W144&gt;Y144,"Fehler",okay)</f>
        <v>#NAME?</v>
      </c>
      <c r="AA144" s="136" t="str">
        <f t="shared" si="195"/>
        <v/>
      </c>
      <c r="AB144" s="136" t="str">
        <f t="shared" si="196"/>
        <v/>
      </c>
      <c r="AC144" s="135"/>
      <c r="AD144" s="96" t="s">
        <v>21</v>
      </c>
      <c r="AE144" s="125" t="str">
        <f t="shared" si="197"/>
        <v/>
      </c>
      <c r="AF144" s="95"/>
      <c r="AG144" s="126"/>
      <c r="AH144" s="127" t="str">
        <f t="shared" si="198"/>
        <v/>
      </c>
      <c r="AI144" s="126"/>
      <c r="AJ144" s="5" t="s">
        <v>21</v>
      </c>
      <c r="AK144" s="5" t="s">
        <v>21</v>
      </c>
      <c r="AL144" s="5" t="s">
        <v>21</v>
      </c>
      <c r="AM144" s="5" t="s">
        <v>21</v>
      </c>
      <c r="AN144" s="5" t="s">
        <v>21</v>
      </c>
      <c r="AO144" s="5" t="s">
        <v>21</v>
      </c>
      <c r="AP144" s="5" t="s">
        <v>21</v>
      </c>
      <c r="AQ144" s="5" t="s">
        <v>21</v>
      </c>
      <c r="AR144" s="5" t="s">
        <v>21</v>
      </c>
      <c r="AS144" s="5" t="s">
        <v>21</v>
      </c>
      <c r="AT144" s="5" t="s">
        <v>21</v>
      </c>
      <c r="AU144" s="5" t="s">
        <v>21</v>
      </c>
      <c r="AV144" s="5" t="s">
        <v>21</v>
      </c>
      <c r="AW144" s="5" t="s">
        <v>21</v>
      </c>
      <c r="AX144" s="5" t="s">
        <v>21</v>
      </c>
      <c r="AY144" s="5" t="s">
        <v>21</v>
      </c>
      <c r="AZ144" s="5" t="s">
        <v>21</v>
      </c>
      <c r="BA144" s="5" t="s">
        <v>21</v>
      </c>
      <c r="BB144" s="5" t="s">
        <v>21</v>
      </c>
      <c r="BC144" s="5" t="s">
        <v>21</v>
      </c>
      <c r="BD144" s="126"/>
      <c r="BE144" s="50" t="s">
        <v>59</v>
      </c>
      <c r="BF144" s="50" t="s">
        <v>60</v>
      </c>
      <c r="BG144" s="50" t="s">
        <v>61</v>
      </c>
      <c r="BH144" s="50" t="s">
        <v>62</v>
      </c>
      <c r="BI144" s="50" t="s">
        <v>63</v>
      </c>
      <c r="BJ144" s="50" t="s">
        <v>64</v>
      </c>
      <c r="BK144" s="50" t="s">
        <v>65</v>
      </c>
      <c r="BL144" s="50" t="s">
        <v>66</v>
      </c>
      <c r="BM144" s="50" t="s">
        <v>67</v>
      </c>
      <c r="BN144" s="50" t="s">
        <v>68</v>
      </c>
      <c r="BO144" s="50" t="s">
        <v>69</v>
      </c>
      <c r="BP144" s="136"/>
      <c r="BQ144" s="150"/>
      <c r="BR144" s="150" t="str">
        <f t="shared" si="199"/>
        <v/>
      </c>
      <c r="BS144" s="150" t="str">
        <f t="shared" si="200"/>
        <v/>
      </c>
      <c r="BT144" s="150" t="str">
        <f t="shared" si="201"/>
        <v/>
      </c>
      <c r="BU144" s="150" t="str">
        <f t="shared" si="202"/>
        <v/>
      </c>
      <c r="BV144" s="150" t="str">
        <f t="shared" si="203"/>
        <v/>
      </c>
      <c r="BW144" s="150" t="str">
        <f t="shared" si="204"/>
        <v/>
      </c>
      <c r="BX144" s="150" t="str">
        <f t="shared" si="205"/>
        <v/>
      </c>
      <c r="BY144" s="150" t="str">
        <f t="shared" si="206"/>
        <v/>
      </c>
      <c r="BZ144" s="150" t="str">
        <f t="shared" si="207"/>
        <v/>
      </c>
      <c r="CA144" s="150" t="str">
        <f t="shared" si="208"/>
        <v/>
      </c>
      <c r="CB144" s="150" t="str">
        <f t="shared" si="209"/>
        <v/>
      </c>
      <c r="CC144" s="150" t="str">
        <f t="shared" si="210"/>
        <v/>
      </c>
      <c r="CD144" s="150" t="str">
        <f t="shared" si="211"/>
        <v/>
      </c>
      <c r="CE144" s="150" t="str">
        <f t="shared" si="212"/>
        <v/>
      </c>
      <c r="CF144" s="150" t="str">
        <f t="shared" si="213"/>
        <v/>
      </c>
      <c r="CG144" s="150" t="str">
        <f t="shared" si="214"/>
        <v/>
      </c>
      <c r="CH144" s="150" t="str">
        <f t="shared" si="215"/>
        <v/>
      </c>
      <c r="CI144" s="150" t="str">
        <f t="shared" si="216"/>
        <v/>
      </c>
      <c r="CJ144" s="150" t="str">
        <f t="shared" si="217"/>
        <v/>
      </c>
      <c r="CK144" s="150" t="str">
        <f t="shared" si="218"/>
        <v/>
      </c>
      <c r="CL144" s="150" t="str">
        <f t="shared" si="219"/>
        <v/>
      </c>
      <c r="CM144" s="150" t="str">
        <f t="shared" si="220"/>
        <v/>
      </c>
      <c r="CN144" s="150">
        <f t="shared" si="221"/>
        <v>0</v>
      </c>
      <c r="CO144" s="150" t="str">
        <f t="shared" si="222"/>
        <v>Okay</v>
      </c>
      <c r="CP144" s="150" t="str">
        <f t="shared" si="223"/>
        <v>Urkunde und Button</v>
      </c>
      <c r="CQ144" s="150" t="str">
        <f t="shared" si="224"/>
        <v>nur Urkunde</v>
      </c>
      <c r="CR144" s="150">
        <f t="shared" si="225"/>
        <v>0</v>
      </c>
      <c r="CS144" s="150">
        <f t="shared" si="226"/>
        <v>0</v>
      </c>
      <c r="CT144" s="150">
        <f t="shared" si="227"/>
        <v>0</v>
      </c>
      <c r="CU144" s="150">
        <f t="shared" si="228"/>
        <v>0</v>
      </c>
      <c r="CV144" s="150">
        <f t="shared" si="229"/>
        <v>0</v>
      </c>
      <c r="CW144" s="150">
        <f t="shared" si="230"/>
        <v>0</v>
      </c>
      <c r="CX144" s="150" t="str">
        <f t="shared" si="231"/>
        <v>u</v>
      </c>
      <c r="CY144" s="150"/>
      <c r="CZ144" s="150">
        <f t="shared" si="185"/>
        <v>0</v>
      </c>
      <c r="DA144" s="150"/>
      <c r="DB144" s="150"/>
      <c r="DC144" s="150">
        <f t="shared" si="186"/>
        <v>0</v>
      </c>
      <c r="DD144" s="150"/>
      <c r="DE144" s="150"/>
      <c r="DF144" s="150"/>
      <c r="DG144" s="150"/>
      <c r="DH144" s="150"/>
      <c r="DI144" s="150"/>
      <c r="DJ144" s="150"/>
      <c r="DK144" s="150"/>
      <c r="DL144" s="150"/>
      <c r="DM144" s="150"/>
      <c r="DN144" s="150"/>
      <c r="DO144" s="150"/>
      <c r="DP144" s="150"/>
      <c r="DQ144" s="150"/>
      <c r="DR144" s="150"/>
      <c r="DS144" s="150"/>
      <c r="DT144" s="150"/>
      <c r="DU144" s="150"/>
    </row>
    <row r="145" spans="1:125" s="206" customFormat="1" x14ac:dyDescent="0.2">
      <c r="A145" s="108" t="str">
        <f>IF(LEN(E145)&lt;2,"",Meldedaten!A$4)</f>
        <v/>
      </c>
      <c r="B145" s="109" t="str">
        <f t="shared" ref="B145:B176" si="232">IF(OR(K145&gt;0,L145&gt;0,M145&gt;0,N145&gt;0),AE145,IF(AND(O145&gt;0,O145&lt;5),"Gold",IF(O145&gt;4,CONCATENATE("Gold mit Zahl ",ROUNDDOWN(O145/5,0)*5),IF(AND(P145&gt;0,P145&lt;5),"Brillant",IF(P145&gt;4,CONCATENATE("Brillant mit Zahl ",ROUNDDOWN(P145/5,0)*5),"")))))</f>
        <v/>
      </c>
      <c r="C145" s="96" t="s">
        <v>21</v>
      </c>
      <c r="D145" s="242" t="s">
        <v>21</v>
      </c>
      <c r="E145" s="242" t="s">
        <v>21</v>
      </c>
      <c r="F145" s="242" t="s">
        <v>21</v>
      </c>
      <c r="G145" s="242" t="s">
        <v>21</v>
      </c>
      <c r="H145" s="96" t="s">
        <v>21</v>
      </c>
      <c r="I145" s="5" t="str">
        <f>IF(LEN(E145)&lt;2,"",Meldedaten!B$4)</f>
        <v/>
      </c>
      <c r="J145" s="159"/>
      <c r="K145" s="5"/>
      <c r="L145" s="101"/>
      <c r="M145" s="100"/>
      <c r="N145" s="5"/>
      <c r="O145" s="100"/>
      <c r="P145" s="5"/>
      <c r="Q145" s="131" t="str">
        <f t="shared" ref="Q145:Q176" si="233">CO145</f>
        <v>Okay</v>
      </c>
      <c r="R145" s="136">
        <f t="shared" ref="R145:R176" si="234">SUM(M145:P145)</f>
        <v>0</v>
      </c>
      <c r="S145" s="143" t="str">
        <f t="shared" ref="S145:S176" si="235">IF(R145=0,"",T145)</f>
        <v/>
      </c>
      <c r="T145" s="144" t="str">
        <f t="shared" ref="T145:T176" si="236">IF(W145=1,"","Bitte ankreuzen")</f>
        <v>Bitte ankreuzen</v>
      </c>
      <c r="U145" s="5"/>
      <c r="V145" s="5"/>
      <c r="W145" s="131">
        <f t="shared" ref="W145:W176" si="237">COUNTIF(U145:V145,"x")</f>
        <v>0</v>
      </c>
      <c r="X145" s="136">
        <f t="shared" ref="X145:X176" si="238">SUM(K145:L145)</f>
        <v>0</v>
      </c>
      <c r="Y145" s="136">
        <f t="shared" ref="Y145:Y176" si="239">IF(X145&gt;0,0,1)</f>
        <v>1</v>
      </c>
      <c r="Z145" s="136" t="e">
        <f>IF(W145&gt;Y145,"Fehler",okay)</f>
        <v>#NAME?</v>
      </c>
      <c r="AA145" s="136" t="str">
        <f t="shared" ref="AA145:AA176" si="240">IF(OR(K145&gt;0,L145&gt;0,M145&gt;0,N145&gt;0),AE145,IF(AND(O145&gt;0,O145&lt;5),"Gold",IF(O145&gt;4,CONCATENATE("Gold mit Zahl ",ROUNDDOWN(O145/5,0)*5),IF(AND(P145&gt;0,P145&lt;5),"Brillant",IF(P145&gt;4,CONCATENATE("Brillant mit Zahl ",ROUNDDOWN(P145/5,0)*5),"")))))</f>
        <v/>
      </c>
      <c r="AB145" s="136" t="str">
        <f t="shared" ref="AB145:AB176" si="241">IF(U145="x",AA145&amp;"*",AA145)</f>
        <v/>
      </c>
      <c r="AC145" s="135"/>
      <c r="AD145" s="96" t="s">
        <v>21</v>
      </c>
      <c r="AE145" s="125" t="str">
        <f t="shared" ref="AE145:AE176" si="242">IF(K145&gt;0,B$222,IF(L145&gt;0,B$223,IF(M145&gt;0,B$224,IF(N145&gt;0,B$225,""))))</f>
        <v/>
      </c>
      <c r="AF145" s="95"/>
      <c r="AG145" s="126"/>
      <c r="AH145" s="127" t="str">
        <f t="shared" ref="AH145:AH176" si="243">IF(COUNTIF(AJ145:BC145,"x"),COUNTIF(AJ145:BC145,"x"),"")</f>
        <v/>
      </c>
      <c r="AI145" s="126"/>
      <c r="AJ145" s="5" t="s">
        <v>21</v>
      </c>
      <c r="AK145" s="5" t="s">
        <v>21</v>
      </c>
      <c r="AL145" s="5" t="s">
        <v>21</v>
      </c>
      <c r="AM145" s="5" t="s">
        <v>21</v>
      </c>
      <c r="AN145" s="5" t="s">
        <v>21</v>
      </c>
      <c r="AO145" s="5" t="s">
        <v>21</v>
      </c>
      <c r="AP145" s="5" t="s">
        <v>21</v>
      </c>
      <c r="AQ145" s="5" t="s">
        <v>21</v>
      </c>
      <c r="AR145" s="5" t="s">
        <v>21</v>
      </c>
      <c r="AS145" s="5" t="s">
        <v>21</v>
      </c>
      <c r="AT145" s="5" t="s">
        <v>21</v>
      </c>
      <c r="AU145" s="5" t="s">
        <v>21</v>
      </c>
      <c r="AV145" s="5" t="s">
        <v>21</v>
      </c>
      <c r="AW145" s="5" t="s">
        <v>21</v>
      </c>
      <c r="AX145" s="5" t="s">
        <v>21</v>
      </c>
      <c r="AY145" s="5" t="s">
        <v>21</v>
      </c>
      <c r="AZ145" s="5" t="s">
        <v>21</v>
      </c>
      <c r="BA145" s="5" t="s">
        <v>21</v>
      </c>
      <c r="BB145" s="5" t="s">
        <v>21</v>
      </c>
      <c r="BC145" s="5" t="s">
        <v>21</v>
      </c>
      <c r="BD145" s="126"/>
      <c r="BE145" s="50" t="s">
        <v>59</v>
      </c>
      <c r="BF145" s="50" t="s">
        <v>60</v>
      </c>
      <c r="BG145" s="50" t="s">
        <v>61</v>
      </c>
      <c r="BH145" s="50" t="s">
        <v>62</v>
      </c>
      <c r="BI145" s="50" t="s">
        <v>63</v>
      </c>
      <c r="BJ145" s="50" t="s">
        <v>64</v>
      </c>
      <c r="BK145" s="50" t="s">
        <v>65</v>
      </c>
      <c r="BL145" s="50" t="s">
        <v>66</v>
      </c>
      <c r="BM145" s="50" t="s">
        <v>67</v>
      </c>
      <c r="BN145" s="50" t="s">
        <v>68</v>
      </c>
      <c r="BO145" s="50" t="s">
        <v>69</v>
      </c>
      <c r="BP145" s="136"/>
      <c r="BQ145" s="150"/>
      <c r="BR145" s="150" t="str">
        <f t="shared" ref="BR145:BR176" si="244">IF(AJ145="x","01","")</f>
        <v/>
      </c>
      <c r="BS145" s="150" t="str">
        <f t="shared" ref="BS145:BS176" si="245">IF(AK145="x","02","")</f>
        <v/>
      </c>
      <c r="BT145" s="150" t="str">
        <f t="shared" ref="BT145:BT176" si="246">IF(AL145="x","03","")</f>
        <v/>
      </c>
      <c r="BU145" s="150" t="str">
        <f t="shared" ref="BU145:BU176" si="247">IF(AM145="x","04","")</f>
        <v/>
      </c>
      <c r="BV145" s="150" t="str">
        <f t="shared" ref="BV145:BV176" si="248">IF(AN145="x","05","")</f>
        <v/>
      </c>
      <c r="BW145" s="150" t="str">
        <f t="shared" ref="BW145:BW176" si="249">IF(AO145="x","06","")</f>
        <v/>
      </c>
      <c r="BX145" s="150" t="str">
        <f t="shared" ref="BX145:BX176" si="250">IF(AP145="x","07","")</f>
        <v/>
      </c>
      <c r="BY145" s="150" t="str">
        <f t="shared" ref="BY145:BY176" si="251">IF(AQ145="x","08","")</f>
        <v/>
      </c>
      <c r="BZ145" s="150" t="str">
        <f t="shared" ref="BZ145:BZ176" si="252">IF(AR145="x","09","")</f>
        <v/>
      </c>
      <c r="CA145" s="150" t="str">
        <f t="shared" ref="CA145:CA176" si="253">IF(AS145="x","10","")</f>
        <v/>
      </c>
      <c r="CB145" s="150" t="str">
        <f t="shared" ref="CB145:CB176" si="254">IF(AT145="x","11","")</f>
        <v/>
      </c>
      <c r="CC145" s="150" t="str">
        <f t="shared" ref="CC145:CC176" si="255">IF(AU145="x","12","")</f>
        <v/>
      </c>
      <c r="CD145" s="150" t="str">
        <f t="shared" ref="CD145:CD176" si="256">IF(AV145="x","13","")</f>
        <v/>
      </c>
      <c r="CE145" s="150" t="str">
        <f t="shared" ref="CE145:CE176" si="257">IF(AW145="x","14","")</f>
        <v/>
      </c>
      <c r="CF145" s="150" t="str">
        <f t="shared" ref="CF145:CF176" si="258">IF(AX145="x","15","")</f>
        <v/>
      </c>
      <c r="CG145" s="150" t="str">
        <f t="shared" ref="CG145:CG176" si="259">IF(AY145="x","16","")</f>
        <v/>
      </c>
      <c r="CH145" s="150" t="str">
        <f t="shared" ref="CH145:CH176" si="260">IF(AZ145="x","17","")</f>
        <v/>
      </c>
      <c r="CI145" s="150" t="str">
        <f t="shared" ref="CI145:CI176" si="261">IF(BA145="x","18","")</f>
        <v/>
      </c>
      <c r="CJ145" s="150" t="str">
        <f t="shared" ref="CJ145:CJ176" si="262">IF(BB145="x","19","")</f>
        <v/>
      </c>
      <c r="CK145" s="150" t="str">
        <f t="shared" ref="CK145:CK176" si="263">IF(BC145="x","20","")</f>
        <v/>
      </c>
      <c r="CL145" s="150" t="str">
        <f t="shared" ref="CL145:CL176" si="264">BR145&amp;BS145&amp;BT145&amp;BU145&amp;BV145&amp;BW145&amp;BX145&amp;BY145&amp;BZ145&amp;CA145&amp;CB145&amp;CC145&amp;CD145&amp;CE145&amp;CF145&amp;CG145&amp;CH145&amp;CI145&amp;CJ145&amp;CK145</f>
        <v/>
      </c>
      <c r="CM145" s="150" t="str">
        <f t="shared" ref="CM145:CM176" si="265">IF(SUM(K145:P145)=0,"",SUM(J145:P145))</f>
        <v/>
      </c>
      <c r="CN145" s="150">
        <f t="shared" ref="CN145:CN176" si="266">IF(CM145="",0,LARGE(K145:P145,1))</f>
        <v>0</v>
      </c>
      <c r="CO145" s="150" t="str">
        <f t="shared" ref="CO145:CO176" si="267">IF(OR(CM145="",CM145=CN145),"Okay","FEHLER")</f>
        <v>Okay</v>
      </c>
      <c r="CP145" s="150" t="str">
        <f t="shared" ref="CP145:CP176" si="268">IF(W145=0,"Urkunde und Button",CQ145)</f>
        <v>Urkunde und Button</v>
      </c>
      <c r="CQ145" s="150" t="str">
        <f t="shared" ref="CQ145:CQ176" si="269">IF(U145="x","Urkunde und Abzeichen","nur Urkunde")</f>
        <v>nur Urkunde</v>
      </c>
      <c r="CR145" s="150">
        <f t="shared" ref="CR145:CR176" si="270">IF(K145&gt;0,1,0)</f>
        <v>0</v>
      </c>
      <c r="CS145" s="150">
        <f t="shared" ref="CS145:CS176" si="271">IF(L145&gt;0,1,0)</f>
        <v>0</v>
      </c>
      <c r="CT145" s="150">
        <f t="shared" ref="CT145:CT176" si="272">IF(M145&gt;0,CX145,0)</f>
        <v>0</v>
      </c>
      <c r="CU145" s="150">
        <f t="shared" ref="CU145:CU176" si="273">IF(N145&gt;0,CX145,0)</f>
        <v>0</v>
      </c>
      <c r="CV145" s="150">
        <f t="shared" ref="CV145:CV176" si="274">IF(O145&gt;0,CX145,0)</f>
        <v>0</v>
      </c>
      <c r="CW145" s="150">
        <f t="shared" ref="CW145:CW176" si="275">IF(P145&gt;0,CX145,0)</f>
        <v>0</v>
      </c>
      <c r="CX145" s="150" t="str">
        <f t="shared" ref="CX145:CX176" si="276">IF($U145="x","a","u")</f>
        <v>u</v>
      </c>
      <c r="CY145" s="150"/>
      <c r="CZ145" s="150">
        <f t="shared" si="185"/>
        <v>0</v>
      </c>
      <c r="DA145" s="150"/>
      <c r="DB145" s="150"/>
      <c r="DC145" s="150">
        <f t="shared" si="186"/>
        <v>0</v>
      </c>
      <c r="DD145" s="150"/>
      <c r="DE145" s="150"/>
      <c r="DF145" s="150"/>
      <c r="DG145" s="150"/>
      <c r="DH145" s="150"/>
      <c r="DI145" s="150"/>
      <c r="DJ145" s="150"/>
      <c r="DK145" s="150"/>
      <c r="DL145" s="150"/>
      <c r="DM145" s="150"/>
      <c r="DN145" s="150"/>
      <c r="DO145" s="150"/>
      <c r="DP145" s="150"/>
      <c r="DQ145" s="150"/>
      <c r="DR145" s="150"/>
      <c r="DS145" s="150"/>
      <c r="DT145" s="150"/>
      <c r="DU145" s="150"/>
    </row>
    <row r="146" spans="1:125" s="206" customFormat="1" x14ac:dyDescent="0.2">
      <c r="A146" s="108" t="str">
        <f>IF(LEN(E146)&lt;2,"",Meldedaten!A$4)</f>
        <v/>
      </c>
      <c r="B146" s="109" t="str">
        <f t="shared" si="232"/>
        <v/>
      </c>
      <c r="C146" s="96" t="s">
        <v>21</v>
      </c>
      <c r="D146" s="242" t="s">
        <v>21</v>
      </c>
      <c r="E146" s="242" t="s">
        <v>21</v>
      </c>
      <c r="F146" s="242" t="s">
        <v>21</v>
      </c>
      <c r="G146" s="242" t="s">
        <v>21</v>
      </c>
      <c r="H146" s="96" t="s">
        <v>21</v>
      </c>
      <c r="I146" s="5" t="str">
        <f>IF(LEN(E146)&lt;2,"",Meldedaten!B$4)</f>
        <v/>
      </c>
      <c r="J146" s="159"/>
      <c r="K146" s="5"/>
      <c r="L146" s="101"/>
      <c r="M146" s="100"/>
      <c r="N146" s="5"/>
      <c r="O146" s="100"/>
      <c r="P146" s="5"/>
      <c r="Q146" s="131" t="str">
        <f t="shared" si="233"/>
        <v>Okay</v>
      </c>
      <c r="R146" s="136">
        <f t="shared" si="234"/>
        <v>0</v>
      </c>
      <c r="S146" s="143" t="str">
        <f t="shared" si="235"/>
        <v/>
      </c>
      <c r="T146" s="144" t="str">
        <f t="shared" si="236"/>
        <v>Bitte ankreuzen</v>
      </c>
      <c r="U146" s="5"/>
      <c r="V146" s="5"/>
      <c r="W146" s="131">
        <f t="shared" si="237"/>
        <v>0</v>
      </c>
      <c r="X146" s="136">
        <f t="shared" si="238"/>
        <v>0</v>
      </c>
      <c r="Y146" s="136">
        <f t="shared" si="239"/>
        <v>1</v>
      </c>
      <c r="Z146" s="136" t="e">
        <f>IF(W146&gt;Y146,"Fehler",okay)</f>
        <v>#NAME?</v>
      </c>
      <c r="AA146" s="136" t="str">
        <f t="shared" si="240"/>
        <v/>
      </c>
      <c r="AB146" s="136" t="str">
        <f t="shared" si="241"/>
        <v/>
      </c>
      <c r="AC146" s="135"/>
      <c r="AD146" s="96" t="s">
        <v>21</v>
      </c>
      <c r="AE146" s="125" t="str">
        <f t="shared" si="242"/>
        <v/>
      </c>
      <c r="AF146" s="95"/>
      <c r="AG146" s="126"/>
      <c r="AH146" s="127" t="str">
        <f t="shared" si="243"/>
        <v/>
      </c>
      <c r="AI146" s="126"/>
      <c r="AJ146" s="5" t="s">
        <v>21</v>
      </c>
      <c r="AK146" s="5" t="s">
        <v>21</v>
      </c>
      <c r="AL146" s="5" t="s">
        <v>21</v>
      </c>
      <c r="AM146" s="5" t="s">
        <v>21</v>
      </c>
      <c r="AN146" s="5" t="s">
        <v>21</v>
      </c>
      <c r="AO146" s="5" t="s">
        <v>21</v>
      </c>
      <c r="AP146" s="5" t="s">
        <v>21</v>
      </c>
      <c r="AQ146" s="5" t="s">
        <v>21</v>
      </c>
      <c r="AR146" s="5" t="s">
        <v>21</v>
      </c>
      <c r="AS146" s="5" t="s">
        <v>21</v>
      </c>
      <c r="AT146" s="5" t="s">
        <v>21</v>
      </c>
      <c r="AU146" s="5" t="s">
        <v>21</v>
      </c>
      <c r="AV146" s="5" t="s">
        <v>21</v>
      </c>
      <c r="AW146" s="5" t="s">
        <v>21</v>
      </c>
      <c r="AX146" s="5" t="s">
        <v>21</v>
      </c>
      <c r="AY146" s="5" t="s">
        <v>21</v>
      </c>
      <c r="AZ146" s="5" t="s">
        <v>21</v>
      </c>
      <c r="BA146" s="5" t="s">
        <v>21</v>
      </c>
      <c r="BB146" s="5" t="s">
        <v>21</v>
      </c>
      <c r="BC146" s="5" t="s">
        <v>21</v>
      </c>
      <c r="BD146" s="126"/>
      <c r="BE146" s="50" t="s">
        <v>59</v>
      </c>
      <c r="BF146" s="50" t="s">
        <v>60</v>
      </c>
      <c r="BG146" s="50" t="s">
        <v>61</v>
      </c>
      <c r="BH146" s="50" t="s">
        <v>62</v>
      </c>
      <c r="BI146" s="50" t="s">
        <v>63</v>
      </c>
      <c r="BJ146" s="50" t="s">
        <v>64</v>
      </c>
      <c r="BK146" s="50" t="s">
        <v>65</v>
      </c>
      <c r="BL146" s="50" t="s">
        <v>66</v>
      </c>
      <c r="BM146" s="50" t="s">
        <v>67</v>
      </c>
      <c r="BN146" s="50" t="s">
        <v>68</v>
      </c>
      <c r="BO146" s="50" t="s">
        <v>69</v>
      </c>
      <c r="BP146" s="136"/>
      <c r="BQ146" s="150"/>
      <c r="BR146" s="150" t="str">
        <f t="shared" si="244"/>
        <v/>
      </c>
      <c r="BS146" s="150" t="str">
        <f t="shared" si="245"/>
        <v/>
      </c>
      <c r="BT146" s="150" t="str">
        <f t="shared" si="246"/>
        <v/>
      </c>
      <c r="BU146" s="150" t="str">
        <f t="shared" si="247"/>
        <v/>
      </c>
      <c r="BV146" s="150" t="str">
        <f t="shared" si="248"/>
        <v/>
      </c>
      <c r="BW146" s="150" t="str">
        <f t="shared" si="249"/>
        <v/>
      </c>
      <c r="BX146" s="150" t="str">
        <f t="shared" si="250"/>
        <v/>
      </c>
      <c r="BY146" s="150" t="str">
        <f t="shared" si="251"/>
        <v/>
      </c>
      <c r="BZ146" s="150" t="str">
        <f t="shared" si="252"/>
        <v/>
      </c>
      <c r="CA146" s="150" t="str">
        <f t="shared" si="253"/>
        <v/>
      </c>
      <c r="CB146" s="150" t="str">
        <f t="shared" si="254"/>
        <v/>
      </c>
      <c r="CC146" s="150" t="str">
        <f t="shared" si="255"/>
        <v/>
      </c>
      <c r="CD146" s="150" t="str">
        <f t="shared" si="256"/>
        <v/>
      </c>
      <c r="CE146" s="150" t="str">
        <f t="shared" si="257"/>
        <v/>
      </c>
      <c r="CF146" s="150" t="str">
        <f t="shared" si="258"/>
        <v/>
      </c>
      <c r="CG146" s="150" t="str">
        <f t="shared" si="259"/>
        <v/>
      </c>
      <c r="CH146" s="150" t="str">
        <f t="shared" si="260"/>
        <v/>
      </c>
      <c r="CI146" s="150" t="str">
        <f t="shared" si="261"/>
        <v/>
      </c>
      <c r="CJ146" s="150" t="str">
        <f t="shared" si="262"/>
        <v/>
      </c>
      <c r="CK146" s="150" t="str">
        <f t="shared" si="263"/>
        <v/>
      </c>
      <c r="CL146" s="150" t="str">
        <f t="shared" si="264"/>
        <v/>
      </c>
      <c r="CM146" s="150" t="str">
        <f t="shared" si="265"/>
        <v/>
      </c>
      <c r="CN146" s="150">
        <f t="shared" si="266"/>
        <v>0</v>
      </c>
      <c r="CO146" s="150" t="str">
        <f t="shared" si="267"/>
        <v>Okay</v>
      </c>
      <c r="CP146" s="150" t="str">
        <f t="shared" si="268"/>
        <v>Urkunde und Button</v>
      </c>
      <c r="CQ146" s="150" t="str">
        <f t="shared" si="269"/>
        <v>nur Urkunde</v>
      </c>
      <c r="CR146" s="150">
        <f t="shared" si="270"/>
        <v>0</v>
      </c>
      <c r="CS146" s="150">
        <f t="shared" si="271"/>
        <v>0</v>
      </c>
      <c r="CT146" s="150">
        <f t="shared" si="272"/>
        <v>0</v>
      </c>
      <c r="CU146" s="150">
        <f t="shared" si="273"/>
        <v>0</v>
      </c>
      <c r="CV146" s="150">
        <f t="shared" si="274"/>
        <v>0</v>
      </c>
      <c r="CW146" s="150">
        <f t="shared" si="275"/>
        <v>0</v>
      </c>
      <c r="CX146" s="150" t="str">
        <f t="shared" si="276"/>
        <v>u</v>
      </c>
      <c r="CY146" s="150"/>
      <c r="CZ146" s="150">
        <f t="shared" si="185"/>
        <v>0</v>
      </c>
      <c r="DA146" s="150"/>
      <c r="DB146" s="150"/>
      <c r="DC146" s="150">
        <f t="shared" si="186"/>
        <v>0</v>
      </c>
      <c r="DD146" s="150"/>
      <c r="DE146" s="150"/>
      <c r="DF146" s="150"/>
      <c r="DG146" s="150"/>
      <c r="DH146" s="150"/>
      <c r="DI146" s="150"/>
      <c r="DJ146" s="150"/>
      <c r="DK146" s="150"/>
      <c r="DL146" s="150"/>
      <c r="DM146" s="150"/>
      <c r="DN146" s="150"/>
      <c r="DO146" s="150"/>
      <c r="DP146" s="150"/>
      <c r="DQ146" s="150"/>
      <c r="DR146" s="150"/>
      <c r="DS146" s="150"/>
      <c r="DT146" s="150"/>
      <c r="DU146" s="150"/>
    </row>
    <row r="147" spans="1:125" s="206" customFormat="1" x14ac:dyDescent="0.2">
      <c r="A147" s="108" t="str">
        <f>IF(LEN(E147)&lt;2,"",Meldedaten!A$4)</f>
        <v/>
      </c>
      <c r="B147" s="109" t="str">
        <f t="shared" si="232"/>
        <v/>
      </c>
      <c r="C147" s="96" t="s">
        <v>21</v>
      </c>
      <c r="D147" s="242" t="s">
        <v>21</v>
      </c>
      <c r="E147" s="242" t="s">
        <v>21</v>
      </c>
      <c r="F147" s="242" t="s">
        <v>21</v>
      </c>
      <c r="G147" s="242" t="s">
        <v>21</v>
      </c>
      <c r="H147" s="96" t="s">
        <v>21</v>
      </c>
      <c r="I147" s="5" t="str">
        <f>IF(LEN(E147)&lt;2,"",Meldedaten!B$4)</f>
        <v/>
      </c>
      <c r="J147" s="159"/>
      <c r="K147" s="5"/>
      <c r="L147" s="101"/>
      <c r="M147" s="100"/>
      <c r="N147" s="5"/>
      <c r="O147" s="100"/>
      <c r="P147" s="5"/>
      <c r="Q147" s="131" t="str">
        <f t="shared" si="233"/>
        <v>Okay</v>
      </c>
      <c r="R147" s="136">
        <f t="shared" si="234"/>
        <v>0</v>
      </c>
      <c r="S147" s="143" t="str">
        <f t="shared" si="235"/>
        <v/>
      </c>
      <c r="T147" s="144" t="str">
        <f t="shared" si="236"/>
        <v>Bitte ankreuzen</v>
      </c>
      <c r="U147" s="5"/>
      <c r="V147" s="5"/>
      <c r="W147" s="131">
        <f t="shared" si="237"/>
        <v>0</v>
      </c>
      <c r="X147" s="136">
        <f t="shared" si="238"/>
        <v>0</v>
      </c>
      <c r="Y147" s="136">
        <f t="shared" si="239"/>
        <v>1</v>
      </c>
      <c r="Z147" s="136" t="e">
        <f>IF(W147&gt;Y147,"Fehler",okay)</f>
        <v>#NAME?</v>
      </c>
      <c r="AA147" s="136" t="str">
        <f t="shared" si="240"/>
        <v/>
      </c>
      <c r="AB147" s="136" t="str">
        <f t="shared" si="241"/>
        <v/>
      </c>
      <c r="AC147" s="135"/>
      <c r="AD147" s="96" t="s">
        <v>21</v>
      </c>
      <c r="AE147" s="125" t="str">
        <f t="shared" si="242"/>
        <v/>
      </c>
      <c r="AF147" s="95"/>
      <c r="AG147" s="126"/>
      <c r="AH147" s="127" t="str">
        <f t="shared" si="243"/>
        <v/>
      </c>
      <c r="AI147" s="126"/>
      <c r="AJ147" s="5" t="s">
        <v>21</v>
      </c>
      <c r="AK147" s="5" t="s">
        <v>21</v>
      </c>
      <c r="AL147" s="5" t="s">
        <v>21</v>
      </c>
      <c r="AM147" s="5" t="s">
        <v>21</v>
      </c>
      <c r="AN147" s="5" t="s">
        <v>21</v>
      </c>
      <c r="AO147" s="5" t="s">
        <v>21</v>
      </c>
      <c r="AP147" s="5" t="s">
        <v>21</v>
      </c>
      <c r="AQ147" s="5" t="s">
        <v>21</v>
      </c>
      <c r="AR147" s="5" t="s">
        <v>21</v>
      </c>
      <c r="AS147" s="5" t="s">
        <v>21</v>
      </c>
      <c r="AT147" s="5" t="s">
        <v>21</v>
      </c>
      <c r="AU147" s="5" t="s">
        <v>21</v>
      </c>
      <c r="AV147" s="5" t="s">
        <v>21</v>
      </c>
      <c r="AW147" s="5" t="s">
        <v>21</v>
      </c>
      <c r="AX147" s="5" t="s">
        <v>21</v>
      </c>
      <c r="AY147" s="5" t="s">
        <v>21</v>
      </c>
      <c r="AZ147" s="5" t="s">
        <v>21</v>
      </c>
      <c r="BA147" s="5" t="s">
        <v>21</v>
      </c>
      <c r="BB147" s="5" t="s">
        <v>21</v>
      </c>
      <c r="BC147" s="5" t="s">
        <v>21</v>
      </c>
      <c r="BD147" s="126"/>
      <c r="BE147" s="50" t="s">
        <v>59</v>
      </c>
      <c r="BF147" s="50" t="s">
        <v>60</v>
      </c>
      <c r="BG147" s="50" t="s">
        <v>61</v>
      </c>
      <c r="BH147" s="50" t="s">
        <v>62</v>
      </c>
      <c r="BI147" s="50" t="s">
        <v>63</v>
      </c>
      <c r="BJ147" s="50" t="s">
        <v>64</v>
      </c>
      <c r="BK147" s="50" t="s">
        <v>65</v>
      </c>
      <c r="BL147" s="50" t="s">
        <v>66</v>
      </c>
      <c r="BM147" s="50" t="s">
        <v>67</v>
      </c>
      <c r="BN147" s="50" t="s">
        <v>68</v>
      </c>
      <c r="BO147" s="50" t="s">
        <v>69</v>
      </c>
      <c r="BP147" s="136"/>
      <c r="BQ147" s="150"/>
      <c r="BR147" s="150" t="str">
        <f t="shared" si="244"/>
        <v/>
      </c>
      <c r="BS147" s="150" t="str">
        <f t="shared" si="245"/>
        <v/>
      </c>
      <c r="BT147" s="150" t="str">
        <f t="shared" si="246"/>
        <v/>
      </c>
      <c r="BU147" s="150" t="str">
        <f t="shared" si="247"/>
        <v/>
      </c>
      <c r="BV147" s="150" t="str">
        <f t="shared" si="248"/>
        <v/>
      </c>
      <c r="BW147" s="150" t="str">
        <f t="shared" si="249"/>
        <v/>
      </c>
      <c r="BX147" s="150" t="str">
        <f t="shared" si="250"/>
        <v/>
      </c>
      <c r="BY147" s="150" t="str">
        <f t="shared" si="251"/>
        <v/>
      </c>
      <c r="BZ147" s="150" t="str">
        <f t="shared" si="252"/>
        <v/>
      </c>
      <c r="CA147" s="150" t="str">
        <f t="shared" si="253"/>
        <v/>
      </c>
      <c r="CB147" s="150" t="str">
        <f t="shared" si="254"/>
        <v/>
      </c>
      <c r="CC147" s="150" t="str">
        <f t="shared" si="255"/>
        <v/>
      </c>
      <c r="CD147" s="150" t="str">
        <f t="shared" si="256"/>
        <v/>
      </c>
      <c r="CE147" s="150" t="str">
        <f t="shared" si="257"/>
        <v/>
      </c>
      <c r="CF147" s="150" t="str">
        <f t="shared" si="258"/>
        <v/>
      </c>
      <c r="CG147" s="150" t="str">
        <f t="shared" si="259"/>
        <v/>
      </c>
      <c r="CH147" s="150" t="str">
        <f t="shared" si="260"/>
        <v/>
      </c>
      <c r="CI147" s="150" t="str">
        <f t="shared" si="261"/>
        <v/>
      </c>
      <c r="CJ147" s="150" t="str">
        <f t="shared" si="262"/>
        <v/>
      </c>
      <c r="CK147" s="150" t="str">
        <f t="shared" si="263"/>
        <v/>
      </c>
      <c r="CL147" s="150" t="str">
        <f t="shared" si="264"/>
        <v/>
      </c>
      <c r="CM147" s="150" t="str">
        <f t="shared" si="265"/>
        <v/>
      </c>
      <c r="CN147" s="150">
        <f t="shared" si="266"/>
        <v>0</v>
      </c>
      <c r="CO147" s="150" t="str">
        <f t="shared" si="267"/>
        <v>Okay</v>
      </c>
      <c r="CP147" s="150" t="str">
        <f t="shared" si="268"/>
        <v>Urkunde und Button</v>
      </c>
      <c r="CQ147" s="150" t="str">
        <f t="shared" si="269"/>
        <v>nur Urkunde</v>
      </c>
      <c r="CR147" s="150">
        <f t="shared" si="270"/>
        <v>0</v>
      </c>
      <c r="CS147" s="150">
        <f t="shared" si="271"/>
        <v>0</v>
      </c>
      <c r="CT147" s="150">
        <f t="shared" si="272"/>
        <v>0</v>
      </c>
      <c r="CU147" s="150">
        <f t="shared" si="273"/>
        <v>0</v>
      </c>
      <c r="CV147" s="150">
        <f t="shared" si="274"/>
        <v>0</v>
      </c>
      <c r="CW147" s="150">
        <f t="shared" si="275"/>
        <v>0</v>
      </c>
      <c r="CX147" s="150" t="str">
        <f t="shared" si="276"/>
        <v>u</v>
      </c>
      <c r="CY147" s="150"/>
      <c r="CZ147" s="150">
        <f t="shared" si="185"/>
        <v>0</v>
      </c>
      <c r="DA147" s="150"/>
      <c r="DB147" s="150"/>
      <c r="DC147" s="150">
        <f t="shared" si="186"/>
        <v>0</v>
      </c>
      <c r="DD147" s="150"/>
      <c r="DE147" s="150"/>
      <c r="DF147" s="150"/>
      <c r="DG147" s="150"/>
      <c r="DH147" s="150"/>
      <c r="DI147" s="150"/>
      <c r="DJ147" s="150"/>
      <c r="DK147" s="150"/>
      <c r="DL147" s="150"/>
      <c r="DM147" s="150"/>
      <c r="DN147" s="150"/>
      <c r="DO147" s="150"/>
      <c r="DP147" s="150"/>
      <c r="DQ147" s="150"/>
      <c r="DR147" s="150"/>
      <c r="DS147" s="150"/>
      <c r="DT147" s="150"/>
      <c r="DU147" s="150"/>
    </row>
    <row r="148" spans="1:125" s="206" customFormat="1" x14ac:dyDescent="0.2">
      <c r="A148" s="108" t="str">
        <f>IF(LEN(E148)&lt;2,"",Meldedaten!A$4)</f>
        <v/>
      </c>
      <c r="B148" s="109" t="str">
        <f t="shared" si="232"/>
        <v/>
      </c>
      <c r="C148" s="96" t="s">
        <v>21</v>
      </c>
      <c r="D148" s="242" t="s">
        <v>21</v>
      </c>
      <c r="E148" s="242" t="s">
        <v>21</v>
      </c>
      <c r="F148" s="242" t="s">
        <v>21</v>
      </c>
      <c r="G148" s="242" t="s">
        <v>21</v>
      </c>
      <c r="H148" s="96" t="s">
        <v>21</v>
      </c>
      <c r="I148" s="5" t="str">
        <f>IF(LEN(E148)&lt;2,"",Meldedaten!B$4)</f>
        <v/>
      </c>
      <c r="J148" s="159"/>
      <c r="K148" s="5"/>
      <c r="L148" s="101"/>
      <c r="M148" s="100"/>
      <c r="N148" s="5"/>
      <c r="O148" s="100"/>
      <c r="P148" s="5"/>
      <c r="Q148" s="131" t="str">
        <f t="shared" si="233"/>
        <v>Okay</v>
      </c>
      <c r="R148" s="136">
        <f t="shared" si="234"/>
        <v>0</v>
      </c>
      <c r="S148" s="143" t="str">
        <f t="shared" si="235"/>
        <v/>
      </c>
      <c r="T148" s="144" t="str">
        <f t="shared" si="236"/>
        <v>Bitte ankreuzen</v>
      </c>
      <c r="U148" s="5"/>
      <c r="V148" s="5"/>
      <c r="W148" s="131">
        <f t="shared" si="237"/>
        <v>0</v>
      </c>
      <c r="X148" s="136">
        <f t="shared" si="238"/>
        <v>0</v>
      </c>
      <c r="Y148" s="136">
        <f t="shared" si="239"/>
        <v>1</v>
      </c>
      <c r="Z148" s="136" t="e">
        <f>IF(W148&gt;Y148,"Fehler",okay)</f>
        <v>#NAME?</v>
      </c>
      <c r="AA148" s="136" t="str">
        <f t="shared" si="240"/>
        <v/>
      </c>
      <c r="AB148" s="136" t="str">
        <f t="shared" si="241"/>
        <v/>
      </c>
      <c r="AC148" s="135"/>
      <c r="AD148" s="96" t="s">
        <v>21</v>
      </c>
      <c r="AE148" s="125" t="str">
        <f t="shared" si="242"/>
        <v/>
      </c>
      <c r="AF148" s="95"/>
      <c r="AG148" s="126"/>
      <c r="AH148" s="127" t="str">
        <f t="shared" si="243"/>
        <v/>
      </c>
      <c r="AI148" s="126"/>
      <c r="AJ148" s="5" t="s">
        <v>21</v>
      </c>
      <c r="AK148" s="5" t="s">
        <v>21</v>
      </c>
      <c r="AL148" s="5" t="s">
        <v>21</v>
      </c>
      <c r="AM148" s="5" t="s">
        <v>21</v>
      </c>
      <c r="AN148" s="5" t="s">
        <v>21</v>
      </c>
      <c r="AO148" s="5" t="s">
        <v>21</v>
      </c>
      <c r="AP148" s="5" t="s">
        <v>21</v>
      </c>
      <c r="AQ148" s="5" t="s">
        <v>21</v>
      </c>
      <c r="AR148" s="5" t="s">
        <v>21</v>
      </c>
      <c r="AS148" s="5" t="s">
        <v>21</v>
      </c>
      <c r="AT148" s="5" t="s">
        <v>21</v>
      </c>
      <c r="AU148" s="5" t="s">
        <v>21</v>
      </c>
      <c r="AV148" s="5" t="s">
        <v>21</v>
      </c>
      <c r="AW148" s="5" t="s">
        <v>21</v>
      </c>
      <c r="AX148" s="5" t="s">
        <v>21</v>
      </c>
      <c r="AY148" s="5" t="s">
        <v>21</v>
      </c>
      <c r="AZ148" s="5" t="s">
        <v>21</v>
      </c>
      <c r="BA148" s="5" t="s">
        <v>21</v>
      </c>
      <c r="BB148" s="5" t="s">
        <v>21</v>
      </c>
      <c r="BC148" s="5" t="s">
        <v>21</v>
      </c>
      <c r="BD148" s="126"/>
      <c r="BE148" s="50" t="s">
        <v>59</v>
      </c>
      <c r="BF148" s="50" t="s">
        <v>60</v>
      </c>
      <c r="BG148" s="50" t="s">
        <v>61</v>
      </c>
      <c r="BH148" s="50" t="s">
        <v>62</v>
      </c>
      <c r="BI148" s="50" t="s">
        <v>63</v>
      </c>
      <c r="BJ148" s="50" t="s">
        <v>64</v>
      </c>
      <c r="BK148" s="50" t="s">
        <v>65</v>
      </c>
      <c r="BL148" s="50" t="s">
        <v>66</v>
      </c>
      <c r="BM148" s="50" t="s">
        <v>67</v>
      </c>
      <c r="BN148" s="50" t="s">
        <v>68</v>
      </c>
      <c r="BO148" s="50" t="s">
        <v>69</v>
      </c>
      <c r="BP148" s="136"/>
      <c r="BQ148" s="150"/>
      <c r="BR148" s="150" t="str">
        <f t="shared" si="244"/>
        <v/>
      </c>
      <c r="BS148" s="150" t="str">
        <f t="shared" si="245"/>
        <v/>
      </c>
      <c r="BT148" s="150" t="str">
        <f t="shared" si="246"/>
        <v/>
      </c>
      <c r="BU148" s="150" t="str">
        <f t="shared" si="247"/>
        <v/>
      </c>
      <c r="BV148" s="150" t="str">
        <f t="shared" si="248"/>
        <v/>
      </c>
      <c r="BW148" s="150" t="str">
        <f t="shared" si="249"/>
        <v/>
      </c>
      <c r="BX148" s="150" t="str">
        <f t="shared" si="250"/>
        <v/>
      </c>
      <c r="BY148" s="150" t="str">
        <f t="shared" si="251"/>
        <v/>
      </c>
      <c r="BZ148" s="150" t="str">
        <f t="shared" si="252"/>
        <v/>
      </c>
      <c r="CA148" s="150" t="str">
        <f t="shared" si="253"/>
        <v/>
      </c>
      <c r="CB148" s="150" t="str">
        <f t="shared" si="254"/>
        <v/>
      </c>
      <c r="CC148" s="150" t="str">
        <f t="shared" si="255"/>
        <v/>
      </c>
      <c r="CD148" s="150" t="str">
        <f t="shared" si="256"/>
        <v/>
      </c>
      <c r="CE148" s="150" t="str">
        <f t="shared" si="257"/>
        <v/>
      </c>
      <c r="CF148" s="150" t="str">
        <f t="shared" si="258"/>
        <v/>
      </c>
      <c r="CG148" s="150" t="str">
        <f t="shared" si="259"/>
        <v/>
      </c>
      <c r="CH148" s="150" t="str">
        <f t="shared" si="260"/>
        <v/>
      </c>
      <c r="CI148" s="150" t="str">
        <f t="shared" si="261"/>
        <v/>
      </c>
      <c r="CJ148" s="150" t="str">
        <f t="shared" si="262"/>
        <v/>
      </c>
      <c r="CK148" s="150" t="str">
        <f t="shared" si="263"/>
        <v/>
      </c>
      <c r="CL148" s="150" t="str">
        <f t="shared" si="264"/>
        <v/>
      </c>
      <c r="CM148" s="150" t="str">
        <f t="shared" si="265"/>
        <v/>
      </c>
      <c r="CN148" s="150">
        <f t="shared" si="266"/>
        <v>0</v>
      </c>
      <c r="CO148" s="150" t="str">
        <f t="shared" si="267"/>
        <v>Okay</v>
      </c>
      <c r="CP148" s="150" t="str">
        <f t="shared" si="268"/>
        <v>Urkunde und Button</v>
      </c>
      <c r="CQ148" s="150" t="str">
        <f t="shared" si="269"/>
        <v>nur Urkunde</v>
      </c>
      <c r="CR148" s="150">
        <f t="shared" si="270"/>
        <v>0</v>
      </c>
      <c r="CS148" s="150">
        <f t="shared" si="271"/>
        <v>0</v>
      </c>
      <c r="CT148" s="150">
        <f t="shared" si="272"/>
        <v>0</v>
      </c>
      <c r="CU148" s="150">
        <f t="shared" si="273"/>
        <v>0</v>
      </c>
      <c r="CV148" s="150">
        <f t="shared" si="274"/>
        <v>0</v>
      </c>
      <c r="CW148" s="150">
        <f t="shared" si="275"/>
        <v>0</v>
      </c>
      <c r="CX148" s="150" t="str">
        <f t="shared" si="276"/>
        <v>u</v>
      </c>
      <c r="CY148" s="150"/>
      <c r="CZ148" s="150">
        <f t="shared" si="185"/>
        <v>0</v>
      </c>
      <c r="DA148" s="150"/>
      <c r="DB148" s="150"/>
      <c r="DC148" s="150">
        <f t="shared" si="186"/>
        <v>0</v>
      </c>
      <c r="DD148" s="150"/>
      <c r="DE148" s="150"/>
      <c r="DF148" s="150"/>
      <c r="DG148" s="150"/>
      <c r="DH148" s="150"/>
      <c r="DI148" s="150"/>
      <c r="DJ148" s="150"/>
      <c r="DK148" s="150"/>
      <c r="DL148" s="150"/>
      <c r="DM148" s="150"/>
      <c r="DN148" s="150"/>
      <c r="DO148" s="150"/>
      <c r="DP148" s="150"/>
      <c r="DQ148" s="150"/>
      <c r="DR148" s="150"/>
      <c r="DS148" s="150"/>
      <c r="DT148" s="150"/>
      <c r="DU148" s="150"/>
    </row>
    <row r="149" spans="1:125" s="206" customFormat="1" x14ac:dyDescent="0.2">
      <c r="A149" s="108" t="str">
        <f>IF(LEN(E149)&lt;2,"",Meldedaten!A$4)</f>
        <v/>
      </c>
      <c r="B149" s="109" t="str">
        <f t="shared" si="232"/>
        <v/>
      </c>
      <c r="C149" s="96" t="s">
        <v>21</v>
      </c>
      <c r="D149" s="242" t="s">
        <v>21</v>
      </c>
      <c r="E149" s="242" t="s">
        <v>21</v>
      </c>
      <c r="F149" s="242" t="s">
        <v>21</v>
      </c>
      <c r="G149" s="242" t="s">
        <v>21</v>
      </c>
      <c r="H149" s="96" t="s">
        <v>21</v>
      </c>
      <c r="I149" s="5" t="str">
        <f>IF(LEN(E149)&lt;2,"",Meldedaten!B$4)</f>
        <v/>
      </c>
      <c r="J149" s="159"/>
      <c r="K149" s="5"/>
      <c r="L149" s="101"/>
      <c r="M149" s="100"/>
      <c r="N149" s="5"/>
      <c r="O149" s="100"/>
      <c r="P149" s="5"/>
      <c r="Q149" s="131" t="str">
        <f t="shared" si="233"/>
        <v>Okay</v>
      </c>
      <c r="R149" s="136">
        <f t="shared" si="234"/>
        <v>0</v>
      </c>
      <c r="S149" s="143" t="str">
        <f t="shared" si="235"/>
        <v/>
      </c>
      <c r="T149" s="144" t="str">
        <f t="shared" si="236"/>
        <v>Bitte ankreuzen</v>
      </c>
      <c r="U149" s="5"/>
      <c r="V149" s="5"/>
      <c r="W149" s="131">
        <f t="shared" si="237"/>
        <v>0</v>
      </c>
      <c r="X149" s="136">
        <f t="shared" si="238"/>
        <v>0</v>
      </c>
      <c r="Y149" s="136">
        <f t="shared" si="239"/>
        <v>1</v>
      </c>
      <c r="Z149" s="136" t="e">
        <f>IF(W149&gt;Y149,"Fehler",okay)</f>
        <v>#NAME?</v>
      </c>
      <c r="AA149" s="136" t="str">
        <f t="shared" si="240"/>
        <v/>
      </c>
      <c r="AB149" s="136" t="str">
        <f t="shared" si="241"/>
        <v/>
      </c>
      <c r="AC149" s="135"/>
      <c r="AD149" s="96" t="s">
        <v>21</v>
      </c>
      <c r="AE149" s="125" t="str">
        <f t="shared" si="242"/>
        <v/>
      </c>
      <c r="AF149" s="95"/>
      <c r="AG149" s="126"/>
      <c r="AH149" s="127" t="str">
        <f t="shared" si="243"/>
        <v/>
      </c>
      <c r="AI149" s="126"/>
      <c r="AJ149" s="5" t="s">
        <v>21</v>
      </c>
      <c r="AK149" s="5" t="s">
        <v>21</v>
      </c>
      <c r="AL149" s="5" t="s">
        <v>21</v>
      </c>
      <c r="AM149" s="5" t="s">
        <v>21</v>
      </c>
      <c r="AN149" s="5" t="s">
        <v>21</v>
      </c>
      <c r="AO149" s="5" t="s">
        <v>21</v>
      </c>
      <c r="AP149" s="5" t="s">
        <v>21</v>
      </c>
      <c r="AQ149" s="5" t="s">
        <v>21</v>
      </c>
      <c r="AR149" s="5" t="s">
        <v>21</v>
      </c>
      <c r="AS149" s="5" t="s">
        <v>21</v>
      </c>
      <c r="AT149" s="5" t="s">
        <v>21</v>
      </c>
      <c r="AU149" s="5" t="s">
        <v>21</v>
      </c>
      <c r="AV149" s="5" t="s">
        <v>21</v>
      </c>
      <c r="AW149" s="5" t="s">
        <v>21</v>
      </c>
      <c r="AX149" s="5" t="s">
        <v>21</v>
      </c>
      <c r="AY149" s="5" t="s">
        <v>21</v>
      </c>
      <c r="AZ149" s="5" t="s">
        <v>21</v>
      </c>
      <c r="BA149" s="5" t="s">
        <v>21</v>
      </c>
      <c r="BB149" s="5" t="s">
        <v>21</v>
      </c>
      <c r="BC149" s="5" t="s">
        <v>21</v>
      </c>
      <c r="BD149" s="126"/>
      <c r="BE149" s="50" t="s">
        <v>59</v>
      </c>
      <c r="BF149" s="50" t="s">
        <v>60</v>
      </c>
      <c r="BG149" s="50" t="s">
        <v>61</v>
      </c>
      <c r="BH149" s="50" t="s">
        <v>62</v>
      </c>
      <c r="BI149" s="50" t="s">
        <v>63</v>
      </c>
      <c r="BJ149" s="50" t="s">
        <v>64</v>
      </c>
      <c r="BK149" s="50" t="s">
        <v>65</v>
      </c>
      <c r="BL149" s="50" t="s">
        <v>66</v>
      </c>
      <c r="BM149" s="50" t="s">
        <v>67</v>
      </c>
      <c r="BN149" s="50" t="s">
        <v>68</v>
      </c>
      <c r="BO149" s="50" t="s">
        <v>69</v>
      </c>
      <c r="BP149" s="136"/>
      <c r="BQ149" s="150"/>
      <c r="BR149" s="150" t="str">
        <f t="shared" si="244"/>
        <v/>
      </c>
      <c r="BS149" s="150" t="str">
        <f t="shared" si="245"/>
        <v/>
      </c>
      <c r="BT149" s="150" t="str">
        <f t="shared" si="246"/>
        <v/>
      </c>
      <c r="BU149" s="150" t="str">
        <f t="shared" si="247"/>
        <v/>
      </c>
      <c r="BV149" s="150" t="str">
        <f t="shared" si="248"/>
        <v/>
      </c>
      <c r="BW149" s="150" t="str">
        <f t="shared" si="249"/>
        <v/>
      </c>
      <c r="BX149" s="150" t="str">
        <f t="shared" si="250"/>
        <v/>
      </c>
      <c r="BY149" s="150" t="str">
        <f t="shared" si="251"/>
        <v/>
      </c>
      <c r="BZ149" s="150" t="str">
        <f t="shared" si="252"/>
        <v/>
      </c>
      <c r="CA149" s="150" t="str">
        <f t="shared" si="253"/>
        <v/>
      </c>
      <c r="CB149" s="150" t="str">
        <f t="shared" si="254"/>
        <v/>
      </c>
      <c r="CC149" s="150" t="str">
        <f t="shared" si="255"/>
        <v/>
      </c>
      <c r="CD149" s="150" t="str">
        <f t="shared" si="256"/>
        <v/>
      </c>
      <c r="CE149" s="150" t="str">
        <f t="shared" si="257"/>
        <v/>
      </c>
      <c r="CF149" s="150" t="str">
        <f t="shared" si="258"/>
        <v/>
      </c>
      <c r="CG149" s="150" t="str">
        <f t="shared" si="259"/>
        <v/>
      </c>
      <c r="CH149" s="150" t="str">
        <f t="shared" si="260"/>
        <v/>
      </c>
      <c r="CI149" s="150" t="str">
        <f t="shared" si="261"/>
        <v/>
      </c>
      <c r="CJ149" s="150" t="str">
        <f t="shared" si="262"/>
        <v/>
      </c>
      <c r="CK149" s="150" t="str">
        <f t="shared" si="263"/>
        <v/>
      </c>
      <c r="CL149" s="150" t="str">
        <f t="shared" si="264"/>
        <v/>
      </c>
      <c r="CM149" s="150" t="str">
        <f t="shared" si="265"/>
        <v/>
      </c>
      <c r="CN149" s="150">
        <f t="shared" si="266"/>
        <v>0</v>
      </c>
      <c r="CO149" s="150" t="str">
        <f t="shared" si="267"/>
        <v>Okay</v>
      </c>
      <c r="CP149" s="150" t="str">
        <f t="shared" si="268"/>
        <v>Urkunde und Button</v>
      </c>
      <c r="CQ149" s="150" t="str">
        <f t="shared" si="269"/>
        <v>nur Urkunde</v>
      </c>
      <c r="CR149" s="150">
        <f t="shared" si="270"/>
        <v>0</v>
      </c>
      <c r="CS149" s="150">
        <f t="shared" si="271"/>
        <v>0</v>
      </c>
      <c r="CT149" s="150">
        <f t="shared" si="272"/>
        <v>0</v>
      </c>
      <c r="CU149" s="150">
        <f t="shared" si="273"/>
        <v>0</v>
      </c>
      <c r="CV149" s="150">
        <f t="shared" si="274"/>
        <v>0</v>
      </c>
      <c r="CW149" s="150">
        <f t="shared" si="275"/>
        <v>0</v>
      </c>
      <c r="CX149" s="150" t="str">
        <f t="shared" si="276"/>
        <v>u</v>
      </c>
      <c r="CY149" s="150"/>
      <c r="CZ149" s="150">
        <f t="shared" si="185"/>
        <v>0</v>
      </c>
      <c r="DA149" s="150"/>
      <c r="DB149" s="150"/>
      <c r="DC149" s="150">
        <f t="shared" si="186"/>
        <v>0</v>
      </c>
      <c r="DD149" s="150"/>
      <c r="DE149" s="150"/>
      <c r="DF149" s="150"/>
      <c r="DG149" s="150"/>
      <c r="DH149" s="150"/>
      <c r="DI149" s="150"/>
      <c r="DJ149" s="150"/>
      <c r="DK149" s="150"/>
      <c r="DL149" s="150"/>
      <c r="DM149" s="150"/>
      <c r="DN149" s="150"/>
      <c r="DO149" s="150"/>
      <c r="DP149" s="150"/>
      <c r="DQ149" s="150"/>
      <c r="DR149" s="150"/>
      <c r="DS149" s="150"/>
      <c r="DT149" s="150"/>
      <c r="DU149" s="150"/>
    </row>
    <row r="150" spans="1:125" s="206" customFormat="1" x14ac:dyDescent="0.2">
      <c r="A150" s="108" t="str">
        <f>IF(LEN(E150)&lt;2,"",Meldedaten!A$4)</f>
        <v/>
      </c>
      <c r="B150" s="109" t="str">
        <f t="shared" si="232"/>
        <v/>
      </c>
      <c r="C150" s="96" t="s">
        <v>21</v>
      </c>
      <c r="D150" s="242" t="s">
        <v>21</v>
      </c>
      <c r="E150" s="242" t="s">
        <v>21</v>
      </c>
      <c r="F150" s="242" t="s">
        <v>21</v>
      </c>
      <c r="G150" s="242" t="s">
        <v>21</v>
      </c>
      <c r="H150" s="96" t="s">
        <v>21</v>
      </c>
      <c r="I150" s="5" t="str">
        <f>IF(LEN(E150)&lt;2,"",Meldedaten!B$4)</f>
        <v/>
      </c>
      <c r="J150" s="159"/>
      <c r="K150" s="5"/>
      <c r="L150" s="101"/>
      <c r="M150" s="100"/>
      <c r="N150" s="5"/>
      <c r="O150" s="100"/>
      <c r="P150" s="5"/>
      <c r="Q150" s="131" t="str">
        <f t="shared" si="233"/>
        <v>Okay</v>
      </c>
      <c r="R150" s="136">
        <f t="shared" si="234"/>
        <v>0</v>
      </c>
      <c r="S150" s="143" t="str">
        <f t="shared" si="235"/>
        <v/>
      </c>
      <c r="T150" s="144" t="str">
        <f t="shared" si="236"/>
        <v>Bitte ankreuzen</v>
      </c>
      <c r="U150" s="5"/>
      <c r="V150" s="5"/>
      <c r="W150" s="131">
        <f t="shared" si="237"/>
        <v>0</v>
      </c>
      <c r="X150" s="136">
        <f t="shared" si="238"/>
        <v>0</v>
      </c>
      <c r="Y150" s="136">
        <f t="shared" si="239"/>
        <v>1</v>
      </c>
      <c r="Z150" s="136" t="e">
        <f>IF(W150&gt;Y150,"Fehler",okay)</f>
        <v>#NAME?</v>
      </c>
      <c r="AA150" s="136" t="str">
        <f t="shared" si="240"/>
        <v/>
      </c>
      <c r="AB150" s="136" t="str">
        <f t="shared" si="241"/>
        <v/>
      </c>
      <c r="AC150" s="135"/>
      <c r="AD150" s="96" t="s">
        <v>21</v>
      </c>
      <c r="AE150" s="125" t="str">
        <f t="shared" si="242"/>
        <v/>
      </c>
      <c r="AF150" s="95"/>
      <c r="AG150" s="126"/>
      <c r="AH150" s="127" t="str">
        <f t="shared" si="243"/>
        <v/>
      </c>
      <c r="AI150" s="126"/>
      <c r="AJ150" s="5" t="s">
        <v>21</v>
      </c>
      <c r="AK150" s="5" t="s">
        <v>21</v>
      </c>
      <c r="AL150" s="5" t="s">
        <v>21</v>
      </c>
      <c r="AM150" s="5" t="s">
        <v>21</v>
      </c>
      <c r="AN150" s="5" t="s">
        <v>21</v>
      </c>
      <c r="AO150" s="5" t="s">
        <v>21</v>
      </c>
      <c r="AP150" s="5" t="s">
        <v>21</v>
      </c>
      <c r="AQ150" s="5" t="s">
        <v>21</v>
      </c>
      <c r="AR150" s="5" t="s">
        <v>21</v>
      </c>
      <c r="AS150" s="5" t="s">
        <v>21</v>
      </c>
      <c r="AT150" s="5" t="s">
        <v>21</v>
      </c>
      <c r="AU150" s="5" t="s">
        <v>21</v>
      </c>
      <c r="AV150" s="5" t="s">
        <v>21</v>
      </c>
      <c r="AW150" s="5" t="s">
        <v>21</v>
      </c>
      <c r="AX150" s="5" t="s">
        <v>21</v>
      </c>
      <c r="AY150" s="5" t="s">
        <v>21</v>
      </c>
      <c r="AZ150" s="5" t="s">
        <v>21</v>
      </c>
      <c r="BA150" s="5" t="s">
        <v>21</v>
      </c>
      <c r="BB150" s="5" t="s">
        <v>21</v>
      </c>
      <c r="BC150" s="5" t="s">
        <v>21</v>
      </c>
      <c r="BD150" s="126"/>
      <c r="BE150" s="50" t="s">
        <v>59</v>
      </c>
      <c r="BF150" s="50" t="s">
        <v>60</v>
      </c>
      <c r="BG150" s="50" t="s">
        <v>61</v>
      </c>
      <c r="BH150" s="50" t="s">
        <v>62</v>
      </c>
      <c r="BI150" s="50" t="s">
        <v>63</v>
      </c>
      <c r="BJ150" s="50" t="s">
        <v>64</v>
      </c>
      <c r="BK150" s="50" t="s">
        <v>65</v>
      </c>
      <c r="BL150" s="50" t="s">
        <v>66</v>
      </c>
      <c r="BM150" s="50" t="s">
        <v>67</v>
      </c>
      <c r="BN150" s="50" t="s">
        <v>68</v>
      </c>
      <c r="BO150" s="50" t="s">
        <v>69</v>
      </c>
      <c r="BP150" s="136"/>
      <c r="BQ150" s="150"/>
      <c r="BR150" s="150" t="str">
        <f t="shared" si="244"/>
        <v/>
      </c>
      <c r="BS150" s="150" t="str">
        <f t="shared" si="245"/>
        <v/>
      </c>
      <c r="BT150" s="150" t="str">
        <f t="shared" si="246"/>
        <v/>
      </c>
      <c r="BU150" s="150" t="str">
        <f t="shared" si="247"/>
        <v/>
      </c>
      <c r="BV150" s="150" t="str">
        <f t="shared" si="248"/>
        <v/>
      </c>
      <c r="BW150" s="150" t="str">
        <f t="shared" si="249"/>
        <v/>
      </c>
      <c r="BX150" s="150" t="str">
        <f t="shared" si="250"/>
        <v/>
      </c>
      <c r="BY150" s="150" t="str">
        <f t="shared" si="251"/>
        <v/>
      </c>
      <c r="BZ150" s="150" t="str">
        <f t="shared" si="252"/>
        <v/>
      </c>
      <c r="CA150" s="150" t="str">
        <f t="shared" si="253"/>
        <v/>
      </c>
      <c r="CB150" s="150" t="str">
        <f t="shared" si="254"/>
        <v/>
      </c>
      <c r="CC150" s="150" t="str">
        <f t="shared" si="255"/>
        <v/>
      </c>
      <c r="CD150" s="150" t="str">
        <f t="shared" si="256"/>
        <v/>
      </c>
      <c r="CE150" s="150" t="str">
        <f t="shared" si="257"/>
        <v/>
      </c>
      <c r="CF150" s="150" t="str">
        <f t="shared" si="258"/>
        <v/>
      </c>
      <c r="CG150" s="150" t="str">
        <f t="shared" si="259"/>
        <v/>
      </c>
      <c r="CH150" s="150" t="str">
        <f t="shared" si="260"/>
        <v/>
      </c>
      <c r="CI150" s="150" t="str">
        <f t="shared" si="261"/>
        <v/>
      </c>
      <c r="CJ150" s="150" t="str">
        <f t="shared" si="262"/>
        <v/>
      </c>
      <c r="CK150" s="150" t="str">
        <f t="shared" si="263"/>
        <v/>
      </c>
      <c r="CL150" s="150" t="str">
        <f t="shared" si="264"/>
        <v/>
      </c>
      <c r="CM150" s="150" t="str">
        <f t="shared" si="265"/>
        <v/>
      </c>
      <c r="CN150" s="150">
        <f t="shared" si="266"/>
        <v>0</v>
      </c>
      <c r="CO150" s="150" t="str">
        <f t="shared" si="267"/>
        <v>Okay</v>
      </c>
      <c r="CP150" s="150" t="str">
        <f t="shared" si="268"/>
        <v>Urkunde und Button</v>
      </c>
      <c r="CQ150" s="150" t="str">
        <f t="shared" si="269"/>
        <v>nur Urkunde</v>
      </c>
      <c r="CR150" s="150">
        <f t="shared" si="270"/>
        <v>0</v>
      </c>
      <c r="CS150" s="150">
        <f t="shared" si="271"/>
        <v>0</v>
      </c>
      <c r="CT150" s="150">
        <f t="shared" si="272"/>
        <v>0</v>
      </c>
      <c r="CU150" s="150">
        <f t="shared" si="273"/>
        <v>0</v>
      </c>
      <c r="CV150" s="150">
        <f t="shared" si="274"/>
        <v>0</v>
      </c>
      <c r="CW150" s="150">
        <f t="shared" si="275"/>
        <v>0</v>
      </c>
      <c r="CX150" s="150" t="str">
        <f t="shared" si="276"/>
        <v>u</v>
      </c>
      <c r="CY150" s="150"/>
      <c r="CZ150" s="150">
        <f t="shared" si="185"/>
        <v>0</v>
      </c>
      <c r="DA150" s="150"/>
      <c r="DB150" s="150"/>
      <c r="DC150" s="150">
        <f t="shared" si="186"/>
        <v>0</v>
      </c>
      <c r="DD150" s="150"/>
      <c r="DE150" s="150"/>
      <c r="DF150" s="150"/>
      <c r="DG150" s="150"/>
      <c r="DH150" s="150"/>
      <c r="DI150" s="150"/>
      <c r="DJ150" s="150"/>
      <c r="DK150" s="150"/>
      <c r="DL150" s="150"/>
      <c r="DM150" s="150"/>
      <c r="DN150" s="150"/>
      <c r="DO150" s="150"/>
      <c r="DP150" s="150"/>
      <c r="DQ150" s="150"/>
      <c r="DR150" s="150"/>
      <c r="DS150" s="150"/>
      <c r="DT150" s="150"/>
      <c r="DU150" s="150"/>
    </row>
    <row r="151" spans="1:125" s="206" customFormat="1" x14ac:dyDescent="0.2">
      <c r="A151" s="108" t="str">
        <f>IF(LEN(E151)&lt;2,"",Meldedaten!A$4)</f>
        <v/>
      </c>
      <c r="B151" s="109" t="str">
        <f t="shared" si="232"/>
        <v/>
      </c>
      <c r="C151" s="96" t="s">
        <v>21</v>
      </c>
      <c r="D151" s="242" t="s">
        <v>21</v>
      </c>
      <c r="E151" s="242" t="s">
        <v>21</v>
      </c>
      <c r="F151" s="242" t="s">
        <v>21</v>
      </c>
      <c r="G151" s="242" t="s">
        <v>21</v>
      </c>
      <c r="H151" s="96" t="s">
        <v>21</v>
      </c>
      <c r="I151" s="5" t="str">
        <f>IF(LEN(E151)&lt;2,"",Meldedaten!B$4)</f>
        <v/>
      </c>
      <c r="J151" s="159"/>
      <c r="K151" s="5"/>
      <c r="L151" s="101"/>
      <c r="M151" s="100"/>
      <c r="N151" s="5"/>
      <c r="O151" s="100"/>
      <c r="P151" s="5"/>
      <c r="Q151" s="131" t="str">
        <f t="shared" si="233"/>
        <v>Okay</v>
      </c>
      <c r="R151" s="136">
        <f t="shared" si="234"/>
        <v>0</v>
      </c>
      <c r="S151" s="143" t="str">
        <f t="shared" si="235"/>
        <v/>
      </c>
      <c r="T151" s="144" t="str">
        <f t="shared" si="236"/>
        <v>Bitte ankreuzen</v>
      </c>
      <c r="U151" s="5"/>
      <c r="V151" s="5"/>
      <c r="W151" s="131">
        <f t="shared" si="237"/>
        <v>0</v>
      </c>
      <c r="X151" s="136">
        <f t="shared" si="238"/>
        <v>0</v>
      </c>
      <c r="Y151" s="136">
        <f t="shared" si="239"/>
        <v>1</v>
      </c>
      <c r="Z151" s="136" t="e">
        <f>IF(W151&gt;Y151,"Fehler",okay)</f>
        <v>#NAME?</v>
      </c>
      <c r="AA151" s="136" t="str">
        <f t="shared" si="240"/>
        <v/>
      </c>
      <c r="AB151" s="136" t="str">
        <f t="shared" si="241"/>
        <v/>
      </c>
      <c r="AC151" s="135"/>
      <c r="AD151" s="96" t="s">
        <v>21</v>
      </c>
      <c r="AE151" s="125" t="str">
        <f t="shared" si="242"/>
        <v/>
      </c>
      <c r="AF151" s="95"/>
      <c r="AG151" s="126"/>
      <c r="AH151" s="127" t="str">
        <f t="shared" si="243"/>
        <v/>
      </c>
      <c r="AI151" s="126"/>
      <c r="AJ151" s="5" t="s">
        <v>21</v>
      </c>
      <c r="AK151" s="5" t="s">
        <v>21</v>
      </c>
      <c r="AL151" s="5" t="s">
        <v>21</v>
      </c>
      <c r="AM151" s="5" t="s">
        <v>21</v>
      </c>
      <c r="AN151" s="5" t="s">
        <v>21</v>
      </c>
      <c r="AO151" s="5" t="s">
        <v>21</v>
      </c>
      <c r="AP151" s="5" t="s">
        <v>21</v>
      </c>
      <c r="AQ151" s="5" t="s">
        <v>21</v>
      </c>
      <c r="AR151" s="5" t="s">
        <v>21</v>
      </c>
      <c r="AS151" s="5" t="s">
        <v>21</v>
      </c>
      <c r="AT151" s="5" t="s">
        <v>21</v>
      </c>
      <c r="AU151" s="5" t="s">
        <v>21</v>
      </c>
      <c r="AV151" s="5" t="s">
        <v>21</v>
      </c>
      <c r="AW151" s="5" t="s">
        <v>21</v>
      </c>
      <c r="AX151" s="5" t="s">
        <v>21</v>
      </c>
      <c r="AY151" s="5" t="s">
        <v>21</v>
      </c>
      <c r="AZ151" s="5" t="s">
        <v>21</v>
      </c>
      <c r="BA151" s="5" t="s">
        <v>21</v>
      </c>
      <c r="BB151" s="5" t="s">
        <v>21</v>
      </c>
      <c r="BC151" s="5" t="s">
        <v>21</v>
      </c>
      <c r="BD151" s="126"/>
      <c r="BE151" s="50" t="s">
        <v>59</v>
      </c>
      <c r="BF151" s="50" t="s">
        <v>60</v>
      </c>
      <c r="BG151" s="50" t="s">
        <v>61</v>
      </c>
      <c r="BH151" s="50" t="s">
        <v>62</v>
      </c>
      <c r="BI151" s="50" t="s">
        <v>63</v>
      </c>
      <c r="BJ151" s="50" t="s">
        <v>64</v>
      </c>
      <c r="BK151" s="50" t="s">
        <v>65</v>
      </c>
      <c r="BL151" s="50" t="s">
        <v>66</v>
      </c>
      <c r="BM151" s="50" t="s">
        <v>67</v>
      </c>
      <c r="BN151" s="50" t="s">
        <v>68</v>
      </c>
      <c r="BO151" s="50" t="s">
        <v>69</v>
      </c>
      <c r="BP151" s="136"/>
      <c r="BQ151" s="150"/>
      <c r="BR151" s="150" t="str">
        <f t="shared" si="244"/>
        <v/>
      </c>
      <c r="BS151" s="150" t="str">
        <f t="shared" si="245"/>
        <v/>
      </c>
      <c r="BT151" s="150" t="str">
        <f t="shared" si="246"/>
        <v/>
      </c>
      <c r="BU151" s="150" t="str">
        <f t="shared" si="247"/>
        <v/>
      </c>
      <c r="BV151" s="150" t="str">
        <f t="shared" si="248"/>
        <v/>
      </c>
      <c r="BW151" s="150" t="str">
        <f t="shared" si="249"/>
        <v/>
      </c>
      <c r="BX151" s="150" t="str">
        <f t="shared" si="250"/>
        <v/>
      </c>
      <c r="BY151" s="150" t="str">
        <f t="shared" si="251"/>
        <v/>
      </c>
      <c r="BZ151" s="150" t="str">
        <f t="shared" si="252"/>
        <v/>
      </c>
      <c r="CA151" s="150" t="str">
        <f t="shared" si="253"/>
        <v/>
      </c>
      <c r="CB151" s="150" t="str">
        <f t="shared" si="254"/>
        <v/>
      </c>
      <c r="CC151" s="150" t="str">
        <f t="shared" si="255"/>
        <v/>
      </c>
      <c r="CD151" s="150" t="str">
        <f t="shared" si="256"/>
        <v/>
      </c>
      <c r="CE151" s="150" t="str">
        <f t="shared" si="257"/>
        <v/>
      </c>
      <c r="CF151" s="150" t="str">
        <f t="shared" si="258"/>
        <v/>
      </c>
      <c r="CG151" s="150" t="str">
        <f t="shared" si="259"/>
        <v/>
      </c>
      <c r="CH151" s="150" t="str">
        <f t="shared" si="260"/>
        <v/>
      </c>
      <c r="CI151" s="150" t="str">
        <f t="shared" si="261"/>
        <v/>
      </c>
      <c r="CJ151" s="150" t="str">
        <f t="shared" si="262"/>
        <v/>
      </c>
      <c r="CK151" s="150" t="str">
        <f t="shared" si="263"/>
        <v/>
      </c>
      <c r="CL151" s="150" t="str">
        <f t="shared" si="264"/>
        <v/>
      </c>
      <c r="CM151" s="150" t="str">
        <f t="shared" si="265"/>
        <v/>
      </c>
      <c r="CN151" s="150">
        <f t="shared" si="266"/>
        <v>0</v>
      </c>
      <c r="CO151" s="150" t="str">
        <f t="shared" si="267"/>
        <v>Okay</v>
      </c>
      <c r="CP151" s="150" t="str">
        <f t="shared" si="268"/>
        <v>Urkunde und Button</v>
      </c>
      <c r="CQ151" s="150" t="str">
        <f t="shared" si="269"/>
        <v>nur Urkunde</v>
      </c>
      <c r="CR151" s="150">
        <f t="shared" si="270"/>
        <v>0</v>
      </c>
      <c r="CS151" s="150">
        <f t="shared" si="271"/>
        <v>0</v>
      </c>
      <c r="CT151" s="150">
        <f t="shared" si="272"/>
        <v>0</v>
      </c>
      <c r="CU151" s="150">
        <f t="shared" si="273"/>
        <v>0</v>
      </c>
      <c r="CV151" s="150">
        <f t="shared" si="274"/>
        <v>0</v>
      </c>
      <c r="CW151" s="150">
        <f t="shared" si="275"/>
        <v>0</v>
      </c>
      <c r="CX151" s="150" t="str">
        <f t="shared" si="276"/>
        <v>u</v>
      </c>
      <c r="CY151" s="150"/>
      <c r="CZ151" s="150">
        <f t="shared" si="185"/>
        <v>0</v>
      </c>
      <c r="DA151" s="150"/>
      <c r="DB151" s="150"/>
      <c r="DC151" s="150">
        <f t="shared" si="186"/>
        <v>0</v>
      </c>
      <c r="DD151" s="150"/>
      <c r="DE151" s="150"/>
      <c r="DF151" s="150"/>
      <c r="DG151" s="150"/>
      <c r="DH151" s="150"/>
      <c r="DI151" s="150"/>
      <c r="DJ151" s="150"/>
      <c r="DK151" s="150"/>
      <c r="DL151" s="150"/>
      <c r="DM151" s="150"/>
      <c r="DN151" s="150"/>
      <c r="DO151" s="150"/>
      <c r="DP151" s="150"/>
      <c r="DQ151" s="150"/>
      <c r="DR151" s="150"/>
      <c r="DS151" s="150"/>
      <c r="DT151" s="150"/>
      <c r="DU151" s="150"/>
    </row>
    <row r="152" spans="1:125" s="206" customFormat="1" x14ac:dyDescent="0.2">
      <c r="A152" s="108" t="str">
        <f>IF(LEN(E152)&lt;2,"",Meldedaten!A$4)</f>
        <v/>
      </c>
      <c r="B152" s="109" t="str">
        <f t="shared" si="232"/>
        <v/>
      </c>
      <c r="C152" s="96" t="s">
        <v>21</v>
      </c>
      <c r="D152" s="242" t="s">
        <v>21</v>
      </c>
      <c r="E152" s="242" t="s">
        <v>21</v>
      </c>
      <c r="F152" s="242" t="s">
        <v>21</v>
      </c>
      <c r="G152" s="242" t="s">
        <v>21</v>
      </c>
      <c r="H152" s="96" t="s">
        <v>21</v>
      </c>
      <c r="I152" s="5" t="str">
        <f>IF(LEN(E152)&lt;2,"",Meldedaten!B$4)</f>
        <v/>
      </c>
      <c r="J152" s="159"/>
      <c r="K152" s="5"/>
      <c r="L152" s="101"/>
      <c r="M152" s="100"/>
      <c r="N152" s="5"/>
      <c r="O152" s="100"/>
      <c r="P152" s="5"/>
      <c r="Q152" s="131" t="str">
        <f t="shared" si="233"/>
        <v>Okay</v>
      </c>
      <c r="R152" s="136">
        <f t="shared" si="234"/>
        <v>0</v>
      </c>
      <c r="S152" s="143" t="str">
        <f t="shared" si="235"/>
        <v/>
      </c>
      <c r="T152" s="144" t="str">
        <f t="shared" si="236"/>
        <v>Bitte ankreuzen</v>
      </c>
      <c r="U152" s="5"/>
      <c r="V152" s="5"/>
      <c r="W152" s="131">
        <f t="shared" si="237"/>
        <v>0</v>
      </c>
      <c r="X152" s="136">
        <f t="shared" si="238"/>
        <v>0</v>
      </c>
      <c r="Y152" s="136">
        <f t="shared" si="239"/>
        <v>1</v>
      </c>
      <c r="Z152" s="136" t="e">
        <f>IF(W152&gt;Y152,"Fehler",okay)</f>
        <v>#NAME?</v>
      </c>
      <c r="AA152" s="136" t="str">
        <f t="shared" si="240"/>
        <v/>
      </c>
      <c r="AB152" s="136" t="str">
        <f t="shared" si="241"/>
        <v/>
      </c>
      <c r="AC152" s="135"/>
      <c r="AD152" s="96" t="s">
        <v>21</v>
      </c>
      <c r="AE152" s="125" t="str">
        <f t="shared" si="242"/>
        <v/>
      </c>
      <c r="AF152" s="95"/>
      <c r="AG152" s="126"/>
      <c r="AH152" s="127" t="str">
        <f t="shared" si="243"/>
        <v/>
      </c>
      <c r="AI152" s="126"/>
      <c r="AJ152" s="5" t="s">
        <v>21</v>
      </c>
      <c r="AK152" s="5" t="s">
        <v>21</v>
      </c>
      <c r="AL152" s="5" t="s">
        <v>21</v>
      </c>
      <c r="AM152" s="5" t="s">
        <v>21</v>
      </c>
      <c r="AN152" s="5" t="s">
        <v>21</v>
      </c>
      <c r="AO152" s="5" t="s">
        <v>21</v>
      </c>
      <c r="AP152" s="5" t="s">
        <v>21</v>
      </c>
      <c r="AQ152" s="5" t="s">
        <v>21</v>
      </c>
      <c r="AR152" s="5" t="s">
        <v>21</v>
      </c>
      <c r="AS152" s="5" t="s">
        <v>21</v>
      </c>
      <c r="AT152" s="5" t="s">
        <v>21</v>
      </c>
      <c r="AU152" s="5" t="s">
        <v>21</v>
      </c>
      <c r="AV152" s="5" t="s">
        <v>21</v>
      </c>
      <c r="AW152" s="5" t="s">
        <v>21</v>
      </c>
      <c r="AX152" s="5" t="s">
        <v>21</v>
      </c>
      <c r="AY152" s="5" t="s">
        <v>21</v>
      </c>
      <c r="AZ152" s="5" t="s">
        <v>21</v>
      </c>
      <c r="BA152" s="5" t="s">
        <v>21</v>
      </c>
      <c r="BB152" s="5" t="s">
        <v>21</v>
      </c>
      <c r="BC152" s="5" t="s">
        <v>21</v>
      </c>
      <c r="BD152" s="126"/>
      <c r="BE152" s="50" t="s">
        <v>59</v>
      </c>
      <c r="BF152" s="50" t="s">
        <v>60</v>
      </c>
      <c r="BG152" s="50" t="s">
        <v>61</v>
      </c>
      <c r="BH152" s="50" t="s">
        <v>62</v>
      </c>
      <c r="BI152" s="50" t="s">
        <v>63</v>
      </c>
      <c r="BJ152" s="50" t="s">
        <v>64</v>
      </c>
      <c r="BK152" s="50" t="s">
        <v>65</v>
      </c>
      <c r="BL152" s="50" t="s">
        <v>66</v>
      </c>
      <c r="BM152" s="50" t="s">
        <v>67</v>
      </c>
      <c r="BN152" s="50" t="s">
        <v>68</v>
      </c>
      <c r="BO152" s="50" t="s">
        <v>69</v>
      </c>
      <c r="BP152" s="136"/>
      <c r="BQ152" s="150"/>
      <c r="BR152" s="150" t="str">
        <f t="shared" si="244"/>
        <v/>
      </c>
      <c r="BS152" s="150" t="str">
        <f t="shared" si="245"/>
        <v/>
      </c>
      <c r="BT152" s="150" t="str">
        <f t="shared" si="246"/>
        <v/>
      </c>
      <c r="BU152" s="150" t="str">
        <f t="shared" si="247"/>
        <v/>
      </c>
      <c r="BV152" s="150" t="str">
        <f t="shared" si="248"/>
        <v/>
      </c>
      <c r="BW152" s="150" t="str">
        <f t="shared" si="249"/>
        <v/>
      </c>
      <c r="BX152" s="150" t="str">
        <f t="shared" si="250"/>
        <v/>
      </c>
      <c r="BY152" s="150" t="str">
        <f t="shared" si="251"/>
        <v/>
      </c>
      <c r="BZ152" s="150" t="str">
        <f t="shared" si="252"/>
        <v/>
      </c>
      <c r="CA152" s="150" t="str">
        <f t="shared" si="253"/>
        <v/>
      </c>
      <c r="CB152" s="150" t="str">
        <f t="shared" si="254"/>
        <v/>
      </c>
      <c r="CC152" s="150" t="str">
        <f t="shared" si="255"/>
        <v/>
      </c>
      <c r="CD152" s="150" t="str">
        <f t="shared" si="256"/>
        <v/>
      </c>
      <c r="CE152" s="150" t="str">
        <f t="shared" si="257"/>
        <v/>
      </c>
      <c r="CF152" s="150" t="str">
        <f t="shared" si="258"/>
        <v/>
      </c>
      <c r="CG152" s="150" t="str">
        <f t="shared" si="259"/>
        <v/>
      </c>
      <c r="CH152" s="150" t="str">
        <f t="shared" si="260"/>
        <v/>
      </c>
      <c r="CI152" s="150" t="str">
        <f t="shared" si="261"/>
        <v/>
      </c>
      <c r="CJ152" s="150" t="str">
        <f t="shared" si="262"/>
        <v/>
      </c>
      <c r="CK152" s="150" t="str">
        <f t="shared" si="263"/>
        <v/>
      </c>
      <c r="CL152" s="150" t="str">
        <f t="shared" si="264"/>
        <v/>
      </c>
      <c r="CM152" s="150" t="str">
        <f t="shared" si="265"/>
        <v/>
      </c>
      <c r="CN152" s="150">
        <f t="shared" si="266"/>
        <v>0</v>
      </c>
      <c r="CO152" s="150" t="str">
        <f t="shared" si="267"/>
        <v>Okay</v>
      </c>
      <c r="CP152" s="150" t="str">
        <f t="shared" si="268"/>
        <v>Urkunde und Button</v>
      </c>
      <c r="CQ152" s="150" t="str">
        <f t="shared" si="269"/>
        <v>nur Urkunde</v>
      </c>
      <c r="CR152" s="150">
        <f t="shared" si="270"/>
        <v>0</v>
      </c>
      <c r="CS152" s="150">
        <f t="shared" si="271"/>
        <v>0</v>
      </c>
      <c r="CT152" s="150">
        <f t="shared" si="272"/>
        <v>0</v>
      </c>
      <c r="CU152" s="150">
        <f t="shared" si="273"/>
        <v>0</v>
      </c>
      <c r="CV152" s="150">
        <f t="shared" si="274"/>
        <v>0</v>
      </c>
      <c r="CW152" s="150">
        <f t="shared" si="275"/>
        <v>0</v>
      </c>
      <c r="CX152" s="150" t="str">
        <f t="shared" si="276"/>
        <v>u</v>
      </c>
      <c r="CY152" s="150"/>
      <c r="CZ152" s="150">
        <f t="shared" si="185"/>
        <v>0</v>
      </c>
      <c r="DA152" s="150"/>
      <c r="DB152" s="150"/>
      <c r="DC152" s="150">
        <f t="shared" si="186"/>
        <v>0</v>
      </c>
      <c r="DD152" s="150"/>
      <c r="DE152" s="150"/>
      <c r="DF152" s="150"/>
      <c r="DG152" s="150"/>
      <c r="DH152" s="150"/>
      <c r="DI152" s="150"/>
      <c r="DJ152" s="150"/>
      <c r="DK152" s="150"/>
      <c r="DL152" s="150"/>
      <c r="DM152" s="150"/>
      <c r="DN152" s="150"/>
      <c r="DO152" s="150"/>
      <c r="DP152" s="150"/>
      <c r="DQ152" s="150"/>
      <c r="DR152" s="150"/>
      <c r="DS152" s="150"/>
      <c r="DT152" s="150"/>
      <c r="DU152" s="150"/>
    </row>
    <row r="153" spans="1:125" s="206" customFormat="1" x14ac:dyDescent="0.2">
      <c r="A153" s="108" t="str">
        <f>IF(LEN(E153)&lt;2,"",Meldedaten!A$4)</f>
        <v/>
      </c>
      <c r="B153" s="109" t="str">
        <f t="shared" si="232"/>
        <v/>
      </c>
      <c r="C153" s="96" t="s">
        <v>21</v>
      </c>
      <c r="D153" s="242" t="s">
        <v>21</v>
      </c>
      <c r="E153" s="242" t="s">
        <v>21</v>
      </c>
      <c r="F153" s="242" t="s">
        <v>21</v>
      </c>
      <c r="G153" s="242" t="s">
        <v>21</v>
      </c>
      <c r="H153" s="96" t="s">
        <v>21</v>
      </c>
      <c r="I153" s="5" t="str">
        <f>IF(LEN(E153)&lt;2,"",Meldedaten!B$4)</f>
        <v/>
      </c>
      <c r="J153" s="159"/>
      <c r="K153" s="5"/>
      <c r="L153" s="101"/>
      <c r="M153" s="100"/>
      <c r="N153" s="5"/>
      <c r="O153" s="100"/>
      <c r="P153" s="5"/>
      <c r="Q153" s="131" t="str">
        <f t="shared" si="233"/>
        <v>Okay</v>
      </c>
      <c r="R153" s="136">
        <f t="shared" si="234"/>
        <v>0</v>
      </c>
      <c r="S153" s="143" t="str">
        <f t="shared" si="235"/>
        <v/>
      </c>
      <c r="T153" s="144" t="str">
        <f t="shared" si="236"/>
        <v>Bitte ankreuzen</v>
      </c>
      <c r="U153" s="5"/>
      <c r="V153" s="5"/>
      <c r="W153" s="131">
        <f t="shared" si="237"/>
        <v>0</v>
      </c>
      <c r="X153" s="136">
        <f t="shared" si="238"/>
        <v>0</v>
      </c>
      <c r="Y153" s="136">
        <f t="shared" si="239"/>
        <v>1</v>
      </c>
      <c r="Z153" s="136" t="e">
        <f>IF(W153&gt;Y153,"Fehler",okay)</f>
        <v>#NAME?</v>
      </c>
      <c r="AA153" s="136" t="str">
        <f t="shared" si="240"/>
        <v/>
      </c>
      <c r="AB153" s="136" t="str">
        <f t="shared" si="241"/>
        <v/>
      </c>
      <c r="AC153" s="135"/>
      <c r="AD153" s="96" t="s">
        <v>21</v>
      </c>
      <c r="AE153" s="125" t="str">
        <f t="shared" si="242"/>
        <v/>
      </c>
      <c r="AF153" s="95"/>
      <c r="AG153" s="126"/>
      <c r="AH153" s="127" t="str">
        <f t="shared" si="243"/>
        <v/>
      </c>
      <c r="AI153" s="126"/>
      <c r="AJ153" s="5" t="s">
        <v>21</v>
      </c>
      <c r="AK153" s="5" t="s">
        <v>21</v>
      </c>
      <c r="AL153" s="5" t="s">
        <v>21</v>
      </c>
      <c r="AM153" s="5" t="s">
        <v>21</v>
      </c>
      <c r="AN153" s="5" t="s">
        <v>21</v>
      </c>
      <c r="AO153" s="5" t="s">
        <v>21</v>
      </c>
      <c r="AP153" s="5" t="s">
        <v>21</v>
      </c>
      <c r="AQ153" s="5" t="s">
        <v>21</v>
      </c>
      <c r="AR153" s="5" t="s">
        <v>21</v>
      </c>
      <c r="AS153" s="5" t="s">
        <v>21</v>
      </c>
      <c r="AT153" s="5" t="s">
        <v>21</v>
      </c>
      <c r="AU153" s="5" t="s">
        <v>21</v>
      </c>
      <c r="AV153" s="5" t="s">
        <v>21</v>
      </c>
      <c r="AW153" s="5" t="s">
        <v>21</v>
      </c>
      <c r="AX153" s="5" t="s">
        <v>21</v>
      </c>
      <c r="AY153" s="5" t="s">
        <v>21</v>
      </c>
      <c r="AZ153" s="5" t="s">
        <v>21</v>
      </c>
      <c r="BA153" s="5" t="s">
        <v>21</v>
      </c>
      <c r="BB153" s="5" t="s">
        <v>21</v>
      </c>
      <c r="BC153" s="5" t="s">
        <v>21</v>
      </c>
      <c r="BD153" s="126"/>
      <c r="BE153" s="50" t="s">
        <v>59</v>
      </c>
      <c r="BF153" s="50" t="s">
        <v>60</v>
      </c>
      <c r="BG153" s="50" t="s">
        <v>61</v>
      </c>
      <c r="BH153" s="50" t="s">
        <v>62</v>
      </c>
      <c r="BI153" s="50" t="s">
        <v>63</v>
      </c>
      <c r="BJ153" s="50" t="s">
        <v>64</v>
      </c>
      <c r="BK153" s="50" t="s">
        <v>65</v>
      </c>
      <c r="BL153" s="50" t="s">
        <v>66</v>
      </c>
      <c r="BM153" s="50" t="s">
        <v>67</v>
      </c>
      <c r="BN153" s="50" t="s">
        <v>68</v>
      </c>
      <c r="BO153" s="50" t="s">
        <v>69</v>
      </c>
      <c r="BP153" s="136"/>
      <c r="BQ153" s="150"/>
      <c r="BR153" s="150" t="str">
        <f t="shared" si="244"/>
        <v/>
      </c>
      <c r="BS153" s="150" t="str">
        <f t="shared" si="245"/>
        <v/>
      </c>
      <c r="BT153" s="150" t="str">
        <f t="shared" si="246"/>
        <v/>
      </c>
      <c r="BU153" s="150" t="str">
        <f t="shared" si="247"/>
        <v/>
      </c>
      <c r="BV153" s="150" t="str">
        <f t="shared" si="248"/>
        <v/>
      </c>
      <c r="BW153" s="150" t="str">
        <f t="shared" si="249"/>
        <v/>
      </c>
      <c r="BX153" s="150" t="str">
        <f t="shared" si="250"/>
        <v/>
      </c>
      <c r="BY153" s="150" t="str">
        <f t="shared" si="251"/>
        <v/>
      </c>
      <c r="BZ153" s="150" t="str">
        <f t="shared" si="252"/>
        <v/>
      </c>
      <c r="CA153" s="150" t="str">
        <f t="shared" si="253"/>
        <v/>
      </c>
      <c r="CB153" s="150" t="str">
        <f t="shared" si="254"/>
        <v/>
      </c>
      <c r="CC153" s="150" t="str">
        <f t="shared" si="255"/>
        <v/>
      </c>
      <c r="CD153" s="150" t="str">
        <f t="shared" si="256"/>
        <v/>
      </c>
      <c r="CE153" s="150" t="str">
        <f t="shared" si="257"/>
        <v/>
      </c>
      <c r="CF153" s="150" t="str">
        <f t="shared" si="258"/>
        <v/>
      </c>
      <c r="CG153" s="150" t="str">
        <f t="shared" si="259"/>
        <v/>
      </c>
      <c r="CH153" s="150" t="str">
        <f t="shared" si="260"/>
        <v/>
      </c>
      <c r="CI153" s="150" t="str">
        <f t="shared" si="261"/>
        <v/>
      </c>
      <c r="CJ153" s="150" t="str">
        <f t="shared" si="262"/>
        <v/>
      </c>
      <c r="CK153" s="150" t="str">
        <f t="shared" si="263"/>
        <v/>
      </c>
      <c r="CL153" s="150" t="str">
        <f t="shared" si="264"/>
        <v/>
      </c>
      <c r="CM153" s="150" t="str">
        <f t="shared" si="265"/>
        <v/>
      </c>
      <c r="CN153" s="150">
        <f t="shared" si="266"/>
        <v>0</v>
      </c>
      <c r="CO153" s="150" t="str">
        <f t="shared" si="267"/>
        <v>Okay</v>
      </c>
      <c r="CP153" s="150" t="str">
        <f t="shared" si="268"/>
        <v>Urkunde und Button</v>
      </c>
      <c r="CQ153" s="150" t="str">
        <f t="shared" si="269"/>
        <v>nur Urkunde</v>
      </c>
      <c r="CR153" s="150">
        <f t="shared" si="270"/>
        <v>0</v>
      </c>
      <c r="CS153" s="150">
        <f t="shared" si="271"/>
        <v>0</v>
      </c>
      <c r="CT153" s="150">
        <f t="shared" si="272"/>
        <v>0</v>
      </c>
      <c r="CU153" s="150">
        <f t="shared" si="273"/>
        <v>0</v>
      </c>
      <c r="CV153" s="150">
        <f t="shared" si="274"/>
        <v>0</v>
      </c>
      <c r="CW153" s="150">
        <f t="shared" si="275"/>
        <v>0</v>
      </c>
      <c r="CX153" s="150" t="str">
        <f t="shared" si="276"/>
        <v>u</v>
      </c>
      <c r="CY153" s="150"/>
      <c r="CZ153" s="150">
        <f t="shared" si="185"/>
        <v>0</v>
      </c>
      <c r="DA153" s="150"/>
      <c r="DB153" s="150"/>
      <c r="DC153" s="150">
        <f t="shared" si="186"/>
        <v>0</v>
      </c>
      <c r="DD153" s="150"/>
      <c r="DE153" s="150"/>
      <c r="DF153" s="150"/>
      <c r="DG153" s="150"/>
      <c r="DH153" s="150"/>
      <c r="DI153" s="150"/>
      <c r="DJ153" s="150"/>
      <c r="DK153" s="150"/>
      <c r="DL153" s="150"/>
      <c r="DM153" s="150"/>
      <c r="DN153" s="150"/>
      <c r="DO153" s="150"/>
      <c r="DP153" s="150"/>
      <c r="DQ153" s="150"/>
      <c r="DR153" s="150"/>
      <c r="DS153" s="150"/>
      <c r="DT153" s="150"/>
      <c r="DU153" s="150"/>
    </row>
    <row r="154" spans="1:125" s="206" customFormat="1" x14ac:dyDescent="0.2">
      <c r="A154" s="108" t="str">
        <f>IF(LEN(E154)&lt;2,"",Meldedaten!A$4)</f>
        <v/>
      </c>
      <c r="B154" s="109" t="str">
        <f t="shared" si="232"/>
        <v/>
      </c>
      <c r="C154" s="96" t="s">
        <v>21</v>
      </c>
      <c r="D154" s="242" t="s">
        <v>21</v>
      </c>
      <c r="E154" s="242" t="s">
        <v>21</v>
      </c>
      <c r="F154" s="242" t="s">
        <v>21</v>
      </c>
      <c r="G154" s="242" t="s">
        <v>21</v>
      </c>
      <c r="H154" s="96" t="s">
        <v>21</v>
      </c>
      <c r="I154" s="5" t="str">
        <f>IF(LEN(E154)&lt;2,"",Meldedaten!B$4)</f>
        <v/>
      </c>
      <c r="J154" s="159"/>
      <c r="K154" s="5"/>
      <c r="L154" s="101"/>
      <c r="M154" s="100"/>
      <c r="N154" s="5"/>
      <c r="O154" s="5"/>
      <c r="P154" s="100"/>
      <c r="Q154" s="131" t="str">
        <f t="shared" si="233"/>
        <v>Okay</v>
      </c>
      <c r="R154" s="136">
        <f t="shared" si="234"/>
        <v>0</v>
      </c>
      <c r="S154" s="143" t="str">
        <f t="shared" si="235"/>
        <v/>
      </c>
      <c r="T154" s="144" t="str">
        <f t="shared" si="236"/>
        <v>Bitte ankreuzen</v>
      </c>
      <c r="U154" s="5"/>
      <c r="V154" s="5"/>
      <c r="W154" s="131">
        <f t="shared" si="237"/>
        <v>0</v>
      </c>
      <c r="X154" s="136">
        <f t="shared" si="238"/>
        <v>0</v>
      </c>
      <c r="Y154" s="136">
        <f t="shared" si="239"/>
        <v>1</v>
      </c>
      <c r="Z154" s="136" t="e">
        <f>IF(W154&gt;Y154,"Fehler",okay)</f>
        <v>#NAME?</v>
      </c>
      <c r="AA154" s="136" t="str">
        <f t="shared" si="240"/>
        <v/>
      </c>
      <c r="AB154" s="136" t="str">
        <f t="shared" si="241"/>
        <v/>
      </c>
      <c r="AC154" s="135"/>
      <c r="AD154" s="96" t="s">
        <v>21</v>
      </c>
      <c r="AE154" s="125" t="str">
        <f t="shared" si="242"/>
        <v/>
      </c>
      <c r="AF154" s="95"/>
      <c r="AG154" s="126"/>
      <c r="AH154" s="127" t="str">
        <f t="shared" si="243"/>
        <v/>
      </c>
      <c r="AI154" s="126"/>
      <c r="AJ154" s="5" t="s">
        <v>21</v>
      </c>
      <c r="AK154" s="5" t="s">
        <v>21</v>
      </c>
      <c r="AL154" s="5" t="s">
        <v>21</v>
      </c>
      <c r="AM154" s="5" t="s">
        <v>21</v>
      </c>
      <c r="AN154" s="5" t="s">
        <v>21</v>
      </c>
      <c r="AO154" s="5" t="s">
        <v>21</v>
      </c>
      <c r="AP154" s="5" t="s">
        <v>21</v>
      </c>
      <c r="AQ154" s="5" t="s">
        <v>21</v>
      </c>
      <c r="AR154" s="5" t="s">
        <v>21</v>
      </c>
      <c r="AS154" s="5" t="s">
        <v>21</v>
      </c>
      <c r="AT154" s="5" t="s">
        <v>21</v>
      </c>
      <c r="AU154" s="5" t="s">
        <v>21</v>
      </c>
      <c r="AV154" s="5" t="s">
        <v>21</v>
      </c>
      <c r="AW154" s="5" t="s">
        <v>21</v>
      </c>
      <c r="AX154" s="5" t="s">
        <v>21</v>
      </c>
      <c r="AY154" s="5" t="s">
        <v>21</v>
      </c>
      <c r="AZ154" s="5" t="s">
        <v>21</v>
      </c>
      <c r="BA154" s="5" t="s">
        <v>21</v>
      </c>
      <c r="BB154" s="5" t="s">
        <v>21</v>
      </c>
      <c r="BC154" s="5" t="s">
        <v>21</v>
      </c>
      <c r="BD154" s="126"/>
      <c r="BE154" s="50" t="s">
        <v>59</v>
      </c>
      <c r="BF154" s="50" t="s">
        <v>60</v>
      </c>
      <c r="BG154" s="50" t="s">
        <v>61</v>
      </c>
      <c r="BH154" s="50" t="s">
        <v>62</v>
      </c>
      <c r="BI154" s="50" t="s">
        <v>63</v>
      </c>
      <c r="BJ154" s="50" t="s">
        <v>64</v>
      </c>
      <c r="BK154" s="50" t="s">
        <v>65</v>
      </c>
      <c r="BL154" s="50" t="s">
        <v>66</v>
      </c>
      <c r="BM154" s="50" t="s">
        <v>67</v>
      </c>
      <c r="BN154" s="50" t="s">
        <v>68</v>
      </c>
      <c r="BO154" s="50" t="s">
        <v>69</v>
      </c>
      <c r="BP154" s="136"/>
      <c r="BQ154" s="150"/>
      <c r="BR154" s="150" t="str">
        <f t="shared" si="244"/>
        <v/>
      </c>
      <c r="BS154" s="150" t="str">
        <f t="shared" si="245"/>
        <v/>
      </c>
      <c r="BT154" s="150" t="str">
        <f t="shared" si="246"/>
        <v/>
      </c>
      <c r="BU154" s="150" t="str">
        <f t="shared" si="247"/>
        <v/>
      </c>
      <c r="BV154" s="150" t="str">
        <f t="shared" si="248"/>
        <v/>
      </c>
      <c r="BW154" s="150" t="str">
        <f t="shared" si="249"/>
        <v/>
      </c>
      <c r="BX154" s="150" t="str">
        <f t="shared" si="250"/>
        <v/>
      </c>
      <c r="BY154" s="150" t="str">
        <f t="shared" si="251"/>
        <v/>
      </c>
      <c r="BZ154" s="150" t="str">
        <f t="shared" si="252"/>
        <v/>
      </c>
      <c r="CA154" s="150" t="str">
        <f t="shared" si="253"/>
        <v/>
      </c>
      <c r="CB154" s="150" t="str">
        <f t="shared" si="254"/>
        <v/>
      </c>
      <c r="CC154" s="150" t="str">
        <f t="shared" si="255"/>
        <v/>
      </c>
      <c r="CD154" s="150" t="str">
        <f t="shared" si="256"/>
        <v/>
      </c>
      <c r="CE154" s="150" t="str">
        <f t="shared" si="257"/>
        <v/>
      </c>
      <c r="CF154" s="150" t="str">
        <f t="shared" si="258"/>
        <v/>
      </c>
      <c r="CG154" s="150" t="str">
        <f t="shared" si="259"/>
        <v/>
      </c>
      <c r="CH154" s="150" t="str">
        <f t="shared" si="260"/>
        <v/>
      </c>
      <c r="CI154" s="150" t="str">
        <f t="shared" si="261"/>
        <v/>
      </c>
      <c r="CJ154" s="150" t="str">
        <f t="shared" si="262"/>
        <v/>
      </c>
      <c r="CK154" s="150" t="str">
        <f t="shared" si="263"/>
        <v/>
      </c>
      <c r="CL154" s="150" t="str">
        <f t="shared" si="264"/>
        <v/>
      </c>
      <c r="CM154" s="150" t="str">
        <f t="shared" si="265"/>
        <v/>
      </c>
      <c r="CN154" s="150">
        <f t="shared" si="266"/>
        <v>0</v>
      </c>
      <c r="CO154" s="150" t="str">
        <f t="shared" si="267"/>
        <v>Okay</v>
      </c>
      <c r="CP154" s="150" t="str">
        <f t="shared" si="268"/>
        <v>Urkunde und Button</v>
      </c>
      <c r="CQ154" s="150" t="str">
        <f t="shared" si="269"/>
        <v>nur Urkunde</v>
      </c>
      <c r="CR154" s="150">
        <f t="shared" si="270"/>
        <v>0</v>
      </c>
      <c r="CS154" s="150">
        <f t="shared" si="271"/>
        <v>0</v>
      </c>
      <c r="CT154" s="150">
        <f t="shared" si="272"/>
        <v>0</v>
      </c>
      <c r="CU154" s="150">
        <f t="shared" si="273"/>
        <v>0</v>
      </c>
      <c r="CV154" s="150">
        <f t="shared" si="274"/>
        <v>0</v>
      </c>
      <c r="CW154" s="150">
        <f t="shared" si="275"/>
        <v>0</v>
      </c>
      <c r="CX154" s="150" t="str">
        <f t="shared" si="276"/>
        <v>u</v>
      </c>
      <c r="CY154" s="150"/>
      <c r="CZ154" s="150">
        <f t="shared" si="185"/>
        <v>0</v>
      </c>
      <c r="DA154" s="150"/>
      <c r="DB154" s="150"/>
      <c r="DC154" s="150">
        <f t="shared" si="186"/>
        <v>0</v>
      </c>
      <c r="DD154" s="150"/>
      <c r="DE154" s="150"/>
      <c r="DF154" s="150"/>
      <c r="DG154" s="150"/>
      <c r="DH154" s="150"/>
      <c r="DI154" s="150"/>
      <c r="DJ154" s="150"/>
      <c r="DK154" s="150"/>
      <c r="DL154" s="150"/>
      <c r="DM154" s="150"/>
      <c r="DN154" s="150"/>
      <c r="DO154" s="150"/>
      <c r="DP154" s="150"/>
      <c r="DQ154" s="150"/>
      <c r="DR154" s="150"/>
      <c r="DS154" s="150"/>
      <c r="DT154" s="150"/>
      <c r="DU154" s="150"/>
    </row>
    <row r="155" spans="1:125" s="206" customFormat="1" x14ac:dyDescent="0.2">
      <c r="A155" s="108" t="str">
        <f>IF(LEN(E155)&lt;2,"",Meldedaten!A$4)</f>
        <v/>
      </c>
      <c r="B155" s="109" t="str">
        <f t="shared" si="232"/>
        <v/>
      </c>
      <c r="C155" s="96" t="s">
        <v>21</v>
      </c>
      <c r="D155" s="242" t="s">
        <v>21</v>
      </c>
      <c r="E155" s="242" t="s">
        <v>21</v>
      </c>
      <c r="F155" s="242" t="s">
        <v>21</v>
      </c>
      <c r="G155" s="242" t="s">
        <v>21</v>
      </c>
      <c r="H155" s="96" t="s">
        <v>21</v>
      </c>
      <c r="I155" s="5" t="str">
        <f>IF(LEN(E155)&lt;2,"",Meldedaten!B$4)</f>
        <v/>
      </c>
      <c r="J155" s="159"/>
      <c r="K155" s="5"/>
      <c r="L155" s="101"/>
      <c r="M155" s="100"/>
      <c r="N155" s="5"/>
      <c r="O155" s="5"/>
      <c r="P155" s="100"/>
      <c r="Q155" s="131" t="str">
        <f t="shared" si="233"/>
        <v>Okay</v>
      </c>
      <c r="R155" s="136">
        <f t="shared" si="234"/>
        <v>0</v>
      </c>
      <c r="S155" s="143" t="str">
        <f t="shared" si="235"/>
        <v/>
      </c>
      <c r="T155" s="144" t="str">
        <f t="shared" si="236"/>
        <v>Bitte ankreuzen</v>
      </c>
      <c r="U155" s="5"/>
      <c r="V155" s="5"/>
      <c r="W155" s="131">
        <f t="shared" si="237"/>
        <v>0</v>
      </c>
      <c r="X155" s="136">
        <f t="shared" si="238"/>
        <v>0</v>
      </c>
      <c r="Y155" s="136">
        <f t="shared" si="239"/>
        <v>1</v>
      </c>
      <c r="Z155" s="136" t="e">
        <f>IF(W155&gt;Y155,"Fehler",okay)</f>
        <v>#NAME?</v>
      </c>
      <c r="AA155" s="136" t="str">
        <f t="shared" si="240"/>
        <v/>
      </c>
      <c r="AB155" s="136" t="str">
        <f t="shared" si="241"/>
        <v/>
      </c>
      <c r="AC155" s="135"/>
      <c r="AD155" s="96" t="s">
        <v>21</v>
      </c>
      <c r="AE155" s="125" t="str">
        <f t="shared" si="242"/>
        <v/>
      </c>
      <c r="AF155" s="95"/>
      <c r="AG155" s="126"/>
      <c r="AH155" s="127" t="str">
        <f t="shared" si="243"/>
        <v/>
      </c>
      <c r="AI155" s="126"/>
      <c r="AJ155" s="5" t="s">
        <v>21</v>
      </c>
      <c r="AK155" s="5" t="s">
        <v>21</v>
      </c>
      <c r="AL155" s="5" t="s">
        <v>21</v>
      </c>
      <c r="AM155" s="5" t="s">
        <v>21</v>
      </c>
      <c r="AN155" s="5" t="s">
        <v>21</v>
      </c>
      <c r="AO155" s="5" t="s">
        <v>21</v>
      </c>
      <c r="AP155" s="5" t="s">
        <v>21</v>
      </c>
      <c r="AQ155" s="5" t="s">
        <v>21</v>
      </c>
      <c r="AR155" s="5" t="s">
        <v>21</v>
      </c>
      <c r="AS155" s="5" t="s">
        <v>21</v>
      </c>
      <c r="AT155" s="5" t="s">
        <v>21</v>
      </c>
      <c r="AU155" s="5" t="s">
        <v>21</v>
      </c>
      <c r="AV155" s="5" t="s">
        <v>21</v>
      </c>
      <c r="AW155" s="5" t="s">
        <v>21</v>
      </c>
      <c r="AX155" s="5" t="s">
        <v>21</v>
      </c>
      <c r="AY155" s="5" t="s">
        <v>21</v>
      </c>
      <c r="AZ155" s="5" t="s">
        <v>21</v>
      </c>
      <c r="BA155" s="5" t="s">
        <v>21</v>
      </c>
      <c r="BB155" s="5" t="s">
        <v>21</v>
      </c>
      <c r="BC155" s="5" t="s">
        <v>21</v>
      </c>
      <c r="BD155" s="126"/>
      <c r="BE155" s="50" t="s">
        <v>59</v>
      </c>
      <c r="BF155" s="50" t="s">
        <v>60</v>
      </c>
      <c r="BG155" s="50" t="s">
        <v>61</v>
      </c>
      <c r="BH155" s="50" t="s">
        <v>62</v>
      </c>
      <c r="BI155" s="50" t="s">
        <v>63</v>
      </c>
      <c r="BJ155" s="50" t="s">
        <v>64</v>
      </c>
      <c r="BK155" s="50" t="s">
        <v>65</v>
      </c>
      <c r="BL155" s="50" t="s">
        <v>66</v>
      </c>
      <c r="BM155" s="50" t="s">
        <v>67</v>
      </c>
      <c r="BN155" s="50" t="s">
        <v>68</v>
      </c>
      <c r="BO155" s="50" t="s">
        <v>69</v>
      </c>
      <c r="BP155" s="136"/>
      <c r="BQ155" s="150"/>
      <c r="BR155" s="150" t="str">
        <f t="shared" si="244"/>
        <v/>
      </c>
      <c r="BS155" s="150" t="str">
        <f t="shared" si="245"/>
        <v/>
      </c>
      <c r="BT155" s="150" t="str">
        <f t="shared" si="246"/>
        <v/>
      </c>
      <c r="BU155" s="150" t="str">
        <f t="shared" si="247"/>
        <v/>
      </c>
      <c r="BV155" s="150" t="str">
        <f t="shared" si="248"/>
        <v/>
      </c>
      <c r="BW155" s="150" t="str">
        <f t="shared" si="249"/>
        <v/>
      </c>
      <c r="BX155" s="150" t="str">
        <f t="shared" si="250"/>
        <v/>
      </c>
      <c r="BY155" s="150" t="str">
        <f t="shared" si="251"/>
        <v/>
      </c>
      <c r="BZ155" s="150" t="str">
        <f t="shared" si="252"/>
        <v/>
      </c>
      <c r="CA155" s="150" t="str">
        <f t="shared" si="253"/>
        <v/>
      </c>
      <c r="CB155" s="150" t="str">
        <f t="shared" si="254"/>
        <v/>
      </c>
      <c r="CC155" s="150" t="str">
        <f t="shared" si="255"/>
        <v/>
      </c>
      <c r="CD155" s="150" t="str">
        <f t="shared" si="256"/>
        <v/>
      </c>
      <c r="CE155" s="150" t="str">
        <f t="shared" si="257"/>
        <v/>
      </c>
      <c r="CF155" s="150" t="str">
        <f t="shared" si="258"/>
        <v/>
      </c>
      <c r="CG155" s="150" t="str">
        <f t="shared" si="259"/>
        <v/>
      </c>
      <c r="CH155" s="150" t="str">
        <f t="shared" si="260"/>
        <v/>
      </c>
      <c r="CI155" s="150" t="str">
        <f t="shared" si="261"/>
        <v/>
      </c>
      <c r="CJ155" s="150" t="str">
        <f t="shared" si="262"/>
        <v/>
      </c>
      <c r="CK155" s="150" t="str">
        <f t="shared" si="263"/>
        <v/>
      </c>
      <c r="CL155" s="150" t="str">
        <f t="shared" si="264"/>
        <v/>
      </c>
      <c r="CM155" s="150" t="str">
        <f t="shared" si="265"/>
        <v/>
      </c>
      <c r="CN155" s="150">
        <f t="shared" si="266"/>
        <v>0</v>
      </c>
      <c r="CO155" s="150" t="str">
        <f t="shared" si="267"/>
        <v>Okay</v>
      </c>
      <c r="CP155" s="150" t="str">
        <f t="shared" si="268"/>
        <v>Urkunde und Button</v>
      </c>
      <c r="CQ155" s="150" t="str">
        <f t="shared" si="269"/>
        <v>nur Urkunde</v>
      </c>
      <c r="CR155" s="150">
        <f t="shared" si="270"/>
        <v>0</v>
      </c>
      <c r="CS155" s="150">
        <f t="shared" si="271"/>
        <v>0</v>
      </c>
      <c r="CT155" s="150">
        <f t="shared" si="272"/>
        <v>0</v>
      </c>
      <c r="CU155" s="150">
        <f t="shared" si="273"/>
        <v>0</v>
      </c>
      <c r="CV155" s="150">
        <f t="shared" si="274"/>
        <v>0</v>
      </c>
      <c r="CW155" s="150">
        <f t="shared" si="275"/>
        <v>0</v>
      </c>
      <c r="CX155" s="150" t="str">
        <f t="shared" si="276"/>
        <v>u</v>
      </c>
      <c r="CY155" s="150"/>
      <c r="CZ155" s="150">
        <f t="shared" si="185"/>
        <v>0</v>
      </c>
      <c r="DA155" s="150"/>
      <c r="DB155" s="150"/>
      <c r="DC155" s="150">
        <f t="shared" si="186"/>
        <v>0</v>
      </c>
      <c r="DD155" s="150"/>
      <c r="DE155" s="150"/>
      <c r="DF155" s="150"/>
      <c r="DG155" s="150"/>
      <c r="DH155" s="150"/>
      <c r="DI155" s="150"/>
      <c r="DJ155" s="150"/>
      <c r="DK155" s="150"/>
      <c r="DL155" s="150"/>
      <c r="DM155" s="150"/>
      <c r="DN155" s="150"/>
      <c r="DO155" s="150"/>
      <c r="DP155" s="150"/>
      <c r="DQ155" s="150"/>
      <c r="DR155" s="150"/>
      <c r="DS155" s="150"/>
      <c r="DT155" s="150"/>
      <c r="DU155" s="150"/>
    </row>
    <row r="156" spans="1:125" s="206" customFormat="1" x14ac:dyDescent="0.2">
      <c r="A156" s="108" t="str">
        <f>IF(LEN(E156)&lt;2,"",Meldedaten!A$4)</f>
        <v/>
      </c>
      <c r="B156" s="109" t="str">
        <f t="shared" si="232"/>
        <v/>
      </c>
      <c r="C156" s="96" t="s">
        <v>21</v>
      </c>
      <c r="D156" s="242" t="s">
        <v>21</v>
      </c>
      <c r="E156" s="242" t="s">
        <v>21</v>
      </c>
      <c r="F156" s="242" t="s">
        <v>21</v>
      </c>
      <c r="G156" s="242" t="s">
        <v>21</v>
      </c>
      <c r="H156" s="96" t="s">
        <v>21</v>
      </c>
      <c r="I156" s="5" t="str">
        <f>IF(LEN(E156)&lt;2,"",Meldedaten!B$4)</f>
        <v/>
      </c>
      <c r="J156" s="159"/>
      <c r="K156" s="5"/>
      <c r="L156" s="101"/>
      <c r="M156" s="100"/>
      <c r="N156" s="5"/>
      <c r="O156" s="5"/>
      <c r="P156" s="100"/>
      <c r="Q156" s="131" t="str">
        <f t="shared" si="233"/>
        <v>Okay</v>
      </c>
      <c r="R156" s="136">
        <f t="shared" si="234"/>
        <v>0</v>
      </c>
      <c r="S156" s="143" t="str">
        <f t="shared" si="235"/>
        <v/>
      </c>
      <c r="T156" s="144" t="str">
        <f t="shared" si="236"/>
        <v>Bitte ankreuzen</v>
      </c>
      <c r="U156" s="5"/>
      <c r="V156" s="5"/>
      <c r="W156" s="131">
        <f t="shared" si="237"/>
        <v>0</v>
      </c>
      <c r="X156" s="136">
        <f t="shared" si="238"/>
        <v>0</v>
      </c>
      <c r="Y156" s="136">
        <f t="shared" si="239"/>
        <v>1</v>
      </c>
      <c r="Z156" s="136" t="e">
        <f>IF(W156&gt;Y156,"Fehler",okay)</f>
        <v>#NAME?</v>
      </c>
      <c r="AA156" s="136" t="str">
        <f t="shared" si="240"/>
        <v/>
      </c>
      <c r="AB156" s="136" t="str">
        <f t="shared" si="241"/>
        <v/>
      </c>
      <c r="AC156" s="135"/>
      <c r="AD156" s="96" t="s">
        <v>21</v>
      </c>
      <c r="AE156" s="125" t="str">
        <f t="shared" si="242"/>
        <v/>
      </c>
      <c r="AF156" s="95"/>
      <c r="AG156" s="126"/>
      <c r="AH156" s="127" t="str">
        <f t="shared" si="243"/>
        <v/>
      </c>
      <c r="AI156" s="126"/>
      <c r="AJ156" s="5" t="s">
        <v>21</v>
      </c>
      <c r="AK156" s="5" t="s">
        <v>21</v>
      </c>
      <c r="AL156" s="5" t="s">
        <v>21</v>
      </c>
      <c r="AM156" s="5" t="s">
        <v>21</v>
      </c>
      <c r="AN156" s="5" t="s">
        <v>21</v>
      </c>
      <c r="AO156" s="5" t="s">
        <v>21</v>
      </c>
      <c r="AP156" s="5" t="s">
        <v>21</v>
      </c>
      <c r="AQ156" s="5" t="s">
        <v>21</v>
      </c>
      <c r="AR156" s="5" t="s">
        <v>21</v>
      </c>
      <c r="AS156" s="5" t="s">
        <v>21</v>
      </c>
      <c r="AT156" s="5" t="s">
        <v>21</v>
      </c>
      <c r="AU156" s="5" t="s">
        <v>21</v>
      </c>
      <c r="AV156" s="5" t="s">
        <v>21</v>
      </c>
      <c r="AW156" s="5" t="s">
        <v>21</v>
      </c>
      <c r="AX156" s="5" t="s">
        <v>21</v>
      </c>
      <c r="AY156" s="5" t="s">
        <v>21</v>
      </c>
      <c r="AZ156" s="5" t="s">
        <v>21</v>
      </c>
      <c r="BA156" s="5" t="s">
        <v>21</v>
      </c>
      <c r="BB156" s="5" t="s">
        <v>21</v>
      </c>
      <c r="BC156" s="5" t="s">
        <v>21</v>
      </c>
      <c r="BD156" s="126"/>
      <c r="BE156" s="50" t="s">
        <v>59</v>
      </c>
      <c r="BF156" s="50" t="s">
        <v>60</v>
      </c>
      <c r="BG156" s="50" t="s">
        <v>61</v>
      </c>
      <c r="BH156" s="50" t="s">
        <v>62</v>
      </c>
      <c r="BI156" s="50" t="s">
        <v>63</v>
      </c>
      <c r="BJ156" s="50" t="s">
        <v>64</v>
      </c>
      <c r="BK156" s="50" t="s">
        <v>65</v>
      </c>
      <c r="BL156" s="50" t="s">
        <v>66</v>
      </c>
      <c r="BM156" s="50" t="s">
        <v>67</v>
      </c>
      <c r="BN156" s="50" t="s">
        <v>68</v>
      </c>
      <c r="BO156" s="50" t="s">
        <v>69</v>
      </c>
      <c r="BP156" s="136"/>
      <c r="BQ156" s="150"/>
      <c r="BR156" s="150" t="str">
        <f t="shared" si="244"/>
        <v/>
      </c>
      <c r="BS156" s="150" t="str">
        <f t="shared" si="245"/>
        <v/>
      </c>
      <c r="BT156" s="150" t="str">
        <f t="shared" si="246"/>
        <v/>
      </c>
      <c r="BU156" s="150" t="str">
        <f t="shared" si="247"/>
        <v/>
      </c>
      <c r="BV156" s="150" t="str">
        <f t="shared" si="248"/>
        <v/>
      </c>
      <c r="BW156" s="150" t="str">
        <f t="shared" si="249"/>
        <v/>
      </c>
      <c r="BX156" s="150" t="str">
        <f t="shared" si="250"/>
        <v/>
      </c>
      <c r="BY156" s="150" t="str">
        <f t="shared" si="251"/>
        <v/>
      </c>
      <c r="BZ156" s="150" t="str">
        <f t="shared" si="252"/>
        <v/>
      </c>
      <c r="CA156" s="150" t="str">
        <f t="shared" si="253"/>
        <v/>
      </c>
      <c r="CB156" s="150" t="str">
        <f t="shared" si="254"/>
        <v/>
      </c>
      <c r="CC156" s="150" t="str">
        <f t="shared" si="255"/>
        <v/>
      </c>
      <c r="CD156" s="150" t="str">
        <f t="shared" si="256"/>
        <v/>
      </c>
      <c r="CE156" s="150" t="str">
        <f t="shared" si="257"/>
        <v/>
      </c>
      <c r="CF156" s="150" t="str">
        <f t="shared" si="258"/>
        <v/>
      </c>
      <c r="CG156" s="150" t="str">
        <f t="shared" si="259"/>
        <v/>
      </c>
      <c r="CH156" s="150" t="str">
        <f t="shared" si="260"/>
        <v/>
      </c>
      <c r="CI156" s="150" t="str">
        <f t="shared" si="261"/>
        <v/>
      </c>
      <c r="CJ156" s="150" t="str">
        <f t="shared" si="262"/>
        <v/>
      </c>
      <c r="CK156" s="150" t="str">
        <f t="shared" si="263"/>
        <v/>
      </c>
      <c r="CL156" s="150" t="str">
        <f t="shared" si="264"/>
        <v/>
      </c>
      <c r="CM156" s="150" t="str">
        <f t="shared" si="265"/>
        <v/>
      </c>
      <c r="CN156" s="150">
        <f t="shared" si="266"/>
        <v>0</v>
      </c>
      <c r="CO156" s="150" t="str">
        <f t="shared" si="267"/>
        <v>Okay</v>
      </c>
      <c r="CP156" s="150" t="str">
        <f t="shared" si="268"/>
        <v>Urkunde und Button</v>
      </c>
      <c r="CQ156" s="150" t="str">
        <f t="shared" si="269"/>
        <v>nur Urkunde</v>
      </c>
      <c r="CR156" s="150">
        <f t="shared" si="270"/>
        <v>0</v>
      </c>
      <c r="CS156" s="150">
        <f t="shared" si="271"/>
        <v>0</v>
      </c>
      <c r="CT156" s="150">
        <f t="shared" si="272"/>
        <v>0</v>
      </c>
      <c r="CU156" s="150">
        <f t="shared" si="273"/>
        <v>0</v>
      </c>
      <c r="CV156" s="150">
        <f t="shared" si="274"/>
        <v>0</v>
      </c>
      <c r="CW156" s="150">
        <f t="shared" si="275"/>
        <v>0</v>
      </c>
      <c r="CX156" s="150" t="str">
        <f t="shared" si="276"/>
        <v>u</v>
      </c>
      <c r="CY156" s="150"/>
      <c r="CZ156" s="150">
        <f t="shared" si="185"/>
        <v>0</v>
      </c>
      <c r="DA156" s="150"/>
      <c r="DB156" s="150"/>
      <c r="DC156" s="150">
        <f t="shared" si="186"/>
        <v>0</v>
      </c>
      <c r="DD156" s="150"/>
      <c r="DE156" s="150"/>
      <c r="DF156" s="150"/>
      <c r="DG156" s="150"/>
      <c r="DH156" s="150"/>
      <c r="DI156" s="150"/>
      <c r="DJ156" s="150"/>
      <c r="DK156" s="150"/>
      <c r="DL156" s="150"/>
      <c r="DM156" s="150"/>
      <c r="DN156" s="150"/>
      <c r="DO156" s="150"/>
      <c r="DP156" s="150"/>
      <c r="DQ156" s="150"/>
      <c r="DR156" s="150"/>
      <c r="DS156" s="150"/>
      <c r="DT156" s="150"/>
      <c r="DU156" s="150"/>
    </row>
    <row r="157" spans="1:125" s="206" customFormat="1" x14ac:dyDescent="0.2">
      <c r="A157" s="108" t="str">
        <f>IF(LEN(E157)&lt;2,"",Meldedaten!A$4)</f>
        <v/>
      </c>
      <c r="B157" s="109" t="str">
        <f t="shared" si="232"/>
        <v/>
      </c>
      <c r="C157" s="96" t="s">
        <v>21</v>
      </c>
      <c r="D157" s="242" t="s">
        <v>21</v>
      </c>
      <c r="E157" s="242" t="s">
        <v>21</v>
      </c>
      <c r="F157" s="242" t="s">
        <v>21</v>
      </c>
      <c r="G157" s="242" t="s">
        <v>21</v>
      </c>
      <c r="H157" s="96" t="s">
        <v>21</v>
      </c>
      <c r="I157" s="5" t="str">
        <f>IF(LEN(E157)&lt;2,"",Meldedaten!B$4)</f>
        <v/>
      </c>
      <c r="J157" s="159"/>
      <c r="K157" s="5"/>
      <c r="L157" s="101"/>
      <c r="M157" s="100"/>
      <c r="N157" s="5"/>
      <c r="O157" s="5"/>
      <c r="P157" s="100"/>
      <c r="Q157" s="131" t="str">
        <f t="shared" si="233"/>
        <v>Okay</v>
      </c>
      <c r="R157" s="136">
        <f t="shared" si="234"/>
        <v>0</v>
      </c>
      <c r="S157" s="143" t="str">
        <f t="shared" si="235"/>
        <v/>
      </c>
      <c r="T157" s="144" t="str">
        <f t="shared" si="236"/>
        <v>Bitte ankreuzen</v>
      </c>
      <c r="U157" s="5"/>
      <c r="V157" s="5"/>
      <c r="W157" s="131">
        <f t="shared" si="237"/>
        <v>0</v>
      </c>
      <c r="X157" s="136">
        <f t="shared" si="238"/>
        <v>0</v>
      </c>
      <c r="Y157" s="136">
        <f t="shared" si="239"/>
        <v>1</v>
      </c>
      <c r="Z157" s="136" t="e">
        <f>IF(W157&gt;Y157,"Fehler",okay)</f>
        <v>#NAME?</v>
      </c>
      <c r="AA157" s="136" t="str">
        <f t="shared" si="240"/>
        <v/>
      </c>
      <c r="AB157" s="136" t="str">
        <f t="shared" si="241"/>
        <v/>
      </c>
      <c r="AC157" s="135"/>
      <c r="AD157" s="96" t="s">
        <v>21</v>
      </c>
      <c r="AE157" s="125" t="str">
        <f t="shared" si="242"/>
        <v/>
      </c>
      <c r="AF157" s="95"/>
      <c r="AG157" s="126"/>
      <c r="AH157" s="127" t="str">
        <f t="shared" si="243"/>
        <v/>
      </c>
      <c r="AI157" s="126"/>
      <c r="AJ157" s="5" t="s">
        <v>21</v>
      </c>
      <c r="AK157" s="5" t="s">
        <v>21</v>
      </c>
      <c r="AL157" s="5" t="s">
        <v>21</v>
      </c>
      <c r="AM157" s="5" t="s">
        <v>21</v>
      </c>
      <c r="AN157" s="5" t="s">
        <v>21</v>
      </c>
      <c r="AO157" s="5" t="s">
        <v>21</v>
      </c>
      <c r="AP157" s="5" t="s">
        <v>21</v>
      </c>
      <c r="AQ157" s="5" t="s">
        <v>21</v>
      </c>
      <c r="AR157" s="5" t="s">
        <v>21</v>
      </c>
      <c r="AS157" s="5" t="s">
        <v>21</v>
      </c>
      <c r="AT157" s="5" t="s">
        <v>21</v>
      </c>
      <c r="AU157" s="5" t="s">
        <v>21</v>
      </c>
      <c r="AV157" s="5" t="s">
        <v>21</v>
      </c>
      <c r="AW157" s="5" t="s">
        <v>21</v>
      </c>
      <c r="AX157" s="5" t="s">
        <v>21</v>
      </c>
      <c r="AY157" s="5" t="s">
        <v>21</v>
      </c>
      <c r="AZ157" s="5" t="s">
        <v>21</v>
      </c>
      <c r="BA157" s="5" t="s">
        <v>21</v>
      </c>
      <c r="BB157" s="5" t="s">
        <v>21</v>
      </c>
      <c r="BC157" s="5" t="s">
        <v>21</v>
      </c>
      <c r="BD157" s="126"/>
      <c r="BE157" s="50" t="s">
        <v>59</v>
      </c>
      <c r="BF157" s="50" t="s">
        <v>60</v>
      </c>
      <c r="BG157" s="50" t="s">
        <v>61</v>
      </c>
      <c r="BH157" s="50" t="s">
        <v>62</v>
      </c>
      <c r="BI157" s="50" t="s">
        <v>63</v>
      </c>
      <c r="BJ157" s="50" t="s">
        <v>64</v>
      </c>
      <c r="BK157" s="50" t="s">
        <v>65</v>
      </c>
      <c r="BL157" s="50" t="s">
        <v>66</v>
      </c>
      <c r="BM157" s="50" t="s">
        <v>67</v>
      </c>
      <c r="BN157" s="50" t="s">
        <v>68</v>
      </c>
      <c r="BO157" s="50" t="s">
        <v>69</v>
      </c>
      <c r="BP157" s="136"/>
      <c r="BQ157" s="150"/>
      <c r="BR157" s="150" t="str">
        <f t="shared" si="244"/>
        <v/>
      </c>
      <c r="BS157" s="150" t="str">
        <f t="shared" si="245"/>
        <v/>
      </c>
      <c r="BT157" s="150" t="str">
        <f t="shared" si="246"/>
        <v/>
      </c>
      <c r="BU157" s="150" t="str">
        <f t="shared" si="247"/>
        <v/>
      </c>
      <c r="BV157" s="150" t="str">
        <f t="shared" si="248"/>
        <v/>
      </c>
      <c r="BW157" s="150" t="str">
        <f t="shared" si="249"/>
        <v/>
      </c>
      <c r="BX157" s="150" t="str">
        <f t="shared" si="250"/>
        <v/>
      </c>
      <c r="BY157" s="150" t="str">
        <f t="shared" si="251"/>
        <v/>
      </c>
      <c r="BZ157" s="150" t="str">
        <f t="shared" si="252"/>
        <v/>
      </c>
      <c r="CA157" s="150" t="str">
        <f t="shared" si="253"/>
        <v/>
      </c>
      <c r="CB157" s="150" t="str">
        <f t="shared" si="254"/>
        <v/>
      </c>
      <c r="CC157" s="150" t="str">
        <f t="shared" si="255"/>
        <v/>
      </c>
      <c r="CD157" s="150" t="str">
        <f t="shared" si="256"/>
        <v/>
      </c>
      <c r="CE157" s="150" t="str">
        <f t="shared" si="257"/>
        <v/>
      </c>
      <c r="CF157" s="150" t="str">
        <f t="shared" si="258"/>
        <v/>
      </c>
      <c r="CG157" s="150" t="str">
        <f t="shared" si="259"/>
        <v/>
      </c>
      <c r="CH157" s="150" t="str">
        <f t="shared" si="260"/>
        <v/>
      </c>
      <c r="CI157" s="150" t="str">
        <f t="shared" si="261"/>
        <v/>
      </c>
      <c r="CJ157" s="150" t="str">
        <f t="shared" si="262"/>
        <v/>
      </c>
      <c r="CK157" s="150" t="str">
        <f t="shared" si="263"/>
        <v/>
      </c>
      <c r="CL157" s="150" t="str">
        <f t="shared" si="264"/>
        <v/>
      </c>
      <c r="CM157" s="150" t="str">
        <f t="shared" si="265"/>
        <v/>
      </c>
      <c r="CN157" s="150">
        <f t="shared" si="266"/>
        <v>0</v>
      </c>
      <c r="CO157" s="150" t="str">
        <f t="shared" si="267"/>
        <v>Okay</v>
      </c>
      <c r="CP157" s="150" t="str">
        <f t="shared" si="268"/>
        <v>Urkunde und Button</v>
      </c>
      <c r="CQ157" s="150" t="str">
        <f t="shared" si="269"/>
        <v>nur Urkunde</v>
      </c>
      <c r="CR157" s="150">
        <f t="shared" si="270"/>
        <v>0</v>
      </c>
      <c r="CS157" s="150">
        <f t="shared" si="271"/>
        <v>0</v>
      </c>
      <c r="CT157" s="150">
        <f t="shared" si="272"/>
        <v>0</v>
      </c>
      <c r="CU157" s="150">
        <f t="shared" si="273"/>
        <v>0</v>
      </c>
      <c r="CV157" s="150">
        <f t="shared" si="274"/>
        <v>0</v>
      </c>
      <c r="CW157" s="150">
        <f t="shared" si="275"/>
        <v>0</v>
      </c>
      <c r="CX157" s="150" t="str">
        <f t="shared" si="276"/>
        <v>u</v>
      </c>
      <c r="CY157" s="150"/>
      <c r="CZ157" s="150">
        <f t="shared" si="185"/>
        <v>0</v>
      </c>
      <c r="DA157" s="150"/>
      <c r="DB157" s="150"/>
      <c r="DC157" s="150">
        <f t="shared" si="186"/>
        <v>0</v>
      </c>
      <c r="DD157" s="150"/>
      <c r="DE157" s="150"/>
      <c r="DF157" s="150"/>
      <c r="DG157" s="150"/>
      <c r="DH157" s="150"/>
      <c r="DI157" s="150"/>
      <c r="DJ157" s="150"/>
      <c r="DK157" s="150"/>
      <c r="DL157" s="150"/>
      <c r="DM157" s="150"/>
      <c r="DN157" s="150"/>
      <c r="DO157" s="150"/>
      <c r="DP157" s="150"/>
      <c r="DQ157" s="150"/>
      <c r="DR157" s="150"/>
      <c r="DS157" s="150"/>
      <c r="DT157" s="150"/>
      <c r="DU157" s="150"/>
    </row>
    <row r="158" spans="1:125" s="206" customFormat="1" x14ac:dyDescent="0.2">
      <c r="A158" s="108" t="str">
        <f>IF(LEN(E158)&lt;2,"",Meldedaten!A$4)</f>
        <v/>
      </c>
      <c r="B158" s="109" t="str">
        <f t="shared" si="232"/>
        <v/>
      </c>
      <c r="C158" s="96" t="s">
        <v>21</v>
      </c>
      <c r="D158" s="242" t="s">
        <v>21</v>
      </c>
      <c r="E158" s="242" t="s">
        <v>21</v>
      </c>
      <c r="F158" s="242" t="s">
        <v>21</v>
      </c>
      <c r="G158" s="242" t="s">
        <v>21</v>
      </c>
      <c r="H158" s="96" t="s">
        <v>21</v>
      </c>
      <c r="I158" s="5" t="str">
        <f>IF(LEN(E158)&lt;2,"",Meldedaten!B$4)</f>
        <v/>
      </c>
      <c r="J158" s="159"/>
      <c r="K158" s="5"/>
      <c r="L158" s="101"/>
      <c r="M158" s="100"/>
      <c r="N158" s="5"/>
      <c r="O158" s="5"/>
      <c r="P158" s="100"/>
      <c r="Q158" s="131" t="str">
        <f t="shared" si="233"/>
        <v>Okay</v>
      </c>
      <c r="R158" s="136">
        <f t="shared" si="234"/>
        <v>0</v>
      </c>
      <c r="S158" s="143" t="str">
        <f t="shared" si="235"/>
        <v/>
      </c>
      <c r="T158" s="144" t="str">
        <f t="shared" si="236"/>
        <v>Bitte ankreuzen</v>
      </c>
      <c r="U158" s="5"/>
      <c r="V158" s="5"/>
      <c r="W158" s="131">
        <f t="shared" si="237"/>
        <v>0</v>
      </c>
      <c r="X158" s="136">
        <f t="shared" si="238"/>
        <v>0</v>
      </c>
      <c r="Y158" s="136">
        <f t="shared" si="239"/>
        <v>1</v>
      </c>
      <c r="Z158" s="136" t="e">
        <f>IF(W158&gt;Y158,"Fehler",okay)</f>
        <v>#NAME?</v>
      </c>
      <c r="AA158" s="136" t="str">
        <f t="shared" si="240"/>
        <v/>
      </c>
      <c r="AB158" s="136" t="str">
        <f t="shared" si="241"/>
        <v/>
      </c>
      <c r="AC158" s="135"/>
      <c r="AD158" s="96" t="s">
        <v>21</v>
      </c>
      <c r="AE158" s="125" t="str">
        <f t="shared" si="242"/>
        <v/>
      </c>
      <c r="AF158" s="95"/>
      <c r="AG158" s="126"/>
      <c r="AH158" s="127" t="str">
        <f t="shared" si="243"/>
        <v/>
      </c>
      <c r="AI158" s="126"/>
      <c r="AJ158" s="5" t="s">
        <v>21</v>
      </c>
      <c r="AK158" s="5" t="s">
        <v>21</v>
      </c>
      <c r="AL158" s="5" t="s">
        <v>21</v>
      </c>
      <c r="AM158" s="5" t="s">
        <v>21</v>
      </c>
      <c r="AN158" s="5" t="s">
        <v>21</v>
      </c>
      <c r="AO158" s="5" t="s">
        <v>21</v>
      </c>
      <c r="AP158" s="5" t="s">
        <v>21</v>
      </c>
      <c r="AQ158" s="5" t="s">
        <v>21</v>
      </c>
      <c r="AR158" s="5" t="s">
        <v>21</v>
      </c>
      <c r="AS158" s="5" t="s">
        <v>21</v>
      </c>
      <c r="AT158" s="5" t="s">
        <v>21</v>
      </c>
      <c r="AU158" s="5" t="s">
        <v>21</v>
      </c>
      <c r="AV158" s="5" t="s">
        <v>21</v>
      </c>
      <c r="AW158" s="5" t="s">
        <v>21</v>
      </c>
      <c r="AX158" s="5" t="s">
        <v>21</v>
      </c>
      <c r="AY158" s="5" t="s">
        <v>21</v>
      </c>
      <c r="AZ158" s="5" t="s">
        <v>21</v>
      </c>
      <c r="BA158" s="5" t="s">
        <v>21</v>
      </c>
      <c r="BB158" s="5" t="s">
        <v>21</v>
      </c>
      <c r="BC158" s="5" t="s">
        <v>21</v>
      </c>
      <c r="BD158" s="126"/>
      <c r="BE158" s="50" t="s">
        <v>59</v>
      </c>
      <c r="BF158" s="50" t="s">
        <v>60</v>
      </c>
      <c r="BG158" s="50" t="s">
        <v>61</v>
      </c>
      <c r="BH158" s="50" t="s">
        <v>62</v>
      </c>
      <c r="BI158" s="50" t="s">
        <v>63</v>
      </c>
      <c r="BJ158" s="50" t="s">
        <v>64</v>
      </c>
      <c r="BK158" s="50" t="s">
        <v>65</v>
      </c>
      <c r="BL158" s="50" t="s">
        <v>66</v>
      </c>
      <c r="BM158" s="50" t="s">
        <v>67</v>
      </c>
      <c r="BN158" s="50" t="s">
        <v>68</v>
      </c>
      <c r="BO158" s="50" t="s">
        <v>69</v>
      </c>
      <c r="BP158" s="136"/>
      <c r="BQ158" s="150"/>
      <c r="BR158" s="150" t="str">
        <f t="shared" si="244"/>
        <v/>
      </c>
      <c r="BS158" s="150" t="str">
        <f t="shared" si="245"/>
        <v/>
      </c>
      <c r="BT158" s="150" t="str">
        <f t="shared" si="246"/>
        <v/>
      </c>
      <c r="BU158" s="150" t="str">
        <f t="shared" si="247"/>
        <v/>
      </c>
      <c r="BV158" s="150" t="str">
        <f t="shared" si="248"/>
        <v/>
      </c>
      <c r="BW158" s="150" t="str">
        <f t="shared" si="249"/>
        <v/>
      </c>
      <c r="BX158" s="150" t="str">
        <f t="shared" si="250"/>
        <v/>
      </c>
      <c r="BY158" s="150" t="str">
        <f t="shared" si="251"/>
        <v/>
      </c>
      <c r="BZ158" s="150" t="str">
        <f t="shared" si="252"/>
        <v/>
      </c>
      <c r="CA158" s="150" t="str">
        <f t="shared" si="253"/>
        <v/>
      </c>
      <c r="CB158" s="150" t="str">
        <f t="shared" si="254"/>
        <v/>
      </c>
      <c r="CC158" s="150" t="str">
        <f t="shared" si="255"/>
        <v/>
      </c>
      <c r="CD158" s="150" t="str">
        <f t="shared" si="256"/>
        <v/>
      </c>
      <c r="CE158" s="150" t="str">
        <f t="shared" si="257"/>
        <v/>
      </c>
      <c r="CF158" s="150" t="str">
        <f t="shared" si="258"/>
        <v/>
      </c>
      <c r="CG158" s="150" t="str">
        <f t="shared" si="259"/>
        <v/>
      </c>
      <c r="CH158" s="150" t="str">
        <f t="shared" si="260"/>
        <v/>
      </c>
      <c r="CI158" s="150" t="str">
        <f t="shared" si="261"/>
        <v/>
      </c>
      <c r="CJ158" s="150" t="str">
        <f t="shared" si="262"/>
        <v/>
      </c>
      <c r="CK158" s="150" t="str">
        <f t="shared" si="263"/>
        <v/>
      </c>
      <c r="CL158" s="150" t="str">
        <f t="shared" si="264"/>
        <v/>
      </c>
      <c r="CM158" s="150" t="str">
        <f t="shared" si="265"/>
        <v/>
      </c>
      <c r="CN158" s="150">
        <f t="shared" si="266"/>
        <v>0</v>
      </c>
      <c r="CO158" s="150" t="str">
        <f t="shared" si="267"/>
        <v>Okay</v>
      </c>
      <c r="CP158" s="150" t="str">
        <f t="shared" si="268"/>
        <v>Urkunde und Button</v>
      </c>
      <c r="CQ158" s="150" t="str">
        <f t="shared" si="269"/>
        <v>nur Urkunde</v>
      </c>
      <c r="CR158" s="150">
        <f t="shared" si="270"/>
        <v>0</v>
      </c>
      <c r="CS158" s="150">
        <f t="shared" si="271"/>
        <v>0</v>
      </c>
      <c r="CT158" s="150">
        <f t="shared" si="272"/>
        <v>0</v>
      </c>
      <c r="CU158" s="150">
        <f t="shared" si="273"/>
        <v>0</v>
      </c>
      <c r="CV158" s="150">
        <f t="shared" si="274"/>
        <v>0</v>
      </c>
      <c r="CW158" s="150">
        <f t="shared" si="275"/>
        <v>0</v>
      </c>
      <c r="CX158" s="150" t="str">
        <f t="shared" si="276"/>
        <v>u</v>
      </c>
      <c r="CY158" s="150"/>
      <c r="CZ158" s="150">
        <f t="shared" si="185"/>
        <v>0</v>
      </c>
      <c r="DA158" s="150"/>
      <c r="DB158" s="150"/>
      <c r="DC158" s="150">
        <f t="shared" si="186"/>
        <v>0</v>
      </c>
      <c r="DD158" s="150"/>
      <c r="DE158" s="150"/>
      <c r="DF158" s="150"/>
      <c r="DG158" s="150"/>
      <c r="DH158" s="150"/>
      <c r="DI158" s="150"/>
      <c r="DJ158" s="150"/>
      <c r="DK158" s="150"/>
      <c r="DL158" s="150"/>
      <c r="DM158" s="150"/>
      <c r="DN158" s="150"/>
      <c r="DO158" s="150"/>
      <c r="DP158" s="150"/>
      <c r="DQ158" s="150"/>
      <c r="DR158" s="150"/>
      <c r="DS158" s="150"/>
      <c r="DT158" s="150"/>
      <c r="DU158" s="150"/>
    </row>
    <row r="159" spans="1:125" s="206" customFormat="1" x14ac:dyDescent="0.2">
      <c r="A159" s="108" t="str">
        <f>IF(LEN(E159)&lt;2,"",Meldedaten!A$4)</f>
        <v/>
      </c>
      <c r="B159" s="109" t="str">
        <f t="shared" si="232"/>
        <v/>
      </c>
      <c r="C159" s="96" t="s">
        <v>21</v>
      </c>
      <c r="D159" s="242" t="s">
        <v>21</v>
      </c>
      <c r="E159" s="242" t="s">
        <v>21</v>
      </c>
      <c r="F159" s="242" t="s">
        <v>21</v>
      </c>
      <c r="G159" s="242" t="s">
        <v>21</v>
      </c>
      <c r="H159" s="96" t="s">
        <v>21</v>
      </c>
      <c r="I159" s="5" t="str">
        <f>IF(LEN(E159)&lt;2,"",Meldedaten!B$4)</f>
        <v/>
      </c>
      <c r="J159" s="159"/>
      <c r="K159" s="5"/>
      <c r="L159" s="101"/>
      <c r="M159" s="100"/>
      <c r="N159" s="5"/>
      <c r="O159" s="5"/>
      <c r="P159" s="100"/>
      <c r="Q159" s="131" t="str">
        <f t="shared" si="233"/>
        <v>Okay</v>
      </c>
      <c r="R159" s="136">
        <f t="shared" si="234"/>
        <v>0</v>
      </c>
      <c r="S159" s="143" t="str">
        <f t="shared" si="235"/>
        <v/>
      </c>
      <c r="T159" s="144" t="str">
        <f t="shared" si="236"/>
        <v>Bitte ankreuzen</v>
      </c>
      <c r="U159" s="5"/>
      <c r="V159" s="5"/>
      <c r="W159" s="131">
        <f t="shared" si="237"/>
        <v>0</v>
      </c>
      <c r="X159" s="136">
        <f t="shared" si="238"/>
        <v>0</v>
      </c>
      <c r="Y159" s="136">
        <f t="shared" si="239"/>
        <v>1</v>
      </c>
      <c r="Z159" s="136" t="e">
        <f>IF(W159&gt;Y159,"Fehler",okay)</f>
        <v>#NAME?</v>
      </c>
      <c r="AA159" s="136" t="str">
        <f t="shared" si="240"/>
        <v/>
      </c>
      <c r="AB159" s="136" t="str">
        <f t="shared" si="241"/>
        <v/>
      </c>
      <c r="AC159" s="135"/>
      <c r="AD159" s="96" t="s">
        <v>21</v>
      </c>
      <c r="AE159" s="125" t="str">
        <f t="shared" si="242"/>
        <v/>
      </c>
      <c r="AF159" s="95"/>
      <c r="AG159" s="126"/>
      <c r="AH159" s="127" t="str">
        <f t="shared" si="243"/>
        <v/>
      </c>
      <c r="AI159" s="126"/>
      <c r="AJ159" s="5" t="s">
        <v>21</v>
      </c>
      <c r="AK159" s="5" t="s">
        <v>21</v>
      </c>
      <c r="AL159" s="5" t="s">
        <v>21</v>
      </c>
      <c r="AM159" s="5" t="s">
        <v>21</v>
      </c>
      <c r="AN159" s="5" t="s">
        <v>21</v>
      </c>
      <c r="AO159" s="5" t="s">
        <v>21</v>
      </c>
      <c r="AP159" s="5" t="s">
        <v>21</v>
      </c>
      <c r="AQ159" s="5" t="s">
        <v>21</v>
      </c>
      <c r="AR159" s="5" t="s">
        <v>21</v>
      </c>
      <c r="AS159" s="5" t="s">
        <v>21</v>
      </c>
      <c r="AT159" s="5" t="s">
        <v>21</v>
      </c>
      <c r="AU159" s="5" t="s">
        <v>21</v>
      </c>
      <c r="AV159" s="5" t="s">
        <v>21</v>
      </c>
      <c r="AW159" s="5" t="s">
        <v>21</v>
      </c>
      <c r="AX159" s="5" t="s">
        <v>21</v>
      </c>
      <c r="AY159" s="5" t="s">
        <v>21</v>
      </c>
      <c r="AZ159" s="5" t="s">
        <v>21</v>
      </c>
      <c r="BA159" s="5" t="s">
        <v>21</v>
      </c>
      <c r="BB159" s="5" t="s">
        <v>21</v>
      </c>
      <c r="BC159" s="5" t="s">
        <v>21</v>
      </c>
      <c r="BD159" s="126"/>
      <c r="BE159" s="50" t="s">
        <v>59</v>
      </c>
      <c r="BF159" s="50" t="s">
        <v>60</v>
      </c>
      <c r="BG159" s="50" t="s">
        <v>61</v>
      </c>
      <c r="BH159" s="50" t="s">
        <v>62</v>
      </c>
      <c r="BI159" s="50" t="s">
        <v>63</v>
      </c>
      <c r="BJ159" s="50" t="s">
        <v>64</v>
      </c>
      <c r="BK159" s="50" t="s">
        <v>65</v>
      </c>
      <c r="BL159" s="50" t="s">
        <v>66</v>
      </c>
      <c r="BM159" s="50" t="s">
        <v>67</v>
      </c>
      <c r="BN159" s="50" t="s">
        <v>68</v>
      </c>
      <c r="BO159" s="50" t="s">
        <v>69</v>
      </c>
      <c r="BP159" s="136"/>
      <c r="BQ159" s="150"/>
      <c r="BR159" s="150" t="str">
        <f t="shared" si="244"/>
        <v/>
      </c>
      <c r="BS159" s="150" t="str">
        <f t="shared" si="245"/>
        <v/>
      </c>
      <c r="BT159" s="150" t="str">
        <f t="shared" si="246"/>
        <v/>
      </c>
      <c r="BU159" s="150" t="str">
        <f t="shared" si="247"/>
        <v/>
      </c>
      <c r="BV159" s="150" t="str">
        <f t="shared" si="248"/>
        <v/>
      </c>
      <c r="BW159" s="150" t="str">
        <f t="shared" si="249"/>
        <v/>
      </c>
      <c r="BX159" s="150" t="str">
        <f t="shared" si="250"/>
        <v/>
      </c>
      <c r="BY159" s="150" t="str">
        <f t="shared" si="251"/>
        <v/>
      </c>
      <c r="BZ159" s="150" t="str">
        <f t="shared" si="252"/>
        <v/>
      </c>
      <c r="CA159" s="150" t="str">
        <f t="shared" si="253"/>
        <v/>
      </c>
      <c r="CB159" s="150" t="str">
        <f t="shared" si="254"/>
        <v/>
      </c>
      <c r="CC159" s="150" t="str">
        <f t="shared" si="255"/>
        <v/>
      </c>
      <c r="CD159" s="150" t="str">
        <f t="shared" si="256"/>
        <v/>
      </c>
      <c r="CE159" s="150" t="str">
        <f t="shared" si="257"/>
        <v/>
      </c>
      <c r="CF159" s="150" t="str">
        <f t="shared" si="258"/>
        <v/>
      </c>
      <c r="CG159" s="150" t="str">
        <f t="shared" si="259"/>
        <v/>
      </c>
      <c r="CH159" s="150" t="str">
        <f t="shared" si="260"/>
        <v/>
      </c>
      <c r="CI159" s="150" t="str">
        <f t="shared" si="261"/>
        <v/>
      </c>
      <c r="CJ159" s="150" t="str">
        <f t="shared" si="262"/>
        <v/>
      </c>
      <c r="CK159" s="150" t="str">
        <f t="shared" si="263"/>
        <v/>
      </c>
      <c r="CL159" s="150" t="str">
        <f t="shared" si="264"/>
        <v/>
      </c>
      <c r="CM159" s="150" t="str">
        <f t="shared" si="265"/>
        <v/>
      </c>
      <c r="CN159" s="150">
        <f t="shared" si="266"/>
        <v>0</v>
      </c>
      <c r="CO159" s="150" t="str">
        <f t="shared" si="267"/>
        <v>Okay</v>
      </c>
      <c r="CP159" s="150" t="str">
        <f t="shared" si="268"/>
        <v>Urkunde und Button</v>
      </c>
      <c r="CQ159" s="150" t="str">
        <f t="shared" si="269"/>
        <v>nur Urkunde</v>
      </c>
      <c r="CR159" s="150">
        <f t="shared" si="270"/>
        <v>0</v>
      </c>
      <c r="CS159" s="150">
        <f t="shared" si="271"/>
        <v>0</v>
      </c>
      <c r="CT159" s="150">
        <f t="shared" si="272"/>
        <v>0</v>
      </c>
      <c r="CU159" s="150">
        <f t="shared" si="273"/>
        <v>0</v>
      </c>
      <c r="CV159" s="150">
        <f t="shared" si="274"/>
        <v>0</v>
      </c>
      <c r="CW159" s="150">
        <f t="shared" si="275"/>
        <v>0</v>
      </c>
      <c r="CX159" s="150" t="str">
        <f t="shared" si="276"/>
        <v>u</v>
      </c>
      <c r="CY159" s="150"/>
      <c r="CZ159" s="150">
        <f t="shared" si="185"/>
        <v>0</v>
      </c>
      <c r="DA159" s="150"/>
      <c r="DB159" s="150"/>
      <c r="DC159" s="150">
        <f t="shared" si="186"/>
        <v>0</v>
      </c>
      <c r="DD159" s="150"/>
      <c r="DE159" s="150"/>
      <c r="DF159" s="150"/>
      <c r="DG159" s="150"/>
      <c r="DH159" s="150"/>
      <c r="DI159" s="150"/>
      <c r="DJ159" s="150"/>
      <c r="DK159" s="150"/>
      <c r="DL159" s="150"/>
      <c r="DM159" s="150"/>
      <c r="DN159" s="150"/>
      <c r="DO159" s="150"/>
      <c r="DP159" s="150"/>
      <c r="DQ159" s="150"/>
      <c r="DR159" s="150"/>
      <c r="DS159" s="150"/>
      <c r="DT159" s="150"/>
      <c r="DU159" s="150"/>
    </row>
    <row r="160" spans="1:125" s="206" customFormat="1" x14ac:dyDescent="0.2">
      <c r="A160" s="108" t="str">
        <f>IF(LEN(E160)&lt;2,"",Meldedaten!A$4)</f>
        <v/>
      </c>
      <c r="B160" s="109" t="str">
        <f t="shared" si="232"/>
        <v/>
      </c>
      <c r="C160" s="96" t="s">
        <v>21</v>
      </c>
      <c r="D160" s="242" t="s">
        <v>21</v>
      </c>
      <c r="E160" s="242" t="s">
        <v>21</v>
      </c>
      <c r="F160" s="242" t="s">
        <v>21</v>
      </c>
      <c r="G160" s="242" t="s">
        <v>21</v>
      </c>
      <c r="H160" s="96" t="s">
        <v>21</v>
      </c>
      <c r="I160" s="5" t="str">
        <f>IF(LEN(E160)&lt;2,"",Meldedaten!B$4)</f>
        <v/>
      </c>
      <c r="J160" s="159"/>
      <c r="K160" s="5"/>
      <c r="L160" s="101"/>
      <c r="M160" s="100"/>
      <c r="N160" s="5"/>
      <c r="O160" s="5"/>
      <c r="P160" s="100"/>
      <c r="Q160" s="131" t="str">
        <f t="shared" si="233"/>
        <v>Okay</v>
      </c>
      <c r="R160" s="136">
        <f t="shared" si="234"/>
        <v>0</v>
      </c>
      <c r="S160" s="143" t="str">
        <f t="shared" si="235"/>
        <v/>
      </c>
      <c r="T160" s="144" t="str">
        <f t="shared" si="236"/>
        <v>Bitte ankreuzen</v>
      </c>
      <c r="U160" s="5"/>
      <c r="V160" s="5"/>
      <c r="W160" s="131">
        <f t="shared" si="237"/>
        <v>0</v>
      </c>
      <c r="X160" s="136">
        <f t="shared" si="238"/>
        <v>0</v>
      </c>
      <c r="Y160" s="136">
        <f t="shared" si="239"/>
        <v>1</v>
      </c>
      <c r="Z160" s="136" t="e">
        <f>IF(W160&gt;Y160,"Fehler",okay)</f>
        <v>#NAME?</v>
      </c>
      <c r="AA160" s="136" t="str">
        <f t="shared" si="240"/>
        <v/>
      </c>
      <c r="AB160" s="136" t="str">
        <f t="shared" si="241"/>
        <v/>
      </c>
      <c r="AC160" s="135"/>
      <c r="AD160" s="96" t="s">
        <v>21</v>
      </c>
      <c r="AE160" s="125" t="str">
        <f t="shared" si="242"/>
        <v/>
      </c>
      <c r="AF160" s="95"/>
      <c r="AG160" s="126"/>
      <c r="AH160" s="127" t="str">
        <f t="shared" si="243"/>
        <v/>
      </c>
      <c r="AI160" s="126"/>
      <c r="AJ160" s="5" t="s">
        <v>21</v>
      </c>
      <c r="AK160" s="5" t="s">
        <v>21</v>
      </c>
      <c r="AL160" s="5" t="s">
        <v>21</v>
      </c>
      <c r="AM160" s="5" t="s">
        <v>21</v>
      </c>
      <c r="AN160" s="5" t="s">
        <v>21</v>
      </c>
      <c r="AO160" s="5" t="s">
        <v>21</v>
      </c>
      <c r="AP160" s="5" t="s">
        <v>21</v>
      </c>
      <c r="AQ160" s="5" t="s">
        <v>21</v>
      </c>
      <c r="AR160" s="5" t="s">
        <v>21</v>
      </c>
      <c r="AS160" s="5" t="s">
        <v>21</v>
      </c>
      <c r="AT160" s="5" t="s">
        <v>21</v>
      </c>
      <c r="AU160" s="5" t="s">
        <v>21</v>
      </c>
      <c r="AV160" s="5" t="s">
        <v>21</v>
      </c>
      <c r="AW160" s="5" t="s">
        <v>21</v>
      </c>
      <c r="AX160" s="5" t="s">
        <v>21</v>
      </c>
      <c r="AY160" s="5" t="s">
        <v>21</v>
      </c>
      <c r="AZ160" s="5" t="s">
        <v>21</v>
      </c>
      <c r="BA160" s="5" t="s">
        <v>21</v>
      </c>
      <c r="BB160" s="5" t="s">
        <v>21</v>
      </c>
      <c r="BC160" s="5" t="s">
        <v>21</v>
      </c>
      <c r="BD160" s="126"/>
      <c r="BE160" s="50" t="s">
        <v>59</v>
      </c>
      <c r="BF160" s="50" t="s">
        <v>60</v>
      </c>
      <c r="BG160" s="50" t="s">
        <v>61</v>
      </c>
      <c r="BH160" s="50" t="s">
        <v>62</v>
      </c>
      <c r="BI160" s="50" t="s">
        <v>63</v>
      </c>
      <c r="BJ160" s="50" t="s">
        <v>64</v>
      </c>
      <c r="BK160" s="50" t="s">
        <v>65</v>
      </c>
      <c r="BL160" s="50" t="s">
        <v>66</v>
      </c>
      <c r="BM160" s="50" t="s">
        <v>67</v>
      </c>
      <c r="BN160" s="50" t="s">
        <v>68</v>
      </c>
      <c r="BO160" s="50" t="s">
        <v>69</v>
      </c>
      <c r="BP160" s="136"/>
      <c r="BQ160" s="150"/>
      <c r="BR160" s="150" t="str">
        <f t="shared" si="244"/>
        <v/>
      </c>
      <c r="BS160" s="150" t="str">
        <f t="shared" si="245"/>
        <v/>
      </c>
      <c r="BT160" s="150" t="str">
        <f t="shared" si="246"/>
        <v/>
      </c>
      <c r="BU160" s="150" t="str">
        <f t="shared" si="247"/>
        <v/>
      </c>
      <c r="BV160" s="150" t="str">
        <f t="shared" si="248"/>
        <v/>
      </c>
      <c r="BW160" s="150" t="str">
        <f t="shared" si="249"/>
        <v/>
      </c>
      <c r="BX160" s="150" t="str">
        <f t="shared" si="250"/>
        <v/>
      </c>
      <c r="BY160" s="150" t="str">
        <f t="shared" si="251"/>
        <v/>
      </c>
      <c r="BZ160" s="150" t="str">
        <f t="shared" si="252"/>
        <v/>
      </c>
      <c r="CA160" s="150" t="str">
        <f t="shared" si="253"/>
        <v/>
      </c>
      <c r="CB160" s="150" t="str">
        <f t="shared" si="254"/>
        <v/>
      </c>
      <c r="CC160" s="150" t="str">
        <f t="shared" si="255"/>
        <v/>
      </c>
      <c r="CD160" s="150" t="str">
        <f t="shared" si="256"/>
        <v/>
      </c>
      <c r="CE160" s="150" t="str">
        <f t="shared" si="257"/>
        <v/>
      </c>
      <c r="CF160" s="150" t="str">
        <f t="shared" si="258"/>
        <v/>
      </c>
      <c r="CG160" s="150" t="str">
        <f t="shared" si="259"/>
        <v/>
      </c>
      <c r="CH160" s="150" t="str">
        <f t="shared" si="260"/>
        <v/>
      </c>
      <c r="CI160" s="150" t="str">
        <f t="shared" si="261"/>
        <v/>
      </c>
      <c r="CJ160" s="150" t="str">
        <f t="shared" si="262"/>
        <v/>
      </c>
      <c r="CK160" s="150" t="str">
        <f t="shared" si="263"/>
        <v/>
      </c>
      <c r="CL160" s="150" t="str">
        <f t="shared" si="264"/>
        <v/>
      </c>
      <c r="CM160" s="150" t="str">
        <f t="shared" si="265"/>
        <v/>
      </c>
      <c r="CN160" s="150">
        <f t="shared" si="266"/>
        <v>0</v>
      </c>
      <c r="CO160" s="150" t="str">
        <f t="shared" si="267"/>
        <v>Okay</v>
      </c>
      <c r="CP160" s="150" t="str">
        <f t="shared" si="268"/>
        <v>Urkunde und Button</v>
      </c>
      <c r="CQ160" s="150" t="str">
        <f t="shared" si="269"/>
        <v>nur Urkunde</v>
      </c>
      <c r="CR160" s="150">
        <f t="shared" si="270"/>
        <v>0</v>
      </c>
      <c r="CS160" s="150">
        <f t="shared" si="271"/>
        <v>0</v>
      </c>
      <c r="CT160" s="150">
        <f t="shared" si="272"/>
        <v>0</v>
      </c>
      <c r="CU160" s="150">
        <f t="shared" si="273"/>
        <v>0</v>
      </c>
      <c r="CV160" s="150">
        <f t="shared" si="274"/>
        <v>0</v>
      </c>
      <c r="CW160" s="150">
        <f t="shared" si="275"/>
        <v>0</v>
      </c>
      <c r="CX160" s="150" t="str">
        <f t="shared" si="276"/>
        <v>u</v>
      </c>
      <c r="CY160" s="150"/>
      <c r="CZ160" s="150">
        <f t="shared" si="185"/>
        <v>0</v>
      </c>
      <c r="DA160" s="150"/>
      <c r="DB160" s="150"/>
      <c r="DC160" s="150">
        <f t="shared" si="186"/>
        <v>0</v>
      </c>
      <c r="DD160" s="150"/>
      <c r="DE160" s="150"/>
      <c r="DF160" s="150"/>
      <c r="DG160" s="150"/>
      <c r="DH160" s="150"/>
      <c r="DI160" s="150"/>
      <c r="DJ160" s="150"/>
      <c r="DK160" s="150"/>
      <c r="DL160" s="150"/>
      <c r="DM160" s="150"/>
      <c r="DN160" s="150"/>
      <c r="DO160" s="150"/>
      <c r="DP160" s="150"/>
      <c r="DQ160" s="150"/>
      <c r="DR160" s="150"/>
      <c r="DS160" s="150"/>
      <c r="DT160" s="150"/>
      <c r="DU160" s="150"/>
    </row>
    <row r="161" spans="1:125" s="206" customFormat="1" x14ac:dyDescent="0.2">
      <c r="A161" s="108" t="str">
        <f>IF(LEN(E161)&lt;2,"",Meldedaten!A$4)</f>
        <v/>
      </c>
      <c r="B161" s="109" t="str">
        <f t="shared" si="232"/>
        <v/>
      </c>
      <c r="C161" s="96" t="s">
        <v>21</v>
      </c>
      <c r="D161" s="242" t="s">
        <v>21</v>
      </c>
      <c r="E161" s="242" t="s">
        <v>21</v>
      </c>
      <c r="F161" s="242" t="s">
        <v>21</v>
      </c>
      <c r="G161" s="242" t="s">
        <v>21</v>
      </c>
      <c r="H161" s="96" t="s">
        <v>21</v>
      </c>
      <c r="I161" s="5" t="str">
        <f>IF(LEN(E161)&lt;2,"",Meldedaten!B$4)</f>
        <v/>
      </c>
      <c r="J161" s="159"/>
      <c r="K161" s="5"/>
      <c r="L161" s="101"/>
      <c r="M161" s="100"/>
      <c r="N161" s="5"/>
      <c r="O161" s="5"/>
      <c r="P161" s="100"/>
      <c r="Q161" s="131" t="str">
        <f t="shared" si="233"/>
        <v>Okay</v>
      </c>
      <c r="R161" s="136">
        <f t="shared" si="234"/>
        <v>0</v>
      </c>
      <c r="S161" s="143" t="str">
        <f t="shared" si="235"/>
        <v/>
      </c>
      <c r="T161" s="144" t="str">
        <f t="shared" si="236"/>
        <v>Bitte ankreuzen</v>
      </c>
      <c r="U161" s="5"/>
      <c r="V161" s="5"/>
      <c r="W161" s="131">
        <f t="shared" si="237"/>
        <v>0</v>
      </c>
      <c r="X161" s="136">
        <f t="shared" si="238"/>
        <v>0</v>
      </c>
      <c r="Y161" s="136">
        <f t="shared" si="239"/>
        <v>1</v>
      </c>
      <c r="Z161" s="136" t="e">
        <f>IF(W161&gt;Y161,"Fehler",okay)</f>
        <v>#NAME?</v>
      </c>
      <c r="AA161" s="136" t="str">
        <f t="shared" si="240"/>
        <v/>
      </c>
      <c r="AB161" s="136" t="str">
        <f t="shared" si="241"/>
        <v/>
      </c>
      <c r="AC161" s="135"/>
      <c r="AD161" s="96" t="s">
        <v>21</v>
      </c>
      <c r="AE161" s="125" t="str">
        <f t="shared" si="242"/>
        <v/>
      </c>
      <c r="AF161" s="95"/>
      <c r="AG161" s="126"/>
      <c r="AH161" s="127" t="str">
        <f t="shared" si="243"/>
        <v/>
      </c>
      <c r="AI161" s="126"/>
      <c r="AJ161" s="5" t="s">
        <v>21</v>
      </c>
      <c r="AK161" s="5" t="s">
        <v>21</v>
      </c>
      <c r="AL161" s="5" t="s">
        <v>21</v>
      </c>
      <c r="AM161" s="5" t="s">
        <v>21</v>
      </c>
      <c r="AN161" s="5" t="s">
        <v>21</v>
      </c>
      <c r="AO161" s="5" t="s">
        <v>21</v>
      </c>
      <c r="AP161" s="5" t="s">
        <v>21</v>
      </c>
      <c r="AQ161" s="5" t="s">
        <v>21</v>
      </c>
      <c r="AR161" s="5" t="s">
        <v>21</v>
      </c>
      <c r="AS161" s="5" t="s">
        <v>21</v>
      </c>
      <c r="AT161" s="5" t="s">
        <v>21</v>
      </c>
      <c r="AU161" s="5" t="s">
        <v>21</v>
      </c>
      <c r="AV161" s="5" t="s">
        <v>21</v>
      </c>
      <c r="AW161" s="5" t="s">
        <v>21</v>
      </c>
      <c r="AX161" s="5" t="s">
        <v>21</v>
      </c>
      <c r="AY161" s="5" t="s">
        <v>21</v>
      </c>
      <c r="AZ161" s="5" t="s">
        <v>21</v>
      </c>
      <c r="BA161" s="5" t="s">
        <v>21</v>
      </c>
      <c r="BB161" s="5" t="s">
        <v>21</v>
      </c>
      <c r="BC161" s="5" t="s">
        <v>21</v>
      </c>
      <c r="BD161" s="126"/>
      <c r="BE161" s="50" t="s">
        <v>59</v>
      </c>
      <c r="BF161" s="50" t="s">
        <v>60</v>
      </c>
      <c r="BG161" s="50" t="s">
        <v>61</v>
      </c>
      <c r="BH161" s="50" t="s">
        <v>62</v>
      </c>
      <c r="BI161" s="50" t="s">
        <v>63</v>
      </c>
      <c r="BJ161" s="50" t="s">
        <v>64</v>
      </c>
      <c r="BK161" s="50" t="s">
        <v>65</v>
      </c>
      <c r="BL161" s="50" t="s">
        <v>66</v>
      </c>
      <c r="BM161" s="50" t="s">
        <v>67</v>
      </c>
      <c r="BN161" s="50" t="s">
        <v>68</v>
      </c>
      <c r="BO161" s="50" t="s">
        <v>69</v>
      </c>
      <c r="BP161" s="136"/>
      <c r="BQ161" s="150"/>
      <c r="BR161" s="150" t="str">
        <f t="shared" si="244"/>
        <v/>
      </c>
      <c r="BS161" s="150" t="str">
        <f t="shared" si="245"/>
        <v/>
      </c>
      <c r="BT161" s="150" t="str">
        <f t="shared" si="246"/>
        <v/>
      </c>
      <c r="BU161" s="150" t="str">
        <f t="shared" si="247"/>
        <v/>
      </c>
      <c r="BV161" s="150" t="str">
        <f t="shared" si="248"/>
        <v/>
      </c>
      <c r="BW161" s="150" t="str">
        <f t="shared" si="249"/>
        <v/>
      </c>
      <c r="BX161" s="150" t="str">
        <f t="shared" si="250"/>
        <v/>
      </c>
      <c r="BY161" s="150" t="str">
        <f t="shared" si="251"/>
        <v/>
      </c>
      <c r="BZ161" s="150" t="str">
        <f t="shared" si="252"/>
        <v/>
      </c>
      <c r="CA161" s="150" t="str">
        <f t="shared" si="253"/>
        <v/>
      </c>
      <c r="CB161" s="150" t="str">
        <f t="shared" si="254"/>
        <v/>
      </c>
      <c r="CC161" s="150" t="str">
        <f t="shared" si="255"/>
        <v/>
      </c>
      <c r="CD161" s="150" t="str">
        <f t="shared" si="256"/>
        <v/>
      </c>
      <c r="CE161" s="150" t="str">
        <f t="shared" si="257"/>
        <v/>
      </c>
      <c r="CF161" s="150" t="str">
        <f t="shared" si="258"/>
        <v/>
      </c>
      <c r="CG161" s="150" t="str">
        <f t="shared" si="259"/>
        <v/>
      </c>
      <c r="CH161" s="150" t="str">
        <f t="shared" si="260"/>
        <v/>
      </c>
      <c r="CI161" s="150" t="str">
        <f t="shared" si="261"/>
        <v/>
      </c>
      <c r="CJ161" s="150" t="str">
        <f t="shared" si="262"/>
        <v/>
      </c>
      <c r="CK161" s="150" t="str">
        <f t="shared" si="263"/>
        <v/>
      </c>
      <c r="CL161" s="150" t="str">
        <f t="shared" si="264"/>
        <v/>
      </c>
      <c r="CM161" s="150" t="str">
        <f t="shared" si="265"/>
        <v/>
      </c>
      <c r="CN161" s="150">
        <f t="shared" si="266"/>
        <v>0</v>
      </c>
      <c r="CO161" s="150" t="str">
        <f t="shared" si="267"/>
        <v>Okay</v>
      </c>
      <c r="CP161" s="150" t="str">
        <f t="shared" si="268"/>
        <v>Urkunde und Button</v>
      </c>
      <c r="CQ161" s="150" t="str">
        <f t="shared" si="269"/>
        <v>nur Urkunde</v>
      </c>
      <c r="CR161" s="150">
        <f t="shared" si="270"/>
        <v>0</v>
      </c>
      <c r="CS161" s="150">
        <f t="shared" si="271"/>
        <v>0</v>
      </c>
      <c r="CT161" s="150">
        <f t="shared" si="272"/>
        <v>0</v>
      </c>
      <c r="CU161" s="150">
        <f t="shared" si="273"/>
        <v>0</v>
      </c>
      <c r="CV161" s="150">
        <f t="shared" si="274"/>
        <v>0</v>
      </c>
      <c r="CW161" s="150">
        <f t="shared" si="275"/>
        <v>0</v>
      </c>
      <c r="CX161" s="150" t="str">
        <f t="shared" si="276"/>
        <v>u</v>
      </c>
      <c r="CY161" s="150"/>
      <c r="CZ161" s="150">
        <f t="shared" si="185"/>
        <v>0</v>
      </c>
      <c r="DA161" s="150"/>
      <c r="DB161" s="150"/>
      <c r="DC161" s="150">
        <f t="shared" si="186"/>
        <v>0</v>
      </c>
      <c r="DD161" s="150"/>
      <c r="DE161" s="150"/>
      <c r="DF161" s="150"/>
      <c r="DG161" s="150"/>
      <c r="DH161" s="150"/>
      <c r="DI161" s="150"/>
      <c r="DJ161" s="150"/>
      <c r="DK161" s="150"/>
      <c r="DL161" s="150"/>
      <c r="DM161" s="150"/>
      <c r="DN161" s="150"/>
      <c r="DO161" s="150"/>
      <c r="DP161" s="150"/>
      <c r="DQ161" s="150"/>
      <c r="DR161" s="150"/>
      <c r="DS161" s="150"/>
      <c r="DT161" s="150"/>
      <c r="DU161" s="150"/>
    </row>
    <row r="162" spans="1:125" s="206" customFormat="1" x14ac:dyDescent="0.2">
      <c r="A162" s="108" t="str">
        <f>IF(LEN(E162)&lt;2,"",Meldedaten!A$4)</f>
        <v/>
      </c>
      <c r="B162" s="109" t="str">
        <f t="shared" si="232"/>
        <v/>
      </c>
      <c r="C162" s="96" t="s">
        <v>21</v>
      </c>
      <c r="D162" s="242" t="s">
        <v>21</v>
      </c>
      <c r="E162" s="242" t="s">
        <v>21</v>
      </c>
      <c r="F162" s="242" t="s">
        <v>21</v>
      </c>
      <c r="G162" s="242" t="s">
        <v>21</v>
      </c>
      <c r="H162" s="96" t="s">
        <v>21</v>
      </c>
      <c r="I162" s="5" t="str">
        <f>IF(LEN(E162)&lt;2,"",Meldedaten!B$4)</f>
        <v/>
      </c>
      <c r="J162" s="159"/>
      <c r="K162" s="5"/>
      <c r="L162" s="101"/>
      <c r="M162" s="100"/>
      <c r="N162" s="5"/>
      <c r="O162" s="5"/>
      <c r="P162" s="100"/>
      <c r="Q162" s="131" t="str">
        <f t="shared" si="233"/>
        <v>Okay</v>
      </c>
      <c r="R162" s="136">
        <f t="shared" si="234"/>
        <v>0</v>
      </c>
      <c r="S162" s="143" t="str">
        <f t="shared" si="235"/>
        <v/>
      </c>
      <c r="T162" s="144" t="str">
        <f t="shared" si="236"/>
        <v>Bitte ankreuzen</v>
      </c>
      <c r="U162" s="5"/>
      <c r="V162" s="5"/>
      <c r="W162" s="131">
        <f t="shared" si="237"/>
        <v>0</v>
      </c>
      <c r="X162" s="136">
        <f t="shared" si="238"/>
        <v>0</v>
      </c>
      <c r="Y162" s="136">
        <f t="shared" si="239"/>
        <v>1</v>
      </c>
      <c r="Z162" s="136" t="e">
        <f>IF(W162&gt;Y162,"Fehler",okay)</f>
        <v>#NAME?</v>
      </c>
      <c r="AA162" s="136" t="str">
        <f t="shared" si="240"/>
        <v/>
      </c>
      <c r="AB162" s="136" t="str">
        <f t="shared" si="241"/>
        <v/>
      </c>
      <c r="AC162" s="135"/>
      <c r="AD162" s="96" t="s">
        <v>21</v>
      </c>
      <c r="AE162" s="125" t="str">
        <f t="shared" si="242"/>
        <v/>
      </c>
      <c r="AF162" s="95"/>
      <c r="AG162" s="126"/>
      <c r="AH162" s="127" t="str">
        <f t="shared" si="243"/>
        <v/>
      </c>
      <c r="AI162" s="126"/>
      <c r="AJ162" s="5" t="s">
        <v>21</v>
      </c>
      <c r="AK162" s="5" t="s">
        <v>21</v>
      </c>
      <c r="AL162" s="5" t="s">
        <v>21</v>
      </c>
      <c r="AM162" s="5" t="s">
        <v>21</v>
      </c>
      <c r="AN162" s="5" t="s">
        <v>21</v>
      </c>
      <c r="AO162" s="5" t="s">
        <v>21</v>
      </c>
      <c r="AP162" s="5" t="s">
        <v>21</v>
      </c>
      <c r="AQ162" s="5" t="s">
        <v>21</v>
      </c>
      <c r="AR162" s="5" t="s">
        <v>21</v>
      </c>
      <c r="AS162" s="5" t="s">
        <v>21</v>
      </c>
      <c r="AT162" s="5" t="s">
        <v>21</v>
      </c>
      <c r="AU162" s="5" t="s">
        <v>21</v>
      </c>
      <c r="AV162" s="5" t="s">
        <v>21</v>
      </c>
      <c r="AW162" s="5" t="s">
        <v>21</v>
      </c>
      <c r="AX162" s="5" t="s">
        <v>21</v>
      </c>
      <c r="AY162" s="5" t="s">
        <v>21</v>
      </c>
      <c r="AZ162" s="5" t="s">
        <v>21</v>
      </c>
      <c r="BA162" s="5" t="s">
        <v>21</v>
      </c>
      <c r="BB162" s="5" t="s">
        <v>21</v>
      </c>
      <c r="BC162" s="5" t="s">
        <v>21</v>
      </c>
      <c r="BD162" s="126"/>
      <c r="BE162" s="50" t="s">
        <v>59</v>
      </c>
      <c r="BF162" s="50" t="s">
        <v>60</v>
      </c>
      <c r="BG162" s="50" t="s">
        <v>61</v>
      </c>
      <c r="BH162" s="50" t="s">
        <v>62</v>
      </c>
      <c r="BI162" s="50" t="s">
        <v>63</v>
      </c>
      <c r="BJ162" s="50" t="s">
        <v>64</v>
      </c>
      <c r="BK162" s="50" t="s">
        <v>65</v>
      </c>
      <c r="BL162" s="50" t="s">
        <v>66</v>
      </c>
      <c r="BM162" s="50" t="s">
        <v>67</v>
      </c>
      <c r="BN162" s="50" t="s">
        <v>68</v>
      </c>
      <c r="BO162" s="50" t="s">
        <v>69</v>
      </c>
      <c r="BP162" s="136"/>
      <c r="BQ162" s="150"/>
      <c r="BR162" s="150" t="str">
        <f t="shared" si="244"/>
        <v/>
      </c>
      <c r="BS162" s="150" t="str">
        <f t="shared" si="245"/>
        <v/>
      </c>
      <c r="BT162" s="150" t="str">
        <f t="shared" si="246"/>
        <v/>
      </c>
      <c r="BU162" s="150" t="str">
        <f t="shared" si="247"/>
        <v/>
      </c>
      <c r="BV162" s="150" t="str">
        <f t="shared" si="248"/>
        <v/>
      </c>
      <c r="BW162" s="150" t="str">
        <f t="shared" si="249"/>
        <v/>
      </c>
      <c r="BX162" s="150" t="str">
        <f t="shared" si="250"/>
        <v/>
      </c>
      <c r="BY162" s="150" t="str">
        <f t="shared" si="251"/>
        <v/>
      </c>
      <c r="BZ162" s="150" t="str">
        <f t="shared" si="252"/>
        <v/>
      </c>
      <c r="CA162" s="150" t="str">
        <f t="shared" si="253"/>
        <v/>
      </c>
      <c r="CB162" s="150" t="str">
        <f t="shared" si="254"/>
        <v/>
      </c>
      <c r="CC162" s="150" t="str">
        <f t="shared" si="255"/>
        <v/>
      </c>
      <c r="CD162" s="150" t="str">
        <f t="shared" si="256"/>
        <v/>
      </c>
      <c r="CE162" s="150" t="str">
        <f t="shared" si="257"/>
        <v/>
      </c>
      <c r="CF162" s="150" t="str">
        <f t="shared" si="258"/>
        <v/>
      </c>
      <c r="CG162" s="150" t="str">
        <f t="shared" si="259"/>
        <v/>
      </c>
      <c r="CH162" s="150" t="str">
        <f t="shared" si="260"/>
        <v/>
      </c>
      <c r="CI162" s="150" t="str">
        <f t="shared" si="261"/>
        <v/>
      </c>
      <c r="CJ162" s="150" t="str">
        <f t="shared" si="262"/>
        <v/>
      </c>
      <c r="CK162" s="150" t="str">
        <f t="shared" si="263"/>
        <v/>
      </c>
      <c r="CL162" s="150" t="str">
        <f t="shared" si="264"/>
        <v/>
      </c>
      <c r="CM162" s="150" t="str">
        <f t="shared" si="265"/>
        <v/>
      </c>
      <c r="CN162" s="150">
        <f t="shared" si="266"/>
        <v>0</v>
      </c>
      <c r="CO162" s="150" t="str">
        <f t="shared" si="267"/>
        <v>Okay</v>
      </c>
      <c r="CP162" s="150" t="str">
        <f t="shared" si="268"/>
        <v>Urkunde und Button</v>
      </c>
      <c r="CQ162" s="150" t="str">
        <f t="shared" si="269"/>
        <v>nur Urkunde</v>
      </c>
      <c r="CR162" s="150">
        <f t="shared" si="270"/>
        <v>0</v>
      </c>
      <c r="CS162" s="150">
        <f t="shared" si="271"/>
        <v>0</v>
      </c>
      <c r="CT162" s="150">
        <f t="shared" si="272"/>
        <v>0</v>
      </c>
      <c r="CU162" s="150">
        <f t="shared" si="273"/>
        <v>0</v>
      </c>
      <c r="CV162" s="150">
        <f t="shared" si="274"/>
        <v>0</v>
      </c>
      <c r="CW162" s="150">
        <f t="shared" si="275"/>
        <v>0</v>
      </c>
      <c r="CX162" s="150" t="str">
        <f t="shared" si="276"/>
        <v>u</v>
      </c>
      <c r="CY162" s="150"/>
      <c r="CZ162" s="150">
        <f t="shared" si="185"/>
        <v>0</v>
      </c>
      <c r="DA162" s="150"/>
      <c r="DB162" s="150"/>
      <c r="DC162" s="150">
        <f t="shared" si="186"/>
        <v>0</v>
      </c>
      <c r="DD162" s="150"/>
      <c r="DE162" s="150"/>
      <c r="DF162" s="150"/>
      <c r="DG162" s="150"/>
      <c r="DH162" s="150"/>
      <c r="DI162" s="150"/>
      <c r="DJ162" s="150"/>
      <c r="DK162" s="150"/>
      <c r="DL162" s="150"/>
      <c r="DM162" s="150"/>
      <c r="DN162" s="150"/>
      <c r="DO162" s="150"/>
      <c r="DP162" s="150"/>
      <c r="DQ162" s="150"/>
      <c r="DR162" s="150"/>
      <c r="DS162" s="150"/>
      <c r="DT162" s="150"/>
      <c r="DU162" s="150"/>
    </row>
    <row r="163" spans="1:125" s="206" customFormat="1" x14ac:dyDescent="0.2">
      <c r="A163" s="108" t="str">
        <f>IF(LEN(E163)&lt;2,"",Meldedaten!A$4)</f>
        <v/>
      </c>
      <c r="B163" s="109" t="str">
        <f t="shared" si="232"/>
        <v/>
      </c>
      <c r="C163" s="96" t="s">
        <v>21</v>
      </c>
      <c r="D163" s="242" t="s">
        <v>21</v>
      </c>
      <c r="E163" s="242" t="s">
        <v>21</v>
      </c>
      <c r="F163" s="242" t="s">
        <v>21</v>
      </c>
      <c r="G163" s="242" t="s">
        <v>21</v>
      </c>
      <c r="H163" s="96" t="s">
        <v>21</v>
      </c>
      <c r="I163" s="5" t="str">
        <f>IF(LEN(E163)&lt;2,"",Meldedaten!B$4)</f>
        <v/>
      </c>
      <c r="J163" s="159"/>
      <c r="K163" s="5"/>
      <c r="L163" s="101"/>
      <c r="M163" s="100"/>
      <c r="N163" s="5"/>
      <c r="O163" s="5"/>
      <c r="P163" s="100"/>
      <c r="Q163" s="131" t="str">
        <f t="shared" si="233"/>
        <v>Okay</v>
      </c>
      <c r="R163" s="136">
        <f t="shared" si="234"/>
        <v>0</v>
      </c>
      <c r="S163" s="143" t="str">
        <f t="shared" si="235"/>
        <v/>
      </c>
      <c r="T163" s="144" t="str">
        <f t="shared" si="236"/>
        <v>Bitte ankreuzen</v>
      </c>
      <c r="U163" s="5"/>
      <c r="V163" s="5"/>
      <c r="W163" s="131">
        <f t="shared" si="237"/>
        <v>0</v>
      </c>
      <c r="X163" s="136">
        <f t="shared" si="238"/>
        <v>0</v>
      </c>
      <c r="Y163" s="136">
        <f t="shared" si="239"/>
        <v>1</v>
      </c>
      <c r="Z163" s="136" t="e">
        <f>IF(W163&gt;Y163,"Fehler",okay)</f>
        <v>#NAME?</v>
      </c>
      <c r="AA163" s="136" t="str">
        <f t="shared" si="240"/>
        <v/>
      </c>
      <c r="AB163" s="136" t="str">
        <f t="shared" si="241"/>
        <v/>
      </c>
      <c r="AC163" s="135"/>
      <c r="AD163" s="96" t="s">
        <v>21</v>
      </c>
      <c r="AE163" s="125" t="str">
        <f t="shared" si="242"/>
        <v/>
      </c>
      <c r="AF163" s="95"/>
      <c r="AG163" s="126"/>
      <c r="AH163" s="127" t="str">
        <f t="shared" si="243"/>
        <v/>
      </c>
      <c r="AI163" s="126"/>
      <c r="AJ163" s="5" t="s">
        <v>21</v>
      </c>
      <c r="AK163" s="5" t="s">
        <v>21</v>
      </c>
      <c r="AL163" s="5" t="s">
        <v>21</v>
      </c>
      <c r="AM163" s="5" t="s">
        <v>21</v>
      </c>
      <c r="AN163" s="5" t="s">
        <v>21</v>
      </c>
      <c r="AO163" s="5" t="s">
        <v>21</v>
      </c>
      <c r="AP163" s="5" t="s">
        <v>21</v>
      </c>
      <c r="AQ163" s="5" t="s">
        <v>21</v>
      </c>
      <c r="AR163" s="5" t="s">
        <v>21</v>
      </c>
      <c r="AS163" s="5" t="s">
        <v>21</v>
      </c>
      <c r="AT163" s="5" t="s">
        <v>21</v>
      </c>
      <c r="AU163" s="5" t="s">
        <v>21</v>
      </c>
      <c r="AV163" s="5" t="s">
        <v>21</v>
      </c>
      <c r="AW163" s="5" t="s">
        <v>21</v>
      </c>
      <c r="AX163" s="5" t="s">
        <v>21</v>
      </c>
      <c r="AY163" s="5" t="s">
        <v>21</v>
      </c>
      <c r="AZ163" s="5" t="s">
        <v>21</v>
      </c>
      <c r="BA163" s="5" t="s">
        <v>21</v>
      </c>
      <c r="BB163" s="5" t="s">
        <v>21</v>
      </c>
      <c r="BC163" s="5" t="s">
        <v>21</v>
      </c>
      <c r="BD163" s="126"/>
      <c r="BE163" s="50" t="s">
        <v>59</v>
      </c>
      <c r="BF163" s="50" t="s">
        <v>60</v>
      </c>
      <c r="BG163" s="50" t="s">
        <v>61</v>
      </c>
      <c r="BH163" s="50" t="s">
        <v>62</v>
      </c>
      <c r="BI163" s="50" t="s">
        <v>63</v>
      </c>
      <c r="BJ163" s="50" t="s">
        <v>64</v>
      </c>
      <c r="BK163" s="50" t="s">
        <v>65</v>
      </c>
      <c r="BL163" s="50" t="s">
        <v>66</v>
      </c>
      <c r="BM163" s="50" t="s">
        <v>67</v>
      </c>
      <c r="BN163" s="50" t="s">
        <v>68</v>
      </c>
      <c r="BO163" s="50" t="s">
        <v>69</v>
      </c>
      <c r="BP163" s="136"/>
      <c r="BQ163" s="150"/>
      <c r="BR163" s="150" t="str">
        <f t="shared" si="244"/>
        <v/>
      </c>
      <c r="BS163" s="150" t="str">
        <f t="shared" si="245"/>
        <v/>
      </c>
      <c r="BT163" s="150" t="str">
        <f t="shared" si="246"/>
        <v/>
      </c>
      <c r="BU163" s="150" t="str">
        <f t="shared" si="247"/>
        <v/>
      </c>
      <c r="BV163" s="150" t="str">
        <f t="shared" si="248"/>
        <v/>
      </c>
      <c r="BW163" s="150" t="str">
        <f t="shared" si="249"/>
        <v/>
      </c>
      <c r="BX163" s="150" t="str">
        <f t="shared" si="250"/>
        <v/>
      </c>
      <c r="BY163" s="150" t="str">
        <f t="shared" si="251"/>
        <v/>
      </c>
      <c r="BZ163" s="150" t="str">
        <f t="shared" si="252"/>
        <v/>
      </c>
      <c r="CA163" s="150" t="str">
        <f t="shared" si="253"/>
        <v/>
      </c>
      <c r="CB163" s="150" t="str">
        <f t="shared" si="254"/>
        <v/>
      </c>
      <c r="CC163" s="150" t="str">
        <f t="shared" si="255"/>
        <v/>
      </c>
      <c r="CD163" s="150" t="str">
        <f t="shared" si="256"/>
        <v/>
      </c>
      <c r="CE163" s="150" t="str">
        <f t="shared" si="257"/>
        <v/>
      </c>
      <c r="CF163" s="150" t="str">
        <f t="shared" si="258"/>
        <v/>
      </c>
      <c r="CG163" s="150" t="str">
        <f t="shared" si="259"/>
        <v/>
      </c>
      <c r="CH163" s="150" t="str">
        <f t="shared" si="260"/>
        <v/>
      </c>
      <c r="CI163" s="150" t="str">
        <f t="shared" si="261"/>
        <v/>
      </c>
      <c r="CJ163" s="150" t="str">
        <f t="shared" si="262"/>
        <v/>
      </c>
      <c r="CK163" s="150" t="str">
        <f t="shared" si="263"/>
        <v/>
      </c>
      <c r="CL163" s="150" t="str">
        <f t="shared" si="264"/>
        <v/>
      </c>
      <c r="CM163" s="150" t="str">
        <f t="shared" si="265"/>
        <v/>
      </c>
      <c r="CN163" s="150">
        <f t="shared" si="266"/>
        <v>0</v>
      </c>
      <c r="CO163" s="150" t="str">
        <f t="shared" si="267"/>
        <v>Okay</v>
      </c>
      <c r="CP163" s="150" t="str">
        <f t="shared" si="268"/>
        <v>Urkunde und Button</v>
      </c>
      <c r="CQ163" s="150" t="str">
        <f t="shared" si="269"/>
        <v>nur Urkunde</v>
      </c>
      <c r="CR163" s="150">
        <f t="shared" si="270"/>
        <v>0</v>
      </c>
      <c r="CS163" s="150">
        <f t="shared" si="271"/>
        <v>0</v>
      </c>
      <c r="CT163" s="150">
        <f t="shared" si="272"/>
        <v>0</v>
      </c>
      <c r="CU163" s="150">
        <f t="shared" si="273"/>
        <v>0</v>
      </c>
      <c r="CV163" s="150">
        <f t="shared" si="274"/>
        <v>0</v>
      </c>
      <c r="CW163" s="150">
        <f t="shared" si="275"/>
        <v>0</v>
      </c>
      <c r="CX163" s="150" t="str">
        <f t="shared" si="276"/>
        <v>u</v>
      </c>
      <c r="CY163" s="150"/>
      <c r="CZ163" s="150">
        <f t="shared" si="185"/>
        <v>0</v>
      </c>
      <c r="DA163" s="150"/>
      <c r="DB163" s="150"/>
      <c r="DC163" s="150">
        <f t="shared" si="186"/>
        <v>0</v>
      </c>
      <c r="DD163" s="150"/>
      <c r="DE163" s="150"/>
      <c r="DF163" s="150"/>
      <c r="DG163" s="150"/>
      <c r="DH163" s="150"/>
      <c r="DI163" s="150"/>
      <c r="DJ163" s="150"/>
      <c r="DK163" s="150"/>
      <c r="DL163" s="150"/>
      <c r="DM163" s="150"/>
      <c r="DN163" s="150"/>
      <c r="DO163" s="150"/>
      <c r="DP163" s="150"/>
      <c r="DQ163" s="150"/>
      <c r="DR163" s="150"/>
      <c r="DS163" s="150"/>
      <c r="DT163" s="150"/>
      <c r="DU163" s="150"/>
    </row>
    <row r="164" spans="1:125" s="206" customFormat="1" x14ac:dyDescent="0.2">
      <c r="A164" s="108" t="str">
        <f>IF(LEN(E164)&lt;2,"",Meldedaten!A$4)</f>
        <v/>
      </c>
      <c r="B164" s="109" t="str">
        <f t="shared" si="232"/>
        <v/>
      </c>
      <c r="C164" s="96" t="s">
        <v>21</v>
      </c>
      <c r="D164" s="242" t="s">
        <v>21</v>
      </c>
      <c r="E164" s="242" t="s">
        <v>21</v>
      </c>
      <c r="F164" s="242" t="s">
        <v>21</v>
      </c>
      <c r="G164" s="242" t="s">
        <v>21</v>
      </c>
      <c r="H164" s="96" t="s">
        <v>21</v>
      </c>
      <c r="I164" s="5" t="str">
        <f>IF(LEN(E164)&lt;2,"",Meldedaten!B$4)</f>
        <v/>
      </c>
      <c r="J164" s="159"/>
      <c r="K164" s="5"/>
      <c r="L164" s="101"/>
      <c r="M164" s="100"/>
      <c r="N164" s="5"/>
      <c r="O164" s="5"/>
      <c r="P164" s="100"/>
      <c r="Q164" s="131" t="str">
        <f t="shared" si="233"/>
        <v>Okay</v>
      </c>
      <c r="R164" s="136">
        <f t="shared" si="234"/>
        <v>0</v>
      </c>
      <c r="S164" s="143" t="str">
        <f t="shared" si="235"/>
        <v/>
      </c>
      <c r="T164" s="144" t="str">
        <f t="shared" si="236"/>
        <v>Bitte ankreuzen</v>
      </c>
      <c r="U164" s="5"/>
      <c r="V164" s="5"/>
      <c r="W164" s="131">
        <f t="shared" si="237"/>
        <v>0</v>
      </c>
      <c r="X164" s="136">
        <f t="shared" si="238"/>
        <v>0</v>
      </c>
      <c r="Y164" s="136">
        <f t="shared" si="239"/>
        <v>1</v>
      </c>
      <c r="Z164" s="136" t="e">
        <f>IF(W164&gt;Y164,"Fehler",okay)</f>
        <v>#NAME?</v>
      </c>
      <c r="AA164" s="136" t="str">
        <f t="shared" si="240"/>
        <v/>
      </c>
      <c r="AB164" s="136" t="str">
        <f t="shared" si="241"/>
        <v/>
      </c>
      <c r="AC164" s="135"/>
      <c r="AD164" s="96" t="s">
        <v>21</v>
      </c>
      <c r="AE164" s="125" t="str">
        <f t="shared" si="242"/>
        <v/>
      </c>
      <c r="AF164" s="95"/>
      <c r="AG164" s="126"/>
      <c r="AH164" s="127" t="str">
        <f t="shared" si="243"/>
        <v/>
      </c>
      <c r="AI164" s="126"/>
      <c r="AJ164" s="5" t="s">
        <v>21</v>
      </c>
      <c r="AK164" s="5" t="s">
        <v>21</v>
      </c>
      <c r="AL164" s="5" t="s">
        <v>21</v>
      </c>
      <c r="AM164" s="5" t="s">
        <v>21</v>
      </c>
      <c r="AN164" s="5" t="s">
        <v>21</v>
      </c>
      <c r="AO164" s="5" t="s">
        <v>21</v>
      </c>
      <c r="AP164" s="5" t="s">
        <v>21</v>
      </c>
      <c r="AQ164" s="5" t="s">
        <v>21</v>
      </c>
      <c r="AR164" s="5" t="s">
        <v>21</v>
      </c>
      <c r="AS164" s="5" t="s">
        <v>21</v>
      </c>
      <c r="AT164" s="5" t="s">
        <v>21</v>
      </c>
      <c r="AU164" s="5" t="s">
        <v>21</v>
      </c>
      <c r="AV164" s="5" t="s">
        <v>21</v>
      </c>
      <c r="AW164" s="5" t="s">
        <v>21</v>
      </c>
      <c r="AX164" s="5" t="s">
        <v>21</v>
      </c>
      <c r="AY164" s="5" t="s">
        <v>21</v>
      </c>
      <c r="AZ164" s="5" t="s">
        <v>21</v>
      </c>
      <c r="BA164" s="5" t="s">
        <v>21</v>
      </c>
      <c r="BB164" s="5" t="s">
        <v>21</v>
      </c>
      <c r="BC164" s="5" t="s">
        <v>21</v>
      </c>
      <c r="BD164" s="126"/>
      <c r="BE164" s="50" t="s">
        <v>59</v>
      </c>
      <c r="BF164" s="50" t="s">
        <v>60</v>
      </c>
      <c r="BG164" s="50" t="s">
        <v>61</v>
      </c>
      <c r="BH164" s="50" t="s">
        <v>62</v>
      </c>
      <c r="BI164" s="50" t="s">
        <v>63</v>
      </c>
      <c r="BJ164" s="50" t="s">
        <v>64</v>
      </c>
      <c r="BK164" s="50" t="s">
        <v>65</v>
      </c>
      <c r="BL164" s="50" t="s">
        <v>66</v>
      </c>
      <c r="BM164" s="50" t="s">
        <v>67</v>
      </c>
      <c r="BN164" s="50" t="s">
        <v>68</v>
      </c>
      <c r="BO164" s="50" t="s">
        <v>69</v>
      </c>
      <c r="BP164" s="136"/>
      <c r="BQ164" s="150"/>
      <c r="BR164" s="150" t="str">
        <f t="shared" si="244"/>
        <v/>
      </c>
      <c r="BS164" s="150" t="str">
        <f t="shared" si="245"/>
        <v/>
      </c>
      <c r="BT164" s="150" t="str">
        <f t="shared" si="246"/>
        <v/>
      </c>
      <c r="BU164" s="150" t="str">
        <f t="shared" si="247"/>
        <v/>
      </c>
      <c r="BV164" s="150" t="str">
        <f t="shared" si="248"/>
        <v/>
      </c>
      <c r="BW164" s="150" t="str">
        <f t="shared" si="249"/>
        <v/>
      </c>
      <c r="BX164" s="150" t="str">
        <f t="shared" si="250"/>
        <v/>
      </c>
      <c r="BY164" s="150" t="str">
        <f t="shared" si="251"/>
        <v/>
      </c>
      <c r="BZ164" s="150" t="str">
        <f t="shared" si="252"/>
        <v/>
      </c>
      <c r="CA164" s="150" t="str">
        <f t="shared" si="253"/>
        <v/>
      </c>
      <c r="CB164" s="150" t="str">
        <f t="shared" si="254"/>
        <v/>
      </c>
      <c r="CC164" s="150" t="str">
        <f t="shared" si="255"/>
        <v/>
      </c>
      <c r="CD164" s="150" t="str">
        <f t="shared" si="256"/>
        <v/>
      </c>
      <c r="CE164" s="150" t="str">
        <f t="shared" si="257"/>
        <v/>
      </c>
      <c r="CF164" s="150" t="str">
        <f t="shared" si="258"/>
        <v/>
      </c>
      <c r="CG164" s="150" t="str">
        <f t="shared" si="259"/>
        <v/>
      </c>
      <c r="CH164" s="150" t="str">
        <f t="shared" si="260"/>
        <v/>
      </c>
      <c r="CI164" s="150" t="str">
        <f t="shared" si="261"/>
        <v/>
      </c>
      <c r="CJ164" s="150" t="str">
        <f t="shared" si="262"/>
        <v/>
      </c>
      <c r="CK164" s="150" t="str">
        <f t="shared" si="263"/>
        <v/>
      </c>
      <c r="CL164" s="150" t="str">
        <f t="shared" si="264"/>
        <v/>
      </c>
      <c r="CM164" s="150" t="str">
        <f t="shared" si="265"/>
        <v/>
      </c>
      <c r="CN164" s="150">
        <f t="shared" si="266"/>
        <v>0</v>
      </c>
      <c r="CO164" s="150" t="str">
        <f t="shared" si="267"/>
        <v>Okay</v>
      </c>
      <c r="CP164" s="150" t="str">
        <f t="shared" si="268"/>
        <v>Urkunde und Button</v>
      </c>
      <c r="CQ164" s="150" t="str">
        <f t="shared" si="269"/>
        <v>nur Urkunde</v>
      </c>
      <c r="CR164" s="150">
        <f t="shared" si="270"/>
        <v>0</v>
      </c>
      <c r="CS164" s="150">
        <f t="shared" si="271"/>
        <v>0</v>
      </c>
      <c r="CT164" s="150">
        <f t="shared" si="272"/>
        <v>0</v>
      </c>
      <c r="CU164" s="150">
        <f t="shared" si="273"/>
        <v>0</v>
      </c>
      <c r="CV164" s="150">
        <f t="shared" si="274"/>
        <v>0</v>
      </c>
      <c r="CW164" s="150">
        <f t="shared" si="275"/>
        <v>0</v>
      </c>
      <c r="CX164" s="150" t="str">
        <f t="shared" si="276"/>
        <v>u</v>
      </c>
      <c r="CY164" s="150"/>
      <c r="CZ164" s="150">
        <f t="shared" si="185"/>
        <v>0</v>
      </c>
      <c r="DA164" s="150"/>
      <c r="DB164" s="150"/>
      <c r="DC164" s="150">
        <f t="shared" si="186"/>
        <v>0</v>
      </c>
      <c r="DD164" s="150"/>
      <c r="DE164" s="150"/>
      <c r="DF164" s="150"/>
      <c r="DG164" s="150"/>
      <c r="DH164" s="150"/>
      <c r="DI164" s="150"/>
      <c r="DJ164" s="150"/>
      <c r="DK164" s="150"/>
      <c r="DL164" s="150"/>
      <c r="DM164" s="150"/>
      <c r="DN164" s="150"/>
      <c r="DO164" s="150"/>
      <c r="DP164" s="150"/>
      <c r="DQ164" s="150"/>
      <c r="DR164" s="150"/>
      <c r="DS164" s="150"/>
      <c r="DT164" s="150"/>
      <c r="DU164" s="150"/>
    </row>
    <row r="165" spans="1:125" s="206" customFormat="1" x14ac:dyDescent="0.2">
      <c r="A165" s="108" t="str">
        <f>IF(LEN(E165)&lt;2,"",Meldedaten!A$4)</f>
        <v/>
      </c>
      <c r="B165" s="109" t="str">
        <f t="shared" si="232"/>
        <v/>
      </c>
      <c r="C165" s="96" t="s">
        <v>21</v>
      </c>
      <c r="D165" s="242" t="s">
        <v>21</v>
      </c>
      <c r="E165" s="242" t="s">
        <v>21</v>
      </c>
      <c r="F165" s="242" t="s">
        <v>21</v>
      </c>
      <c r="G165" s="242" t="s">
        <v>21</v>
      </c>
      <c r="H165" s="96" t="s">
        <v>21</v>
      </c>
      <c r="I165" s="5" t="str">
        <f>IF(LEN(E165)&lt;2,"",Meldedaten!B$4)</f>
        <v/>
      </c>
      <c r="J165" s="159"/>
      <c r="K165" s="5"/>
      <c r="L165" s="101"/>
      <c r="M165" s="100"/>
      <c r="N165" s="5"/>
      <c r="O165" s="5"/>
      <c r="P165" s="100"/>
      <c r="Q165" s="131" t="str">
        <f t="shared" si="233"/>
        <v>Okay</v>
      </c>
      <c r="R165" s="136">
        <f t="shared" si="234"/>
        <v>0</v>
      </c>
      <c r="S165" s="143" t="str">
        <f t="shared" si="235"/>
        <v/>
      </c>
      <c r="T165" s="144" t="str">
        <f t="shared" si="236"/>
        <v>Bitte ankreuzen</v>
      </c>
      <c r="U165" s="5"/>
      <c r="V165" s="5"/>
      <c r="W165" s="131">
        <f t="shared" si="237"/>
        <v>0</v>
      </c>
      <c r="X165" s="136">
        <f t="shared" si="238"/>
        <v>0</v>
      </c>
      <c r="Y165" s="136">
        <f t="shared" si="239"/>
        <v>1</v>
      </c>
      <c r="Z165" s="136" t="e">
        <f>IF(W165&gt;Y165,"Fehler",okay)</f>
        <v>#NAME?</v>
      </c>
      <c r="AA165" s="136" t="str">
        <f t="shared" si="240"/>
        <v/>
      </c>
      <c r="AB165" s="136" t="str">
        <f t="shared" si="241"/>
        <v/>
      </c>
      <c r="AC165" s="135"/>
      <c r="AD165" s="96" t="s">
        <v>21</v>
      </c>
      <c r="AE165" s="125" t="str">
        <f t="shared" si="242"/>
        <v/>
      </c>
      <c r="AF165" s="95"/>
      <c r="AG165" s="126"/>
      <c r="AH165" s="127" t="str">
        <f t="shared" si="243"/>
        <v/>
      </c>
      <c r="AI165" s="126"/>
      <c r="AJ165" s="5" t="s">
        <v>21</v>
      </c>
      <c r="AK165" s="5" t="s">
        <v>21</v>
      </c>
      <c r="AL165" s="5" t="s">
        <v>21</v>
      </c>
      <c r="AM165" s="5" t="s">
        <v>21</v>
      </c>
      <c r="AN165" s="5" t="s">
        <v>21</v>
      </c>
      <c r="AO165" s="5" t="s">
        <v>21</v>
      </c>
      <c r="AP165" s="5" t="s">
        <v>21</v>
      </c>
      <c r="AQ165" s="5" t="s">
        <v>21</v>
      </c>
      <c r="AR165" s="5" t="s">
        <v>21</v>
      </c>
      <c r="AS165" s="5" t="s">
        <v>21</v>
      </c>
      <c r="AT165" s="5" t="s">
        <v>21</v>
      </c>
      <c r="AU165" s="5" t="s">
        <v>21</v>
      </c>
      <c r="AV165" s="5" t="s">
        <v>21</v>
      </c>
      <c r="AW165" s="5" t="s">
        <v>21</v>
      </c>
      <c r="AX165" s="5" t="s">
        <v>21</v>
      </c>
      <c r="AY165" s="5" t="s">
        <v>21</v>
      </c>
      <c r="AZ165" s="5" t="s">
        <v>21</v>
      </c>
      <c r="BA165" s="5" t="s">
        <v>21</v>
      </c>
      <c r="BB165" s="5" t="s">
        <v>21</v>
      </c>
      <c r="BC165" s="5" t="s">
        <v>21</v>
      </c>
      <c r="BD165" s="126"/>
      <c r="BE165" s="50" t="s">
        <v>59</v>
      </c>
      <c r="BF165" s="50" t="s">
        <v>60</v>
      </c>
      <c r="BG165" s="50" t="s">
        <v>61</v>
      </c>
      <c r="BH165" s="50" t="s">
        <v>62</v>
      </c>
      <c r="BI165" s="50" t="s">
        <v>63</v>
      </c>
      <c r="BJ165" s="50" t="s">
        <v>64</v>
      </c>
      <c r="BK165" s="50" t="s">
        <v>65</v>
      </c>
      <c r="BL165" s="50" t="s">
        <v>66</v>
      </c>
      <c r="BM165" s="50" t="s">
        <v>67</v>
      </c>
      <c r="BN165" s="50" t="s">
        <v>68</v>
      </c>
      <c r="BO165" s="50" t="s">
        <v>69</v>
      </c>
      <c r="BP165" s="136"/>
      <c r="BQ165" s="150"/>
      <c r="BR165" s="150" t="str">
        <f t="shared" si="244"/>
        <v/>
      </c>
      <c r="BS165" s="150" t="str">
        <f t="shared" si="245"/>
        <v/>
      </c>
      <c r="BT165" s="150" t="str">
        <f t="shared" si="246"/>
        <v/>
      </c>
      <c r="BU165" s="150" t="str">
        <f t="shared" si="247"/>
        <v/>
      </c>
      <c r="BV165" s="150" t="str">
        <f t="shared" si="248"/>
        <v/>
      </c>
      <c r="BW165" s="150" t="str">
        <f t="shared" si="249"/>
        <v/>
      </c>
      <c r="BX165" s="150" t="str">
        <f t="shared" si="250"/>
        <v/>
      </c>
      <c r="BY165" s="150" t="str">
        <f t="shared" si="251"/>
        <v/>
      </c>
      <c r="BZ165" s="150" t="str">
        <f t="shared" si="252"/>
        <v/>
      </c>
      <c r="CA165" s="150" t="str">
        <f t="shared" si="253"/>
        <v/>
      </c>
      <c r="CB165" s="150" t="str">
        <f t="shared" si="254"/>
        <v/>
      </c>
      <c r="CC165" s="150" t="str">
        <f t="shared" si="255"/>
        <v/>
      </c>
      <c r="CD165" s="150" t="str">
        <f t="shared" si="256"/>
        <v/>
      </c>
      <c r="CE165" s="150" t="str">
        <f t="shared" si="257"/>
        <v/>
      </c>
      <c r="CF165" s="150" t="str">
        <f t="shared" si="258"/>
        <v/>
      </c>
      <c r="CG165" s="150" t="str">
        <f t="shared" si="259"/>
        <v/>
      </c>
      <c r="CH165" s="150" t="str">
        <f t="shared" si="260"/>
        <v/>
      </c>
      <c r="CI165" s="150" t="str">
        <f t="shared" si="261"/>
        <v/>
      </c>
      <c r="CJ165" s="150" t="str">
        <f t="shared" si="262"/>
        <v/>
      </c>
      <c r="CK165" s="150" t="str">
        <f t="shared" si="263"/>
        <v/>
      </c>
      <c r="CL165" s="150" t="str">
        <f t="shared" si="264"/>
        <v/>
      </c>
      <c r="CM165" s="150" t="str">
        <f t="shared" si="265"/>
        <v/>
      </c>
      <c r="CN165" s="150">
        <f t="shared" si="266"/>
        <v>0</v>
      </c>
      <c r="CO165" s="150" t="str">
        <f t="shared" si="267"/>
        <v>Okay</v>
      </c>
      <c r="CP165" s="150" t="str">
        <f t="shared" si="268"/>
        <v>Urkunde und Button</v>
      </c>
      <c r="CQ165" s="150" t="str">
        <f t="shared" si="269"/>
        <v>nur Urkunde</v>
      </c>
      <c r="CR165" s="150">
        <f t="shared" si="270"/>
        <v>0</v>
      </c>
      <c r="CS165" s="150">
        <f t="shared" si="271"/>
        <v>0</v>
      </c>
      <c r="CT165" s="150">
        <f t="shared" si="272"/>
        <v>0</v>
      </c>
      <c r="CU165" s="150">
        <f t="shared" si="273"/>
        <v>0</v>
      </c>
      <c r="CV165" s="150">
        <f t="shared" si="274"/>
        <v>0</v>
      </c>
      <c r="CW165" s="150">
        <f t="shared" si="275"/>
        <v>0</v>
      </c>
      <c r="CX165" s="150" t="str">
        <f t="shared" si="276"/>
        <v>u</v>
      </c>
      <c r="CY165" s="150"/>
      <c r="CZ165" s="150">
        <f t="shared" si="185"/>
        <v>0</v>
      </c>
      <c r="DA165" s="150"/>
      <c r="DB165" s="150"/>
      <c r="DC165" s="150">
        <f t="shared" si="186"/>
        <v>0</v>
      </c>
      <c r="DD165" s="150"/>
      <c r="DE165" s="150"/>
      <c r="DF165" s="150"/>
      <c r="DG165" s="150"/>
      <c r="DH165" s="150"/>
      <c r="DI165" s="150"/>
      <c r="DJ165" s="150"/>
      <c r="DK165" s="150"/>
      <c r="DL165" s="150"/>
      <c r="DM165" s="150"/>
      <c r="DN165" s="150"/>
      <c r="DO165" s="150"/>
      <c r="DP165" s="150"/>
      <c r="DQ165" s="150"/>
      <c r="DR165" s="150"/>
      <c r="DS165" s="150"/>
      <c r="DT165" s="150"/>
      <c r="DU165" s="150"/>
    </row>
    <row r="166" spans="1:125" s="206" customFormat="1" x14ac:dyDescent="0.2">
      <c r="A166" s="108" t="str">
        <f>IF(LEN(E166)&lt;2,"",Meldedaten!A$4)</f>
        <v/>
      </c>
      <c r="B166" s="109" t="str">
        <f t="shared" si="232"/>
        <v/>
      </c>
      <c r="C166" s="96" t="s">
        <v>21</v>
      </c>
      <c r="D166" s="242" t="s">
        <v>21</v>
      </c>
      <c r="E166" s="242" t="s">
        <v>21</v>
      </c>
      <c r="F166" s="242" t="s">
        <v>21</v>
      </c>
      <c r="G166" s="242" t="s">
        <v>21</v>
      </c>
      <c r="H166" s="96" t="s">
        <v>21</v>
      </c>
      <c r="I166" s="5" t="str">
        <f>IF(LEN(E166)&lt;2,"",Meldedaten!B$4)</f>
        <v/>
      </c>
      <c r="J166" s="159"/>
      <c r="K166" s="5"/>
      <c r="L166" s="101"/>
      <c r="M166" s="100"/>
      <c r="N166" s="5"/>
      <c r="O166" s="5"/>
      <c r="P166" s="100"/>
      <c r="Q166" s="131" t="str">
        <f t="shared" si="233"/>
        <v>Okay</v>
      </c>
      <c r="R166" s="136">
        <f t="shared" si="234"/>
        <v>0</v>
      </c>
      <c r="S166" s="143" t="str">
        <f t="shared" si="235"/>
        <v/>
      </c>
      <c r="T166" s="144" t="str">
        <f t="shared" si="236"/>
        <v>Bitte ankreuzen</v>
      </c>
      <c r="U166" s="5"/>
      <c r="V166" s="5"/>
      <c r="W166" s="131">
        <f t="shared" si="237"/>
        <v>0</v>
      </c>
      <c r="X166" s="136">
        <f t="shared" si="238"/>
        <v>0</v>
      </c>
      <c r="Y166" s="136">
        <f t="shared" si="239"/>
        <v>1</v>
      </c>
      <c r="Z166" s="136" t="e">
        <f>IF(W166&gt;Y166,"Fehler",okay)</f>
        <v>#NAME?</v>
      </c>
      <c r="AA166" s="136" t="str">
        <f t="shared" si="240"/>
        <v/>
      </c>
      <c r="AB166" s="136" t="str">
        <f t="shared" si="241"/>
        <v/>
      </c>
      <c r="AC166" s="135"/>
      <c r="AD166" s="96" t="s">
        <v>21</v>
      </c>
      <c r="AE166" s="125" t="str">
        <f t="shared" si="242"/>
        <v/>
      </c>
      <c r="AF166" s="95"/>
      <c r="AG166" s="126"/>
      <c r="AH166" s="127" t="str">
        <f t="shared" si="243"/>
        <v/>
      </c>
      <c r="AI166" s="126"/>
      <c r="AJ166" s="5" t="s">
        <v>21</v>
      </c>
      <c r="AK166" s="5" t="s">
        <v>21</v>
      </c>
      <c r="AL166" s="5" t="s">
        <v>21</v>
      </c>
      <c r="AM166" s="5" t="s">
        <v>21</v>
      </c>
      <c r="AN166" s="5" t="s">
        <v>21</v>
      </c>
      <c r="AO166" s="5" t="s">
        <v>21</v>
      </c>
      <c r="AP166" s="5" t="s">
        <v>21</v>
      </c>
      <c r="AQ166" s="5" t="s">
        <v>21</v>
      </c>
      <c r="AR166" s="5" t="s">
        <v>21</v>
      </c>
      <c r="AS166" s="5" t="s">
        <v>21</v>
      </c>
      <c r="AT166" s="5" t="s">
        <v>21</v>
      </c>
      <c r="AU166" s="5" t="s">
        <v>21</v>
      </c>
      <c r="AV166" s="5" t="s">
        <v>21</v>
      </c>
      <c r="AW166" s="5" t="s">
        <v>21</v>
      </c>
      <c r="AX166" s="5" t="s">
        <v>21</v>
      </c>
      <c r="AY166" s="5" t="s">
        <v>21</v>
      </c>
      <c r="AZ166" s="5" t="s">
        <v>21</v>
      </c>
      <c r="BA166" s="5" t="s">
        <v>21</v>
      </c>
      <c r="BB166" s="5" t="s">
        <v>21</v>
      </c>
      <c r="BC166" s="5" t="s">
        <v>21</v>
      </c>
      <c r="BD166" s="126"/>
      <c r="BE166" s="50" t="s">
        <v>59</v>
      </c>
      <c r="BF166" s="50" t="s">
        <v>60</v>
      </c>
      <c r="BG166" s="50" t="s">
        <v>61</v>
      </c>
      <c r="BH166" s="50" t="s">
        <v>62</v>
      </c>
      <c r="BI166" s="50" t="s">
        <v>63</v>
      </c>
      <c r="BJ166" s="50" t="s">
        <v>64</v>
      </c>
      <c r="BK166" s="50" t="s">
        <v>65</v>
      </c>
      <c r="BL166" s="50" t="s">
        <v>66</v>
      </c>
      <c r="BM166" s="50" t="s">
        <v>67</v>
      </c>
      <c r="BN166" s="50" t="s">
        <v>68</v>
      </c>
      <c r="BO166" s="50" t="s">
        <v>69</v>
      </c>
      <c r="BP166" s="136"/>
      <c r="BQ166" s="150"/>
      <c r="BR166" s="150" t="str">
        <f t="shared" si="244"/>
        <v/>
      </c>
      <c r="BS166" s="150" t="str">
        <f t="shared" si="245"/>
        <v/>
      </c>
      <c r="BT166" s="150" t="str">
        <f t="shared" si="246"/>
        <v/>
      </c>
      <c r="BU166" s="150" t="str">
        <f t="shared" si="247"/>
        <v/>
      </c>
      <c r="BV166" s="150" t="str">
        <f t="shared" si="248"/>
        <v/>
      </c>
      <c r="BW166" s="150" t="str">
        <f t="shared" si="249"/>
        <v/>
      </c>
      <c r="BX166" s="150" t="str">
        <f t="shared" si="250"/>
        <v/>
      </c>
      <c r="BY166" s="150" t="str">
        <f t="shared" si="251"/>
        <v/>
      </c>
      <c r="BZ166" s="150" t="str">
        <f t="shared" si="252"/>
        <v/>
      </c>
      <c r="CA166" s="150" t="str">
        <f t="shared" si="253"/>
        <v/>
      </c>
      <c r="CB166" s="150" t="str">
        <f t="shared" si="254"/>
        <v/>
      </c>
      <c r="CC166" s="150" t="str">
        <f t="shared" si="255"/>
        <v/>
      </c>
      <c r="CD166" s="150" t="str">
        <f t="shared" si="256"/>
        <v/>
      </c>
      <c r="CE166" s="150" t="str">
        <f t="shared" si="257"/>
        <v/>
      </c>
      <c r="CF166" s="150" t="str">
        <f t="shared" si="258"/>
        <v/>
      </c>
      <c r="CG166" s="150" t="str">
        <f t="shared" si="259"/>
        <v/>
      </c>
      <c r="CH166" s="150" t="str">
        <f t="shared" si="260"/>
        <v/>
      </c>
      <c r="CI166" s="150" t="str">
        <f t="shared" si="261"/>
        <v/>
      </c>
      <c r="CJ166" s="150" t="str">
        <f t="shared" si="262"/>
        <v/>
      </c>
      <c r="CK166" s="150" t="str">
        <f t="shared" si="263"/>
        <v/>
      </c>
      <c r="CL166" s="150" t="str">
        <f t="shared" si="264"/>
        <v/>
      </c>
      <c r="CM166" s="150" t="str">
        <f t="shared" si="265"/>
        <v/>
      </c>
      <c r="CN166" s="150">
        <f t="shared" si="266"/>
        <v>0</v>
      </c>
      <c r="CO166" s="150" t="str">
        <f t="shared" si="267"/>
        <v>Okay</v>
      </c>
      <c r="CP166" s="150" t="str">
        <f t="shared" si="268"/>
        <v>Urkunde und Button</v>
      </c>
      <c r="CQ166" s="150" t="str">
        <f t="shared" si="269"/>
        <v>nur Urkunde</v>
      </c>
      <c r="CR166" s="150">
        <f t="shared" si="270"/>
        <v>0</v>
      </c>
      <c r="CS166" s="150">
        <f t="shared" si="271"/>
        <v>0</v>
      </c>
      <c r="CT166" s="150">
        <f t="shared" si="272"/>
        <v>0</v>
      </c>
      <c r="CU166" s="150">
        <f t="shared" si="273"/>
        <v>0</v>
      </c>
      <c r="CV166" s="150">
        <f t="shared" si="274"/>
        <v>0</v>
      </c>
      <c r="CW166" s="150">
        <f t="shared" si="275"/>
        <v>0</v>
      </c>
      <c r="CX166" s="150" t="str">
        <f t="shared" si="276"/>
        <v>u</v>
      </c>
      <c r="CY166" s="150"/>
      <c r="CZ166" s="150">
        <f t="shared" ref="CZ166:CZ213" si="277">IF(CV166="a",(ROUNDDOWN(O166/5,0)*5),0)</f>
        <v>0</v>
      </c>
      <c r="DA166" s="150"/>
      <c r="DB166" s="150"/>
      <c r="DC166" s="150">
        <f t="shared" ref="DC166:DC213" si="278">IF(CW166="a",(ROUNDDOWN(P166/5,0)*5),0)</f>
        <v>0</v>
      </c>
      <c r="DD166" s="150"/>
      <c r="DE166" s="150"/>
      <c r="DF166" s="150"/>
      <c r="DG166" s="150"/>
      <c r="DH166" s="150"/>
      <c r="DI166" s="150"/>
      <c r="DJ166" s="150"/>
      <c r="DK166" s="150"/>
      <c r="DL166" s="150"/>
      <c r="DM166" s="150"/>
      <c r="DN166" s="150"/>
      <c r="DO166" s="150"/>
      <c r="DP166" s="150"/>
      <c r="DQ166" s="150"/>
      <c r="DR166" s="150"/>
      <c r="DS166" s="150"/>
      <c r="DT166" s="150"/>
      <c r="DU166" s="150"/>
    </row>
    <row r="167" spans="1:125" s="206" customFormat="1" x14ac:dyDescent="0.2">
      <c r="A167" s="108" t="str">
        <f>IF(LEN(E167)&lt;2,"",Meldedaten!A$4)</f>
        <v/>
      </c>
      <c r="B167" s="109" t="str">
        <f t="shared" si="232"/>
        <v/>
      </c>
      <c r="C167" s="96" t="s">
        <v>21</v>
      </c>
      <c r="D167" s="242" t="s">
        <v>21</v>
      </c>
      <c r="E167" s="242" t="s">
        <v>21</v>
      </c>
      <c r="F167" s="242" t="s">
        <v>21</v>
      </c>
      <c r="G167" s="242" t="s">
        <v>21</v>
      </c>
      <c r="H167" s="96" t="s">
        <v>21</v>
      </c>
      <c r="I167" s="5" t="str">
        <f>IF(LEN(E167)&lt;2,"",Meldedaten!B$4)</f>
        <v/>
      </c>
      <c r="J167" s="159"/>
      <c r="K167" s="5"/>
      <c r="L167" s="101"/>
      <c r="M167" s="100"/>
      <c r="N167" s="5"/>
      <c r="O167" s="5"/>
      <c r="P167" s="100"/>
      <c r="Q167" s="131" t="str">
        <f t="shared" si="233"/>
        <v>Okay</v>
      </c>
      <c r="R167" s="136">
        <f t="shared" si="234"/>
        <v>0</v>
      </c>
      <c r="S167" s="143" t="str">
        <f t="shared" si="235"/>
        <v/>
      </c>
      <c r="T167" s="144" t="str">
        <f t="shared" si="236"/>
        <v>Bitte ankreuzen</v>
      </c>
      <c r="U167" s="5"/>
      <c r="V167" s="5"/>
      <c r="W167" s="131">
        <f t="shared" si="237"/>
        <v>0</v>
      </c>
      <c r="X167" s="136">
        <f t="shared" si="238"/>
        <v>0</v>
      </c>
      <c r="Y167" s="136">
        <f t="shared" si="239"/>
        <v>1</v>
      </c>
      <c r="Z167" s="136" t="e">
        <f>IF(W167&gt;Y167,"Fehler",okay)</f>
        <v>#NAME?</v>
      </c>
      <c r="AA167" s="136" t="str">
        <f t="shared" si="240"/>
        <v/>
      </c>
      <c r="AB167" s="136" t="str">
        <f t="shared" si="241"/>
        <v/>
      </c>
      <c r="AC167" s="135"/>
      <c r="AD167" s="96" t="s">
        <v>21</v>
      </c>
      <c r="AE167" s="125" t="str">
        <f t="shared" si="242"/>
        <v/>
      </c>
      <c r="AF167" s="95"/>
      <c r="AG167" s="126"/>
      <c r="AH167" s="127" t="str">
        <f t="shared" si="243"/>
        <v/>
      </c>
      <c r="AI167" s="126"/>
      <c r="AJ167" s="5" t="s">
        <v>21</v>
      </c>
      <c r="AK167" s="5" t="s">
        <v>21</v>
      </c>
      <c r="AL167" s="5" t="s">
        <v>21</v>
      </c>
      <c r="AM167" s="5" t="s">
        <v>21</v>
      </c>
      <c r="AN167" s="5" t="s">
        <v>21</v>
      </c>
      <c r="AO167" s="5" t="s">
        <v>21</v>
      </c>
      <c r="AP167" s="5" t="s">
        <v>21</v>
      </c>
      <c r="AQ167" s="5" t="s">
        <v>21</v>
      </c>
      <c r="AR167" s="5" t="s">
        <v>21</v>
      </c>
      <c r="AS167" s="5" t="s">
        <v>21</v>
      </c>
      <c r="AT167" s="5" t="s">
        <v>21</v>
      </c>
      <c r="AU167" s="5" t="s">
        <v>21</v>
      </c>
      <c r="AV167" s="5" t="s">
        <v>21</v>
      </c>
      <c r="AW167" s="5" t="s">
        <v>21</v>
      </c>
      <c r="AX167" s="5" t="s">
        <v>21</v>
      </c>
      <c r="AY167" s="5" t="s">
        <v>21</v>
      </c>
      <c r="AZ167" s="5" t="s">
        <v>21</v>
      </c>
      <c r="BA167" s="5" t="s">
        <v>21</v>
      </c>
      <c r="BB167" s="5" t="s">
        <v>21</v>
      </c>
      <c r="BC167" s="5" t="s">
        <v>21</v>
      </c>
      <c r="BD167" s="126"/>
      <c r="BE167" s="50" t="s">
        <v>59</v>
      </c>
      <c r="BF167" s="50" t="s">
        <v>60</v>
      </c>
      <c r="BG167" s="50" t="s">
        <v>61</v>
      </c>
      <c r="BH167" s="50" t="s">
        <v>62</v>
      </c>
      <c r="BI167" s="50" t="s">
        <v>63</v>
      </c>
      <c r="BJ167" s="50" t="s">
        <v>64</v>
      </c>
      <c r="BK167" s="50" t="s">
        <v>65</v>
      </c>
      <c r="BL167" s="50" t="s">
        <v>66</v>
      </c>
      <c r="BM167" s="50" t="s">
        <v>67</v>
      </c>
      <c r="BN167" s="50" t="s">
        <v>68</v>
      </c>
      <c r="BO167" s="50" t="s">
        <v>69</v>
      </c>
      <c r="BP167" s="136"/>
      <c r="BQ167" s="150"/>
      <c r="BR167" s="150" t="str">
        <f t="shared" si="244"/>
        <v/>
      </c>
      <c r="BS167" s="150" t="str">
        <f t="shared" si="245"/>
        <v/>
      </c>
      <c r="BT167" s="150" t="str">
        <f t="shared" si="246"/>
        <v/>
      </c>
      <c r="BU167" s="150" t="str">
        <f t="shared" si="247"/>
        <v/>
      </c>
      <c r="BV167" s="150" t="str">
        <f t="shared" si="248"/>
        <v/>
      </c>
      <c r="BW167" s="150" t="str">
        <f t="shared" si="249"/>
        <v/>
      </c>
      <c r="BX167" s="150" t="str">
        <f t="shared" si="250"/>
        <v/>
      </c>
      <c r="BY167" s="150" t="str">
        <f t="shared" si="251"/>
        <v/>
      </c>
      <c r="BZ167" s="150" t="str">
        <f t="shared" si="252"/>
        <v/>
      </c>
      <c r="CA167" s="150" t="str">
        <f t="shared" si="253"/>
        <v/>
      </c>
      <c r="CB167" s="150" t="str">
        <f t="shared" si="254"/>
        <v/>
      </c>
      <c r="CC167" s="150" t="str">
        <f t="shared" si="255"/>
        <v/>
      </c>
      <c r="CD167" s="150" t="str">
        <f t="shared" si="256"/>
        <v/>
      </c>
      <c r="CE167" s="150" t="str">
        <f t="shared" si="257"/>
        <v/>
      </c>
      <c r="CF167" s="150" t="str">
        <f t="shared" si="258"/>
        <v/>
      </c>
      <c r="CG167" s="150" t="str">
        <f t="shared" si="259"/>
        <v/>
      </c>
      <c r="CH167" s="150" t="str">
        <f t="shared" si="260"/>
        <v/>
      </c>
      <c r="CI167" s="150" t="str">
        <f t="shared" si="261"/>
        <v/>
      </c>
      <c r="CJ167" s="150" t="str">
        <f t="shared" si="262"/>
        <v/>
      </c>
      <c r="CK167" s="150" t="str">
        <f t="shared" si="263"/>
        <v/>
      </c>
      <c r="CL167" s="150" t="str">
        <f t="shared" si="264"/>
        <v/>
      </c>
      <c r="CM167" s="150" t="str">
        <f t="shared" si="265"/>
        <v/>
      </c>
      <c r="CN167" s="150">
        <f t="shared" si="266"/>
        <v>0</v>
      </c>
      <c r="CO167" s="150" t="str">
        <f t="shared" si="267"/>
        <v>Okay</v>
      </c>
      <c r="CP167" s="150" t="str">
        <f t="shared" si="268"/>
        <v>Urkunde und Button</v>
      </c>
      <c r="CQ167" s="150" t="str">
        <f t="shared" si="269"/>
        <v>nur Urkunde</v>
      </c>
      <c r="CR167" s="150">
        <f t="shared" si="270"/>
        <v>0</v>
      </c>
      <c r="CS167" s="150">
        <f t="shared" si="271"/>
        <v>0</v>
      </c>
      <c r="CT167" s="150">
        <f t="shared" si="272"/>
        <v>0</v>
      </c>
      <c r="CU167" s="150">
        <f t="shared" si="273"/>
        <v>0</v>
      </c>
      <c r="CV167" s="150">
        <f t="shared" si="274"/>
        <v>0</v>
      </c>
      <c r="CW167" s="150">
        <f t="shared" si="275"/>
        <v>0</v>
      </c>
      <c r="CX167" s="150" t="str">
        <f t="shared" si="276"/>
        <v>u</v>
      </c>
      <c r="CY167" s="150"/>
      <c r="CZ167" s="150">
        <f t="shared" si="277"/>
        <v>0</v>
      </c>
      <c r="DA167" s="150"/>
      <c r="DB167" s="150"/>
      <c r="DC167" s="150">
        <f t="shared" si="278"/>
        <v>0</v>
      </c>
      <c r="DD167" s="150"/>
      <c r="DE167" s="150"/>
      <c r="DF167" s="150"/>
      <c r="DG167" s="150"/>
      <c r="DH167" s="150"/>
      <c r="DI167" s="150"/>
      <c r="DJ167" s="150"/>
      <c r="DK167" s="150"/>
      <c r="DL167" s="150"/>
      <c r="DM167" s="150"/>
      <c r="DN167" s="150"/>
      <c r="DO167" s="150"/>
      <c r="DP167" s="150"/>
      <c r="DQ167" s="150"/>
      <c r="DR167" s="150"/>
      <c r="DS167" s="150"/>
      <c r="DT167" s="150"/>
      <c r="DU167" s="150"/>
    </row>
    <row r="168" spans="1:125" s="206" customFormat="1" x14ac:dyDescent="0.2">
      <c r="A168" s="108" t="str">
        <f>IF(LEN(E168)&lt;2,"",Meldedaten!A$4)</f>
        <v/>
      </c>
      <c r="B168" s="109" t="str">
        <f t="shared" si="232"/>
        <v/>
      </c>
      <c r="C168" s="96" t="s">
        <v>21</v>
      </c>
      <c r="D168" s="242" t="s">
        <v>21</v>
      </c>
      <c r="E168" s="242" t="s">
        <v>21</v>
      </c>
      <c r="F168" s="242" t="s">
        <v>21</v>
      </c>
      <c r="G168" s="242" t="s">
        <v>21</v>
      </c>
      <c r="H168" s="96" t="s">
        <v>21</v>
      </c>
      <c r="I168" s="5" t="str">
        <f>IF(LEN(E168)&lt;2,"",Meldedaten!B$4)</f>
        <v/>
      </c>
      <c r="J168" s="159"/>
      <c r="K168" s="5"/>
      <c r="L168" s="101"/>
      <c r="M168" s="100"/>
      <c r="N168" s="5"/>
      <c r="O168" s="5"/>
      <c r="P168" s="100"/>
      <c r="Q168" s="131" t="str">
        <f t="shared" si="233"/>
        <v>Okay</v>
      </c>
      <c r="R168" s="136">
        <f t="shared" si="234"/>
        <v>0</v>
      </c>
      <c r="S168" s="143" t="str">
        <f t="shared" si="235"/>
        <v/>
      </c>
      <c r="T168" s="144" t="str">
        <f t="shared" si="236"/>
        <v>Bitte ankreuzen</v>
      </c>
      <c r="U168" s="5"/>
      <c r="V168" s="5"/>
      <c r="W168" s="131">
        <f t="shared" si="237"/>
        <v>0</v>
      </c>
      <c r="X168" s="136">
        <f t="shared" si="238"/>
        <v>0</v>
      </c>
      <c r="Y168" s="136">
        <f t="shared" si="239"/>
        <v>1</v>
      </c>
      <c r="Z168" s="136" t="e">
        <f>IF(W168&gt;Y168,"Fehler",okay)</f>
        <v>#NAME?</v>
      </c>
      <c r="AA168" s="136" t="str">
        <f t="shared" si="240"/>
        <v/>
      </c>
      <c r="AB168" s="136" t="str">
        <f t="shared" si="241"/>
        <v/>
      </c>
      <c r="AC168" s="135"/>
      <c r="AD168" s="96" t="s">
        <v>21</v>
      </c>
      <c r="AE168" s="125" t="str">
        <f t="shared" si="242"/>
        <v/>
      </c>
      <c r="AF168" s="95"/>
      <c r="AG168" s="126"/>
      <c r="AH168" s="127" t="str">
        <f t="shared" si="243"/>
        <v/>
      </c>
      <c r="AI168" s="126"/>
      <c r="AJ168" s="5" t="s">
        <v>21</v>
      </c>
      <c r="AK168" s="5" t="s">
        <v>21</v>
      </c>
      <c r="AL168" s="5" t="s">
        <v>21</v>
      </c>
      <c r="AM168" s="5" t="s">
        <v>21</v>
      </c>
      <c r="AN168" s="5" t="s">
        <v>21</v>
      </c>
      <c r="AO168" s="5" t="s">
        <v>21</v>
      </c>
      <c r="AP168" s="5" t="s">
        <v>21</v>
      </c>
      <c r="AQ168" s="5" t="s">
        <v>21</v>
      </c>
      <c r="AR168" s="5" t="s">
        <v>21</v>
      </c>
      <c r="AS168" s="5" t="s">
        <v>21</v>
      </c>
      <c r="AT168" s="5" t="s">
        <v>21</v>
      </c>
      <c r="AU168" s="5" t="s">
        <v>21</v>
      </c>
      <c r="AV168" s="5" t="s">
        <v>21</v>
      </c>
      <c r="AW168" s="5" t="s">
        <v>21</v>
      </c>
      <c r="AX168" s="5" t="s">
        <v>21</v>
      </c>
      <c r="AY168" s="5" t="s">
        <v>21</v>
      </c>
      <c r="AZ168" s="5" t="s">
        <v>21</v>
      </c>
      <c r="BA168" s="5" t="s">
        <v>21</v>
      </c>
      <c r="BB168" s="5" t="s">
        <v>21</v>
      </c>
      <c r="BC168" s="5" t="s">
        <v>21</v>
      </c>
      <c r="BD168" s="126"/>
      <c r="BE168" s="50" t="s">
        <v>59</v>
      </c>
      <c r="BF168" s="50" t="s">
        <v>60</v>
      </c>
      <c r="BG168" s="50" t="s">
        <v>61</v>
      </c>
      <c r="BH168" s="50" t="s">
        <v>62</v>
      </c>
      <c r="BI168" s="50" t="s">
        <v>63</v>
      </c>
      <c r="BJ168" s="50" t="s">
        <v>64</v>
      </c>
      <c r="BK168" s="50" t="s">
        <v>65</v>
      </c>
      <c r="BL168" s="50" t="s">
        <v>66</v>
      </c>
      <c r="BM168" s="50" t="s">
        <v>67</v>
      </c>
      <c r="BN168" s="50" t="s">
        <v>68</v>
      </c>
      <c r="BO168" s="50" t="s">
        <v>69</v>
      </c>
      <c r="BP168" s="136"/>
      <c r="BQ168" s="150"/>
      <c r="BR168" s="150" t="str">
        <f t="shared" si="244"/>
        <v/>
      </c>
      <c r="BS168" s="150" t="str">
        <f t="shared" si="245"/>
        <v/>
      </c>
      <c r="BT168" s="150" t="str">
        <f t="shared" si="246"/>
        <v/>
      </c>
      <c r="BU168" s="150" t="str">
        <f t="shared" si="247"/>
        <v/>
      </c>
      <c r="BV168" s="150" t="str">
        <f t="shared" si="248"/>
        <v/>
      </c>
      <c r="BW168" s="150" t="str">
        <f t="shared" si="249"/>
        <v/>
      </c>
      <c r="BX168" s="150" t="str">
        <f t="shared" si="250"/>
        <v/>
      </c>
      <c r="BY168" s="150" t="str">
        <f t="shared" si="251"/>
        <v/>
      </c>
      <c r="BZ168" s="150" t="str">
        <f t="shared" si="252"/>
        <v/>
      </c>
      <c r="CA168" s="150" t="str">
        <f t="shared" si="253"/>
        <v/>
      </c>
      <c r="CB168" s="150" t="str">
        <f t="shared" si="254"/>
        <v/>
      </c>
      <c r="CC168" s="150" t="str">
        <f t="shared" si="255"/>
        <v/>
      </c>
      <c r="CD168" s="150" t="str">
        <f t="shared" si="256"/>
        <v/>
      </c>
      <c r="CE168" s="150" t="str">
        <f t="shared" si="257"/>
        <v/>
      </c>
      <c r="CF168" s="150" t="str">
        <f t="shared" si="258"/>
        <v/>
      </c>
      <c r="CG168" s="150" t="str">
        <f t="shared" si="259"/>
        <v/>
      </c>
      <c r="CH168" s="150" t="str">
        <f t="shared" si="260"/>
        <v/>
      </c>
      <c r="CI168" s="150" t="str">
        <f t="shared" si="261"/>
        <v/>
      </c>
      <c r="CJ168" s="150" t="str">
        <f t="shared" si="262"/>
        <v/>
      </c>
      <c r="CK168" s="150" t="str">
        <f t="shared" si="263"/>
        <v/>
      </c>
      <c r="CL168" s="150" t="str">
        <f t="shared" si="264"/>
        <v/>
      </c>
      <c r="CM168" s="150" t="str">
        <f t="shared" si="265"/>
        <v/>
      </c>
      <c r="CN168" s="150">
        <f t="shared" si="266"/>
        <v>0</v>
      </c>
      <c r="CO168" s="150" t="str">
        <f t="shared" si="267"/>
        <v>Okay</v>
      </c>
      <c r="CP168" s="150" t="str">
        <f t="shared" si="268"/>
        <v>Urkunde und Button</v>
      </c>
      <c r="CQ168" s="150" t="str">
        <f t="shared" si="269"/>
        <v>nur Urkunde</v>
      </c>
      <c r="CR168" s="150">
        <f t="shared" si="270"/>
        <v>0</v>
      </c>
      <c r="CS168" s="150">
        <f t="shared" si="271"/>
        <v>0</v>
      </c>
      <c r="CT168" s="150">
        <f t="shared" si="272"/>
        <v>0</v>
      </c>
      <c r="CU168" s="150">
        <f t="shared" si="273"/>
        <v>0</v>
      </c>
      <c r="CV168" s="150">
        <f t="shared" si="274"/>
        <v>0</v>
      </c>
      <c r="CW168" s="150">
        <f t="shared" si="275"/>
        <v>0</v>
      </c>
      <c r="CX168" s="150" t="str">
        <f t="shared" si="276"/>
        <v>u</v>
      </c>
      <c r="CY168" s="150"/>
      <c r="CZ168" s="150">
        <f t="shared" si="277"/>
        <v>0</v>
      </c>
      <c r="DA168" s="150"/>
      <c r="DB168" s="150"/>
      <c r="DC168" s="150">
        <f t="shared" si="278"/>
        <v>0</v>
      </c>
      <c r="DD168" s="150"/>
      <c r="DE168" s="150"/>
      <c r="DF168" s="150"/>
      <c r="DG168" s="150"/>
      <c r="DH168" s="150"/>
      <c r="DI168" s="150"/>
      <c r="DJ168" s="150"/>
      <c r="DK168" s="150"/>
      <c r="DL168" s="150"/>
      <c r="DM168" s="150"/>
      <c r="DN168" s="150"/>
      <c r="DO168" s="150"/>
      <c r="DP168" s="150"/>
      <c r="DQ168" s="150"/>
      <c r="DR168" s="150"/>
      <c r="DS168" s="150"/>
      <c r="DT168" s="150"/>
      <c r="DU168" s="150"/>
    </row>
    <row r="169" spans="1:125" s="206" customFormat="1" x14ac:dyDescent="0.2">
      <c r="A169" s="108" t="str">
        <f>IF(LEN(E169)&lt;2,"",Meldedaten!A$4)</f>
        <v/>
      </c>
      <c r="B169" s="109" t="str">
        <f t="shared" si="232"/>
        <v/>
      </c>
      <c r="C169" s="96" t="s">
        <v>21</v>
      </c>
      <c r="D169" s="242" t="s">
        <v>21</v>
      </c>
      <c r="E169" s="242" t="s">
        <v>21</v>
      </c>
      <c r="F169" s="242" t="s">
        <v>21</v>
      </c>
      <c r="G169" s="242" t="s">
        <v>21</v>
      </c>
      <c r="H169" s="96" t="s">
        <v>21</v>
      </c>
      <c r="I169" s="5" t="str">
        <f>IF(LEN(E169)&lt;2,"",Meldedaten!B$4)</f>
        <v/>
      </c>
      <c r="J169" s="159"/>
      <c r="K169" s="5"/>
      <c r="L169" s="101"/>
      <c r="M169" s="100"/>
      <c r="N169" s="5"/>
      <c r="O169" s="5"/>
      <c r="P169" s="100"/>
      <c r="Q169" s="131" t="str">
        <f t="shared" si="233"/>
        <v>Okay</v>
      </c>
      <c r="R169" s="136">
        <f t="shared" si="234"/>
        <v>0</v>
      </c>
      <c r="S169" s="143" t="str">
        <f t="shared" si="235"/>
        <v/>
      </c>
      <c r="T169" s="144" t="str">
        <f t="shared" si="236"/>
        <v>Bitte ankreuzen</v>
      </c>
      <c r="U169" s="5"/>
      <c r="V169" s="5"/>
      <c r="W169" s="131">
        <f t="shared" si="237"/>
        <v>0</v>
      </c>
      <c r="X169" s="136">
        <f t="shared" si="238"/>
        <v>0</v>
      </c>
      <c r="Y169" s="136">
        <f t="shared" si="239"/>
        <v>1</v>
      </c>
      <c r="Z169" s="136" t="e">
        <f>IF(W169&gt;Y169,"Fehler",okay)</f>
        <v>#NAME?</v>
      </c>
      <c r="AA169" s="136" t="str">
        <f t="shared" si="240"/>
        <v/>
      </c>
      <c r="AB169" s="136" t="str">
        <f t="shared" si="241"/>
        <v/>
      </c>
      <c r="AC169" s="135"/>
      <c r="AD169" s="96" t="s">
        <v>21</v>
      </c>
      <c r="AE169" s="125" t="str">
        <f t="shared" si="242"/>
        <v/>
      </c>
      <c r="AF169" s="95"/>
      <c r="AG169" s="126"/>
      <c r="AH169" s="127" t="str">
        <f t="shared" si="243"/>
        <v/>
      </c>
      <c r="AI169" s="126"/>
      <c r="AJ169" s="5" t="s">
        <v>21</v>
      </c>
      <c r="AK169" s="5" t="s">
        <v>21</v>
      </c>
      <c r="AL169" s="5" t="s">
        <v>21</v>
      </c>
      <c r="AM169" s="5" t="s">
        <v>21</v>
      </c>
      <c r="AN169" s="5" t="s">
        <v>21</v>
      </c>
      <c r="AO169" s="5" t="s">
        <v>21</v>
      </c>
      <c r="AP169" s="5" t="s">
        <v>21</v>
      </c>
      <c r="AQ169" s="5" t="s">
        <v>21</v>
      </c>
      <c r="AR169" s="5" t="s">
        <v>21</v>
      </c>
      <c r="AS169" s="5" t="s">
        <v>21</v>
      </c>
      <c r="AT169" s="5" t="s">
        <v>21</v>
      </c>
      <c r="AU169" s="5" t="s">
        <v>21</v>
      </c>
      <c r="AV169" s="5" t="s">
        <v>21</v>
      </c>
      <c r="AW169" s="5" t="s">
        <v>21</v>
      </c>
      <c r="AX169" s="5" t="s">
        <v>21</v>
      </c>
      <c r="AY169" s="5" t="s">
        <v>21</v>
      </c>
      <c r="AZ169" s="5" t="s">
        <v>21</v>
      </c>
      <c r="BA169" s="5" t="s">
        <v>21</v>
      </c>
      <c r="BB169" s="5" t="s">
        <v>21</v>
      </c>
      <c r="BC169" s="5" t="s">
        <v>21</v>
      </c>
      <c r="BD169" s="126"/>
      <c r="BE169" s="50" t="s">
        <v>59</v>
      </c>
      <c r="BF169" s="50" t="s">
        <v>60</v>
      </c>
      <c r="BG169" s="50" t="s">
        <v>61</v>
      </c>
      <c r="BH169" s="50" t="s">
        <v>62</v>
      </c>
      <c r="BI169" s="50" t="s">
        <v>63</v>
      </c>
      <c r="BJ169" s="50" t="s">
        <v>64</v>
      </c>
      <c r="BK169" s="50" t="s">
        <v>65</v>
      </c>
      <c r="BL169" s="50" t="s">
        <v>66</v>
      </c>
      <c r="BM169" s="50" t="s">
        <v>67</v>
      </c>
      <c r="BN169" s="50" t="s">
        <v>68</v>
      </c>
      <c r="BO169" s="50" t="s">
        <v>69</v>
      </c>
      <c r="BP169" s="136"/>
      <c r="BQ169" s="150"/>
      <c r="BR169" s="150" t="str">
        <f t="shared" si="244"/>
        <v/>
      </c>
      <c r="BS169" s="150" t="str">
        <f t="shared" si="245"/>
        <v/>
      </c>
      <c r="BT169" s="150" t="str">
        <f t="shared" si="246"/>
        <v/>
      </c>
      <c r="BU169" s="150" t="str">
        <f t="shared" si="247"/>
        <v/>
      </c>
      <c r="BV169" s="150" t="str">
        <f t="shared" si="248"/>
        <v/>
      </c>
      <c r="BW169" s="150" t="str">
        <f t="shared" si="249"/>
        <v/>
      </c>
      <c r="BX169" s="150" t="str">
        <f t="shared" si="250"/>
        <v/>
      </c>
      <c r="BY169" s="150" t="str">
        <f t="shared" si="251"/>
        <v/>
      </c>
      <c r="BZ169" s="150" t="str">
        <f t="shared" si="252"/>
        <v/>
      </c>
      <c r="CA169" s="150" t="str">
        <f t="shared" si="253"/>
        <v/>
      </c>
      <c r="CB169" s="150" t="str">
        <f t="shared" si="254"/>
        <v/>
      </c>
      <c r="CC169" s="150" t="str">
        <f t="shared" si="255"/>
        <v/>
      </c>
      <c r="CD169" s="150" t="str">
        <f t="shared" si="256"/>
        <v/>
      </c>
      <c r="CE169" s="150" t="str">
        <f t="shared" si="257"/>
        <v/>
      </c>
      <c r="CF169" s="150" t="str">
        <f t="shared" si="258"/>
        <v/>
      </c>
      <c r="CG169" s="150" t="str">
        <f t="shared" si="259"/>
        <v/>
      </c>
      <c r="CH169" s="150" t="str">
        <f t="shared" si="260"/>
        <v/>
      </c>
      <c r="CI169" s="150" t="str">
        <f t="shared" si="261"/>
        <v/>
      </c>
      <c r="CJ169" s="150" t="str">
        <f t="shared" si="262"/>
        <v/>
      </c>
      <c r="CK169" s="150" t="str">
        <f t="shared" si="263"/>
        <v/>
      </c>
      <c r="CL169" s="150" t="str">
        <f t="shared" si="264"/>
        <v/>
      </c>
      <c r="CM169" s="150" t="str">
        <f t="shared" si="265"/>
        <v/>
      </c>
      <c r="CN169" s="150">
        <f t="shared" si="266"/>
        <v>0</v>
      </c>
      <c r="CO169" s="150" t="str">
        <f t="shared" si="267"/>
        <v>Okay</v>
      </c>
      <c r="CP169" s="150" t="str">
        <f t="shared" si="268"/>
        <v>Urkunde und Button</v>
      </c>
      <c r="CQ169" s="150" t="str">
        <f t="shared" si="269"/>
        <v>nur Urkunde</v>
      </c>
      <c r="CR169" s="150">
        <f t="shared" si="270"/>
        <v>0</v>
      </c>
      <c r="CS169" s="150">
        <f t="shared" si="271"/>
        <v>0</v>
      </c>
      <c r="CT169" s="150">
        <f t="shared" si="272"/>
        <v>0</v>
      </c>
      <c r="CU169" s="150">
        <f t="shared" si="273"/>
        <v>0</v>
      </c>
      <c r="CV169" s="150">
        <f t="shared" si="274"/>
        <v>0</v>
      </c>
      <c r="CW169" s="150">
        <f t="shared" si="275"/>
        <v>0</v>
      </c>
      <c r="CX169" s="150" t="str">
        <f t="shared" si="276"/>
        <v>u</v>
      </c>
      <c r="CY169" s="150"/>
      <c r="CZ169" s="150">
        <f t="shared" si="277"/>
        <v>0</v>
      </c>
      <c r="DA169" s="150"/>
      <c r="DB169" s="150"/>
      <c r="DC169" s="150">
        <f t="shared" si="278"/>
        <v>0</v>
      </c>
      <c r="DD169" s="150"/>
      <c r="DE169" s="150"/>
      <c r="DF169" s="150"/>
      <c r="DG169" s="150"/>
      <c r="DH169" s="150"/>
      <c r="DI169" s="150"/>
      <c r="DJ169" s="150"/>
      <c r="DK169" s="150"/>
      <c r="DL169" s="150"/>
      <c r="DM169" s="150"/>
      <c r="DN169" s="150"/>
      <c r="DO169" s="150"/>
      <c r="DP169" s="150"/>
      <c r="DQ169" s="150"/>
      <c r="DR169" s="150"/>
      <c r="DS169" s="150"/>
      <c r="DT169" s="150"/>
      <c r="DU169" s="150"/>
    </row>
    <row r="170" spans="1:125" s="206" customFormat="1" x14ac:dyDescent="0.2">
      <c r="A170" s="108" t="str">
        <f>IF(LEN(E170)&lt;2,"",Meldedaten!A$4)</f>
        <v/>
      </c>
      <c r="B170" s="109" t="str">
        <f t="shared" si="232"/>
        <v/>
      </c>
      <c r="C170" s="96" t="s">
        <v>21</v>
      </c>
      <c r="D170" s="242" t="s">
        <v>21</v>
      </c>
      <c r="E170" s="242" t="s">
        <v>21</v>
      </c>
      <c r="F170" s="242" t="s">
        <v>21</v>
      </c>
      <c r="G170" s="242" t="s">
        <v>21</v>
      </c>
      <c r="H170" s="96" t="s">
        <v>21</v>
      </c>
      <c r="I170" s="5" t="str">
        <f>IF(LEN(E170)&lt;2,"",Meldedaten!B$4)</f>
        <v/>
      </c>
      <c r="J170" s="159"/>
      <c r="K170" s="5"/>
      <c r="L170" s="101"/>
      <c r="M170" s="100"/>
      <c r="N170" s="5"/>
      <c r="O170" s="5"/>
      <c r="P170" s="100"/>
      <c r="Q170" s="131" t="str">
        <f t="shared" si="233"/>
        <v>Okay</v>
      </c>
      <c r="R170" s="136">
        <f t="shared" si="234"/>
        <v>0</v>
      </c>
      <c r="S170" s="143" t="str">
        <f t="shared" si="235"/>
        <v/>
      </c>
      <c r="T170" s="144" t="str">
        <f t="shared" si="236"/>
        <v>Bitte ankreuzen</v>
      </c>
      <c r="U170" s="5"/>
      <c r="V170" s="5"/>
      <c r="W170" s="131">
        <f t="shared" si="237"/>
        <v>0</v>
      </c>
      <c r="X170" s="136">
        <f t="shared" si="238"/>
        <v>0</v>
      </c>
      <c r="Y170" s="136">
        <f t="shared" si="239"/>
        <v>1</v>
      </c>
      <c r="Z170" s="136" t="e">
        <f>IF(W170&gt;Y170,"Fehler",okay)</f>
        <v>#NAME?</v>
      </c>
      <c r="AA170" s="136" t="str">
        <f t="shared" si="240"/>
        <v/>
      </c>
      <c r="AB170" s="136" t="str">
        <f t="shared" si="241"/>
        <v/>
      </c>
      <c r="AC170" s="135"/>
      <c r="AD170" s="96" t="s">
        <v>21</v>
      </c>
      <c r="AE170" s="125" t="str">
        <f t="shared" si="242"/>
        <v/>
      </c>
      <c r="AF170" s="95"/>
      <c r="AG170" s="126"/>
      <c r="AH170" s="127" t="str">
        <f t="shared" si="243"/>
        <v/>
      </c>
      <c r="AI170" s="126"/>
      <c r="AJ170" s="5" t="s">
        <v>21</v>
      </c>
      <c r="AK170" s="5" t="s">
        <v>21</v>
      </c>
      <c r="AL170" s="5" t="s">
        <v>21</v>
      </c>
      <c r="AM170" s="5" t="s">
        <v>21</v>
      </c>
      <c r="AN170" s="5" t="s">
        <v>21</v>
      </c>
      <c r="AO170" s="5" t="s">
        <v>21</v>
      </c>
      <c r="AP170" s="5" t="s">
        <v>21</v>
      </c>
      <c r="AQ170" s="5" t="s">
        <v>21</v>
      </c>
      <c r="AR170" s="5" t="s">
        <v>21</v>
      </c>
      <c r="AS170" s="5" t="s">
        <v>21</v>
      </c>
      <c r="AT170" s="5" t="s">
        <v>21</v>
      </c>
      <c r="AU170" s="5" t="s">
        <v>21</v>
      </c>
      <c r="AV170" s="5" t="s">
        <v>21</v>
      </c>
      <c r="AW170" s="5" t="s">
        <v>21</v>
      </c>
      <c r="AX170" s="5" t="s">
        <v>21</v>
      </c>
      <c r="AY170" s="5" t="s">
        <v>21</v>
      </c>
      <c r="AZ170" s="5" t="s">
        <v>21</v>
      </c>
      <c r="BA170" s="5" t="s">
        <v>21</v>
      </c>
      <c r="BB170" s="5" t="s">
        <v>21</v>
      </c>
      <c r="BC170" s="5" t="s">
        <v>21</v>
      </c>
      <c r="BD170" s="126"/>
      <c r="BE170" s="50" t="s">
        <v>59</v>
      </c>
      <c r="BF170" s="50" t="s">
        <v>60</v>
      </c>
      <c r="BG170" s="50" t="s">
        <v>61</v>
      </c>
      <c r="BH170" s="50" t="s">
        <v>62</v>
      </c>
      <c r="BI170" s="50" t="s">
        <v>63</v>
      </c>
      <c r="BJ170" s="50" t="s">
        <v>64</v>
      </c>
      <c r="BK170" s="50" t="s">
        <v>65</v>
      </c>
      <c r="BL170" s="50" t="s">
        <v>66</v>
      </c>
      <c r="BM170" s="50" t="s">
        <v>67</v>
      </c>
      <c r="BN170" s="50" t="s">
        <v>68</v>
      </c>
      <c r="BO170" s="50" t="s">
        <v>69</v>
      </c>
      <c r="BP170" s="136"/>
      <c r="BQ170" s="150"/>
      <c r="BR170" s="150" t="str">
        <f t="shared" si="244"/>
        <v/>
      </c>
      <c r="BS170" s="150" t="str">
        <f t="shared" si="245"/>
        <v/>
      </c>
      <c r="BT170" s="150" t="str">
        <f t="shared" si="246"/>
        <v/>
      </c>
      <c r="BU170" s="150" t="str">
        <f t="shared" si="247"/>
        <v/>
      </c>
      <c r="BV170" s="150" t="str">
        <f t="shared" si="248"/>
        <v/>
      </c>
      <c r="BW170" s="150" t="str">
        <f t="shared" si="249"/>
        <v/>
      </c>
      <c r="BX170" s="150" t="str">
        <f t="shared" si="250"/>
        <v/>
      </c>
      <c r="BY170" s="150" t="str">
        <f t="shared" si="251"/>
        <v/>
      </c>
      <c r="BZ170" s="150" t="str">
        <f t="shared" si="252"/>
        <v/>
      </c>
      <c r="CA170" s="150" t="str">
        <f t="shared" si="253"/>
        <v/>
      </c>
      <c r="CB170" s="150" t="str">
        <f t="shared" si="254"/>
        <v/>
      </c>
      <c r="CC170" s="150" t="str">
        <f t="shared" si="255"/>
        <v/>
      </c>
      <c r="CD170" s="150" t="str">
        <f t="shared" si="256"/>
        <v/>
      </c>
      <c r="CE170" s="150" t="str">
        <f t="shared" si="257"/>
        <v/>
      </c>
      <c r="CF170" s="150" t="str">
        <f t="shared" si="258"/>
        <v/>
      </c>
      <c r="CG170" s="150" t="str">
        <f t="shared" si="259"/>
        <v/>
      </c>
      <c r="CH170" s="150" t="str">
        <f t="shared" si="260"/>
        <v/>
      </c>
      <c r="CI170" s="150" t="str">
        <f t="shared" si="261"/>
        <v/>
      </c>
      <c r="CJ170" s="150" t="str">
        <f t="shared" si="262"/>
        <v/>
      </c>
      <c r="CK170" s="150" t="str">
        <f t="shared" si="263"/>
        <v/>
      </c>
      <c r="CL170" s="150" t="str">
        <f t="shared" si="264"/>
        <v/>
      </c>
      <c r="CM170" s="150" t="str">
        <f t="shared" si="265"/>
        <v/>
      </c>
      <c r="CN170" s="150">
        <f t="shared" si="266"/>
        <v>0</v>
      </c>
      <c r="CO170" s="150" t="str">
        <f t="shared" si="267"/>
        <v>Okay</v>
      </c>
      <c r="CP170" s="150" t="str">
        <f t="shared" si="268"/>
        <v>Urkunde und Button</v>
      </c>
      <c r="CQ170" s="150" t="str">
        <f t="shared" si="269"/>
        <v>nur Urkunde</v>
      </c>
      <c r="CR170" s="150">
        <f t="shared" si="270"/>
        <v>0</v>
      </c>
      <c r="CS170" s="150">
        <f t="shared" si="271"/>
        <v>0</v>
      </c>
      <c r="CT170" s="150">
        <f t="shared" si="272"/>
        <v>0</v>
      </c>
      <c r="CU170" s="150">
        <f t="shared" si="273"/>
        <v>0</v>
      </c>
      <c r="CV170" s="150">
        <f t="shared" si="274"/>
        <v>0</v>
      </c>
      <c r="CW170" s="150">
        <f t="shared" si="275"/>
        <v>0</v>
      </c>
      <c r="CX170" s="150" t="str">
        <f t="shared" si="276"/>
        <v>u</v>
      </c>
      <c r="CY170" s="150"/>
      <c r="CZ170" s="150">
        <f t="shared" si="277"/>
        <v>0</v>
      </c>
      <c r="DA170" s="150"/>
      <c r="DB170" s="150"/>
      <c r="DC170" s="150">
        <f t="shared" si="278"/>
        <v>0</v>
      </c>
      <c r="DD170" s="150"/>
      <c r="DE170" s="150"/>
      <c r="DF170" s="150"/>
      <c r="DG170" s="150"/>
      <c r="DH170" s="150"/>
      <c r="DI170" s="150"/>
      <c r="DJ170" s="150"/>
      <c r="DK170" s="150"/>
      <c r="DL170" s="150"/>
      <c r="DM170" s="150"/>
      <c r="DN170" s="150"/>
      <c r="DO170" s="150"/>
      <c r="DP170" s="150"/>
      <c r="DQ170" s="150"/>
      <c r="DR170" s="150"/>
      <c r="DS170" s="150"/>
      <c r="DT170" s="150"/>
      <c r="DU170" s="150"/>
    </row>
    <row r="171" spans="1:125" s="206" customFormat="1" x14ac:dyDescent="0.2">
      <c r="A171" s="108" t="str">
        <f>IF(LEN(E171)&lt;2,"",Meldedaten!A$4)</f>
        <v/>
      </c>
      <c r="B171" s="109" t="str">
        <f t="shared" si="232"/>
        <v/>
      </c>
      <c r="C171" s="96" t="s">
        <v>21</v>
      </c>
      <c r="D171" s="242" t="s">
        <v>21</v>
      </c>
      <c r="E171" s="242" t="s">
        <v>21</v>
      </c>
      <c r="F171" s="242" t="s">
        <v>21</v>
      </c>
      <c r="G171" s="242" t="s">
        <v>21</v>
      </c>
      <c r="H171" s="96" t="s">
        <v>21</v>
      </c>
      <c r="I171" s="5" t="str">
        <f>IF(LEN(E171)&lt;2,"",Meldedaten!B$4)</f>
        <v/>
      </c>
      <c r="J171" s="159"/>
      <c r="K171" s="5"/>
      <c r="L171" s="101"/>
      <c r="M171" s="100"/>
      <c r="N171" s="5"/>
      <c r="O171" s="5"/>
      <c r="P171" s="100"/>
      <c r="Q171" s="131" t="str">
        <f t="shared" si="233"/>
        <v>Okay</v>
      </c>
      <c r="R171" s="136">
        <f t="shared" si="234"/>
        <v>0</v>
      </c>
      <c r="S171" s="143" t="str">
        <f t="shared" si="235"/>
        <v/>
      </c>
      <c r="T171" s="144" t="str">
        <f t="shared" si="236"/>
        <v>Bitte ankreuzen</v>
      </c>
      <c r="U171" s="5"/>
      <c r="V171" s="5"/>
      <c r="W171" s="131">
        <f t="shared" si="237"/>
        <v>0</v>
      </c>
      <c r="X171" s="136">
        <f t="shared" si="238"/>
        <v>0</v>
      </c>
      <c r="Y171" s="136">
        <f t="shared" si="239"/>
        <v>1</v>
      </c>
      <c r="Z171" s="136" t="e">
        <f>IF(W171&gt;Y171,"Fehler",okay)</f>
        <v>#NAME?</v>
      </c>
      <c r="AA171" s="136" t="str">
        <f t="shared" si="240"/>
        <v/>
      </c>
      <c r="AB171" s="136" t="str">
        <f t="shared" si="241"/>
        <v/>
      </c>
      <c r="AC171" s="135"/>
      <c r="AD171" s="96" t="s">
        <v>21</v>
      </c>
      <c r="AE171" s="125" t="str">
        <f t="shared" si="242"/>
        <v/>
      </c>
      <c r="AF171" s="95"/>
      <c r="AG171" s="126"/>
      <c r="AH171" s="127" t="str">
        <f t="shared" si="243"/>
        <v/>
      </c>
      <c r="AI171" s="126"/>
      <c r="AJ171" s="5" t="s">
        <v>21</v>
      </c>
      <c r="AK171" s="5" t="s">
        <v>21</v>
      </c>
      <c r="AL171" s="5" t="s">
        <v>21</v>
      </c>
      <c r="AM171" s="5" t="s">
        <v>21</v>
      </c>
      <c r="AN171" s="5" t="s">
        <v>21</v>
      </c>
      <c r="AO171" s="5" t="s">
        <v>21</v>
      </c>
      <c r="AP171" s="5" t="s">
        <v>21</v>
      </c>
      <c r="AQ171" s="5" t="s">
        <v>21</v>
      </c>
      <c r="AR171" s="5" t="s">
        <v>21</v>
      </c>
      <c r="AS171" s="5" t="s">
        <v>21</v>
      </c>
      <c r="AT171" s="5" t="s">
        <v>21</v>
      </c>
      <c r="AU171" s="5" t="s">
        <v>21</v>
      </c>
      <c r="AV171" s="5" t="s">
        <v>21</v>
      </c>
      <c r="AW171" s="5" t="s">
        <v>21</v>
      </c>
      <c r="AX171" s="5" t="s">
        <v>21</v>
      </c>
      <c r="AY171" s="5" t="s">
        <v>21</v>
      </c>
      <c r="AZ171" s="5" t="s">
        <v>21</v>
      </c>
      <c r="BA171" s="5" t="s">
        <v>21</v>
      </c>
      <c r="BB171" s="5" t="s">
        <v>21</v>
      </c>
      <c r="BC171" s="5" t="s">
        <v>21</v>
      </c>
      <c r="BD171" s="126"/>
      <c r="BE171" s="50" t="s">
        <v>59</v>
      </c>
      <c r="BF171" s="50" t="s">
        <v>60</v>
      </c>
      <c r="BG171" s="50" t="s">
        <v>61</v>
      </c>
      <c r="BH171" s="50" t="s">
        <v>62</v>
      </c>
      <c r="BI171" s="50" t="s">
        <v>63</v>
      </c>
      <c r="BJ171" s="50" t="s">
        <v>64</v>
      </c>
      <c r="BK171" s="50" t="s">
        <v>65</v>
      </c>
      <c r="BL171" s="50" t="s">
        <v>66</v>
      </c>
      <c r="BM171" s="50" t="s">
        <v>67</v>
      </c>
      <c r="BN171" s="50" t="s">
        <v>68</v>
      </c>
      <c r="BO171" s="50" t="s">
        <v>69</v>
      </c>
      <c r="BP171" s="136"/>
      <c r="BQ171" s="150"/>
      <c r="BR171" s="150" t="str">
        <f t="shared" si="244"/>
        <v/>
      </c>
      <c r="BS171" s="150" t="str">
        <f t="shared" si="245"/>
        <v/>
      </c>
      <c r="BT171" s="150" t="str">
        <f t="shared" si="246"/>
        <v/>
      </c>
      <c r="BU171" s="150" t="str">
        <f t="shared" si="247"/>
        <v/>
      </c>
      <c r="BV171" s="150" t="str">
        <f t="shared" si="248"/>
        <v/>
      </c>
      <c r="BW171" s="150" t="str">
        <f t="shared" si="249"/>
        <v/>
      </c>
      <c r="BX171" s="150" t="str">
        <f t="shared" si="250"/>
        <v/>
      </c>
      <c r="BY171" s="150" t="str">
        <f t="shared" si="251"/>
        <v/>
      </c>
      <c r="BZ171" s="150" t="str">
        <f t="shared" si="252"/>
        <v/>
      </c>
      <c r="CA171" s="150" t="str">
        <f t="shared" si="253"/>
        <v/>
      </c>
      <c r="CB171" s="150" t="str">
        <f t="shared" si="254"/>
        <v/>
      </c>
      <c r="CC171" s="150" t="str">
        <f t="shared" si="255"/>
        <v/>
      </c>
      <c r="CD171" s="150" t="str">
        <f t="shared" si="256"/>
        <v/>
      </c>
      <c r="CE171" s="150" t="str">
        <f t="shared" si="257"/>
        <v/>
      </c>
      <c r="CF171" s="150" t="str">
        <f t="shared" si="258"/>
        <v/>
      </c>
      <c r="CG171" s="150" t="str">
        <f t="shared" si="259"/>
        <v/>
      </c>
      <c r="CH171" s="150" t="str">
        <f t="shared" si="260"/>
        <v/>
      </c>
      <c r="CI171" s="150" t="str">
        <f t="shared" si="261"/>
        <v/>
      </c>
      <c r="CJ171" s="150" t="str">
        <f t="shared" si="262"/>
        <v/>
      </c>
      <c r="CK171" s="150" t="str">
        <f t="shared" si="263"/>
        <v/>
      </c>
      <c r="CL171" s="150" t="str">
        <f t="shared" si="264"/>
        <v/>
      </c>
      <c r="CM171" s="150" t="str">
        <f t="shared" si="265"/>
        <v/>
      </c>
      <c r="CN171" s="150">
        <f t="shared" si="266"/>
        <v>0</v>
      </c>
      <c r="CO171" s="150" t="str">
        <f t="shared" si="267"/>
        <v>Okay</v>
      </c>
      <c r="CP171" s="150" t="str">
        <f t="shared" si="268"/>
        <v>Urkunde und Button</v>
      </c>
      <c r="CQ171" s="150" t="str">
        <f t="shared" si="269"/>
        <v>nur Urkunde</v>
      </c>
      <c r="CR171" s="150">
        <f t="shared" si="270"/>
        <v>0</v>
      </c>
      <c r="CS171" s="150">
        <f t="shared" si="271"/>
        <v>0</v>
      </c>
      <c r="CT171" s="150">
        <f t="shared" si="272"/>
        <v>0</v>
      </c>
      <c r="CU171" s="150">
        <f t="shared" si="273"/>
        <v>0</v>
      </c>
      <c r="CV171" s="150">
        <f t="shared" si="274"/>
        <v>0</v>
      </c>
      <c r="CW171" s="150">
        <f t="shared" si="275"/>
        <v>0</v>
      </c>
      <c r="CX171" s="150" t="str">
        <f t="shared" si="276"/>
        <v>u</v>
      </c>
      <c r="CY171" s="150"/>
      <c r="CZ171" s="150">
        <f t="shared" si="277"/>
        <v>0</v>
      </c>
      <c r="DA171" s="150"/>
      <c r="DB171" s="150"/>
      <c r="DC171" s="150">
        <f t="shared" si="278"/>
        <v>0</v>
      </c>
      <c r="DD171" s="150"/>
      <c r="DE171" s="150"/>
      <c r="DF171" s="150"/>
      <c r="DG171" s="150"/>
      <c r="DH171" s="150"/>
      <c r="DI171" s="150"/>
      <c r="DJ171" s="150"/>
      <c r="DK171" s="150"/>
      <c r="DL171" s="150"/>
      <c r="DM171" s="150"/>
      <c r="DN171" s="150"/>
      <c r="DO171" s="150"/>
      <c r="DP171" s="150"/>
      <c r="DQ171" s="150"/>
      <c r="DR171" s="150"/>
      <c r="DS171" s="150"/>
      <c r="DT171" s="150"/>
      <c r="DU171" s="150"/>
    </row>
    <row r="172" spans="1:125" s="206" customFormat="1" x14ac:dyDescent="0.2">
      <c r="A172" s="108" t="str">
        <f>IF(LEN(E172)&lt;2,"",Meldedaten!A$4)</f>
        <v/>
      </c>
      <c r="B172" s="109" t="str">
        <f t="shared" si="232"/>
        <v/>
      </c>
      <c r="C172" s="96" t="s">
        <v>21</v>
      </c>
      <c r="D172" s="242" t="s">
        <v>21</v>
      </c>
      <c r="E172" s="242" t="s">
        <v>21</v>
      </c>
      <c r="F172" s="242" t="s">
        <v>21</v>
      </c>
      <c r="G172" s="242" t="s">
        <v>21</v>
      </c>
      <c r="H172" s="96" t="s">
        <v>21</v>
      </c>
      <c r="I172" s="5" t="str">
        <f>IF(LEN(E172)&lt;2,"",Meldedaten!B$4)</f>
        <v/>
      </c>
      <c r="J172" s="159"/>
      <c r="K172" s="5"/>
      <c r="L172" s="101"/>
      <c r="M172" s="100"/>
      <c r="N172" s="5"/>
      <c r="O172" s="5"/>
      <c r="P172" s="100"/>
      <c r="Q172" s="131" t="str">
        <f t="shared" si="233"/>
        <v>Okay</v>
      </c>
      <c r="R172" s="136">
        <f t="shared" si="234"/>
        <v>0</v>
      </c>
      <c r="S172" s="143" t="str">
        <f t="shared" si="235"/>
        <v/>
      </c>
      <c r="T172" s="144" t="str">
        <f t="shared" si="236"/>
        <v>Bitte ankreuzen</v>
      </c>
      <c r="U172" s="5"/>
      <c r="V172" s="5"/>
      <c r="W172" s="131">
        <f t="shared" si="237"/>
        <v>0</v>
      </c>
      <c r="X172" s="136">
        <f t="shared" si="238"/>
        <v>0</v>
      </c>
      <c r="Y172" s="136">
        <f t="shared" si="239"/>
        <v>1</v>
      </c>
      <c r="Z172" s="136" t="e">
        <f>IF(W172&gt;Y172,"Fehler",okay)</f>
        <v>#NAME?</v>
      </c>
      <c r="AA172" s="136" t="str">
        <f t="shared" si="240"/>
        <v/>
      </c>
      <c r="AB172" s="136" t="str">
        <f t="shared" si="241"/>
        <v/>
      </c>
      <c r="AC172" s="135"/>
      <c r="AD172" s="96" t="s">
        <v>21</v>
      </c>
      <c r="AE172" s="125" t="str">
        <f t="shared" si="242"/>
        <v/>
      </c>
      <c r="AF172" s="95"/>
      <c r="AG172" s="126"/>
      <c r="AH172" s="127" t="str">
        <f t="shared" si="243"/>
        <v/>
      </c>
      <c r="AI172" s="126"/>
      <c r="AJ172" s="5" t="s">
        <v>21</v>
      </c>
      <c r="AK172" s="5" t="s">
        <v>21</v>
      </c>
      <c r="AL172" s="5" t="s">
        <v>21</v>
      </c>
      <c r="AM172" s="5" t="s">
        <v>21</v>
      </c>
      <c r="AN172" s="5" t="s">
        <v>21</v>
      </c>
      <c r="AO172" s="5" t="s">
        <v>21</v>
      </c>
      <c r="AP172" s="5" t="s">
        <v>21</v>
      </c>
      <c r="AQ172" s="5" t="s">
        <v>21</v>
      </c>
      <c r="AR172" s="5" t="s">
        <v>21</v>
      </c>
      <c r="AS172" s="5" t="s">
        <v>21</v>
      </c>
      <c r="AT172" s="5" t="s">
        <v>21</v>
      </c>
      <c r="AU172" s="5" t="s">
        <v>21</v>
      </c>
      <c r="AV172" s="5" t="s">
        <v>21</v>
      </c>
      <c r="AW172" s="5" t="s">
        <v>21</v>
      </c>
      <c r="AX172" s="5" t="s">
        <v>21</v>
      </c>
      <c r="AY172" s="5" t="s">
        <v>21</v>
      </c>
      <c r="AZ172" s="5" t="s">
        <v>21</v>
      </c>
      <c r="BA172" s="5" t="s">
        <v>21</v>
      </c>
      <c r="BB172" s="5" t="s">
        <v>21</v>
      </c>
      <c r="BC172" s="5" t="s">
        <v>21</v>
      </c>
      <c r="BD172" s="126"/>
      <c r="BE172" s="50" t="s">
        <v>59</v>
      </c>
      <c r="BF172" s="50" t="s">
        <v>60</v>
      </c>
      <c r="BG172" s="50" t="s">
        <v>61</v>
      </c>
      <c r="BH172" s="50" t="s">
        <v>62</v>
      </c>
      <c r="BI172" s="50" t="s">
        <v>63</v>
      </c>
      <c r="BJ172" s="50" t="s">
        <v>64</v>
      </c>
      <c r="BK172" s="50" t="s">
        <v>65</v>
      </c>
      <c r="BL172" s="50" t="s">
        <v>66</v>
      </c>
      <c r="BM172" s="50" t="s">
        <v>67</v>
      </c>
      <c r="BN172" s="50" t="s">
        <v>68</v>
      </c>
      <c r="BO172" s="50" t="s">
        <v>69</v>
      </c>
      <c r="BP172" s="136"/>
      <c r="BQ172" s="150"/>
      <c r="BR172" s="150" t="str">
        <f t="shared" si="244"/>
        <v/>
      </c>
      <c r="BS172" s="150" t="str">
        <f t="shared" si="245"/>
        <v/>
      </c>
      <c r="BT172" s="150" t="str">
        <f t="shared" si="246"/>
        <v/>
      </c>
      <c r="BU172" s="150" t="str">
        <f t="shared" si="247"/>
        <v/>
      </c>
      <c r="BV172" s="150" t="str">
        <f t="shared" si="248"/>
        <v/>
      </c>
      <c r="BW172" s="150" t="str">
        <f t="shared" si="249"/>
        <v/>
      </c>
      <c r="BX172" s="150" t="str">
        <f t="shared" si="250"/>
        <v/>
      </c>
      <c r="BY172" s="150" t="str">
        <f t="shared" si="251"/>
        <v/>
      </c>
      <c r="BZ172" s="150" t="str">
        <f t="shared" si="252"/>
        <v/>
      </c>
      <c r="CA172" s="150" t="str">
        <f t="shared" si="253"/>
        <v/>
      </c>
      <c r="CB172" s="150" t="str">
        <f t="shared" si="254"/>
        <v/>
      </c>
      <c r="CC172" s="150" t="str">
        <f t="shared" si="255"/>
        <v/>
      </c>
      <c r="CD172" s="150" t="str">
        <f t="shared" si="256"/>
        <v/>
      </c>
      <c r="CE172" s="150" t="str">
        <f t="shared" si="257"/>
        <v/>
      </c>
      <c r="CF172" s="150" t="str">
        <f t="shared" si="258"/>
        <v/>
      </c>
      <c r="CG172" s="150" t="str">
        <f t="shared" si="259"/>
        <v/>
      </c>
      <c r="CH172" s="150" t="str">
        <f t="shared" si="260"/>
        <v/>
      </c>
      <c r="CI172" s="150" t="str">
        <f t="shared" si="261"/>
        <v/>
      </c>
      <c r="CJ172" s="150" t="str">
        <f t="shared" si="262"/>
        <v/>
      </c>
      <c r="CK172" s="150" t="str">
        <f t="shared" si="263"/>
        <v/>
      </c>
      <c r="CL172" s="150" t="str">
        <f t="shared" si="264"/>
        <v/>
      </c>
      <c r="CM172" s="150" t="str">
        <f t="shared" si="265"/>
        <v/>
      </c>
      <c r="CN172" s="150">
        <f t="shared" si="266"/>
        <v>0</v>
      </c>
      <c r="CO172" s="150" t="str">
        <f t="shared" si="267"/>
        <v>Okay</v>
      </c>
      <c r="CP172" s="150" t="str">
        <f t="shared" si="268"/>
        <v>Urkunde und Button</v>
      </c>
      <c r="CQ172" s="150" t="str">
        <f t="shared" si="269"/>
        <v>nur Urkunde</v>
      </c>
      <c r="CR172" s="150">
        <f t="shared" si="270"/>
        <v>0</v>
      </c>
      <c r="CS172" s="150">
        <f t="shared" si="271"/>
        <v>0</v>
      </c>
      <c r="CT172" s="150">
        <f t="shared" si="272"/>
        <v>0</v>
      </c>
      <c r="CU172" s="150">
        <f t="shared" si="273"/>
        <v>0</v>
      </c>
      <c r="CV172" s="150">
        <f t="shared" si="274"/>
        <v>0</v>
      </c>
      <c r="CW172" s="150">
        <f t="shared" si="275"/>
        <v>0</v>
      </c>
      <c r="CX172" s="150" t="str">
        <f t="shared" si="276"/>
        <v>u</v>
      </c>
      <c r="CY172" s="150"/>
      <c r="CZ172" s="150">
        <f t="shared" si="277"/>
        <v>0</v>
      </c>
      <c r="DA172" s="150"/>
      <c r="DB172" s="150"/>
      <c r="DC172" s="150">
        <f t="shared" si="278"/>
        <v>0</v>
      </c>
      <c r="DD172" s="150"/>
      <c r="DE172" s="150"/>
      <c r="DF172" s="150"/>
      <c r="DG172" s="150"/>
      <c r="DH172" s="150"/>
      <c r="DI172" s="150"/>
      <c r="DJ172" s="150"/>
      <c r="DK172" s="150"/>
      <c r="DL172" s="150"/>
      <c r="DM172" s="150"/>
      <c r="DN172" s="150"/>
      <c r="DO172" s="150"/>
      <c r="DP172" s="150"/>
      <c r="DQ172" s="150"/>
      <c r="DR172" s="150"/>
      <c r="DS172" s="150"/>
      <c r="DT172" s="150"/>
      <c r="DU172" s="150"/>
    </row>
    <row r="173" spans="1:125" s="206" customFormat="1" x14ac:dyDescent="0.2">
      <c r="A173" s="108" t="str">
        <f>IF(LEN(E173)&lt;2,"",Meldedaten!A$4)</f>
        <v/>
      </c>
      <c r="B173" s="109" t="str">
        <f t="shared" si="232"/>
        <v/>
      </c>
      <c r="C173" s="96" t="s">
        <v>21</v>
      </c>
      <c r="D173" s="242" t="s">
        <v>21</v>
      </c>
      <c r="E173" s="242" t="s">
        <v>21</v>
      </c>
      <c r="F173" s="242" t="s">
        <v>21</v>
      </c>
      <c r="G173" s="242" t="s">
        <v>21</v>
      </c>
      <c r="H173" s="96" t="s">
        <v>21</v>
      </c>
      <c r="I173" s="5" t="str">
        <f>IF(LEN(E173)&lt;2,"",Meldedaten!B$4)</f>
        <v/>
      </c>
      <c r="J173" s="159"/>
      <c r="K173" s="5"/>
      <c r="L173" s="101"/>
      <c r="M173" s="100"/>
      <c r="N173" s="5"/>
      <c r="O173" s="5"/>
      <c r="P173" s="100"/>
      <c r="Q173" s="131" t="str">
        <f t="shared" si="233"/>
        <v>Okay</v>
      </c>
      <c r="R173" s="136">
        <f t="shared" si="234"/>
        <v>0</v>
      </c>
      <c r="S173" s="143" t="str">
        <f t="shared" si="235"/>
        <v/>
      </c>
      <c r="T173" s="144" t="str">
        <f t="shared" si="236"/>
        <v>Bitte ankreuzen</v>
      </c>
      <c r="U173" s="5"/>
      <c r="V173" s="5"/>
      <c r="W173" s="131">
        <f t="shared" si="237"/>
        <v>0</v>
      </c>
      <c r="X173" s="136">
        <f t="shared" si="238"/>
        <v>0</v>
      </c>
      <c r="Y173" s="136">
        <f t="shared" si="239"/>
        <v>1</v>
      </c>
      <c r="Z173" s="136" t="e">
        <f>IF(W173&gt;Y173,"Fehler",okay)</f>
        <v>#NAME?</v>
      </c>
      <c r="AA173" s="136" t="str">
        <f t="shared" si="240"/>
        <v/>
      </c>
      <c r="AB173" s="136" t="str">
        <f t="shared" si="241"/>
        <v/>
      </c>
      <c r="AC173" s="135"/>
      <c r="AD173" s="96" t="s">
        <v>21</v>
      </c>
      <c r="AE173" s="125" t="str">
        <f t="shared" si="242"/>
        <v/>
      </c>
      <c r="AF173" s="95"/>
      <c r="AG173" s="126"/>
      <c r="AH173" s="127" t="str">
        <f t="shared" si="243"/>
        <v/>
      </c>
      <c r="AI173" s="126"/>
      <c r="AJ173" s="5" t="s">
        <v>21</v>
      </c>
      <c r="AK173" s="5" t="s">
        <v>21</v>
      </c>
      <c r="AL173" s="5" t="s">
        <v>21</v>
      </c>
      <c r="AM173" s="5" t="s">
        <v>21</v>
      </c>
      <c r="AN173" s="5" t="s">
        <v>21</v>
      </c>
      <c r="AO173" s="5" t="s">
        <v>21</v>
      </c>
      <c r="AP173" s="5" t="s">
        <v>21</v>
      </c>
      <c r="AQ173" s="5" t="s">
        <v>21</v>
      </c>
      <c r="AR173" s="5" t="s">
        <v>21</v>
      </c>
      <c r="AS173" s="5" t="s">
        <v>21</v>
      </c>
      <c r="AT173" s="5" t="s">
        <v>21</v>
      </c>
      <c r="AU173" s="5" t="s">
        <v>21</v>
      </c>
      <c r="AV173" s="5" t="s">
        <v>21</v>
      </c>
      <c r="AW173" s="5" t="s">
        <v>21</v>
      </c>
      <c r="AX173" s="5" t="s">
        <v>21</v>
      </c>
      <c r="AY173" s="5" t="s">
        <v>21</v>
      </c>
      <c r="AZ173" s="5" t="s">
        <v>21</v>
      </c>
      <c r="BA173" s="5" t="s">
        <v>21</v>
      </c>
      <c r="BB173" s="5" t="s">
        <v>21</v>
      </c>
      <c r="BC173" s="5" t="s">
        <v>21</v>
      </c>
      <c r="BD173" s="126"/>
      <c r="BE173" s="50" t="s">
        <v>59</v>
      </c>
      <c r="BF173" s="50" t="s">
        <v>60</v>
      </c>
      <c r="BG173" s="50" t="s">
        <v>61</v>
      </c>
      <c r="BH173" s="50" t="s">
        <v>62</v>
      </c>
      <c r="BI173" s="50" t="s">
        <v>63</v>
      </c>
      <c r="BJ173" s="50" t="s">
        <v>64</v>
      </c>
      <c r="BK173" s="50" t="s">
        <v>65</v>
      </c>
      <c r="BL173" s="50" t="s">
        <v>66</v>
      </c>
      <c r="BM173" s="50" t="s">
        <v>67</v>
      </c>
      <c r="BN173" s="50" t="s">
        <v>68</v>
      </c>
      <c r="BO173" s="50" t="s">
        <v>69</v>
      </c>
      <c r="BP173" s="136"/>
      <c r="BQ173" s="150"/>
      <c r="BR173" s="150" t="str">
        <f t="shared" si="244"/>
        <v/>
      </c>
      <c r="BS173" s="150" t="str">
        <f t="shared" si="245"/>
        <v/>
      </c>
      <c r="BT173" s="150" t="str">
        <f t="shared" si="246"/>
        <v/>
      </c>
      <c r="BU173" s="150" t="str">
        <f t="shared" si="247"/>
        <v/>
      </c>
      <c r="BV173" s="150" t="str">
        <f t="shared" si="248"/>
        <v/>
      </c>
      <c r="BW173" s="150" t="str">
        <f t="shared" si="249"/>
        <v/>
      </c>
      <c r="BX173" s="150" t="str">
        <f t="shared" si="250"/>
        <v/>
      </c>
      <c r="BY173" s="150" t="str">
        <f t="shared" si="251"/>
        <v/>
      </c>
      <c r="BZ173" s="150" t="str">
        <f t="shared" si="252"/>
        <v/>
      </c>
      <c r="CA173" s="150" t="str">
        <f t="shared" si="253"/>
        <v/>
      </c>
      <c r="CB173" s="150" t="str">
        <f t="shared" si="254"/>
        <v/>
      </c>
      <c r="CC173" s="150" t="str">
        <f t="shared" si="255"/>
        <v/>
      </c>
      <c r="CD173" s="150" t="str">
        <f t="shared" si="256"/>
        <v/>
      </c>
      <c r="CE173" s="150" t="str">
        <f t="shared" si="257"/>
        <v/>
      </c>
      <c r="CF173" s="150" t="str">
        <f t="shared" si="258"/>
        <v/>
      </c>
      <c r="CG173" s="150" t="str">
        <f t="shared" si="259"/>
        <v/>
      </c>
      <c r="CH173" s="150" t="str">
        <f t="shared" si="260"/>
        <v/>
      </c>
      <c r="CI173" s="150" t="str">
        <f t="shared" si="261"/>
        <v/>
      </c>
      <c r="CJ173" s="150" t="str">
        <f t="shared" si="262"/>
        <v/>
      </c>
      <c r="CK173" s="150" t="str">
        <f t="shared" si="263"/>
        <v/>
      </c>
      <c r="CL173" s="150" t="str">
        <f t="shared" si="264"/>
        <v/>
      </c>
      <c r="CM173" s="150" t="str">
        <f t="shared" si="265"/>
        <v/>
      </c>
      <c r="CN173" s="150">
        <f t="shared" si="266"/>
        <v>0</v>
      </c>
      <c r="CO173" s="150" t="str">
        <f t="shared" si="267"/>
        <v>Okay</v>
      </c>
      <c r="CP173" s="150" t="str">
        <f t="shared" si="268"/>
        <v>Urkunde und Button</v>
      </c>
      <c r="CQ173" s="150" t="str">
        <f t="shared" si="269"/>
        <v>nur Urkunde</v>
      </c>
      <c r="CR173" s="150">
        <f t="shared" si="270"/>
        <v>0</v>
      </c>
      <c r="CS173" s="150">
        <f t="shared" si="271"/>
        <v>0</v>
      </c>
      <c r="CT173" s="150">
        <f t="shared" si="272"/>
        <v>0</v>
      </c>
      <c r="CU173" s="150">
        <f t="shared" si="273"/>
        <v>0</v>
      </c>
      <c r="CV173" s="150">
        <f t="shared" si="274"/>
        <v>0</v>
      </c>
      <c r="CW173" s="150">
        <f t="shared" si="275"/>
        <v>0</v>
      </c>
      <c r="CX173" s="150" t="str">
        <f t="shared" si="276"/>
        <v>u</v>
      </c>
      <c r="CY173" s="150"/>
      <c r="CZ173" s="150">
        <f t="shared" si="277"/>
        <v>0</v>
      </c>
      <c r="DA173" s="150"/>
      <c r="DB173" s="150"/>
      <c r="DC173" s="150">
        <f t="shared" si="278"/>
        <v>0</v>
      </c>
      <c r="DD173" s="150"/>
      <c r="DE173" s="150"/>
      <c r="DF173" s="150"/>
      <c r="DG173" s="150"/>
      <c r="DH173" s="150"/>
      <c r="DI173" s="150"/>
      <c r="DJ173" s="150"/>
      <c r="DK173" s="150"/>
      <c r="DL173" s="150"/>
      <c r="DM173" s="150"/>
      <c r="DN173" s="150"/>
      <c r="DO173" s="150"/>
      <c r="DP173" s="150"/>
      <c r="DQ173" s="150"/>
      <c r="DR173" s="150"/>
      <c r="DS173" s="150"/>
      <c r="DT173" s="150"/>
      <c r="DU173" s="150"/>
    </row>
    <row r="174" spans="1:125" s="206" customFormat="1" x14ac:dyDescent="0.2">
      <c r="A174" s="108" t="str">
        <f>IF(LEN(E174)&lt;2,"",Meldedaten!A$4)</f>
        <v/>
      </c>
      <c r="B174" s="109" t="str">
        <f t="shared" si="232"/>
        <v/>
      </c>
      <c r="C174" s="96" t="s">
        <v>21</v>
      </c>
      <c r="D174" s="242" t="s">
        <v>21</v>
      </c>
      <c r="E174" s="242" t="s">
        <v>21</v>
      </c>
      <c r="F174" s="242" t="s">
        <v>21</v>
      </c>
      <c r="G174" s="242" t="s">
        <v>21</v>
      </c>
      <c r="H174" s="96" t="s">
        <v>21</v>
      </c>
      <c r="I174" s="5" t="str">
        <f>IF(LEN(E174)&lt;2,"",Meldedaten!B$4)</f>
        <v/>
      </c>
      <c r="J174" s="159"/>
      <c r="K174" s="5"/>
      <c r="L174" s="101"/>
      <c r="M174" s="100"/>
      <c r="N174" s="5"/>
      <c r="O174" s="5"/>
      <c r="P174" s="5"/>
      <c r="Q174" s="131" t="str">
        <f t="shared" si="233"/>
        <v>Okay</v>
      </c>
      <c r="R174" s="136">
        <f t="shared" si="234"/>
        <v>0</v>
      </c>
      <c r="S174" s="143" t="str">
        <f t="shared" si="235"/>
        <v/>
      </c>
      <c r="T174" s="144" t="str">
        <f t="shared" si="236"/>
        <v>Bitte ankreuzen</v>
      </c>
      <c r="U174" s="5"/>
      <c r="V174" s="5"/>
      <c r="W174" s="131">
        <f t="shared" si="237"/>
        <v>0</v>
      </c>
      <c r="X174" s="136">
        <f t="shared" si="238"/>
        <v>0</v>
      </c>
      <c r="Y174" s="136">
        <f t="shared" si="239"/>
        <v>1</v>
      </c>
      <c r="Z174" s="136" t="e">
        <f>IF(W174&gt;Y174,"Fehler",okay)</f>
        <v>#NAME?</v>
      </c>
      <c r="AA174" s="136" t="str">
        <f t="shared" si="240"/>
        <v/>
      </c>
      <c r="AB174" s="136" t="str">
        <f t="shared" si="241"/>
        <v/>
      </c>
      <c r="AC174" s="135"/>
      <c r="AD174" s="96" t="s">
        <v>21</v>
      </c>
      <c r="AE174" s="125" t="str">
        <f t="shared" si="242"/>
        <v/>
      </c>
      <c r="AF174" s="95"/>
      <c r="AG174" s="126"/>
      <c r="AH174" s="127" t="str">
        <f t="shared" si="243"/>
        <v/>
      </c>
      <c r="AI174" s="126"/>
      <c r="AJ174" s="5" t="s">
        <v>21</v>
      </c>
      <c r="AK174" s="5" t="s">
        <v>21</v>
      </c>
      <c r="AL174" s="5" t="s">
        <v>21</v>
      </c>
      <c r="AM174" s="5" t="s">
        <v>21</v>
      </c>
      <c r="AN174" s="5" t="s">
        <v>21</v>
      </c>
      <c r="AO174" s="5" t="s">
        <v>21</v>
      </c>
      <c r="AP174" s="5" t="s">
        <v>21</v>
      </c>
      <c r="AQ174" s="5" t="s">
        <v>21</v>
      </c>
      <c r="AR174" s="5" t="s">
        <v>21</v>
      </c>
      <c r="AS174" s="5" t="s">
        <v>21</v>
      </c>
      <c r="AT174" s="5" t="s">
        <v>21</v>
      </c>
      <c r="AU174" s="5" t="s">
        <v>21</v>
      </c>
      <c r="AV174" s="5" t="s">
        <v>21</v>
      </c>
      <c r="AW174" s="5" t="s">
        <v>21</v>
      </c>
      <c r="AX174" s="5" t="s">
        <v>21</v>
      </c>
      <c r="AY174" s="5" t="s">
        <v>21</v>
      </c>
      <c r="AZ174" s="5" t="s">
        <v>21</v>
      </c>
      <c r="BA174" s="5" t="s">
        <v>21</v>
      </c>
      <c r="BB174" s="5" t="s">
        <v>21</v>
      </c>
      <c r="BC174" s="5" t="s">
        <v>21</v>
      </c>
      <c r="BD174" s="126"/>
      <c r="BE174" s="50" t="s">
        <v>59</v>
      </c>
      <c r="BF174" s="50" t="s">
        <v>60</v>
      </c>
      <c r="BG174" s="50" t="s">
        <v>61</v>
      </c>
      <c r="BH174" s="50" t="s">
        <v>62</v>
      </c>
      <c r="BI174" s="50" t="s">
        <v>63</v>
      </c>
      <c r="BJ174" s="50" t="s">
        <v>64</v>
      </c>
      <c r="BK174" s="50" t="s">
        <v>65</v>
      </c>
      <c r="BL174" s="50" t="s">
        <v>66</v>
      </c>
      <c r="BM174" s="50" t="s">
        <v>67</v>
      </c>
      <c r="BN174" s="50" t="s">
        <v>68</v>
      </c>
      <c r="BO174" s="50" t="s">
        <v>69</v>
      </c>
      <c r="BP174" s="136"/>
      <c r="BQ174" s="150"/>
      <c r="BR174" s="150" t="str">
        <f t="shared" si="244"/>
        <v/>
      </c>
      <c r="BS174" s="150" t="str">
        <f t="shared" si="245"/>
        <v/>
      </c>
      <c r="BT174" s="150" t="str">
        <f t="shared" si="246"/>
        <v/>
      </c>
      <c r="BU174" s="150" t="str">
        <f t="shared" si="247"/>
        <v/>
      </c>
      <c r="BV174" s="150" t="str">
        <f t="shared" si="248"/>
        <v/>
      </c>
      <c r="BW174" s="150" t="str">
        <f t="shared" si="249"/>
        <v/>
      </c>
      <c r="BX174" s="150" t="str">
        <f t="shared" si="250"/>
        <v/>
      </c>
      <c r="BY174" s="150" t="str">
        <f t="shared" si="251"/>
        <v/>
      </c>
      <c r="BZ174" s="150" t="str">
        <f t="shared" si="252"/>
        <v/>
      </c>
      <c r="CA174" s="150" t="str">
        <f t="shared" si="253"/>
        <v/>
      </c>
      <c r="CB174" s="150" t="str">
        <f t="shared" si="254"/>
        <v/>
      </c>
      <c r="CC174" s="150" t="str">
        <f t="shared" si="255"/>
        <v/>
      </c>
      <c r="CD174" s="150" t="str">
        <f t="shared" si="256"/>
        <v/>
      </c>
      <c r="CE174" s="150" t="str">
        <f t="shared" si="257"/>
        <v/>
      </c>
      <c r="CF174" s="150" t="str">
        <f t="shared" si="258"/>
        <v/>
      </c>
      <c r="CG174" s="150" t="str">
        <f t="shared" si="259"/>
        <v/>
      </c>
      <c r="CH174" s="150" t="str">
        <f t="shared" si="260"/>
        <v/>
      </c>
      <c r="CI174" s="150" t="str">
        <f t="shared" si="261"/>
        <v/>
      </c>
      <c r="CJ174" s="150" t="str">
        <f t="shared" si="262"/>
        <v/>
      </c>
      <c r="CK174" s="150" t="str">
        <f t="shared" si="263"/>
        <v/>
      </c>
      <c r="CL174" s="150" t="str">
        <f t="shared" si="264"/>
        <v/>
      </c>
      <c r="CM174" s="150" t="str">
        <f t="shared" si="265"/>
        <v/>
      </c>
      <c r="CN174" s="150">
        <f t="shared" si="266"/>
        <v>0</v>
      </c>
      <c r="CO174" s="150" t="str">
        <f t="shared" si="267"/>
        <v>Okay</v>
      </c>
      <c r="CP174" s="150" t="str">
        <f t="shared" si="268"/>
        <v>Urkunde und Button</v>
      </c>
      <c r="CQ174" s="150" t="str">
        <f t="shared" si="269"/>
        <v>nur Urkunde</v>
      </c>
      <c r="CR174" s="150">
        <f t="shared" si="270"/>
        <v>0</v>
      </c>
      <c r="CS174" s="150">
        <f t="shared" si="271"/>
        <v>0</v>
      </c>
      <c r="CT174" s="150">
        <f t="shared" si="272"/>
        <v>0</v>
      </c>
      <c r="CU174" s="150">
        <f t="shared" si="273"/>
        <v>0</v>
      </c>
      <c r="CV174" s="150">
        <f t="shared" si="274"/>
        <v>0</v>
      </c>
      <c r="CW174" s="150">
        <f t="shared" si="275"/>
        <v>0</v>
      </c>
      <c r="CX174" s="150" t="str">
        <f t="shared" si="276"/>
        <v>u</v>
      </c>
      <c r="CY174" s="150"/>
      <c r="CZ174" s="150">
        <f t="shared" si="277"/>
        <v>0</v>
      </c>
      <c r="DA174" s="150"/>
      <c r="DB174" s="150"/>
      <c r="DC174" s="150">
        <f t="shared" si="278"/>
        <v>0</v>
      </c>
      <c r="DD174" s="150"/>
      <c r="DE174" s="150"/>
      <c r="DF174" s="150"/>
      <c r="DG174" s="150"/>
      <c r="DH174" s="150"/>
      <c r="DI174" s="150"/>
      <c r="DJ174" s="150"/>
      <c r="DK174" s="150"/>
      <c r="DL174" s="150"/>
      <c r="DM174" s="150"/>
      <c r="DN174" s="150"/>
      <c r="DO174" s="150"/>
      <c r="DP174" s="150"/>
      <c r="DQ174" s="150"/>
      <c r="DR174" s="150"/>
      <c r="DS174" s="150"/>
      <c r="DT174" s="150"/>
      <c r="DU174" s="150"/>
    </row>
    <row r="175" spans="1:125" s="206" customFormat="1" x14ac:dyDescent="0.2">
      <c r="A175" s="108" t="str">
        <f>IF(LEN(E175)&lt;2,"",Meldedaten!A$4)</f>
        <v/>
      </c>
      <c r="B175" s="109" t="str">
        <f t="shared" si="232"/>
        <v/>
      </c>
      <c r="C175" s="96" t="s">
        <v>21</v>
      </c>
      <c r="D175" s="242" t="s">
        <v>21</v>
      </c>
      <c r="E175" s="242" t="s">
        <v>21</v>
      </c>
      <c r="F175" s="242" t="s">
        <v>21</v>
      </c>
      <c r="G175" s="242" t="s">
        <v>21</v>
      </c>
      <c r="H175" s="96" t="s">
        <v>21</v>
      </c>
      <c r="I175" s="5" t="str">
        <f>IF(LEN(E175)&lt;2,"",Meldedaten!B$4)</f>
        <v/>
      </c>
      <c r="J175" s="159"/>
      <c r="K175" s="5"/>
      <c r="L175" s="101"/>
      <c r="M175" s="100"/>
      <c r="N175" s="5"/>
      <c r="O175" s="5"/>
      <c r="P175" s="5"/>
      <c r="Q175" s="131" t="str">
        <f t="shared" si="233"/>
        <v>Okay</v>
      </c>
      <c r="R175" s="136">
        <f t="shared" si="234"/>
        <v>0</v>
      </c>
      <c r="S175" s="143" t="str">
        <f t="shared" si="235"/>
        <v/>
      </c>
      <c r="T175" s="144" t="str">
        <f t="shared" si="236"/>
        <v>Bitte ankreuzen</v>
      </c>
      <c r="U175" s="5"/>
      <c r="V175" s="5"/>
      <c r="W175" s="131">
        <f t="shared" si="237"/>
        <v>0</v>
      </c>
      <c r="X175" s="136">
        <f t="shared" si="238"/>
        <v>0</v>
      </c>
      <c r="Y175" s="136">
        <f t="shared" si="239"/>
        <v>1</v>
      </c>
      <c r="Z175" s="136" t="e">
        <f>IF(W175&gt;Y175,"Fehler",okay)</f>
        <v>#NAME?</v>
      </c>
      <c r="AA175" s="136" t="str">
        <f t="shared" si="240"/>
        <v/>
      </c>
      <c r="AB175" s="136" t="str">
        <f t="shared" si="241"/>
        <v/>
      </c>
      <c r="AC175" s="135"/>
      <c r="AD175" s="96" t="s">
        <v>21</v>
      </c>
      <c r="AE175" s="125" t="str">
        <f t="shared" si="242"/>
        <v/>
      </c>
      <c r="AF175" s="95"/>
      <c r="AG175" s="126"/>
      <c r="AH175" s="127" t="str">
        <f t="shared" si="243"/>
        <v/>
      </c>
      <c r="AI175" s="126"/>
      <c r="AJ175" s="5" t="s">
        <v>21</v>
      </c>
      <c r="AK175" s="5" t="s">
        <v>21</v>
      </c>
      <c r="AL175" s="5" t="s">
        <v>21</v>
      </c>
      <c r="AM175" s="5" t="s">
        <v>21</v>
      </c>
      <c r="AN175" s="5" t="s">
        <v>21</v>
      </c>
      <c r="AO175" s="5" t="s">
        <v>21</v>
      </c>
      <c r="AP175" s="5" t="s">
        <v>21</v>
      </c>
      <c r="AQ175" s="5" t="s">
        <v>21</v>
      </c>
      <c r="AR175" s="5" t="s">
        <v>21</v>
      </c>
      <c r="AS175" s="5" t="s">
        <v>21</v>
      </c>
      <c r="AT175" s="5" t="s">
        <v>21</v>
      </c>
      <c r="AU175" s="5" t="s">
        <v>21</v>
      </c>
      <c r="AV175" s="5" t="s">
        <v>21</v>
      </c>
      <c r="AW175" s="5" t="s">
        <v>21</v>
      </c>
      <c r="AX175" s="5" t="s">
        <v>21</v>
      </c>
      <c r="AY175" s="5" t="s">
        <v>21</v>
      </c>
      <c r="AZ175" s="5" t="s">
        <v>21</v>
      </c>
      <c r="BA175" s="5" t="s">
        <v>21</v>
      </c>
      <c r="BB175" s="5" t="s">
        <v>21</v>
      </c>
      <c r="BC175" s="5" t="s">
        <v>21</v>
      </c>
      <c r="BD175" s="126"/>
      <c r="BE175" s="50" t="s">
        <v>59</v>
      </c>
      <c r="BF175" s="50" t="s">
        <v>60</v>
      </c>
      <c r="BG175" s="50" t="s">
        <v>61</v>
      </c>
      <c r="BH175" s="50" t="s">
        <v>62</v>
      </c>
      <c r="BI175" s="50" t="s">
        <v>63</v>
      </c>
      <c r="BJ175" s="50" t="s">
        <v>64</v>
      </c>
      <c r="BK175" s="50" t="s">
        <v>65</v>
      </c>
      <c r="BL175" s="50" t="s">
        <v>66</v>
      </c>
      <c r="BM175" s="50" t="s">
        <v>67</v>
      </c>
      <c r="BN175" s="50" t="s">
        <v>68</v>
      </c>
      <c r="BO175" s="50" t="s">
        <v>69</v>
      </c>
      <c r="BP175" s="136"/>
      <c r="BQ175" s="150"/>
      <c r="BR175" s="150" t="str">
        <f t="shared" si="244"/>
        <v/>
      </c>
      <c r="BS175" s="150" t="str">
        <f t="shared" si="245"/>
        <v/>
      </c>
      <c r="BT175" s="150" t="str">
        <f t="shared" si="246"/>
        <v/>
      </c>
      <c r="BU175" s="150" t="str">
        <f t="shared" si="247"/>
        <v/>
      </c>
      <c r="BV175" s="150" t="str">
        <f t="shared" si="248"/>
        <v/>
      </c>
      <c r="BW175" s="150" t="str">
        <f t="shared" si="249"/>
        <v/>
      </c>
      <c r="BX175" s="150" t="str">
        <f t="shared" si="250"/>
        <v/>
      </c>
      <c r="BY175" s="150" t="str">
        <f t="shared" si="251"/>
        <v/>
      </c>
      <c r="BZ175" s="150" t="str">
        <f t="shared" si="252"/>
        <v/>
      </c>
      <c r="CA175" s="150" t="str">
        <f t="shared" si="253"/>
        <v/>
      </c>
      <c r="CB175" s="150" t="str">
        <f t="shared" si="254"/>
        <v/>
      </c>
      <c r="CC175" s="150" t="str">
        <f t="shared" si="255"/>
        <v/>
      </c>
      <c r="CD175" s="150" t="str">
        <f t="shared" si="256"/>
        <v/>
      </c>
      <c r="CE175" s="150" t="str">
        <f t="shared" si="257"/>
        <v/>
      </c>
      <c r="CF175" s="150" t="str">
        <f t="shared" si="258"/>
        <v/>
      </c>
      <c r="CG175" s="150" t="str">
        <f t="shared" si="259"/>
        <v/>
      </c>
      <c r="CH175" s="150" t="str">
        <f t="shared" si="260"/>
        <v/>
      </c>
      <c r="CI175" s="150" t="str">
        <f t="shared" si="261"/>
        <v/>
      </c>
      <c r="CJ175" s="150" t="str">
        <f t="shared" si="262"/>
        <v/>
      </c>
      <c r="CK175" s="150" t="str">
        <f t="shared" si="263"/>
        <v/>
      </c>
      <c r="CL175" s="150" t="str">
        <f t="shared" si="264"/>
        <v/>
      </c>
      <c r="CM175" s="150" t="str">
        <f t="shared" si="265"/>
        <v/>
      </c>
      <c r="CN175" s="150">
        <f t="shared" si="266"/>
        <v>0</v>
      </c>
      <c r="CO175" s="150" t="str">
        <f t="shared" si="267"/>
        <v>Okay</v>
      </c>
      <c r="CP175" s="150" t="str">
        <f t="shared" si="268"/>
        <v>Urkunde und Button</v>
      </c>
      <c r="CQ175" s="150" t="str">
        <f t="shared" si="269"/>
        <v>nur Urkunde</v>
      </c>
      <c r="CR175" s="150">
        <f t="shared" si="270"/>
        <v>0</v>
      </c>
      <c r="CS175" s="150">
        <f t="shared" si="271"/>
        <v>0</v>
      </c>
      <c r="CT175" s="150">
        <f t="shared" si="272"/>
        <v>0</v>
      </c>
      <c r="CU175" s="150">
        <f t="shared" si="273"/>
        <v>0</v>
      </c>
      <c r="CV175" s="150">
        <f t="shared" si="274"/>
        <v>0</v>
      </c>
      <c r="CW175" s="150">
        <f t="shared" si="275"/>
        <v>0</v>
      </c>
      <c r="CX175" s="150" t="str">
        <f t="shared" si="276"/>
        <v>u</v>
      </c>
      <c r="CY175" s="150"/>
      <c r="CZ175" s="150">
        <f t="shared" si="277"/>
        <v>0</v>
      </c>
      <c r="DA175" s="150"/>
      <c r="DB175" s="150"/>
      <c r="DC175" s="150">
        <f t="shared" si="278"/>
        <v>0</v>
      </c>
      <c r="DD175" s="150"/>
      <c r="DE175" s="150"/>
      <c r="DF175" s="150"/>
      <c r="DG175" s="150"/>
      <c r="DH175" s="150"/>
      <c r="DI175" s="150"/>
      <c r="DJ175" s="150"/>
      <c r="DK175" s="150"/>
      <c r="DL175" s="150"/>
      <c r="DM175" s="150"/>
      <c r="DN175" s="150"/>
      <c r="DO175" s="150"/>
      <c r="DP175" s="150"/>
      <c r="DQ175" s="150"/>
      <c r="DR175" s="150"/>
      <c r="DS175" s="150"/>
      <c r="DT175" s="150"/>
      <c r="DU175" s="150"/>
    </row>
    <row r="176" spans="1:125" s="206" customFormat="1" x14ac:dyDescent="0.2">
      <c r="A176" s="108" t="str">
        <f>IF(LEN(E176)&lt;2,"",Meldedaten!A$4)</f>
        <v/>
      </c>
      <c r="B176" s="109" t="str">
        <f t="shared" si="232"/>
        <v/>
      </c>
      <c r="C176" s="96" t="s">
        <v>21</v>
      </c>
      <c r="D176" s="242" t="s">
        <v>21</v>
      </c>
      <c r="E176" s="242" t="s">
        <v>21</v>
      </c>
      <c r="F176" s="242" t="s">
        <v>21</v>
      </c>
      <c r="G176" s="242" t="s">
        <v>21</v>
      </c>
      <c r="H176" s="96" t="s">
        <v>21</v>
      </c>
      <c r="I176" s="5" t="str">
        <f>IF(LEN(E176)&lt;2,"",Meldedaten!B$4)</f>
        <v/>
      </c>
      <c r="J176" s="159"/>
      <c r="K176" s="5"/>
      <c r="L176" s="101"/>
      <c r="M176" s="100"/>
      <c r="N176" s="5"/>
      <c r="O176" s="5"/>
      <c r="P176" s="5"/>
      <c r="Q176" s="131" t="str">
        <f t="shared" si="233"/>
        <v>Okay</v>
      </c>
      <c r="R176" s="136">
        <f t="shared" si="234"/>
        <v>0</v>
      </c>
      <c r="S176" s="143" t="str">
        <f t="shared" si="235"/>
        <v/>
      </c>
      <c r="T176" s="144" t="str">
        <f t="shared" si="236"/>
        <v>Bitte ankreuzen</v>
      </c>
      <c r="U176" s="5"/>
      <c r="V176" s="5"/>
      <c r="W176" s="131">
        <f t="shared" si="237"/>
        <v>0</v>
      </c>
      <c r="X176" s="136">
        <f t="shared" si="238"/>
        <v>0</v>
      </c>
      <c r="Y176" s="136">
        <f t="shared" si="239"/>
        <v>1</v>
      </c>
      <c r="Z176" s="136" t="e">
        <f>IF(W176&gt;Y176,"Fehler",okay)</f>
        <v>#NAME?</v>
      </c>
      <c r="AA176" s="136" t="str">
        <f t="shared" si="240"/>
        <v/>
      </c>
      <c r="AB176" s="136" t="str">
        <f t="shared" si="241"/>
        <v/>
      </c>
      <c r="AC176" s="135"/>
      <c r="AD176" s="96" t="s">
        <v>21</v>
      </c>
      <c r="AE176" s="125" t="str">
        <f t="shared" si="242"/>
        <v/>
      </c>
      <c r="AF176" s="95"/>
      <c r="AG176" s="126"/>
      <c r="AH176" s="127" t="str">
        <f t="shared" si="243"/>
        <v/>
      </c>
      <c r="AI176" s="126"/>
      <c r="AJ176" s="5" t="s">
        <v>21</v>
      </c>
      <c r="AK176" s="5" t="s">
        <v>21</v>
      </c>
      <c r="AL176" s="5" t="s">
        <v>21</v>
      </c>
      <c r="AM176" s="5" t="s">
        <v>21</v>
      </c>
      <c r="AN176" s="5" t="s">
        <v>21</v>
      </c>
      <c r="AO176" s="5" t="s">
        <v>21</v>
      </c>
      <c r="AP176" s="5" t="s">
        <v>21</v>
      </c>
      <c r="AQ176" s="5" t="s">
        <v>21</v>
      </c>
      <c r="AR176" s="5" t="s">
        <v>21</v>
      </c>
      <c r="AS176" s="5" t="s">
        <v>21</v>
      </c>
      <c r="AT176" s="5" t="s">
        <v>21</v>
      </c>
      <c r="AU176" s="5" t="s">
        <v>21</v>
      </c>
      <c r="AV176" s="5" t="s">
        <v>21</v>
      </c>
      <c r="AW176" s="5" t="s">
        <v>21</v>
      </c>
      <c r="AX176" s="5" t="s">
        <v>21</v>
      </c>
      <c r="AY176" s="5" t="s">
        <v>21</v>
      </c>
      <c r="AZ176" s="5" t="s">
        <v>21</v>
      </c>
      <c r="BA176" s="5" t="s">
        <v>21</v>
      </c>
      <c r="BB176" s="5" t="s">
        <v>21</v>
      </c>
      <c r="BC176" s="5" t="s">
        <v>21</v>
      </c>
      <c r="BD176" s="126"/>
      <c r="BE176" s="50" t="s">
        <v>59</v>
      </c>
      <c r="BF176" s="50" t="s">
        <v>60</v>
      </c>
      <c r="BG176" s="50" t="s">
        <v>61</v>
      </c>
      <c r="BH176" s="50" t="s">
        <v>62</v>
      </c>
      <c r="BI176" s="50" t="s">
        <v>63</v>
      </c>
      <c r="BJ176" s="50" t="s">
        <v>64</v>
      </c>
      <c r="BK176" s="50" t="s">
        <v>65</v>
      </c>
      <c r="BL176" s="50" t="s">
        <v>66</v>
      </c>
      <c r="BM176" s="50" t="s">
        <v>67</v>
      </c>
      <c r="BN176" s="50" t="s">
        <v>68</v>
      </c>
      <c r="BO176" s="50" t="s">
        <v>69</v>
      </c>
      <c r="BP176" s="136"/>
      <c r="BQ176" s="150"/>
      <c r="BR176" s="150" t="str">
        <f t="shared" si="244"/>
        <v/>
      </c>
      <c r="BS176" s="150" t="str">
        <f t="shared" si="245"/>
        <v/>
      </c>
      <c r="BT176" s="150" t="str">
        <f t="shared" si="246"/>
        <v/>
      </c>
      <c r="BU176" s="150" t="str">
        <f t="shared" si="247"/>
        <v/>
      </c>
      <c r="BV176" s="150" t="str">
        <f t="shared" si="248"/>
        <v/>
      </c>
      <c r="BW176" s="150" t="str">
        <f t="shared" si="249"/>
        <v/>
      </c>
      <c r="BX176" s="150" t="str">
        <f t="shared" si="250"/>
        <v/>
      </c>
      <c r="BY176" s="150" t="str">
        <f t="shared" si="251"/>
        <v/>
      </c>
      <c r="BZ176" s="150" t="str">
        <f t="shared" si="252"/>
        <v/>
      </c>
      <c r="CA176" s="150" t="str">
        <f t="shared" si="253"/>
        <v/>
      </c>
      <c r="CB176" s="150" t="str">
        <f t="shared" si="254"/>
        <v/>
      </c>
      <c r="CC176" s="150" t="str">
        <f t="shared" si="255"/>
        <v/>
      </c>
      <c r="CD176" s="150" t="str">
        <f t="shared" si="256"/>
        <v/>
      </c>
      <c r="CE176" s="150" t="str">
        <f t="shared" si="257"/>
        <v/>
      </c>
      <c r="CF176" s="150" t="str">
        <f t="shared" si="258"/>
        <v/>
      </c>
      <c r="CG176" s="150" t="str">
        <f t="shared" si="259"/>
        <v/>
      </c>
      <c r="CH176" s="150" t="str">
        <f t="shared" si="260"/>
        <v/>
      </c>
      <c r="CI176" s="150" t="str">
        <f t="shared" si="261"/>
        <v/>
      </c>
      <c r="CJ176" s="150" t="str">
        <f t="shared" si="262"/>
        <v/>
      </c>
      <c r="CK176" s="150" t="str">
        <f t="shared" si="263"/>
        <v/>
      </c>
      <c r="CL176" s="150" t="str">
        <f t="shared" si="264"/>
        <v/>
      </c>
      <c r="CM176" s="150" t="str">
        <f t="shared" si="265"/>
        <v/>
      </c>
      <c r="CN176" s="150">
        <f t="shared" si="266"/>
        <v>0</v>
      </c>
      <c r="CO176" s="150" t="str">
        <f t="shared" si="267"/>
        <v>Okay</v>
      </c>
      <c r="CP176" s="150" t="str">
        <f t="shared" si="268"/>
        <v>Urkunde und Button</v>
      </c>
      <c r="CQ176" s="150" t="str">
        <f t="shared" si="269"/>
        <v>nur Urkunde</v>
      </c>
      <c r="CR176" s="150">
        <f t="shared" si="270"/>
        <v>0</v>
      </c>
      <c r="CS176" s="150">
        <f t="shared" si="271"/>
        <v>0</v>
      </c>
      <c r="CT176" s="150">
        <f t="shared" si="272"/>
        <v>0</v>
      </c>
      <c r="CU176" s="150">
        <f t="shared" si="273"/>
        <v>0</v>
      </c>
      <c r="CV176" s="150">
        <f t="shared" si="274"/>
        <v>0</v>
      </c>
      <c r="CW176" s="150">
        <f t="shared" si="275"/>
        <v>0</v>
      </c>
      <c r="CX176" s="150" t="str">
        <f t="shared" si="276"/>
        <v>u</v>
      </c>
      <c r="CY176" s="150"/>
      <c r="CZ176" s="150">
        <f t="shared" si="277"/>
        <v>0</v>
      </c>
      <c r="DA176" s="150"/>
      <c r="DB176" s="150"/>
      <c r="DC176" s="150">
        <f t="shared" si="278"/>
        <v>0</v>
      </c>
      <c r="DD176" s="150"/>
      <c r="DE176" s="150"/>
      <c r="DF176" s="150"/>
      <c r="DG176" s="150"/>
      <c r="DH176" s="150"/>
      <c r="DI176" s="150"/>
      <c r="DJ176" s="150"/>
      <c r="DK176" s="150"/>
      <c r="DL176" s="150"/>
      <c r="DM176" s="150"/>
      <c r="DN176" s="150"/>
      <c r="DO176" s="150"/>
      <c r="DP176" s="150"/>
      <c r="DQ176" s="150"/>
      <c r="DR176" s="150"/>
      <c r="DS176" s="150"/>
      <c r="DT176" s="150"/>
      <c r="DU176" s="150"/>
    </row>
    <row r="177" spans="1:125" s="206" customFormat="1" x14ac:dyDescent="0.2">
      <c r="A177" s="108" t="str">
        <f>IF(LEN(E177)&lt;2,"",Meldedaten!A$4)</f>
        <v/>
      </c>
      <c r="B177" s="109" t="str">
        <f t="shared" ref="B177:B188" si="279">IF(OR(K177&gt;0,L177&gt;0,M177&gt;0,N177&gt;0),AE177,IF(AND(O177&gt;0,O177&lt;5),"Gold",IF(O177&gt;4,CONCATENATE("Gold mit Zahl ",ROUNDDOWN(O177/5,0)*5),IF(AND(P177&gt;0,P177&lt;5),"Brillant",IF(P177&gt;4,CONCATENATE("Brillant mit Zahl ",ROUNDDOWN(P177/5,0)*5),"")))))</f>
        <v/>
      </c>
      <c r="C177" s="96" t="s">
        <v>21</v>
      </c>
      <c r="D177" s="242" t="s">
        <v>21</v>
      </c>
      <c r="E177" s="242" t="s">
        <v>21</v>
      </c>
      <c r="F177" s="242" t="s">
        <v>21</v>
      </c>
      <c r="G177" s="242" t="s">
        <v>21</v>
      </c>
      <c r="H177" s="96" t="s">
        <v>21</v>
      </c>
      <c r="I177" s="5" t="str">
        <f>IF(LEN(E177)&lt;2,"",Meldedaten!B$4)</f>
        <v/>
      </c>
      <c r="J177" s="159"/>
      <c r="K177" s="5"/>
      <c r="L177" s="101"/>
      <c r="M177" s="100"/>
      <c r="N177" s="5"/>
      <c r="O177" s="5"/>
      <c r="P177" s="5"/>
      <c r="Q177" s="131" t="str">
        <f t="shared" ref="Q177:Q188" si="280">CO177</f>
        <v>Okay</v>
      </c>
      <c r="R177" s="136">
        <f t="shared" ref="R177:R188" si="281">SUM(M177:P177)</f>
        <v>0</v>
      </c>
      <c r="S177" s="143" t="str">
        <f t="shared" ref="S177:S188" si="282">IF(R177=0,"",T177)</f>
        <v/>
      </c>
      <c r="T177" s="144" t="str">
        <f t="shared" ref="T177:T188" si="283">IF(W177=1,"","Bitte ankreuzen")</f>
        <v>Bitte ankreuzen</v>
      </c>
      <c r="U177" s="5"/>
      <c r="V177" s="5"/>
      <c r="W177" s="131">
        <f t="shared" ref="W177:W188" si="284">COUNTIF(U177:V177,"x")</f>
        <v>0</v>
      </c>
      <c r="X177" s="136">
        <f t="shared" ref="X177:X188" si="285">SUM(K177:L177)</f>
        <v>0</v>
      </c>
      <c r="Y177" s="136">
        <f t="shared" ref="Y177:Y188" si="286">IF(X177&gt;0,0,1)</f>
        <v>1</v>
      </c>
      <c r="Z177" s="136" t="e">
        <f>IF(W177&gt;Y177,"Fehler",okay)</f>
        <v>#NAME?</v>
      </c>
      <c r="AA177" s="136" t="str">
        <f t="shared" ref="AA177:AA188" si="287">IF(OR(K177&gt;0,L177&gt;0,M177&gt;0,N177&gt;0),AE177,IF(AND(O177&gt;0,O177&lt;5),"Gold",IF(O177&gt;4,CONCATENATE("Gold mit Zahl ",ROUNDDOWN(O177/5,0)*5),IF(AND(P177&gt;0,P177&lt;5),"Brillant",IF(P177&gt;4,CONCATENATE("Brillant mit Zahl ",ROUNDDOWN(P177/5,0)*5),"")))))</f>
        <v/>
      </c>
      <c r="AB177" s="136" t="str">
        <f t="shared" ref="AB177:AB188" si="288">IF(U177="x",AA177&amp;"*",AA177)</f>
        <v/>
      </c>
      <c r="AC177" s="135"/>
      <c r="AD177" s="96" t="s">
        <v>21</v>
      </c>
      <c r="AE177" s="125" t="str">
        <f t="shared" ref="AE177:AE188" si="289">IF(K177&gt;0,B$222,IF(L177&gt;0,B$223,IF(M177&gt;0,B$224,IF(N177&gt;0,B$225,""))))</f>
        <v/>
      </c>
      <c r="AF177" s="95"/>
      <c r="AG177" s="126"/>
      <c r="AH177" s="127" t="str">
        <f t="shared" ref="AH177:AH188" si="290">IF(COUNTIF(AJ177:BC177,"x"),COUNTIF(AJ177:BC177,"x"),"")</f>
        <v/>
      </c>
      <c r="AI177" s="126"/>
      <c r="AJ177" s="5" t="s">
        <v>21</v>
      </c>
      <c r="AK177" s="5" t="s">
        <v>21</v>
      </c>
      <c r="AL177" s="5" t="s">
        <v>21</v>
      </c>
      <c r="AM177" s="5" t="s">
        <v>21</v>
      </c>
      <c r="AN177" s="5" t="s">
        <v>21</v>
      </c>
      <c r="AO177" s="5" t="s">
        <v>21</v>
      </c>
      <c r="AP177" s="5" t="s">
        <v>21</v>
      </c>
      <c r="AQ177" s="5" t="s">
        <v>21</v>
      </c>
      <c r="AR177" s="5" t="s">
        <v>21</v>
      </c>
      <c r="AS177" s="5" t="s">
        <v>21</v>
      </c>
      <c r="AT177" s="5" t="s">
        <v>21</v>
      </c>
      <c r="AU177" s="5" t="s">
        <v>21</v>
      </c>
      <c r="AV177" s="5" t="s">
        <v>21</v>
      </c>
      <c r="AW177" s="5" t="s">
        <v>21</v>
      </c>
      <c r="AX177" s="5" t="s">
        <v>21</v>
      </c>
      <c r="AY177" s="5" t="s">
        <v>21</v>
      </c>
      <c r="AZ177" s="5" t="s">
        <v>21</v>
      </c>
      <c r="BA177" s="5" t="s">
        <v>21</v>
      </c>
      <c r="BB177" s="5" t="s">
        <v>21</v>
      </c>
      <c r="BC177" s="5" t="s">
        <v>21</v>
      </c>
      <c r="BD177" s="126"/>
      <c r="BE177" s="50" t="s">
        <v>59</v>
      </c>
      <c r="BF177" s="50" t="s">
        <v>60</v>
      </c>
      <c r="BG177" s="50" t="s">
        <v>61</v>
      </c>
      <c r="BH177" s="50" t="s">
        <v>62</v>
      </c>
      <c r="BI177" s="50" t="s">
        <v>63</v>
      </c>
      <c r="BJ177" s="50" t="s">
        <v>64</v>
      </c>
      <c r="BK177" s="50" t="s">
        <v>65</v>
      </c>
      <c r="BL177" s="50" t="s">
        <v>66</v>
      </c>
      <c r="BM177" s="50" t="s">
        <v>67</v>
      </c>
      <c r="BN177" s="50" t="s">
        <v>68</v>
      </c>
      <c r="BO177" s="50" t="s">
        <v>69</v>
      </c>
      <c r="BP177" s="136"/>
      <c r="BQ177" s="150"/>
      <c r="BR177" s="150" t="str">
        <f t="shared" ref="BR177:BR188" si="291">IF(AJ177="x","01","")</f>
        <v/>
      </c>
      <c r="BS177" s="150" t="str">
        <f t="shared" ref="BS177:BS188" si="292">IF(AK177="x","02","")</f>
        <v/>
      </c>
      <c r="BT177" s="150" t="str">
        <f t="shared" ref="BT177:BT188" si="293">IF(AL177="x","03","")</f>
        <v/>
      </c>
      <c r="BU177" s="150" t="str">
        <f t="shared" ref="BU177:BU188" si="294">IF(AM177="x","04","")</f>
        <v/>
      </c>
      <c r="BV177" s="150" t="str">
        <f t="shared" ref="BV177:BV188" si="295">IF(AN177="x","05","")</f>
        <v/>
      </c>
      <c r="BW177" s="150" t="str">
        <f t="shared" ref="BW177:BW188" si="296">IF(AO177="x","06","")</f>
        <v/>
      </c>
      <c r="BX177" s="150" t="str">
        <f t="shared" ref="BX177:BX188" si="297">IF(AP177="x","07","")</f>
        <v/>
      </c>
      <c r="BY177" s="150" t="str">
        <f t="shared" ref="BY177:BY188" si="298">IF(AQ177="x","08","")</f>
        <v/>
      </c>
      <c r="BZ177" s="150" t="str">
        <f t="shared" ref="BZ177:BZ188" si="299">IF(AR177="x","09","")</f>
        <v/>
      </c>
      <c r="CA177" s="150" t="str">
        <f t="shared" ref="CA177:CA188" si="300">IF(AS177="x","10","")</f>
        <v/>
      </c>
      <c r="CB177" s="150" t="str">
        <f t="shared" ref="CB177:CB188" si="301">IF(AT177="x","11","")</f>
        <v/>
      </c>
      <c r="CC177" s="150" t="str">
        <f t="shared" ref="CC177:CC188" si="302">IF(AU177="x","12","")</f>
        <v/>
      </c>
      <c r="CD177" s="150" t="str">
        <f t="shared" ref="CD177:CD188" si="303">IF(AV177="x","13","")</f>
        <v/>
      </c>
      <c r="CE177" s="150" t="str">
        <f t="shared" ref="CE177:CE188" si="304">IF(AW177="x","14","")</f>
        <v/>
      </c>
      <c r="CF177" s="150" t="str">
        <f t="shared" ref="CF177:CF188" si="305">IF(AX177="x","15","")</f>
        <v/>
      </c>
      <c r="CG177" s="150" t="str">
        <f t="shared" ref="CG177:CG188" si="306">IF(AY177="x","16","")</f>
        <v/>
      </c>
      <c r="CH177" s="150" t="str">
        <f t="shared" ref="CH177:CH188" si="307">IF(AZ177="x","17","")</f>
        <v/>
      </c>
      <c r="CI177" s="150" t="str">
        <f t="shared" ref="CI177:CI188" si="308">IF(BA177="x","18","")</f>
        <v/>
      </c>
      <c r="CJ177" s="150" t="str">
        <f t="shared" ref="CJ177:CJ188" si="309">IF(BB177="x","19","")</f>
        <v/>
      </c>
      <c r="CK177" s="150" t="str">
        <f t="shared" ref="CK177:CK188" si="310">IF(BC177="x","20","")</f>
        <v/>
      </c>
      <c r="CL177" s="150" t="str">
        <f t="shared" ref="CL177:CL188" si="311">BR177&amp;BS177&amp;BT177&amp;BU177&amp;BV177&amp;BW177&amp;BX177&amp;BY177&amp;BZ177&amp;CA177&amp;CB177&amp;CC177&amp;CD177&amp;CE177&amp;CF177&amp;CG177&amp;CH177&amp;CI177&amp;CJ177&amp;CK177</f>
        <v/>
      </c>
      <c r="CM177" s="150" t="str">
        <f t="shared" ref="CM177:CM188" si="312">IF(SUM(K177:P177)=0,"",SUM(J177:P177))</f>
        <v/>
      </c>
      <c r="CN177" s="150">
        <f t="shared" ref="CN177:CN188" si="313">IF(CM177="",0,LARGE(K177:P177,1))</f>
        <v>0</v>
      </c>
      <c r="CO177" s="150" t="str">
        <f t="shared" ref="CO177:CO188" si="314">IF(OR(CM177="",CM177=CN177),"Okay","FEHLER")</f>
        <v>Okay</v>
      </c>
      <c r="CP177" s="150" t="str">
        <f t="shared" ref="CP177:CP188" si="315">IF(W177=0,"Urkunde und Button",CQ177)</f>
        <v>Urkunde und Button</v>
      </c>
      <c r="CQ177" s="150" t="str">
        <f t="shared" ref="CQ177:CQ188" si="316">IF(U177="x","Urkunde und Abzeichen","nur Urkunde")</f>
        <v>nur Urkunde</v>
      </c>
      <c r="CR177" s="150">
        <f t="shared" ref="CR177:CR188" si="317">IF(K177&gt;0,1,0)</f>
        <v>0</v>
      </c>
      <c r="CS177" s="150">
        <f t="shared" ref="CS177:CS188" si="318">IF(L177&gt;0,1,0)</f>
        <v>0</v>
      </c>
      <c r="CT177" s="150">
        <f t="shared" ref="CT177:CT188" si="319">IF(M177&gt;0,CX177,0)</f>
        <v>0</v>
      </c>
      <c r="CU177" s="150">
        <f t="shared" ref="CU177:CU188" si="320">IF(N177&gt;0,CX177,0)</f>
        <v>0</v>
      </c>
      <c r="CV177" s="150">
        <f t="shared" ref="CV177:CV188" si="321">IF(O177&gt;0,CX177,0)</f>
        <v>0</v>
      </c>
      <c r="CW177" s="150">
        <f t="shared" ref="CW177:CW188" si="322">IF(P177&gt;0,CX177,0)</f>
        <v>0</v>
      </c>
      <c r="CX177" s="150" t="str">
        <f t="shared" ref="CX177:CX188" si="323">IF($U177="x","a","u")</f>
        <v>u</v>
      </c>
      <c r="CY177" s="150"/>
      <c r="CZ177" s="150">
        <f t="shared" si="277"/>
        <v>0</v>
      </c>
      <c r="DA177" s="150"/>
      <c r="DB177" s="150"/>
      <c r="DC177" s="150">
        <f t="shared" si="278"/>
        <v>0</v>
      </c>
      <c r="DD177" s="150"/>
      <c r="DE177" s="150"/>
      <c r="DF177" s="150"/>
      <c r="DG177" s="150"/>
      <c r="DH177" s="150"/>
      <c r="DI177" s="150"/>
      <c r="DJ177" s="150"/>
      <c r="DK177" s="150"/>
      <c r="DL177" s="150"/>
      <c r="DM177" s="150"/>
      <c r="DN177" s="150"/>
      <c r="DO177" s="150"/>
      <c r="DP177" s="150"/>
      <c r="DQ177" s="150"/>
      <c r="DR177" s="150"/>
      <c r="DS177" s="150"/>
      <c r="DT177" s="150"/>
      <c r="DU177" s="150"/>
    </row>
    <row r="178" spans="1:125" s="206" customFormat="1" x14ac:dyDescent="0.2">
      <c r="A178" s="108" t="str">
        <f>IF(LEN(E178)&lt;2,"",Meldedaten!A$4)</f>
        <v/>
      </c>
      <c r="B178" s="109" t="str">
        <f t="shared" si="279"/>
        <v/>
      </c>
      <c r="C178" s="96" t="s">
        <v>21</v>
      </c>
      <c r="D178" s="242" t="s">
        <v>21</v>
      </c>
      <c r="E178" s="242" t="s">
        <v>21</v>
      </c>
      <c r="F178" s="242" t="s">
        <v>21</v>
      </c>
      <c r="G178" s="242" t="s">
        <v>21</v>
      </c>
      <c r="H178" s="96" t="s">
        <v>21</v>
      </c>
      <c r="I178" s="5" t="str">
        <f>IF(LEN(E178)&lt;2,"",Meldedaten!B$4)</f>
        <v/>
      </c>
      <c r="J178" s="159"/>
      <c r="K178" s="5"/>
      <c r="L178" s="101"/>
      <c r="M178" s="100"/>
      <c r="N178" s="5"/>
      <c r="O178" s="5"/>
      <c r="P178" s="5"/>
      <c r="Q178" s="131" t="str">
        <f t="shared" si="280"/>
        <v>Okay</v>
      </c>
      <c r="R178" s="136">
        <f t="shared" si="281"/>
        <v>0</v>
      </c>
      <c r="S178" s="143" t="str">
        <f t="shared" si="282"/>
        <v/>
      </c>
      <c r="T178" s="144" t="str">
        <f t="shared" si="283"/>
        <v>Bitte ankreuzen</v>
      </c>
      <c r="U178" s="5"/>
      <c r="V178" s="5"/>
      <c r="W178" s="131">
        <f t="shared" si="284"/>
        <v>0</v>
      </c>
      <c r="X178" s="136">
        <f t="shared" si="285"/>
        <v>0</v>
      </c>
      <c r="Y178" s="136">
        <f t="shared" si="286"/>
        <v>1</v>
      </c>
      <c r="Z178" s="136" t="e">
        <f>IF(W178&gt;Y178,"Fehler",okay)</f>
        <v>#NAME?</v>
      </c>
      <c r="AA178" s="136" t="str">
        <f t="shared" si="287"/>
        <v/>
      </c>
      <c r="AB178" s="136" t="str">
        <f t="shared" si="288"/>
        <v/>
      </c>
      <c r="AC178" s="135"/>
      <c r="AD178" s="96" t="s">
        <v>21</v>
      </c>
      <c r="AE178" s="125" t="str">
        <f t="shared" si="289"/>
        <v/>
      </c>
      <c r="AF178" s="95"/>
      <c r="AG178" s="126"/>
      <c r="AH178" s="127" t="str">
        <f t="shared" si="290"/>
        <v/>
      </c>
      <c r="AI178" s="126"/>
      <c r="AJ178" s="5" t="s">
        <v>21</v>
      </c>
      <c r="AK178" s="5" t="s">
        <v>21</v>
      </c>
      <c r="AL178" s="5" t="s">
        <v>21</v>
      </c>
      <c r="AM178" s="5" t="s">
        <v>21</v>
      </c>
      <c r="AN178" s="5" t="s">
        <v>21</v>
      </c>
      <c r="AO178" s="5" t="s">
        <v>21</v>
      </c>
      <c r="AP178" s="5" t="s">
        <v>21</v>
      </c>
      <c r="AQ178" s="5" t="s">
        <v>21</v>
      </c>
      <c r="AR178" s="5" t="s">
        <v>21</v>
      </c>
      <c r="AS178" s="5" t="s">
        <v>21</v>
      </c>
      <c r="AT178" s="5" t="s">
        <v>21</v>
      </c>
      <c r="AU178" s="5" t="s">
        <v>21</v>
      </c>
      <c r="AV178" s="5" t="s">
        <v>21</v>
      </c>
      <c r="AW178" s="5" t="s">
        <v>21</v>
      </c>
      <c r="AX178" s="5" t="s">
        <v>21</v>
      </c>
      <c r="AY178" s="5" t="s">
        <v>21</v>
      </c>
      <c r="AZ178" s="5" t="s">
        <v>21</v>
      </c>
      <c r="BA178" s="5" t="s">
        <v>21</v>
      </c>
      <c r="BB178" s="5" t="s">
        <v>21</v>
      </c>
      <c r="BC178" s="5" t="s">
        <v>21</v>
      </c>
      <c r="BD178" s="126"/>
      <c r="BE178" s="50" t="s">
        <v>59</v>
      </c>
      <c r="BF178" s="50" t="s">
        <v>60</v>
      </c>
      <c r="BG178" s="50" t="s">
        <v>61</v>
      </c>
      <c r="BH178" s="50" t="s">
        <v>62</v>
      </c>
      <c r="BI178" s="50" t="s">
        <v>63</v>
      </c>
      <c r="BJ178" s="50" t="s">
        <v>64</v>
      </c>
      <c r="BK178" s="50" t="s">
        <v>65</v>
      </c>
      <c r="BL178" s="50" t="s">
        <v>66</v>
      </c>
      <c r="BM178" s="50" t="s">
        <v>67</v>
      </c>
      <c r="BN178" s="50" t="s">
        <v>68</v>
      </c>
      <c r="BO178" s="50" t="s">
        <v>69</v>
      </c>
      <c r="BP178" s="136"/>
      <c r="BQ178" s="150"/>
      <c r="BR178" s="150" t="str">
        <f t="shared" si="291"/>
        <v/>
      </c>
      <c r="BS178" s="150" t="str">
        <f t="shared" si="292"/>
        <v/>
      </c>
      <c r="BT178" s="150" t="str">
        <f t="shared" si="293"/>
        <v/>
      </c>
      <c r="BU178" s="150" t="str">
        <f t="shared" si="294"/>
        <v/>
      </c>
      <c r="BV178" s="150" t="str">
        <f t="shared" si="295"/>
        <v/>
      </c>
      <c r="BW178" s="150" t="str">
        <f t="shared" si="296"/>
        <v/>
      </c>
      <c r="BX178" s="150" t="str">
        <f t="shared" si="297"/>
        <v/>
      </c>
      <c r="BY178" s="150" t="str">
        <f t="shared" si="298"/>
        <v/>
      </c>
      <c r="BZ178" s="150" t="str">
        <f t="shared" si="299"/>
        <v/>
      </c>
      <c r="CA178" s="150" t="str">
        <f t="shared" si="300"/>
        <v/>
      </c>
      <c r="CB178" s="150" t="str">
        <f t="shared" si="301"/>
        <v/>
      </c>
      <c r="CC178" s="150" t="str">
        <f t="shared" si="302"/>
        <v/>
      </c>
      <c r="CD178" s="150" t="str">
        <f t="shared" si="303"/>
        <v/>
      </c>
      <c r="CE178" s="150" t="str">
        <f t="shared" si="304"/>
        <v/>
      </c>
      <c r="CF178" s="150" t="str">
        <f t="shared" si="305"/>
        <v/>
      </c>
      <c r="CG178" s="150" t="str">
        <f t="shared" si="306"/>
        <v/>
      </c>
      <c r="CH178" s="150" t="str">
        <f t="shared" si="307"/>
        <v/>
      </c>
      <c r="CI178" s="150" t="str">
        <f t="shared" si="308"/>
        <v/>
      </c>
      <c r="CJ178" s="150" t="str">
        <f t="shared" si="309"/>
        <v/>
      </c>
      <c r="CK178" s="150" t="str">
        <f t="shared" si="310"/>
        <v/>
      </c>
      <c r="CL178" s="150" t="str">
        <f t="shared" si="311"/>
        <v/>
      </c>
      <c r="CM178" s="150" t="str">
        <f t="shared" si="312"/>
        <v/>
      </c>
      <c r="CN178" s="150">
        <f t="shared" si="313"/>
        <v>0</v>
      </c>
      <c r="CO178" s="150" t="str">
        <f t="shared" si="314"/>
        <v>Okay</v>
      </c>
      <c r="CP178" s="150" t="str">
        <f t="shared" si="315"/>
        <v>Urkunde und Button</v>
      </c>
      <c r="CQ178" s="150" t="str">
        <f t="shared" si="316"/>
        <v>nur Urkunde</v>
      </c>
      <c r="CR178" s="150">
        <f t="shared" si="317"/>
        <v>0</v>
      </c>
      <c r="CS178" s="150">
        <f t="shared" si="318"/>
        <v>0</v>
      </c>
      <c r="CT178" s="150">
        <f t="shared" si="319"/>
        <v>0</v>
      </c>
      <c r="CU178" s="150">
        <f t="shared" si="320"/>
        <v>0</v>
      </c>
      <c r="CV178" s="150">
        <f t="shared" si="321"/>
        <v>0</v>
      </c>
      <c r="CW178" s="150">
        <f t="shared" si="322"/>
        <v>0</v>
      </c>
      <c r="CX178" s="150" t="str">
        <f t="shared" si="323"/>
        <v>u</v>
      </c>
      <c r="CY178" s="150"/>
      <c r="CZ178" s="150">
        <f t="shared" si="277"/>
        <v>0</v>
      </c>
      <c r="DA178" s="150"/>
      <c r="DB178" s="150"/>
      <c r="DC178" s="150">
        <f t="shared" si="278"/>
        <v>0</v>
      </c>
      <c r="DD178" s="150"/>
      <c r="DE178" s="150"/>
      <c r="DF178" s="150"/>
      <c r="DG178" s="150"/>
      <c r="DH178" s="150"/>
      <c r="DI178" s="150"/>
      <c r="DJ178" s="150"/>
      <c r="DK178" s="150"/>
      <c r="DL178" s="150"/>
      <c r="DM178" s="150"/>
      <c r="DN178" s="150"/>
      <c r="DO178" s="150"/>
      <c r="DP178" s="150"/>
      <c r="DQ178" s="150"/>
      <c r="DR178" s="150"/>
      <c r="DS178" s="150"/>
      <c r="DT178" s="150"/>
      <c r="DU178" s="150"/>
    </row>
    <row r="179" spans="1:125" s="206" customFormat="1" x14ac:dyDescent="0.2">
      <c r="A179" s="108" t="str">
        <f>IF(LEN(E179)&lt;2,"",Meldedaten!A$4)</f>
        <v/>
      </c>
      <c r="B179" s="109" t="str">
        <f t="shared" si="279"/>
        <v/>
      </c>
      <c r="C179" s="96" t="s">
        <v>21</v>
      </c>
      <c r="D179" s="242" t="s">
        <v>21</v>
      </c>
      <c r="E179" s="242" t="s">
        <v>21</v>
      </c>
      <c r="F179" s="242" t="s">
        <v>21</v>
      </c>
      <c r="G179" s="242" t="s">
        <v>21</v>
      </c>
      <c r="H179" s="96" t="s">
        <v>21</v>
      </c>
      <c r="I179" s="5" t="str">
        <f>IF(LEN(E179)&lt;2,"",Meldedaten!B$4)</f>
        <v/>
      </c>
      <c r="J179" s="159"/>
      <c r="K179" s="5"/>
      <c r="L179" s="101"/>
      <c r="M179" s="100"/>
      <c r="N179" s="5"/>
      <c r="O179" s="5"/>
      <c r="P179" s="5"/>
      <c r="Q179" s="131" t="str">
        <f t="shared" si="280"/>
        <v>Okay</v>
      </c>
      <c r="R179" s="136">
        <f t="shared" si="281"/>
        <v>0</v>
      </c>
      <c r="S179" s="143" t="str">
        <f t="shared" si="282"/>
        <v/>
      </c>
      <c r="T179" s="144" t="str">
        <f t="shared" si="283"/>
        <v>Bitte ankreuzen</v>
      </c>
      <c r="U179" s="5"/>
      <c r="V179" s="5"/>
      <c r="W179" s="131">
        <f t="shared" si="284"/>
        <v>0</v>
      </c>
      <c r="X179" s="136">
        <f t="shared" si="285"/>
        <v>0</v>
      </c>
      <c r="Y179" s="136">
        <f t="shared" si="286"/>
        <v>1</v>
      </c>
      <c r="Z179" s="136" t="e">
        <f>IF(W179&gt;Y179,"Fehler",okay)</f>
        <v>#NAME?</v>
      </c>
      <c r="AA179" s="136" t="str">
        <f t="shared" si="287"/>
        <v/>
      </c>
      <c r="AB179" s="136" t="str">
        <f t="shared" si="288"/>
        <v/>
      </c>
      <c r="AC179" s="135"/>
      <c r="AD179" s="96" t="s">
        <v>21</v>
      </c>
      <c r="AE179" s="125" t="str">
        <f t="shared" si="289"/>
        <v/>
      </c>
      <c r="AF179" s="95"/>
      <c r="AG179" s="126"/>
      <c r="AH179" s="127" t="str">
        <f t="shared" si="290"/>
        <v/>
      </c>
      <c r="AI179" s="126"/>
      <c r="AJ179" s="5" t="s">
        <v>21</v>
      </c>
      <c r="AK179" s="5" t="s">
        <v>21</v>
      </c>
      <c r="AL179" s="5" t="s">
        <v>21</v>
      </c>
      <c r="AM179" s="5" t="s">
        <v>21</v>
      </c>
      <c r="AN179" s="5" t="s">
        <v>21</v>
      </c>
      <c r="AO179" s="5" t="s">
        <v>21</v>
      </c>
      <c r="AP179" s="5" t="s">
        <v>21</v>
      </c>
      <c r="AQ179" s="5" t="s">
        <v>21</v>
      </c>
      <c r="AR179" s="5" t="s">
        <v>21</v>
      </c>
      <c r="AS179" s="5" t="s">
        <v>21</v>
      </c>
      <c r="AT179" s="5" t="s">
        <v>21</v>
      </c>
      <c r="AU179" s="5" t="s">
        <v>21</v>
      </c>
      <c r="AV179" s="5" t="s">
        <v>21</v>
      </c>
      <c r="AW179" s="5" t="s">
        <v>21</v>
      </c>
      <c r="AX179" s="5" t="s">
        <v>21</v>
      </c>
      <c r="AY179" s="5" t="s">
        <v>21</v>
      </c>
      <c r="AZ179" s="5" t="s">
        <v>21</v>
      </c>
      <c r="BA179" s="5" t="s">
        <v>21</v>
      </c>
      <c r="BB179" s="5" t="s">
        <v>21</v>
      </c>
      <c r="BC179" s="5" t="s">
        <v>21</v>
      </c>
      <c r="BD179" s="126"/>
      <c r="BE179" s="50" t="s">
        <v>59</v>
      </c>
      <c r="BF179" s="50" t="s">
        <v>60</v>
      </c>
      <c r="BG179" s="50" t="s">
        <v>61</v>
      </c>
      <c r="BH179" s="50" t="s">
        <v>62</v>
      </c>
      <c r="BI179" s="50" t="s">
        <v>63</v>
      </c>
      <c r="BJ179" s="50" t="s">
        <v>64</v>
      </c>
      <c r="BK179" s="50" t="s">
        <v>65</v>
      </c>
      <c r="BL179" s="50" t="s">
        <v>66</v>
      </c>
      <c r="BM179" s="50" t="s">
        <v>67</v>
      </c>
      <c r="BN179" s="50" t="s">
        <v>68</v>
      </c>
      <c r="BO179" s="50" t="s">
        <v>69</v>
      </c>
      <c r="BP179" s="136"/>
      <c r="BQ179" s="150"/>
      <c r="BR179" s="150" t="str">
        <f t="shared" si="291"/>
        <v/>
      </c>
      <c r="BS179" s="150" t="str">
        <f t="shared" si="292"/>
        <v/>
      </c>
      <c r="BT179" s="150" t="str">
        <f t="shared" si="293"/>
        <v/>
      </c>
      <c r="BU179" s="150" t="str">
        <f t="shared" si="294"/>
        <v/>
      </c>
      <c r="BV179" s="150" t="str">
        <f t="shared" si="295"/>
        <v/>
      </c>
      <c r="BW179" s="150" t="str">
        <f t="shared" si="296"/>
        <v/>
      </c>
      <c r="BX179" s="150" t="str">
        <f t="shared" si="297"/>
        <v/>
      </c>
      <c r="BY179" s="150" t="str">
        <f t="shared" si="298"/>
        <v/>
      </c>
      <c r="BZ179" s="150" t="str">
        <f t="shared" si="299"/>
        <v/>
      </c>
      <c r="CA179" s="150" t="str">
        <f t="shared" si="300"/>
        <v/>
      </c>
      <c r="CB179" s="150" t="str">
        <f t="shared" si="301"/>
        <v/>
      </c>
      <c r="CC179" s="150" t="str">
        <f t="shared" si="302"/>
        <v/>
      </c>
      <c r="CD179" s="150" t="str">
        <f t="shared" si="303"/>
        <v/>
      </c>
      <c r="CE179" s="150" t="str">
        <f t="shared" si="304"/>
        <v/>
      </c>
      <c r="CF179" s="150" t="str">
        <f t="shared" si="305"/>
        <v/>
      </c>
      <c r="CG179" s="150" t="str">
        <f t="shared" si="306"/>
        <v/>
      </c>
      <c r="CH179" s="150" t="str">
        <f t="shared" si="307"/>
        <v/>
      </c>
      <c r="CI179" s="150" t="str">
        <f t="shared" si="308"/>
        <v/>
      </c>
      <c r="CJ179" s="150" t="str">
        <f t="shared" si="309"/>
        <v/>
      </c>
      <c r="CK179" s="150" t="str">
        <f t="shared" si="310"/>
        <v/>
      </c>
      <c r="CL179" s="150" t="str">
        <f t="shared" si="311"/>
        <v/>
      </c>
      <c r="CM179" s="150" t="str">
        <f t="shared" si="312"/>
        <v/>
      </c>
      <c r="CN179" s="150">
        <f t="shared" si="313"/>
        <v>0</v>
      </c>
      <c r="CO179" s="150" t="str">
        <f t="shared" si="314"/>
        <v>Okay</v>
      </c>
      <c r="CP179" s="150" t="str">
        <f t="shared" si="315"/>
        <v>Urkunde und Button</v>
      </c>
      <c r="CQ179" s="150" t="str">
        <f t="shared" si="316"/>
        <v>nur Urkunde</v>
      </c>
      <c r="CR179" s="150">
        <f t="shared" si="317"/>
        <v>0</v>
      </c>
      <c r="CS179" s="150">
        <f t="shared" si="318"/>
        <v>0</v>
      </c>
      <c r="CT179" s="150">
        <f t="shared" si="319"/>
        <v>0</v>
      </c>
      <c r="CU179" s="150">
        <f t="shared" si="320"/>
        <v>0</v>
      </c>
      <c r="CV179" s="150">
        <f t="shared" si="321"/>
        <v>0</v>
      </c>
      <c r="CW179" s="150">
        <f t="shared" si="322"/>
        <v>0</v>
      </c>
      <c r="CX179" s="150" t="str">
        <f t="shared" si="323"/>
        <v>u</v>
      </c>
      <c r="CY179" s="150"/>
      <c r="CZ179" s="150">
        <f t="shared" si="277"/>
        <v>0</v>
      </c>
      <c r="DA179" s="150"/>
      <c r="DB179" s="150"/>
      <c r="DC179" s="150">
        <f t="shared" si="278"/>
        <v>0</v>
      </c>
      <c r="DD179" s="150"/>
      <c r="DE179" s="150"/>
      <c r="DF179" s="150"/>
      <c r="DG179" s="150"/>
      <c r="DH179" s="150"/>
      <c r="DI179" s="150"/>
      <c r="DJ179" s="150"/>
      <c r="DK179" s="150"/>
      <c r="DL179" s="150"/>
      <c r="DM179" s="150"/>
      <c r="DN179" s="150"/>
      <c r="DO179" s="150"/>
      <c r="DP179" s="150"/>
      <c r="DQ179" s="150"/>
      <c r="DR179" s="150"/>
      <c r="DS179" s="150"/>
      <c r="DT179" s="150"/>
      <c r="DU179" s="150"/>
    </row>
    <row r="180" spans="1:125" s="206" customFormat="1" x14ac:dyDescent="0.2">
      <c r="A180" s="108" t="str">
        <f>IF(LEN(E180)&lt;2,"",Meldedaten!A$4)</f>
        <v/>
      </c>
      <c r="B180" s="109" t="str">
        <f t="shared" si="279"/>
        <v/>
      </c>
      <c r="C180" s="96" t="s">
        <v>21</v>
      </c>
      <c r="D180" s="242" t="s">
        <v>21</v>
      </c>
      <c r="E180" s="242" t="s">
        <v>21</v>
      </c>
      <c r="F180" s="242" t="s">
        <v>21</v>
      </c>
      <c r="G180" s="242" t="s">
        <v>21</v>
      </c>
      <c r="H180" s="96" t="s">
        <v>21</v>
      </c>
      <c r="I180" s="5" t="str">
        <f>IF(LEN(E180)&lt;2,"",Meldedaten!B$4)</f>
        <v/>
      </c>
      <c r="J180" s="159"/>
      <c r="K180" s="5"/>
      <c r="L180" s="101"/>
      <c r="M180" s="100"/>
      <c r="N180" s="5"/>
      <c r="O180" s="5"/>
      <c r="P180" s="5"/>
      <c r="Q180" s="131" t="str">
        <f t="shared" si="280"/>
        <v>Okay</v>
      </c>
      <c r="R180" s="136">
        <f t="shared" si="281"/>
        <v>0</v>
      </c>
      <c r="S180" s="143" t="str">
        <f t="shared" si="282"/>
        <v/>
      </c>
      <c r="T180" s="144" t="str">
        <f t="shared" si="283"/>
        <v>Bitte ankreuzen</v>
      </c>
      <c r="U180" s="5"/>
      <c r="V180" s="5"/>
      <c r="W180" s="131">
        <f t="shared" si="284"/>
        <v>0</v>
      </c>
      <c r="X180" s="136">
        <f t="shared" si="285"/>
        <v>0</v>
      </c>
      <c r="Y180" s="136">
        <f t="shared" si="286"/>
        <v>1</v>
      </c>
      <c r="Z180" s="136" t="e">
        <f>IF(W180&gt;Y180,"Fehler",okay)</f>
        <v>#NAME?</v>
      </c>
      <c r="AA180" s="136" t="str">
        <f t="shared" si="287"/>
        <v/>
      </c>
      <c r="AB180" s="136" t="str">
        <f t="shared" si="288"/>
        <v/>
      </c>
      <c r="AC180" s="135"/>
      <c r="AD180" s="96" t="s">
        <v>21</v>
      </c>
      <c r="AE180" s="125" t="str">
        <f t="shared" si="289"/>
        <v/>
      </c>
      <c r="AF180" s="95"/>
      <c r="AG180" s="126"/>
      <c r="AH180" s="127" t="str">
        <f t="shared" si="290"/>
        <v/>
      </c>
      <c r="AI180" s="126"/>
      <c r="AJ180" s="5" t="s">
        <v>21</v>
      </c>
      <c r="AK180" s="5" t="s">
        <v>21</v>
      </c>
      <c r="AL180" s="5" t="s">
        <v>21</v>
      </c>
      <c r="AM180" s="5" t="s">
        <v>21</v>
      </c>
      <c r="AN180" s="5" t="s">
        <v>21</v>
      </c>
      <c r="AO180" s="5" t="s">
        <v>21</v>
      </c>
      <c r="AP180" s="5" t="s">
        <v>21</v>
      </c>
      <c r="AQ180" s="5" t="s">
        <v>21</v>
      </c>
      <c r="AR180" s="5" t="s">
        <v>21</v>
      </c>
      <c r="AS180" s="5" t="s">
        <v>21</v>
      </c>
      <c r="AT180" s="5" t="s">
        <v>21</v>
      </c>
      <c r="AU180" s="5" t="s">
        <v>21</v>
      </c>
      <c r="AV180" s="5" t="s">
        <v>21</v>
      </c>
      <c r="AW180" s="5" t="s">
        <v>21</v>
      </c>
      <c r="AX180" s="5" t="s">
        <v>21</v>
      </c>
      <c r="AY180" s="5" t="s">
        <v>21</v>
      </c>
      <c r="AZ180" s="5" t="s">
        <v>21</v>
      </c>
      <c r="BA180" s="5" t="s">
        <v>21</v>
      </c>
      <c r="BB180" s="5" t="s">
        <v>21</v>
      </c>
      <c r="BC180" s="5" t="s">
        <v>21</v>
      </c>
      <c r="BD180" s="126"/>
      <c r="BE180" s="50" t="s">
        <v>59</v>
      </c>
      <c r="BF180" s="50" t="s">
        <v>60</v>
      </c>
      <c r="BG180" s="50" t="s">
        <v>61</v>
      </c>
      <c r="BH180" s="50" t="s">
        <v>62</v>
      </c>
      <c r="BI180" s="50" t="s">
        <v>63</v>
      </c>
      <c r="BJ180" s="50" t="s">
        <v>64</v>
      </c>
      <c r="BK180" s="50" t="s">
        <v>65</v>
      </c>
      <c r="BL180" s="50" t="s">
        <v>66</v>
      </c>
      <c r="BM180" s="50" t="s">
        <v>67</v>
      </c>
      <c r="BN180" s="50" t="s">
        <v>68</v>
      </c>
      <c r="BO180" s="50" t="s">
        <v>69</v>
      </c>
      <c r="BP180" s="136"/>
      <c r="BQ180" s="150"/>
      <c r="BR180" s="150" t="str">
        <f t="shared" si="291"/>
        <v/>
      </c>
      <c r="BS180" s="150" t="str">
        <f t="shared" si="292"/>
        <v/>
      </c>
      <c r="BT180" s="150" t="str">
        <f t="shared" si="293"/>
        <v/>
      </c>
      <c r="BU180" s="150" t="str">
        <f t="shared" si="294"/>
        <v/>
      </c>
      <c r="BV180" s="150" t="str">
        <f t="shared" si="295"/>
        <v/>
      </c>
      <c r="BW180" s="150" t="str">
        <f t="shared" si="296"/>
        <v/>
      </c>
      <c r="BX180" s="150" t="str">
        <f t="shared" si="297"/>
        <v/>
      </c>
      <c r="BY180" s="150" t="str">
        <f t="shared" si="298"/>
        <v/>
      </c>
      <c r="BZ180" s="150" t="str">
        <f t="shared" si="299"/>
        <v/>
      </c>
      <c r="CA180" s="150" t="str">
        <f t="shared" si="300"/>
        <v/>
      </c>
      <c r="CB180" s="150" t="str">
        <f t="shared" si="301"/>
        <v/>
      </c>
      <c r="CC180" s="150" t="str">
        <f t="shared" si="302"/>
        <v/>
      </c>
      <c r="CD180" s="150" t="str">
        <f t="shared" si="303"/>
        <v/>
      </c>
      <c r="CE180" s="150" t="str">
        <f t="shared" si="304"/>
        <v/>
      </c>
      <c r="CF180" s="150" t="str">
        <f t="shared" si="305"/>
        <v/>
      </c>
      <c r="CG180" s="150" t="str">
        <f t="shared" si="306"/>
        <v/>
      </c>
      <c r="CH180" s="150" t="str">
        <f t="shared" si="307"/>
        <v/>
      </c>
      <c r="CI180" s="150" t="str">
        <f t="shared" si="308"/>
        <v/>
      </c>
      <c r="CJ180" s="150" t="str">
        <f t="shared" si="309"/>
        <v/>
      </c>
      <c r="CK180" s="150" t="str">
        <f t="shared" si="310"/>
        <v/>
      </c>
      <c r="CL180" s="150" t="str">
        <f t="shared" si="311"/>
        <v/>
      </c>
      <c r="CM180" s="150" t="str">
        <f t="shared" si="312"/>
        <v/>
      </c>
      <c r="CN180" s="150">
        <f t="shared" si="313"/>
        <v>0</v>
      </c>
      <c r="CO180" s="150" t="str">
        <f t="shared" si="314"/>
        <v>Okay</v>
      </c>
      <c r="CP180" s="150" t="str">
        <f t="shared" si="315"/>
        <v>Urkunde und Button</v>
      </c>
      <c r="CQ180" s="150" t="str">
        <f t="shared" si="316"/>
        <v>nur Urkunde</v>
      </c>
      <c r="CR180" s="150">
        <f t="shared" si="317"/>
        <v>0</v>
      </c>
      <c r="CS180" s="150">
        <f t="shared" si="318"/>
        <v>0</v>
      </c>
      <c r="CT180" s="150">
        <f t="shared" si="319"/>
        <v>0</v>
      </c>
      <c r="CU180" s="150">
        <f t="shared" si="320"/>
        <v>0</v>
      </c>
      <c r="CV180" s="150">
        <f t="shared" si="321"/>
        <v>0</v>
      </c>
      <c r="CW180" s="150">
        <f t="shared" si="322"/>
        <v>0</v>
      </c>
      <c r="CX180" s="150" t="str">
        <f t="shared" si="323"/>
        <v>u</v>
      </c>
      <c r="CY180" s="150"/>
      <c r="CZ180" s="150">
        <f t="shared" si="277"/>
        <v>0</v>
      </c>
      <c r="DA180" s="150"/>
      <c r="DB180" s="150"/>
      <c r="DC180" s="150">
        <f t="shared" si="278"/>
        <v>0</v>
      </c>
      <c r="DD180" s="150"/>
      <c r="DE180" s="150"/>
      <c r="DF180" s="150"/>
      <c r="DG180" s="150"/>
      <c r="DH180" s="150"/>
      <c r="DI180" s="150"/>
      <c r="DJ180" s="150"/>
      <c r="DK180" s="150"/>
      <c r="DL180" s="150"/>
      <c r="DM180" s="150"/>
      <c r="DN180" s="150"/>
      <c r="DO180" s="150"/>
      <c r="DP180" s="150"/>
      <c r="DQ180" s="150"/>
      <c r="DR180" s="150"/>
      <c r="DS180" s="150"/>
      <c r="DT180" s="150"/>
      <c r="DU180" s="150"/>
    </row>
    <row r="181" spans="1:125" s="206" customFormat="1" x14ac:dyDescent="0.2">
      <c r="A181" s="108" t="str">
        <f>IF(LEN(E181)&lt;2,"",Meldedaten!A$4)</f>
        <v/>
      </c>
      <c r="B181" s="109" t="str">
        <f t="shared" si="279"/>
        <v/>
      </c>
      <c r="C181" s="96" t="s">
        <v>21</v>
      </c>
      <c r="D181" s="242" t="s">
        <v>21</v>
      </c>
      <c r="E181" s="242" t="s">
        <v>21</v>
      </c>
      <c r="F181" s="242" t="s">
        <v>21</v>
      </c>
      <c r="G181" s="242" t="s">
        <v>21</v>
      </c>
      <c r="H181" s="96" t="s">
        <v>21</v>
      </c>
      <c r="I181" s="5" t="str">
        <f>IF(LEN(E181)&lt;2,"",Meldedaten!B$4)</f>
        <v/>
      </c>
      <c r="J181" s="159"/>
      <c r="K181" s="5"/>
      <c r="L181" s="101"/>
      <c r="M181" s="100"/>
      <c r="N181" s="5"/>
      <c r="O181" s="5"/>
      <c r="P181" s="5"/>
      <c r="Q181" s="131" t="str">
        <f t="shared" si="280"/>
        <v>Okay</v>
      </c>
      <c r="R181" s="136">
        <f t="shared" si="281"/>
        <v>0</v>
      </c>
      <c r="S181" s="143" t="str">
        <f t="shared" si="282"/>
        <v/>
      </c>
      <c r="T181" s="144" t="str">
        <f t="shared" si="283"/>
        <v>Bitte ankreuzen</v>
      </c>
      <c r="U181" s="5"/>
      <c r="V181" s="5"/>
      <c r="W181" s="131">
        <f t="shared" si="284"/>
        <v>0</v>
      </c>
      <c r="X181" s="136">
        <f t="shared" si="285"/>
        <v>0</v>
      </c>
      <c r="Y181" s="136">
        <f t="shared" si="286"/>
        <v>1</v>
      </c>
      <c r="Z181" s="136" t="e">
        <f>IF(W181&gt;Y181,"Fehler",okay)</f>
        <v>#NAME?</v>
      </c>
      <c r="AA181" s="136" t="str">
        <f t="shared" si="287"/>
        <v/>
      </c>
      <c r="AB181" s="136" t="str">
        <f t="shared" si="288"/>
        <v/>
      </c>
      <c r="AC181" s="135"/>
      <c r="AD181" s="96" t="s">
        <v>21</v>
      </c>
      <c r="AE181" s="125" t="str">
        <f t="shared" si="289"/>
        <v/>
      </c>
      <c r="AF181" s="95"/>
      <c r="AG181" s="126"/>
      <c r="AH181" s="127" t="str">
        <f t="shared" si="290"/>
        <v/>
      </c>
      <c r="AI181" s="126"/>
      <c r="AJ181" s="5" t="s">
        <v>21</v>
      </c>
      <c r="AK181" s="5" t="s">
        <v>21</v>
      </c>
      <c r="AL181" s="5" t="s">
        <v>21</v>
      </c>
      <c r="AM181" s="5" t="s">
        <v>21</v>
      </c>
      <c r="AN181" s="5" t="s">
        <v>21</v>
      </c>
      <c r="AO181" s="5" t="s">
        <v>21</v>
      </c>
      <c r="AP181" s="5" t="s">
        <v>21</v>
      </c>
      <c r="AQ181" s="5" t="s">
        <v>21</v>
      </c>
      <c r="AR181" s="5" t="s">
        <v>21</v>
      </c>
      <c r="AS181" s="5" t="s">
        <v>21</v>
      </c>
      <c r="AT181" s="5" t="s">
        <v>21</v>
      </c>
      <c r="AU181" s="5" t="s">
        <v>21</v>
      </c>
      <c r="AV181" s="5" t="s">
        <v>21</v>
      </c>
      <c r="AW181" s="5" t="s">
        <v>21</v>
      </c>
      <c r="AX181" s="5" t="s">
        <v>21</v>
      </c>
      <c r="AY181" s="5" t="s">
        <v>21</v>
      </c>
      <c r="AZ181" s="5" t="s">
        <v>21</v>
      </c>
      <c r="BA181" s="5" t="s">
        <v>21</v>
      </c>
      <c r="BB181" s="5" t="s">
        <v>21</v>
      </c>
      <c r="BC181" s="5" t="s">
        <v>21</v>
      </c>
      <c r="BD181" s="126"/>
      <c r="BE181" s="50" t="s">
        <v>59</v>
      </c>
      <c r="BF181" s="50" t="s">
        <v>60</v>
      </c>
      <c r="BG181" s="50" t="s">
        <v>61</v>
      </c>
      <c r="BH181" s="50" t="s">
        <v>62</v>
      </c>
      <c r="BI181" s="50" t="s">
        <v>63</v>
      </c>
      <c r="BJ181" s="50" t="s">
        <v>64</v>
      </c>
      <c r="BK181" s="50" t="s">
        <v>65</v>
      </c>
      <c r="BL181" s="50" t="s">
        <v>66</v>
      </c>
      <c r="BM181" s="50" t="s">
        <v>67</v>
      </c>
      <c r="BN181" s="50" t="s">
        <v>68</v>
      </c>
      <c r="BO181" s="50" t="s">
        <v>69</v>
      </c>
      <c r="BP181" s="136"/>
      <c r="BQ181" s="150"/>
      <c r="BR181" s="150" t="str">
        <f t="shared" si="291"/>
        <v/>
      </c>
      <c r="BS181" s="150" t="str">
        <f t="shared" si="292"/>
        <v/>
      </c>
      <c r="BT181" s="150" t="str">
        <f t="shared" si="293"/>
        <v/>
      </c>
      <c r="BU181" s="150" t="str">
        <f t="shared" si="294"/>
        <v/>
      </c>
      <c r="BV181" s="150" t="str">
        <f t="shared" si="295"/>
        <v/>
      </c>
      <c r="BW181" s="150" t="str">
        <f t="shared" si="296"/>
        <v/>
      </c>
      <c r="BX181" s="150" t="str">
        <f t="shared" si="297"/>
        <v/>
      </c>
      <c r="BY181" s="150" t="str">
        <f t="shared" si="298"/>
        <v/>
      </c>
      <c r="BZ181" s="150" t="str">
        <f t="shared" si="299"/>
        <v/>
      </c>
      <c r="CA181" s="150" t="str">
        <f t="shared" si="300"/>
        <v/>
      </c>
      <c r="CB181" s="150" t="str">
        <f t="shared" si="301"/>
        <v/>
      </c>
      <c r="CC181" s="150" t="str">
        <f t="shared" si="302"/>
        <v/>
      </c>
      <c r="CD181" s="150" t="str">
        <f t="shared" si="303"/>
        <v/>
      </c>
      <c r="CE181" s="150" t="str">
        <f t="shared" si="304"/>
        <v/>
      </c>
      <c r="CF181" s="150" t="str">
        <f t="shared" si="305"/>
        <v/>
      </c>
      <c r="CG181" s="150" t="str">
        <f t="shared" si="306"/>
        <v/>
      </c>
      <c r="CH181" s="150" t="str">
        <f t="shared" si="307"/>
        <v/>
      </c>
      <c r="CI181" s="150" t="str">
        <f t="shared" si="308"/>
        <v/>
      </c>
      <c r="CJ181" s="150" t="str">
        <f t="shared" si="309"/>
        <v/>
      </c>
      <c r="CK181" s="150" t="str">
        <f t="shared" si="310"/>
        <v/>
      </c>
      <c r="CL181" s="150" t="str">
        <f t="shared" si="311"/>
        <v/>
      </c>
      <c r="CM181" s="150" t="str">
        <f t="shared" si="312"/>
        <v/>
      </c>
      <c r="CN181" s="150">
        <f t="shared" si="313"/>
        <v>0</v>
      </c>
      <c r="CO181" s="150" t="str">
        <f t="shared" si="314"/>
        <v>Okay</v>
      </c>
      <c r="CP181" s="150" t="str">
        <f t="shared" si="315"/>
        <v>Urkunde und Button</v>
      </c>
      <c r="CQ181" s="150" t="str">
        <f t="shared" si="316"/>
        <v>nur Urkunde</v>
      </c>
      <c r="CR181" s="150">
        <f t="shared" si="317"/>
        <v>0</v>
      </c>
      <c r="CS181" s="150">
        <f t="shared" si="318"/>
        <v>0</v>
      </c>
      <c r="CT181" s="150">
        <f t="shared" si="319"/>
        <v>0</v>
      </c>
      <c r="CU181" s="150">
        <f t="shared" si="320"/>
        <v>0</v>
      </c>
      <c r="CV181" s="150">
        <f t="shared" si="321"/>
        <v>0</v>
      </c>
      <c r="CW181" s="150">
        <f t="shared" si="322"/>
        <v>0</v>
      </c>
      <c r="CX181" s="150" t="str">
        <f t="shared" si="323"/>
        <v>u</v>
      </c>
      <c r="CY181" s="150"/>
      <c r="CZ181" s="150">
        <f t="shared" si="277"/>
        <v>0</v>
      </c>
      <c r="DA181" s="150"/>
      <c r="DB181" s="150"/>
      <c r="DC181" s="150">
        <f t="shared" si="278"/>
        <v>0</v>
      </c>
      <c r="DD181" s="150"/>
      <c r="DE181" s="150"/>
      <c r="DF181" s="150"/>
      <c r="DG181" s="150"/>
      <c r="DH181" s="150"/>
      <c r="DI181" s="150"/>
      <c r="DJ181" s="150"/>
      <c r="DK181" s="150"/>
      <c r="DL181" s="150"/>
      <c r="DM181" s="150"/>
      <c r="DN181" s="150"/>
      <c r="DO181" s="150"/>
      <c r="DP181" s="150"/>
      <c r="DQ181" s="150"/>
      <c r="DR181" s="150"/>
      <c r="DS181" s="150"/>
      <c r="DT181" s="150"/>
      <c r="DU181" s="150"/>
    </row>
    <row r="182" spans="1:125" s="206" customFormat="1" x14ac:dyDescent="0.2">
      <c r="A182" s="108" t="str">
        <f>IF(LEN(E182)&lt;2,"",Meldedaten!A$4)</f>
        <v/>
      </c>
      <c r="B182" s="109" t="str">
        <f t="shared" si="279"/>
        <v/>
      </c>
      <c r="C182" s="96" t="s">
        <v>21</v>
      </c>
      <c r="D182" s="242" t="s">
        <v>21</v>
      </c>
      <c r="E182" s="242" t="s">
        <v>21</v>
      </c>
      <c r="F182" s="242" t="s">
        <v>21</v>
      </c>
      <c r="G182" s="242" t="s">
        <v>21</v>
      </c>
      <c r="H182" s="96" t="s">
        <v>21</v>
      </c>
      <c r="I182" s="5" t="str">
        <f>IF(LEN(E182)&lt;2,"",Meldedaten!B$4)</f>
        <v/>
      </c>
      <c r="J182" s="159"/>
      <c r="K182" s="5"/>
      <c r="L182" s="101"/>
      <c r="M182" s="100"/>
      <c r="N182" s="5"/>
      <c r="O182" s="5"/>
      <c r="P182" s="5"/>
      <c r="Q182" s="131" t="str">
        <f t="shared" si="280"/>
        <v>Okay</v>
      </c>
      <c r="R182" s="136">
        <f t="shared" si="281"/>
        <v>0</v>
      </c>
      <c r="S182" s="143" t="str">
        <f t="shared" si="282"/>
        <v/>
      </c>
      <c r="T182" s="144" t="str">
        <f t="shared" si="283"/>
        <v>Bitte ankreuzen</v>
      </c>
      <c r="U182" s="5"/>
      <c r="V182" s="5"/>
      <c r="W182" s="131">
        <f t="shared" si="284"/>
        <v>0</v>
      </c>
      <c r="X182" s="136">
        <f t="shared" si="285"/>
        <v>0</v>
      </c>
      <c r="Y182" s="136">
        <f t="shared" si="286"/>
        <v>1</v>
      </c>
      <c r="Z182" s="136" t="e">
        <f>IF(W182&gt;Y182,"Fehler",okay)</f>
        <v>#NAME?</v>
      </c>
      <c r="AA182" s="136" t="str">
        <f t="shared" si="287"/>
        <v/>
      </c>
      <c r="AB182" s="136" t="str">
        <f t="shared" si="288"/>
        <v/>
      </c>
      <c r="AC182" s="135"/>
      <c r="AD182" s="96" t="s">
        <v>21</v>
      </c>
      <c r="AE182" s="125" t="str">
        <f t="shared" si="289"/>
        <v/>
      </c>
      <c r="AF182" s="95"/>
      <c r="AG182" s="126"/>
      <c r="AH182" s="127" t="str">
        <f t="shared" si="290"/>
        <v/>
      </c>
      <c r="AI182" s="126"/>
      <c r="AJ182" s="5" t="s">
        <v>21</v>
      </c>
      <c r="AK182" s="5" t="s">
        <v>21</v>
      </c>
      <c r="AL182" s="5" t="s">
        <v>21</v>
      </c>
      <c r="AM182" s="5" t="s">
        <v>21</v>
      </c>
      <c r="AN182" s="5" t="s">
        <v>21</v>
      </c>
      <c r="AO182" s="5" t="s">
        <v>21</v>
      </c>
      <c r="AP182" s="5" t="s">
        <v>21</v>
      </c>
      <c r="AQ182" s="5" t="s">
        <v>21</v>
      </c>
      <c r="AR182" s="5" t="s">
        <v>21</v>
      </c>
      <c r="AS182" s="5" t="s">
        <v>21</v>
      </c>
      <c r="AT182" s="5" t="s">
        <v>21</v>
      </c>
      <c r="AU182" s="5" t="s">
        <v>21</v>
      </c>
      <c r="AV182" s="5" t="s">
        <v>21</v>
      </c>
      <c r="AW182" s="5" t="s">
        <v>21</v>
      </c>
      <c r="AX182" s="5" t="s">
        <v>21</v>
      </c>
      <c r="AY182" s="5" t="s">
        <v>21</v>
      </c>
      <c r="AZ182" s="5" t="s">
        <v>21</v>
      </c>
      <c r="BA182" s="5" t="s">
        <v>21</v>
      </c>
      <c r="BB182" s="5" t="s">
        <v>21</v>
      </c>
      <c r="BC182" s="5" t="s">
        <v>21</v>
      </c>
      <c r="BD182" s="126"/>
      <c r="BE182" s="50" t="s">
        <v>59</v>
      </c>
      <c r="BF182" s="50" t="s">
        <v>60</v>
      </c>
      <c r="BG182" s="50" t="s">
        <v>61</v>
      </c>
      <c r="BH182" s="50" t="s">
        <v>62</v>
      </c>
      <c r="BI182" s="50" t="s">
        <v>63</v>
      </c>
      <c r="BJ182" s="50" t="s">
        <v>64</v>
      </c>
      <c r="BK182" s="50" t="s">
        <v>65</v>
      </c>
      <c r="BL182" s="50" t="s">
        <v>66</v>
      </c>
      <c r="BM182" s="50" t="s">
        <v>67</v>
      </c>
      <c r="BN182" s="50" t="s">
        <v>68</v>
      </c>
      <c r="BO182" s="50" t="s">
        <v>69</v>
      </c>
      <c r="BP182" s="136"/>
      <c r="BQ182" s="150"/>
      <c r="BR182" s="150" t="str">
        <f t="shared" si="291"/>
        <v/>
      </c>
      <c r="BS182" s="150" t="str">
        <f t="shared" si="292"/>
        <v/>
      </c>
      <c r="BT182" s="150" t="str">
        <f t="shared" si="293"/>
        <v/>
      </c>
      <c r="BU182" s="150" t="str">
        <f t="shared" si="294"/>
        <v/>
      </c>
      <c r="BV182" s="150" t="str">
        <f t="shared" si="295"/>
        <v/>
      </c>
      <c r="BW182" s="150" t="str">
        <f t="shared" si="296"/>
        <v/>
      </c>
      <c r="BX182" s="150" t="str">
        <f t="shared" si="297"/>
        <v/>
      </c>
      <c r="BY182" s="150" t="str">
        <f t="shared" si="298"/>
        <v/>
      </c>
      <c r="BZ182" s="150" t="str">
        <f t="shared" si="299"/>
        <v/>
      </c>
      <c r="CA182" s="150" t="str">
        <f t="shared" si="300"/>
        <v/>
      </c>
      <c r="CB182" s="150" t="str">
        <f t="shared" si="301"/>
        <v/>
      </c>
      <c r="CC182" s="150" t="str">
        <f t="shared" si="302"/>
        <v/>
      </c>
      <c r="CD182" s="150" t="str">
        <f t="shared" si="303"/>
        <v/>
      </c>
      <c r="CE182" s="150" t="str">
        <f t="shared" si="304"/>
        <v/>
      </c>
      <c r="CF182" s="150" t="str">
        <f t="shared" si="305"/>
        <v/>
      </c>
      <c r="CG182" s="150" t="str">
        <f t="shared" si="306"/>
        <v/>
      </c>
      <c r="CH182" s="150" t="str">
        <f t="shared" si="307"/>
        <v/>
      </c>
      <c r="CI182" s="150" t="str">
        <f t="shared" si="308"/>
        <v/>
      </c>
      <c r="CJ182" s="150" t="str">
        <f t="shared" si="309"/>
        <v/>
      </c>
      <c r="CK182" s="150" t="str">
        <f t="shared" si="310"/>
        <v/>
      </c>
      <c r="CL182" s="150" t="str">
        <f t="shared" si="311"/>
        <v/>
      </c>
      <c r="CM182" s="150" t="str">
        <f t="shared" si="312"/>
        <v/>
      </c>
      <c r="CN182" s="150">
        <f t="shared" si="313"/>
        <v>0</v>
      </c>
      <c r="CO182" s="150" t="str">
        <f t="shared" si="314"/>
        <v>Okay</v>
      </c>
      <c r="CP182" s="150" t="str">
        <f t="shared" si="315"/>
        <v>Urkunde und Button</v>
      </c>
      <c r="CQ182" s="150" t="str">
        <f t="shared" si="316"/>
        <v>nur Urkunde</v>
      </c>
      <c r="CR182" s="150">
        <f t="shared" si="317"/>
        <v>0</v>
      </c>
      <c r="CS182" s="150">
        <f t="shared" si="318"/>
        <v>0</v>
      </c>
      <c r="CT182" s="150">
        <f t="shared" si="319"/>
        <v>0</v>
      </c>
      <c r="CU182" s="150">
        <f t="shared" si="320"/>
        <v>0</v>
      </c>
      <c r="CV182" s="150">
        <f t="shared" si="321"/>
        <v>0</v>
      </c>
      <c r="CW182" s="150">
        <f t="shared" si="322"/>
        <v>0</v>
      </c>
      <c r="CX182" s="150" t="str">
        <f t="shared" si="323"/>
        <v>u</v>
      </c>
      <c r="CY182" s="150"/>
      <c r="CZ182" s="150">
        <f t="shared" si="277"/>
        <v>0</v>
      </c>
      <c r="DA182" s="150"/>
      <c r="DB182" s="150"/>
      <c r="DC182" s="150">
        <f t="shared" si="278"/>
        <v>0</v>
      </c>
      <c r="DD182" s="150"/>
      <c r="DE182" s="150"/>
      <c r="DF182" s="150"/>
      <c r="DG182" s="150"/>
      <c r="DH182" s="150"/>
      <c r="DI182" s="150"/>
      <c r="DJ182" s="150"/>
      <c r="DK182" s="150"/>
      <c r="DL182" s="150"/>
      <c r="DM182" s="150"/>
      <c r="DN182" s="150"/>
      <c r="DO182" s="150"/>
      <c r="DP182" s="150"/>
      <c r="DQ182" s="150"/>
      <c r="DR182" s="150"/>
      <c r="DS182" s="150"/>
      <c r="DT182" s="150"/>
      <c r="DU182" s="150"/>
    </row>
    <row r="183" spans="1:125" s="206" customFormat="1" x14ac:dyDescent="0.2">
      <c r="A183" s="108" t="str">
        <f>IF(LEN(E183)&lt;2,"",Meldedaten!A$4)</f>
        <v/>
      </c>
      <c r="B183" s="109" t="str">
        <f t="shared" si="279"/>
        <v/>
      </c>
      <c r="C183" s="96" t="s">
        <v>21</v>
      </c>
      <c r="D183" s="242" t="s">
        <v>21</v>
      </c>
      <c r="E183" s="242" t="s">
        <v>21</v>
      </c>
      <c r="F183" s="242" t="s">
        <v>21</v>
      </c>
      <c r="G183" s="242" t="s">
        <v>21</v>
      </c>
      <c r="H183" s="96" t="s">
        <v>21</v>
      </c>
      <c r="I183" s="5" t="str">
        <f>IF(LEN(E183)&lt;2,"",Meldedaten!B$4)</f>
        <v/>
      </c>
      <c r="J183" s="159"/>
      <c r="K183" s="5"/>
      <c r="L183" s="101"/>
      <c r="M183" s="100"/>
      <c r="N183" s="5"/>
      <c r="O183" s="5"/>
      <c r="P183" s="5"/>
      <c r="Q183" s="131" t="str">
        <f t="shared" si="280"/>
        <v>Okay</v>
      </c>
      <c r="R183" s="136">
        <f t="shared" si="281"/>
        <v>0</v>
      </c>
      <c r="S183" s="143" t="str">
        <f t="shared" si="282"/>
        <v/>
      </c>
      <c r="T183" s="144" t="str">
        <f t="shared" si="283"/>
        <v>Bitte ankreuzen</v>
      </c>
      <c r="U183" s="5"/>
      <c r="V183" s="5"/>
      <c r="W183" s="131">
        <f t="shared" si="284"/>
        <v>0</v>
      </c>
      <c r="X183" s="136">
        <f t="shared" si="285"/>
        <v>0</v>
      </c>
      <c r="Y183" s="136">
        <f t="shared" si="286"/>
        <v>1</v>
      </c>
      <c r="Z183" s="136" t="e">
        <f>IF(W183&gt;Y183,"Fehler",okay)</f>
        <v>#NAME?</v>
      </c>
      <c r="AA183" s="136" t="str">
        <f t="shared" si="287"/>
        <v/>
      </c>
      <c r="AB183" s="136" t="str">
        <f t="shared" si="288"/>
        <v/>
      </c>
      <c r="AC183" s="135"/>
      <c r="AD183" s="96" t="s">
        <v>21</v>
      </c>
      <c r="AE183" s="125" t="str">
        <f t="shared" si="289"/>
        <v/>
      </c>
      <c r="AF183" s="95"/>
      <c r="AG183" s="126"/>
      <c r="AH183" s="127" t="str">
        <f t="shared" si="290"/>
        <v/>
      </c>
      <c r="AI183" s="126"/>
      <c r="AJ183" s="5" t="s">
        <v>21</v>
      </c>
      <c r="AK183" s="5" t="s">
        <v>21</v>
      </c>
      <c r="AL183" s="5" t="s">
        <v>21</v>
      </c>
      <c r="AM183" s="5" t="s">
        <v>21</v>
      </c>
      <c r="AN183" s="5" t="s">
        <v>21</v>
      </c>
      <c r="AO183" s="5" t="s">
        <v>21</v>
      </c>
      <c r="AP183" s="5" t="s">
        <v>21</v>
      </c>
      <c r="AQ183" s="5" t="s">
        <v>21</v>
      </c>
      <c r="AR183" s="5" t="s">
        <v>21</v>
      </c>
      <c r="AS183" s="5" t="s">
        <v>21</v>
      </c>
      <c r="AT183" s="5" t="s">
        <v>21</v>
      </c>
      <c r="AU183" s="5" t="s">
        <v>21</v>
      </c>
      <c r="AV183" s="5" t="s">
        <v>21</v>
      </c>
      <c r="AW183" s="5" t="s">
        <v>21</v>
      </c>
      <c r="AX183" s="5" t="s">
        <v>21</v>
      </c>
      <c r="AY183" s="5" t="s">
        <v>21</v>
      </c>
      <c r="AZ183" s="5" t="s">
        <v>21</v>
      </c>
      <c r="BA183" s="5" t="s">
        <v>21</v>
      </c>
      <c r="BB183" s="5" t="s">
        <v>21</v>
      </c>
      <c r="BC183" s="5" t="s">
        <v>21</v>
      </c>
      <c r="BD183" s="126"/>
      <c r="BE183" s="50" t="s">
        <v>59</v>
      </c>
      <c r="BF183" s="50" t="s">
        <v>60</v>
      </c>
      <c r="BG183" s="50" t="s">
        <v>61</v>
      </c>
      <c r="BH183" s="50" t="s">
        <v>62</v>
      </c>
      <c r="BI183" s="50" t="s">
        <v>63</v>
      </c>
      <c r="BJ183" s="50" t="s">
        <v>64</v>
      </c>
      <c r="BK183" s="50" t="s">
        <v>65</v>
      </c>
      <c r="BL183" s="50" t="s">
        <v>66</v>
      </c>
      <c r="BM183" s="50" t="s">
        <v>67</v>
      </c>
      <c r="BN183" s="50" t="s">
        <v>68</v>
      </c>
      <c r="BO183" s="50" t="s">
        <v>69</v>
      </c>
      <c r="BP183" s="136"/>
      <c r="BQ183" s="150"/>
      <c r="BR183" s="150" t="str">
        <f t="shared" si="291"/>
        <v/>
      </c>
      <c r="BS183" s="150" t="str">
        <f t="shared" si="292"/>
        <v/>
      </c>
      <c r="BT183" s="150" t="str">
        <f t="shared" si="293"/>
        <v/>
      </c>
      <c r="BU183" s="150" t="str">
        <f t="shared" si="294"/>
        <v/>
      </c>
      <c r="BV183" s="150" t="str">
        <f t="shared" si="295"/>
        <v/>
      </c>
      <c r="BW183" s="150" t="str">
        <f t="shared" si="296"/>
        <v/>
      </c>
      <c r="BX183" s="150" t="str">
        <f t="shared" si="297"/>
        <v/>
      </c>
      <c r="BY183" s="150" t="str">
        <f t="shared" si="298"/>
        <v/>
      </c>
      <c r="BZ183" s="150" t="str">
        <f t="shared" si="299"/>
        <v/>
      </c>
      <c r="CA183" s="150" t="str">
        <f t="shared" si="300"/>
        <v/>
      </c>
      <c r="CB183" s="150" t="str">
        <f t="shared" si="301"/>
        <v/>
      </c>
      <c r="CC183" s="150" t="str">
        <f t="shared" si="302"/>
        <v/>
      </c>
      <c r="CD183" s="150" t="str">
        <f t="shared" si="303"/>
        <v/>
      </c>
      <c r="CE183" s="150" t="str">
        <f t="shared" si="304"/>
        <v/>
      </c>
      <c r="CF183" s="150" t="str">
        <f t="shared" si="305"/>
        <v/>
      </c>
      <c r="CG183" s="150" t="str">
        <f t="shared" si="306"/>
        <v/>
      </c>
      <c r="CH183" s="150" t="str">
        <f t="shared" si="307"/>
        <v/>
      </c>
      <c r="CI183" s="150" t="str">
        <f t="shared" si="308"/>
        <v/>
      </c>
      <c r="CJ183" s="150" t="str">
        <f t="shared" si="309"/>
        <v/>
      </c>
      <c r="CK183" s="150" t="str">
        <f t="shared" si="310"/>
        <v/>
      </c>
      <c r="CL183" s="150" t="str">
        <f t="shared" si="311"/>
        <v/>
      </c>
      <c r="CM183" s="150" t="str">
        <f t="shared" si="312"/>
        <v/>
      </c>
      <c r="CN183" s="150">
        <f t="shared" si="313"/>
        <v>0</v>
      </c>
      <c r="CO183" s="150" t="str">
        <f t="shared" si="314"/>
        <v>Okay</v>
      </c>
      <c r="CP183" s="150" t="str">
        <f t="shared" si="315"/>
        <v>Urkunde und Button</v>
      </c>
      <c r="CQ183" s="150" t="str">
        <f t="shared" si="316"/>
        <v>nur Urkunde</v>
      </c>
      <c r="CR183" s="150">
        <f t="shared" si="317"/>
        <v>0</v>
      </c>
      <c r="CS183" s="150">
        <f t="shared" si="318"/>
        <v>0</v>
      </c>
      <c r="CT183" s="150">
        <f t="shared" si="319"/>
        <v>0</v>
      </c>
      <c r="CU183" s="150">
        <f t="shared" si="320"/>
        <v>0</v>
      </c>
      <c r="CV183" s="150">
        <f t="shared" si="321"/>
        <v>0</v>
      </c>
      <c r="CW183" s="150">
        <f t="shared" si="322"/>
        <v>0</v>
      </c>
      <c r="CX183" s="150" t="str">
        <f t="shared" si="323"/>
        <v>u</v>
      </c>
      <c r="CY183" s="150"/>
      <c r="CZ183" s="150">
        <f t="shared" si="277"/>
        <v>0</v>
      </c>
      <c r="DA183" s="150"/>
      <c r="DB183" s="150"/>
      <c r="DC183" s="150">
        <f t="shared" si="278"/>
        <v>0</v>
      </c>
      <c r="DD183" s="150"/>
      <c r="DE183" s="150"/>
      <c r="DF183" s="150"/>
      <c r="DG183" s="150"/>
      <c r="DH183" s="150"/>
      <c r="DI183" s="150"/>
      <c r="DJ183" s="150"/>
      <c r="DK183" s="150"/>
      <c r="DL183" s="150"/>
      <c r="DM183" s="150"/>
      <c r="DN183" s="150"/>
      <c r="DO183" s="150"/>
      <c r="DP183" s="150"/>
      <c r="DQ183" s="150"/>
      <c r="DR183" s="150"/>
      <c r="DS183" s="150"/>
      <c r="DT183" s="150"/>
      <c r="DU183" s="150"/>
    </row>
    <row r="184" spans="1:125" s="206" customFormat="1" x14ac:dyDescent="0.2">
      <c r="A184" s="108" t="str">
        <f>IF(LEN(E184)&lt;2,"",Meldedaten!A$4)</f>
        <v/>
      </c>
      <c r="B184" s="109" t="str">
        <f t="shared" si="279"/>
        <v/>
      </c>
      <c r="C184" s="96" t="s">
        <v>21</v>
      </c>
      <c r="D184" s="242" t="s">
        <v>21</v>
      </c>
      <c r="E184" s="242" t="s">
        <v>21</v>
      </c>
      <c r="F184" s="242" t="s">
        <v>21</v>
      </c>
      <c r="G184" s="242" t="s">
        <v>21</v>
      </c>
      <c r="H184" s="96" t="s">
        <v>21</v>
      </c>
      <c r="I184" s="5" t="str">
        <f>IF(LEN(E184)&lt;2,"",Meldedaten!B$4)</f>
        <v/>
      </c>
      <c r="J184" s="159"/>
      <c r="K184" s="5"/>
      <c r="L184" s="101"/>
      <c r="M184" s="100"/>
      <c r="N184" s="5"/>
      <c r="O184" s="5"/>
      <c r="P184" s="5"/>
      <c r="Q184" s="131" t="str">
        <f t="shared" si="280"/>
        <v>Okay</v>
      </c>
      <c r="R184" s="136">
        <f t="shared" si="281"/>
        <v>0</v>
      </c>
      <c r="S184" s="143" t="str">
        <f t="shared" si="282"/>
        <v/>
      </c>
      <c r="T184" s="144" t="str">
        <f t="shared" si="283"/>
        <v>Bitte ankreuzen</v>
      </c>
      <c r="U184" s="5"/>
      <c r="V184" s="5"/>
      <c r="W184" s="131">
        <f t="shared" si="284"/>
        <v>0</v>
      </c>
      <c r="X184" s="136">
        <f t="shared" si="285"/>
        <v>0</v>
      </c>
      <c r="Y184" s="136">
        <f t="shared" si="286"/>
        <v>1</v>
      </c>
      <c r="Z184" s="136" t="e">
        <f>IF(W184&gt;Y184,"Fehler",okay)</f>
        <v>#NAME?</v>
      </c>
      <c r="AA184" s="136" t="str">
        <f t="shared" si="287"/>
        <v/>
      </c>
      <c r="AB184" s="136" t="str">
        <f t="shared" si="288"/>
        <v/>
      </c>
      <c r="AC184" s="135"/>
      <c r="AD184" s="96" t="s">
        <v>21</v>
      </c>
      <c r="AE184" s="125" t="str">
        <f t="shared" si="289"/>
        <v/>
      </c>
      <c r="AF184" s="95"/>
      <c r="AG184" s="126"/>
      <c r="AH184" s="127" t="str">
        <f t="shared" si="290"/>
        <v/>
      </c>
      <c r="AI184" s="126"/>
      <c r="AJ184" s="5" t="s">
        <v>21</v>
      </c>
      <c r="AK184" s="5" t="s">
        <v>21</v>
      </c>
      <c r="AL184" s="5" t="s">
        <v>21</v>
      </c>
      <c r="AM184" s="5" t="s">
        <v>21</v>
      </c>
      <c r="AN184" s="5" t="s">
        <v>21</v>
      </c>
      <c r="AO184" s="5" t="s">
        <v>21</v>
      </c>
      <c r="AP184" s="5" t="s">
        <v>21</v>
      </c>
      <c r="AQ184" s="5" t="s">
        <v>21</v>
      </c>
      <c r="AR184" s="5" t="s">
        <v>21</v>
      </c>
      <c r="AS184" s="5" t="s">
        <v>21</v>
      </c>
      <c r="AT184" s="5" t="s">
        <v>21</v>
      </c>
      <c r="AU184" s="5" t="s">
        <v>21</v>
      </c>
      <c r="AV184" s="5" t="s">
        <v>21</v>
      </c>
      <c r="AW184" s="5" t="s">
        <v>21</v>
      </c>
      <c r="AX184" s="5" t="s">
        <v>21</v>
      </c>
      <c r="AY184" s="5" t="s">
        <v>21</v>
      </c>
      <c r="AZ184" s="5" t="s">
        <v>21</v>
      </c>
      <c r="BA184" s="5" t="s">
        <v>21</v>
      </c>
      <c r="BB184" s="5" t="s">
        <v>21</v>
      </c>
      <c r="BC184" s="5" t="s">
        <v>21</v>
      </c>
      <c r="BD184" s="126"/>
      <c r="BE184" s="50" t="s">
        <v>59</v>
      </c>
      <c r="BF184" s="50" t="s">
        <v>60</v>
      </c>
      <c r="BG184" s="50" t="s">
        <v>61</v>
      </c>
      <c r="BH184" s="50" t="s">
        <v>62</v>
      </c>
      <c r="BI184" s="50" t="s">
        <v>63</v>
      </c>
      <c r="BJ184" s="50" t="s">
        <v>64</v>
      </c>
      <c r="BK184" s="50" t="s">
        <v>65</v>
      </c>
      <c r="BL184" s="50" t="s">
        <v>66</v>
      </c>
      <c r="BM184" s="50" t="s">
        <v>67</v>
      </c>
      <c r="BN184" s="50" t="s">
        <v>68</v>
      </c>
      <c r="BO184" s="50" t="s">
        <v>69</v>
      </c>
      <c r="BP184" s="136"/>
      <c r="BQ184" s="150"/>
      <c r="BR184" s="150" t="str">
        <f t="shared" si="291"/>
        <v/>
      </c>
      <c r="BS184" s="150" t="str">
        <f t="shared" si="292"/>
        <v/>
      </c>
      <c r="BT184" s="150" t="str">
        <f t="shared" si="293"/>
        <v/>
      </c>
      <c r="BU184" s="150" t="str">
        <f t="shared" si="294"/>
        <v/>
      </c>
      <c r="BV184" s="150" t="str">
        <f t="shared" si="295"/>
        <v/>
      </c>
      <c r="BW184" s="150" t="str">
        <f t="shared" si="296"/>
        <v/>
      </c>
      <c r="BX184" s="150" t="str">
        <f t="shared" si="297"/>
        <v/>
      </c>
      <c r="BY184" s="150" t="str">
        <f t="shared" si="298"/>
        <v/>
      </c>
      <c r="BZ184" s="150" t="str">
        <f t="shared" si="299"/>
        <v/>
      </c>
      <c r="CA184" s="150" t="str">
        <f t="shared" si="300"/>
        <v/>
      </c>
      <c r="CB184" s="150" t="str">
        <f t="shared" si="301"/>
        <v/>
      </c>
      <c r="CC184" s="150" t="str">
        <f t="shared" si="302"/>
        <v/>
      </c>
      <c r="CD184" s="150" t="str">
        <f t="shared" si="303"/>
        <v/>
      </c>
      <c r="CE184" s="150" t="str">
        <f t="shared" si="304"/>
        <v/>
      </c>
      <c r="CF184" s="150" t="str">
        <f t="shared" si="305"/>
        <v/>
      </c>
      <c r="CG184" s="150" t="str">
        <f t="shared" si="306"/>
        <v/>
      </c>
      <c r="CH184" s="150" t="str">
        <f t="shared" si="307"/>
        <v/>
      </c>
      <c r="CI184" s="150" t="str">
        <f t="shared" si="308"/>
        <v/>
      </c>
      <c r="CJ184" s="150" t="str">
        <f t="shared" si="309"/>
        <v/>
      </c>
      <c r="CK184" s="150" t="str">
        <f t="shared" si="310"/>
        <v/>
      </c>
      <c r="CL184" s="150" t="str">
        <f t="shared" si="311"/>
        <v/>
      </c>
      <c r="CM184" s="150" t="str">
        <f t="shared" si="312"/>
        <v/>
      </c>
      <c r="CN184" s="150">
        <f t="shared" si="313"/>
        <v>0</v>
      </c>
      <c r="CO184" s="150" t="str">
        <f t="shared" si="314"/>
        <v>Okay</v>
      </c>
      <c r="CP184" s="150" t="str">
        <f t="shared" si="315"/>
        <v>Urkunde und Button</v>
      </c>
      <c r="CQ184" s="150" t="str">
        <f t="shared" si="316"/>
        <v>nur Urkunde</v>
      </c>
      <c r="CR184" s="150">
        <f t="shared" si="317"/>
        <v>0</v>
      </c>
      <c r="CS184" s="150">
        <f t="shared" si="318"/>
        <v>0</v>
      </c>
      <c r="CT184" s="150">
        <f t="shared" si="319"/>
        <v>0</v>
      </c>
      <c r="CU184" s="150">
        <f t="shared" si="320"/>
        <v>0</v>
      </c>
      <c r="CV184" s="150">
        <f t="shared" si="321"/>
        <v>0</v>
      </c>
      <c r="CW184" s="150">
        <f t="shared" si="322"/>
        <v>0</v>
      </c>
      <c r="CX184" s="150" t="str">
        <f t="shared" si="323"/>
        <v>u</v>
      </c>
      <c r="CY184" s="150"/>
      <c r="CZ184" s="150">
        <f t="shared" si="277"/>
        <v>0</v>
      </c>
      <c r="DA184" s="150"/>
      <c r="DB184" s="150"/>
      <c r="DC184" s="150">
        <f t="shared" si="278"/>
        <v>0</v>
      </c>
      <c r="DD184" s="150"/>
      <c r="DE184" s="150"/>
      <c r="DF184" s="150"/>
      <c r="DG184" s="150"/>
      <c r="DH184" s="150"/>
      <c r="DI184" s="150"/>
      <c r="DJ184" s="150"/>
      <c r="DK184" s="150"/>
      <c r="DL184" s="150"/>
      <c r="DM184" s="150"/>
      <c r="DN184" s="150"/>
      <c r="DO184" s="150"/>
      <c r="DP184" s="150"/>
      <c r="DQ184" s="150"/>
      <c r="DR184" s="150"/>
      <c r="DS184" s="150"/>
      <c r="DT184" s="150"/>
      <c r="DU184" s="150"/>
    </row>
    <row r="185" spans="1:125" s="206" customFormat="1" x14ac:dyDescent="0.2">
      <c r="A185" s="108" t="str">
        <f>IF(LEN(E185)&lt;2,"",Meldedaten!A$4)</f>
        <v/>
      </c>
      <c r="B185" s="109" t="str">
        <f t="shared" si="279"/>
        <v/>
      </c>
      <c r="C185" s="96" t="s">
        <v>21</v>
      </c>
      <c r="D185" s="242" t="s">
        <v>21</v>
      </c>
      <c r="E185" s="242" t="s">
        <v>21</v>
      </c>
      <c r="F185" s="242" t="s">
        <v>21</v>
      </c>
      <c r="G185" s="242" t="s">
        <v>21</v>
      </c>
      <c r="H185" s="96" t="s">
        <v>21</v>
      </c>
      <c r="I185" s="5" t="str">
        <f>IF(LEN(E185)&lt;2,"",Meldedaten!B$4)</f>
        <v/>
      </c>
      <c r="J185" s="159"/>
      <c r="K185" s="5"/>
      <c r="L185" s="101"/>
      <c r="M185" s="100"/>
      <c r="N185" s="5"/>
      <c r="O185" s="5"/>
      <c r="P185" s="5"/>
      <c r="Q185" s="131" t="str">
        <f t="shared" si="280"/>
        <v>Okay</v>
      </c>
      <c r="R185" s="136">
        <f t="shared" si="281"/>
        <v>0</v>
      </c>
      <c r="S185" s="143" t="str">
        <f t="shared" si="282"/>
        <v/>
      </c>
      <c r="T185" s="144" t="str">
        <f t="shared" si="283"/>
        <v>Bitte ankreuzen</v>
      </c>
      <c r="U185" s="5"/>
      <c r="V185" s="5"/>
      <c r="W185" s="131">
        <f t="shared" si="284"/>
        <v>0</v>
      </c>
      <c r="X185" s="136">
        <f t="shared" si="285"/>
        <v>0</v>
      </c>
      <c r="Y185" s="136">
        <f t="shared" si="286"/>
        <v>1</v>
      </c>
      <c r="Z185" s="136" t="e">
        <f>IF(W185&gt;Y185,"Fehler",okay)</f>
        <v>#NAME?</v>
      </c>
      <c r="AA185" s="136" t="str">
        <f t="shared" si="287"/>
        <v/>
      </c>
      <c r="AB185" s="136" t="str">
        <f t="shared" si="288"/>
        <v/>
      </c>
      <c r="AC185" s="135"/>
      <c r="AD185" s="96" t="s">
        <v>21</v>
      </c>
      <c r="AE185" s="125" t="str">
        <f t="shared" si="289"/>
        <v/>
      </c>
      <c r="AF185" s="95"/>
      <c r="AG185" s="126"/>
      <c r="AH185" s="127" t="str">
        <f t="shared" si="290"/>
        <v/>
      </c>
      <c r="AI185" s="126"/>
      <c r="AJ185" s="5" t="s">
        <v>21</v>
      </c>
      <c r="AK185" s="5" t="s">
        <v>21</v>
      </c>
      <c r="AL185" s="5" t="s">
        <v>21</v>
      </c>
      <c r="AM185" s="5" t="s">
        <v>21</v>
      </c>
      <c r="AN185" s="5" t="s">
        <v>21</v>
      </c>
      <c r="AO185" s="5" t="s">
        <v>21</v>
      </c>
      <c r="AP185" s="5" t="s">
        <v>21</v>
      </c>
      <c r="AQ185" s="5" t="s">
        <v>21</v>
      </c>
      <c r="AR185" s="5" t="s">
        <v>21</v>
      </c>
      <c r="AS185" s="5" t="s">
        <v>21</v>
      </c>
      <c r="AT185" s="5" t="s">
        <v>21</v>
      </c>
      <c r="AU185" s="5" t="s">
        <v>21</v>
      </c>
      <c r="AV185" s="5" t="s">
        <v>21</v>
      </c>
      <c r="AW185" s="5" t="s">
        <v>21</v>
      </c>
      <c r="AX185" s="5" t="s">
        <v>21</v>
      </c>
      <c r="AY185" s="5" t="s">
        <v>21</v>
      </c>
      <c r="AZ185" s="5" t="s">
        <v>21</v>
      </c>
      <c r="BA185" s="5" t="s">
        <v>21</v>
      </c>
      <c r="BB185" s="5" t="s">
        <v>21</v>
      </c>
      <c r="BC185" s="5" t="s">
        <v>21</v>
      </c>
      <c r="BD185" s="126"/>
      <c r="BE185" s="50" t="s">
        <v>59</v>
      </c>
      <c r="BF185" s="50" t="s">
        <v>60</v>
      </c>
      <c r="BG185" s="50" t="s">
        <v>61</v>
      </c>
      <c r="BH185" s="50" t="s">
        <v>62</v>
      </c>
      <c r="BI185" s="50" t="s">
        <v>63</v>
      </c>
      <c r="BJ185" s="50" t="s">
        <v>64</v>
      </c>
      <c r="BK185" s="50" t="s">
        <v>65</v>
      </c>
      <c r="BL185" s="50" t="s">
        <v>66</v>
      </c>
      <c r="BM185" s="50" t="s">
        <v>67</v>
      </c>
      <c r="BN185" s="50" t="s">
        <v>68</v>
      </c>
      <c r="BO185" s="50" t="s">
        <v>69</v>
      </c>
      <c r="BP185" s="136"/>
      <c r="BQ185" s="150"/>
      <c r="BR185" s="150" t="str">
        <f t="shared" si="291"/>
        <v/>
      </c>
      <c r="BS185" s="150" t="str">
        <f t="shared" si="292"/>
        <v/>
      </c>
      <c r="BT185" s="150" t="str">
        <f t="shared" si="293"/>
        <v/>
      </c>
      <c r="BU185" s="150" t="str">
        <f t="shared" si="294"/>
        <v/>
      </c>
      <c r="BV185" s="150" t="str">
        <f t="shared" si="295"/>
        <v/>
      </c>
      <c r="BW185" s="150" t="str">
        <f t="shared" si="296"/>
        <v/>
      </c>
      <c r="BX185" s="150" t="str">
        <f t="shared" si="297"/>
        <v/>
      </c>
      <c r="BY185" s="150" t="str">
        <f t="shared" si="298"/>
        <v/>
      </c>
      <c r="BZ185" s="150" t="str">
        <f t="shared" si="299"/>
        <v/>
      </c>
      <c r="CA185" s="150" t="str">
        <f t="shared" si="300"/>
        <v/>
      </c>
      <c r="CB185" s="150" t="str">
        <f t="shared" si="301"/>
        <v/>
      </c>
      <c r="CC185" s="150" t="str">
        <f t="shared" si="302"/>
        <v/>
      </c>
      <c r="CD185" s="150" t="str">
        <f t="shared" si="303"/>
        <v/>
      </c>
      <c r="CE185" s="150" t="str">
        <f t="shared" si="304"/>
        <v/>
      </c>
      <c r="CF185" s="150" t="str">
        <f t="shared" si="305"/>
        <v/>
      </c>
      <c r="CG185" s="150" t="str">
        <f t="shared" si="306"/>
        <v/>
      </c>
      <c r="CH185" s="150" t="str">
        <f t="shared" si="307"/>
        <v/>
      </c>
      <c r="CI185" s="150" t="str">
        <f t="shared" si="308"/>
        <v/>
      </c>
      <c r="CJ185" s="150" t="str">
        <f t="shared" si="309"/>
        <v/>
      </c>
      <c r="CK185" s="150" t="str">
        <f t="shared" si="310"/>
        <v/>
      </c>
      <c r="CL185" s="150" t="str">
        <f t="shared" si="311"/>
        <v/>
      </c>
      <c r="CM185" s="150" t="str">
        <f t="shared" si="312"/>
        <v/>
      </c>
      <c r="CN185" s="150">
        <f t="shared" si="313"/>
        <v>0</v>
      </c>
      <c r="CO185" s="150" t="str">
        <f t="shared" si="314"/>
        <v>Okay</v>
      </c>
      <c r="CP185" s="150" t="str">
        <f t="shared" si="315"/>
        <v>Urkunde und Button</v>
      </c>
      <c r="CQ185" s="150" t="str">
        <f t="shared" si="316"/>
        <v>nur Urkunde</v>
      </c>
      <c r="CR185" s="150">
        <f t="shared" si="317"/>
        <v>0</v>
      </c>
      <c r="CS185" s="150">
        <f t="shared" si="318"/>
        <v>0</v>
      </c>
      <c r="CT185" s="150">
        <f t="shared" si="319"/>
        <v>0</v>
      </c>
      <c r="CU185" s="150">
        <f t="shared" si="320"/>
        <v>0</v>
      </c>
      <c r="CV185" s="150">
        <f t="shared" si="321"/>
        <v>0</v>
      </c>
      <c r="CW185" s="150">
        <f t="shared" si="322"/>
        <v>0</v>
      </c>
      <c r="CX185" s="150" t="str">
        <f t="shared" si="323"/>
        <v>u</v>
      </c>
      <c r="CY185" s="150"/>
      <c r="CZ185" s="150">
        <f t="shared" si="277"/>
        <v>0</v>
      </c>
      <c r="DA185" s="150"/>
      <c r="DB185" s="150"/>
      <c r="DC185" s="150">
        <f t="shared" si="278"/>
        <v>0</v>
      </c>
      <c r="DD185" s="150"/>
      <c r="DE185" s="150"/>
      <c r="DF185" s="150"/>
      <c r="DG185" s="150"/>
      <c r="DH185" s="150"/>
      <c r="DI185" s="150"/>
      <c r="DJ185" s="150"/>
      <c r="DK185" s="150"/>
      <c r="DL185" s="150"/>
      <c r="DM185" s="150"/>
      <c r="DN185" s="150"/>
      <c r="DO185" s="150"/>
      <c r="DP185" s="150"/>
      <c r="DQ185" s="150"/>
      <c r="DR185" s="150"/>
      <c r="DS185" s="150"/>
      <c r="DT185" s="150"/>
      <c r="DU185" s="150"/>
    </row>
    <row r="186" spans="1:125" s="206" customFormat="1" x14ac:dyDescent="0.2">
      <c r="A186" s="108" t="str">
        <f>IF(LEN(E186)&lt;2,"",Meldedaten!A$4)</f>
        <v/>
      </c>
      <c r="B186" s="109" t="str">
        <f t="shared" si="279"/>
        <v/>
      </c>
      <c r="C186" s="96" t="s">
        <v>21</v>
      </c>
      <c r="D186" s="242" t="s">
        <v>21</v>
      </c>
      <c r="E186" s="242" t="s">
        <v>21</v>
      </c>
      <c r="F186" s="242" t="s">
        <v>21</v>
      </c>
      <c r="G186" s="242" t="s">
        <v>21</v>
      </c>
      <c r="H186" s="96" t="s">
        <v>21</v>
      </c>
      <c r="I186" s="5" t="str">
        <f>IF(LEN(E186)&lt;2,"",Meldedaten!B$4)</f>
        <v/>
      </c>
      <c r="J186" s="159"/>
      <c r="K186" s="5"/>
      <c r="L186" s="101"/>
      <c r="M186" s="100"/>
      <c r="N186" s="5"/>
      <c r="O186" s="5"/>
      <c r="P186" s="5"/>
      <c r="Q186" s="131" t="str">
        <f t="shared" si="280"/>
        <v>Okay</v>
      </c>
      <c r="R186" s="136">
        <f t="shared" si="281"/>
        <v>0</v>
      </c>
      <c r="S186" s="143" t="str">
        <f t="shared" si="282"/>
        <v/>
      </c>
      <c r="T186" s="144" t="str">
        <f t="shared" si="283"/>
        <v>Bitte ankreuzen</v>
      </c>
      <c r="U186" s="5"/>
      <c r="V186" s="5"/>
      <c r="W186" s="131">
        <f t="shared" si="284"/>
        <v>0</v>
      </c>
      <c r="X186" s="136">
        <f t="shared" si="285"/>
        <v>0</v>
      </c>
      <c r="Y186" s="136">
        <f t="shared" si="286"/>
        <v>1</v>
      </c>
      <c r="Z186" s="136" t="e">
        <f>IF(W186&gt;Y186,"Fehler",okay)</f>
        <v>#NAME?</v>
      </c>
      <c r="AA186" s="136" t="str">
        <f t="shared" si="287"/>
        <v/>
      </c>
      <c r="AB186" s="136" t="str">
        <f t="shared" si="288"/>
        <v/>
      </c>
      <c r="AC186" s="135"/>
      <c r="AD186" s="96" t="s">
        <v>21</v>
      </c>
      <c r="AE186" s="125" t="str">
        <f t="shared" si="289"/>
        <v/>
      </c>
      <c r="AF186" s="95"/>
      <c r="AG186" s="126"/>
      <c r="AH186" s="127" t="str">
        <f t="shared" si="290"/>
        <v/>
      </c>
      <c r="AI186" s="126"/>
      <c r="AJ186" s="5" t="s">
        <v>21</v>
      </c>
      <c r="AK186" s="5" t="s">
        <v>21</v>
      </c>
      <c r="AL186" s="5" t="s">
        <v>21</v>
      </c>
      <c r="AM186" s="5" t="s">
        <v>21</v>
      </c>
      <c r="AN186" s="5" t="s">
        <v>21</v>
      </c>
      <c r="AO186" s="5" t="s">
        <v>21</v>
      </c>
      <c r="AP186" s="5" t="s">
        <v>21</v>
      </c>
      <c r="AQ186" s="5" t="s">
        <v>21</v>
      </c>
      <c r="AR186" s="5" t="s">
        <v>21</v>
      </c>
      <c r="AS186" s="5" t="s">
        <v>21</v>
      </c>
      <c r="AT186" s="5" t="s">
        <v>21</v>
      </c>
      <c r="AU186" s="5" t="s">
        <v>21</v>
      </c>
      <c r="AV186" s="5" t="s">
        <v>21</v>
      </c>
      <c r="AW186" s="5" t="s">
        <v>21</v>
      </c>
      <c r="AX186" s="5" t="s">
        <v>21</v>
      </c>
      <c r="AY186" s="5" t="s">
        <v>21</v>
      </c>
      <c r="AZ186" s="5" t="s">
        <v>21</v>
      </c>
      <c r="BA186" s="5" t="s">
        <v>21</v>
      </c>
      <c r="BB186" s="5" t="s">
        <v>21</v>
      </c>
      <c r="BC186" s="5" t="s">
        <v>21</v>
      </c>
      <c r="BD186" s="126"/>
      <c r="BE186" s="50" t="s">
        <v>59</v>
      </c>
      <c r="BF186" s="50" t="s">
        <v>60</v>
      </c>
      <c r="BG186" s="50" t="s">
        <v>61</v>
      </c>
      <c r="BH186" s="50" t="s">
        <v>62</v>
      </c>
      <c r="BI186" s="50" t="s">
        <v>63</v>
      </c>
      <c r="BJ186" s="50" t="s">
        <v>64</v>
      </c>
      <c r="BK186" s="50" t="s">
        <v>65</v>
      </c>
      <c r="BL186" s="50" t="s">
        <v>66</v>
      </c>
      <c r="BM186" s="50" t="s">
        <v>67</v>
      </c>
      <c r="BN186" s="50" t="s">
        <v>68</v>
      </c>
      <c r="BO186" s="50" t="s">
        <v>69</v>
      </c>
      <c r="BP186" s="136"/>
      <c r="BQ186" s="150"/>
      <c r="BR186" s="150" t="str">
        <f t="shared" si="291"/>
        <v/>
      </c>
      <c r="BS186" s="150" t="str">
        <f t="shared" si="292"/>
        <v/>
      </c>
      <c r="BT186" s="150" t="str">
        <f t="shared" si="293"/>
        <v/>
      </c>
      <c r="BU186" s="150" t="str">
        <f t="shared" si="294"/>
        <v/>
      </c>
      <c r="BV186" s="150" t="str">
        <f t="shared" si="295"/>
        <v/>
      </c>
      <c r="BW186" s="150" t="str">
        <f t="shared" si="296"/>
        <v/>
      </c>
      <c r="BX186" s="150" t="str">
        <f t="shared" si="297"/>
        <v/>
      </c>
      <c r="BY186" s="150" t="str">
        <f t="shared" si="298"/>
        <v/>
      </c>
      <c r="BZ186" s="150" t="str">
        <f t="shared" si="299"/>
        <v/>
      </c>
      <c r="CA186" s="150" t="str">
        <f t="shared" si="300"/>
        <v/>
      </c>
      <c r="CB186" s="150" t="str">
        <f t="shared" si="301"/>
        <v/>
      </c>
      <c r="CC186" s="150" t="str">
        <f t="shared" si="302"/>
        <v/>
      </c>
      <c r="CD186" s="150" t="str">
        <f t="shared" si="303"/>
        <v/>
      </c>
      <c r="CE186" s="150" t="str">
        <f t="shared" si="304"/>
        <v/>
      </c>
      <c r="CF186" s="150" t="str">
        <f t="shared" si="305"/>
        <v/>
      </c>
      <c r="CG186" s="150" t="str">
        <f t="shared" si="306"/>
        <v/>
      </c>
      <c r="CH186" s="150" t="str">
        <f t="shared" si="307"/>
        <v/>
      </c>
      <c r="CI186" s="150" t="str">
        <f t="shared" si="308"/>
        <v/>
      </c>
      <c r="CJ186" s="150" t="str">
        <f t="shared" si="309"/>
        <v/>
      </c>
      <c r="CK186" s="150" t="str">
        <f t="shared" si="310"/>
        <v/>
      </c>
      <c r="CL186" s="150" t="str">
        <f t="shared" si="311"/>
        <v/>
      </c>
      <c r="CM186" s="150" t="str">
        <f t="shared" si="312"/>
        <v/>
      </c>
      <c r="CN186" s="150">
        <f t="shared" si="313"/>
        <v>0</v>
      </c>
      <c r="CO186" s="150" t="str">
        <f t="shared" si="314"/>
        <v>Okay</v>
      </c>
      <c r="CP186" s="150" t="str">
        <f t="shared" si="315"/>
        <v>Urkunde und Button</v>
      </c>
      <c r="CQ186" s="150" t="str">
        <f t="shared" si="316"/>
        <v>nur Urkunde</v>
      </c>
      <c r="CR186" s="150">
        <f t="shared" si="317"/>
        <v>0</v>
      </c>
      <c r="CS186" s="150">
        <f t="shared" si="318"/>
        <v>0</v>
      </c>
      <c r="CT186" s="150">
        <f t="shared" si="319"/>
        <v>0</v>
      </c>
      <c r="CU186" s="150">
        <f t="shared" si="320"/>
        <v>0</v>
      </c>
      <c r="CV186" s="150">
        <f t="shared" si="321"/>
        <v>0</v>
      </c>
      <c r="CW186" s="150">
        <f t="shared" si="322"/>
        <v>0</v>
      </c>
      <c r="CX186" s="150" t="str">
        <f t="shared" si="323"/>
        <v>u</v>
      </c>
      <c r="CY186" s="150"/>
      <c r="CZ186" s="150">
        <f t="shared" si="277"/>
        <v>0</v>
      </c>
      <c r="DA186" s="150"/>
      <c r="DB186" s="150"/>
      <c r="DC186" s="150">
        <f t="shared" si="278"/>
        <v>0</v>
      </c>
      <c r="DD186" s="150"/>
      <c r="DE186" s="150"/>
      <c r="DF186" s="150"/>
      <c r="DG186" s="150"/>
      <c r="DH186" s="150"/>
      <c r="DI186" s="150"/>
      <c r="DJ186" s="150"/>
      <c r="DK186" s="150"/>
      <c r="DL186" s="150"/>
      <c r="DM186" s="150"/>
      <c r="DN186" s="150"/>
      <c r="DO186" s="150"/>
      <c r="DP186" s="150"/>
      <c r="DQ186" s="150"/>
      <c r="DR186" s="150"/>
      <c r="DS186" s="150"/>
      <c r="DT186" s="150"/>
      <c r="DU186" s="150"/>
    </row>
    <row r="187" spans="1:125" s="206" customFormat="1" x14ac:dyDescent="0.2">
      <c r="A187" s="108" t="str">
        <f>IF(LEN(E187)&lt;2,"",Meldedaten!A$4)</f>
        <v/>
      </c>
      <c r="B187" s="109" t="str">
        <f t="shared" si="279"/>
        <v/>
      </c>
      <c r="C187" s="96" t="s">
        <v>21</v>
      </c>
      <c r="D187" s="242" t="s">
        <v>21</v>
      </c>
      <c r="E187" s="242" t="s">
        <v>21</v>
      </c>
      <c r="F187" s="242" t="s">
        <v>21</v>
      </c>
      <c r="G187" s="242" t="s">
        <v>21</v>
      </c>
      <c r="H187" s="96" t="s">
        <v>21</v>
      </c>
      <c r="I187" s="5" t="str">
        <f>IF(LEN(E187)&lt;2,"",Meldedaten!B$4)</f>
        <v/>
      </c>
      <c r="J187" s="159"/>
      <c r="K187" s="5"/>
      <c r="L187" s="101"/>
      <c r="M187" s="100"/>
      <c r="N187" s="5"/>
      <c r="O187" s="5"/>
      <c r="P187" s="5"/>
      <c r="Q187" s="131" t="str">
        <f t="shared" si="280"/>
        <v>Okay</v>
      </c>
      <c r="R187" s="136">
        <f t="shared" si="281"/>
        <v>0</v>
      </c>
      <c r="S187" s="143" t="str">
        <f t="shared" si="282"/>
        <v/>
      </c>
      <c r="T187" s="144" t="str">
        <f t="shared" si="283"/>
        <v>Bitte ankreuzen</v>
      </c>
      <c r="U187" s="5"/>
      <c r="V187" s="5"/>
      <c r="W187" s="131">
        <f t="shared" si="284"/>
        <v>0</v>
      </c>
      <c r="X187" s="136">
        <f t="shared" si="285"/>
        <v>0</v>
      </c>
      <c r="Y187" s="136">
        <f t="shared" si="286"/>
        <v>1</v>
      </c>
      <c r="Z187" s="136" t="e">
        <f>IF(W187&gt;Y187,"Fehler",okay)</f>
        <v>#NAME?</v>
      </c>
      <c r="AA187" s="136" t="str">
        <f t="shared" si="287"/>
        <v/>
      </c>
      <c r="AB187" s="136" t="str">
        <f t="shared" si="288"/>
        <v/>
      </c>
      <c r="AC187" s="135"/>
      <c r="AD187" s="96" t="s">
        <v>21</v>
      </c>
      <c r="AE187" s="125" t="str">
        <f t="shared" si="289"/>
        <v/>
      </c>
      <c r="AF187" s="95"/>
      <c r="AG187" s="126"/>
      <c r="AH187" s="127" t="str">
        <f t="shared" si="290"/>
        <v/>
      </c>
      <c r="AI187" s="126"/>
      <c r="AJ187" s="5" t="s">
        <v>21</v>
      </c>
      <c r="AK187" s="5" t="s">
        <v>21</v>
      </c>
      <c r="AL187" s="5" t="s">
        <v>21</v>
      </c>
      <c r="AM187" s="5" t="s">
        <v>21</v>
      </c>
      <c r="AN187" s="5" t="s">
        <v>21</v>
      </c>
      <c r="AO187" s="5" t="s">
        <v>21</v>
      </c>
      <c r="AP187" s="5" t="s">
        <v>21</v>
      </c>
      <c r="AQ187" s="5" t="s">
        <v>21</v>
      </c>
      <c r="AR187" s="5" t="s">
        <v>21</v>
      </c>
      <c r="AS187" s="5" t="s">
        <v>21</v>
      </c>
      <c r="AT187" s="5" t="s">
        <v>21</v>
      </c>
      <c r="AU187" s="5" t="s">
        <v>21</v>
      </c>
      <c r="AV187" s="5" t="s">
        <v>21</v>
      </c>
      <c r="AW187" s="5" t="s">
        <v>21</v>
      </c>
      <c r="AX187" s="5" t="s">
        <v>21</v>
      </c>
      <c r="AY187" s="5" t="s">
        <v>21</v>
      </c>
      <c r="AZ187" s="5" t="s">
        <v>21</v>
      </c>
      <c r="BA187" s="5" t="s">
        <v>21</v>
      </c>
      <c r="BB187" s="5" t="s">
        <v>21</v>
      </c>
      <c r="BC187" s="5" t="s">
        <v>21</v>
      </c>
      <c r="BD187" s="126"/>
      <c r="BE187" s="50" t="s">
        <v>59</v>
      </c>
      <c r="BF187" s="50" t="s">
        <v>60</v>
      </c>
      <c r="BG187" s="50" t="s">
        <v>61</v>
      </c>
      <c r="BH187" s="50" t="s">
        <v>62</v>
      </c>
      <c r="BI187" s="50" t="s">
        <v>63</v>
      </c>
      <c r="BJ187" s="50" t="s">
        <v>64</v>
      </c>
      <c r="BK187" s="50" t="s">
        <v>65</v>
      </c>
      <c r="BL187" s="50" t="s">
        <v>66</v>
      </c>
      <c r="BM187" s="50" t="s">
        <v>67</v>
      </c>
      <c r="BN187" s="50" t="s">
        <v>68</v>
      </c>
      <c r="BO187" s="50" t="s">
        <v>69</v>
      </c>
      <c r="BP187" s="136"/>
      <c r="BQ187" s="150"/>
      <c r="BR187" s="150" t="str">
        <f t="shared" si="291"/>
        <v/>
      </c>
      <c r="BS187" s="150" t="str">
        <f t="shared" si="292"/>
        <v/>
      </c>
      <c r="BT187" s="150" t="str">
        <f t="shared" si="293"/>
        <v/>
      </c>
      <c r="BU187" s="150" t="str">
        <f t="shared" si="294"/>
        <v/>
      </c>
      <c r="BV187" s="150" t="str">
        <f t="shared" si="295"/>
        <v/>
      </c>
      <c r="BW187" s="150" t="str">
        <f t="shared" si="296"/>
        <v/>
      </c>
      <c r="BX187" s="150" t="str">
        <f t="shared" si="297"/>
        <v/>
      </c>
      <c r="BY187" s="150" t="str">
        <f t="shared" si="298"/>
        <v/>
      </c>
      <c r="BZ187" s="150" t="str">
        <f t="shared" si="299"/>
        <v/>
      </c>
      <c r="CA187" s="150" t="str">
        <f t="shared" si="300"/>
        <v/>
      </c>
      <c r="CB187" s="150" t="str">
        <f t="shared" si="301"/>
        <v/>
      </c>
      <c r="CC187" s="150" t="str">
        <f t="shared" si="302"/>
        <v/>
      </c>
      <c r="CD187" s="150" t="str">
        <f t="shared" si="303"/>
        <v/>
      </c>
      <c r="CE187" s="150" t="str">
        <f t="shared" si="304"/>
        <v/>
      </c>
      <c r="CF187" s="150" t="str">
        <f t="shared" si="305"/>
        <v/>
      </c>
      <c r="CG187" s="150" t="str">
        <f t="shared" si="306"/>
        <v/>
      </c>
      <c r="CH187" s="150" t="str">
        <f t="shared" si="307"/>
        <v/>
      </c>
      <c r="CI187" s="150" t="str">
        <f t="shared" si="308"/>
        <v/>
      </c>
      <c r="CJ187" s="150" t="str">
        <f t="shared" si="309"/>
        <v/>
      </c>
      <c r="CK187" s="150" t="str">
        <f t="shared" si="310"/>
        <v/>
      </c>
      <c r="CL187" s="150" t="str">
        <f t="shared" si="311"/>
        <v/>
      </c>
      <c r="CM187" s="150" t="str">
        <f t="shared" si="312"/>
        <v/>
      </c>
      <c r="CN187" s="150">
        <f t="shared" si="313"/>
        <v>0</v>
      </c>
      <c r="CO187" s="150" t="str">
        <f t="shared" si="314"/>
        <v>Okay</v>
      </c>
      <c r="CP187" s="150" t="str">
        <f t="shared" si="315"/>
        <v>Urkunde und Button</v>
      </c>
      <c r="CQ187" s="150" t="str">
        <f t="shared" si="316"/>
        <v>nur Urkunde</v>
      </c>
      <c r="CR187" s="150">
        <f t="shared" si="317"/>
        <v>0</v>
      </c>
      <c r="CS187" s="150">
        <f t="shared" si="318"/>
        <v>0</v>
      </c>
      <c r="CT187" s="150">
        <f t="shared" si="319"/>
        <v>0</v>
      </c>
      <c r="CU187" s="150">
        <f t="shared" si="320"/>
        <v>0</v>
      </c>
      <c r="CV187" s="150">
        <f t="shared" si="321"/>
        <v>0</v>
      </c>
      <c r="CW187" s="150">
        <f t="shared" si="322"/>
        <v>0</v>
      </c>
      <c r="CX187" s="150" t="str">
        <f t="shared" si="323"/>
        <v>u</v>
      </c>
      <c r="CY187" s="150"/>
      <c r="CZ187" s="150">
        <f t="shared" si="277"/>
        <v>0</v>
      </c>
      <c r="DA187" s="150"/>
      <c r="DB187" s="150"/>
      <c r="DC187" s="150">
        <f t="shared" si="278"/>
        <v>0</v>
      </c>
      <c r="DD187" s="150"/>
      <c r="DE187" s="150"/>
      <c r="DF187" s="150"/>
      <c r="DG187" s="150"/>
      <c r="DH187" s="150"/>
      <c r="DI187" s="150"/>
      <c r="DJ187" s="150"/>
      <c r="DK187" s="150"/>
      <c r="DL187" s="150"/>
      <c r="DM187" s="150"/>
      <c r="DN187" s="150"/>
      <c r="DO187" s="150"/>
      <c r="DP187" s="150"/>
      <c r="DQ187" s="150"/>
      <c r="DR187" s="150"/>
      <c r="DS187" s="150"/>
      <c r="DT187" s="150"/>
      <c r="DU187" s="150"/>
    </row>
    <row r="188" spans="1:125" s="206" customFormat="1" x14ac:dyDescent="0.2">
      <c r="A188" s="108" t="str">
        <f>IF(LEN(E188)&lt;2,"",Meldedaten!A$4)</f>
        <v/>
      </c>
      <c r="B188" s="109" t="str">
        <f t="shared" si="279"/>
        <v/>
      </c>
      <c r="C188" s="96" t="s">
        <v>21</v>
      </c>
      <c r="D188" s="242" t="s">
        <v>21</v>
      </c>
      <c r="E188" s="242" t="s">
        <v>21</v>
      </c>
      <c r="F188" s="242" t="s">
        <v>21</v>
      </c>
      <c r="G188" s="242" t="s">
        <v>21</v>
      </c>
      <c r="H188" s="96" t="s">
        <v>21</v>
      </c>
      <c r="I188" s="5" t="str">
        <f>IF(LEN(E188)&lt;2,"",Meldedaten!B$4)</f>
        <v/>
      </c>
      <c r="J188" s="159"/>
      <c r="K188" s="5"/>
      <c r="L188" s="101"/>
      <c r="M188" s="100"/>
      <c r="N188" s="5"/>
      <c r="O188" s="5"/>
      <c r="P188" s="5"/>
      <c r="Q188" s="131" t="str">
        <f t="shared" si="280"/>
        <v>Okay</v>
      </c>
      <c r="R188" s="136">
        <f t="shared" si="281"/>
        <v>0</v>
      </c>
      <c r="S188" s="143" t="str">
        <f t="shared" si="282"/>
        <v/>
      </c>
      <c r="T188" s="144" t="str">
        <f t="shared" si="283"/>
        <v>Bitte ankreuzen</v>
      </c>
      <c r="U188" s="5"/>
      <c r="V188" s="5"/>
      <c r="W188" s="131">
        <f t="shared" si="284"/>
        <v>0</v>
      </c>
      <c r="X188" s="136">
        <f t="shared" si="285"/>
        <v>0</v>
      </c>
      <c r="Y188" s="136">
        <f t="shared" si="286"/>
        <v>1</v>
      </c>
      <c r="Z188" s="136" t="e">
        <f>IF(W188&gt;Y188,"Fehler",okay)</f>
        <v>#NAME?</v>
      </c>
      <c r="AA188" s="136" t="str">
        <f t="shared" si="287"/>
        <v/>
      </c>
      <c r="AB188" s="136" t="str">
        <f t="shared" si="288"/>
        <v/>
      </c>
      <c r="AC188" s="135"/>
      <c r="AD188" s="96" t="s">
        <v>21</v>
      </c>
      <c r="AE188" s="125" t="str">
        <f t="shared" si="289"/>
        <v/>
      </c>
      <c r="AF188" s="95"/>
      <c r="AG188" s="126"/>
      <c r="AH188" s="127" t="str">
        <f t="shared" si="290"/>
        <v/>
      </c>
      <c r="AI188" s="126"/>
      <c r="AJ188" s="5" t="s">
        <v>21</v>
      </c>
      <c r="AK188" s="5" t="s">
        <v>21</v>
      </c>
      <c r="AL188" s="5" t="s">
        <v>21</v>
      </c>
      <c r="AM188" s="5" t="s">
        <v>21</v>
      </c>
      <c r="AN188" s="5" t="s">
        <v>21</v>
      </c>
      <c r="AO188" s="5" t="s">
        <v>21</v>
      </c>
      <c r="AP188" s="5" t="s">
        <v>21</v>
      </c>
      <c r="AQ188" s="5" t="s">
        <v>21</v>
      </c>
      <c r="AR188" s="5" t="s">
        <v>21</v>
      </c>
      <c r="AS188" s="5" t="s">
        <v>21</v>
      </c>
      <c r="AT188" s="5" t="s">
        <v>21</v>
      </c>
      <c r="AU188" s="5" t="s">
        <v>21</v>
      </c>
      <c r="AV188" s="5" t="s">
        <v>21</v>
      </c>
      <c r="AW188" s="5" t="s">
        <v>21</v>
      </c>
      <c r="AX188" s="5" t="s">
        <v>21</v>
      </c>
      <c r="AY188" s="5" t="s">
        <v>21</v>
      </c>
      <c r="AZ188" s="5" t="s">
        <v>21</v>
      </c>
      <c r="BA188" s="5" t="s">
        <v>21</v>
      </c>
      <c r="BB188" s="5" t="s">
        <v>21</v>
      </c>
      <c r="BC188" s="5" t="s">
        <v>21</v>
      </c>
      <c r="BD188" s="126"/>
      <c r="BE188" s="50" t="s">
        <v>59</v>
      </c>
      <c r="BF188" s="50" t="s">
        <v>60</v>
      </c>
      <c r="BG188" s="50" t="s">
        <v>61</v>
      </c>
      <c r="BH188" s="50" t="s">
        <v>62</v>
      </c>
      <c r="BI188" s="50" t="s">
        <v>63</v>
      </c>
      <c r="BJ188" s="50" t="s">
        <v>64</v>
      </c>
      <c r="BK188" s="50" t="s">
        <v>65</v>
      </c>
      <c r="BL188" s="50" t="s">
        <v>66</v>
      </c>
      <c r="BM188" s="50" t="s">
        <v>67</v>
      </c>
      <c r="BN188" s="50" t="s">
        <v>68</v>
      </c>
      <c r="BO188" s="50" t="s">
        <v>69</v>
      </c>
      <c r="BP188" s="136"/>
      <c r="BQ188" s="150"/>
      <c r="BR188" s="150" t="str">
        <f t="shared" si="291"/>
        <v/>
      </c>
      <c r="BS188" s="150" t="str">
        <f t="shared" si="292"/>
        <v/>
      </c>
      <c r="BT188" s="150" t="str">
        <f t="shared" si="293"/>
        <v/>
      </c>
      <c r="BU188" s="150" t="str">
        <f t="shared" si="294"/>
        <v/>
      </c>
      <c r="BV188" s="150" t="str">
        <f t="shared" si="295"/>
        <v/>
      </c>
      <c r="BW188" s="150" t="str">
        <f t="shared" si="296"/>
        <v/>
      </c>
      <c r="BX188" s="150" t="str">
        <f t="shared" si="297"/>
        <v/>
      </c>
      <c r="BY188" s="150" t="str">
        <f t="shared" si="298"/>
        <v/>
      </c>
      <c r="BZ188" s="150" t="str">
        <f t="shared" si="299"/>
        <v/>
      </c>
      <c r="CA188" s="150" t="str">
        <f t="shared" si="300"/>
        <v/>
      </c>
      <c r="CB188" s="150" t="str">
        <f t="shared" si="301"/>
        <v/>
      </c>
      <c r="CC188" s="150" t="str">
        <f t="shared" si="302"/>
        <v/>
      </c>
      <c r="CD188" s="150" t="str">
        <f t="shared" si="303"/>
        <v/>
      </c>
      <c r="CE188" s="150" t="str">
        <f t="shared" si="304"/>
        <v/>
      </c>
      <c r="CF188" s="150" t="str">
        <f t="shared" si="305"/>
        <v/>
      </c>
      <c r="CG188" s="150" t="str">
        <f t="shared" si="306"/>
        <v/>
      </c>
      <c r="CH188" s="150" t="str">
        <f t="shared" si="307"/>
        <v/>
      </c>
      <c r="CI188" s="150" t="str">
        <f t="shared" si="308"/>
        <v/>
      </c>
      <c r="CJ188" s="150" t="str">
        <f t="shared" si="309"/>
        <v/>
      </c>
      <c r="CK188" s="150" t="str">
        <f t="shared" si="310"/>
        <v/>
      </c>
      <c r="CL188" s="150" t="str">
        <f t="shared" si="311"/>
        <v/>
      </c>
      <c r="CM188" s="150" t="str">
        <f t="shared" si="312"/>
        <v/>
      </c>
      <c r="CN188" s="150">
        <f t="shared" si="313"/>
        <v>0</v>
      </c>
      <c r="CO188" s="150" t="str">
        <f t="shared" si="314"/>
        <v>Okay</v>
      </c>
      <c r="CP188" s="150" t="str">
        <f t="shared" si="315"/>
        <v>Urkunde und Button</v>
      </c>
      <c r="CQ188" s="150" t="str">
        <f t="shared" si="316"/>
        <v>nur Urkunde</v>
      </c>
      <c r="CR188" s="150">
        <f t="shared" si="317"/>
        <v>0</v>
      </c>
      <c r="CS188" s="150">
        <f t="shared" si="318"/>
        <v>0</v>
      </c>
      <c r="CT188" s="150">
        <f t="shared" si="319"/>
        <v>0</v>
      </c>
      <c r="CU188" s="150">
        <f t="shared" si="320"/>
        <v>0</v>
      </c>
      <c r="CV188" s="150">
        <f t="shared" si="321"/>
        <v>0</v>
      </c>
      <c r="CW188" s="150">
        <f t="shared" si="322"/>
        <v>0</v>
      </c>
      <c r="CX188" s="150" t="str">
        <f t="shared" si="323"/>
        <v>u</v>
      </c>
      <c r="CY188" s="150"/>
      <c r="CZ188" s="150">
        <f t="shared" si="277"/>
        <v>0</v>
      </c>
      <c r="DA188" s="150"/>
      <c r="DB188" s="150"/>
      <c r="DC188" s="150">
        <f t="shared" si="278"/>
        <v>0</v>
      </c>
      <c r="DD188" s="150"/>
      <c r="DE188" s="150"/>
      <c r="DF188" s="150"/>
      <c r="DG188" s="150"/>
      <c r="DH188" s="150"/>
      <c r="DI188" s="150"/>
      <c r="DJ188" s="150"/>
      <c r="DK188" s="150"/>
      <c r="DL188" s="150"/>
      <c r="DM188" s="150"/>
      <c r="DN188" s="150"/>
      <c r="DO188" s="150"/>
      <c r="DP188" s="150"/>
      <c r="DQ188" s="150"/>
      <c r="DR188" s="150"/>
      <c r="DS188" s="150"/>
      <c r="DT188" s="150"/>
      <c r="DU188" s="150"/>
    </row>
    <row r="189" spans="1:125" s="206" customFormat="1" x14ac:dyDescent="0.2">
      <c r="A189" s="108" t="str">
        <f>IF(LEN(E189)&lt;2,"",Meldedaten!A$4)</f>
        <v/>
      </c>
      <c r="B189" s="109" t="str">
        <f t="shared" ref="B189:B206" si="324">IF(OR(K189&gt;0,L189&gt;0,M189&gt;0,N189&gt;0),AE189,IF(AND(O189&gt;0,O189&lt;5),"Gold",IF(O189&gt;4,CONCATENATE("Gold mit Zahl ",ROUNDDOWN(O189/5,0)*5),IF(AND(P189&gt;0,P189&lt;5),"Brillant",IF(P189&gt;4,CONCATENATE("Brillant mit Zahl ",ROUNDDOWN(P189/5,0)*5),"")))))</f>
        <v/>
      </c>
      <c r="C189" s="96" t="s">
        <v>21</v>
      </c>
      <c r="D189" s="242" t="s">
        <v>21</v>
      </c>
      <c r="E189" s="242" t="s">
        <v>21</v>
      </c>
      <c r="F189" s="242" t="s">
        <v>21</v>
      </c>
      <c r="G189" s="242" t="s">
        <v>21</v>
      </c>
      <c r="H189" s="96" t="s">
        <v>21</v>
      </c>
      <c r="I189" s="5" t="str">
        <f>IF(LEN(E189)&lt;2,"",Meldedaten!B$4)</f>
        <v/>
      </c>
      <c r="J189" s="159"/>
      <c r="K189" s="5"/>
      <c r="L189" s="101"/>
      <c r="M189" s="100"/>
      <c r="N189" s="5"/>
      <c r="O189" s="5"/>
      <c r="P189" s="5"/>
      <c r="Q189" s="131" t="str">
        <f t="shared" ref="Q189:Q206" si="325">CO189</f>
        <v>Okay</v>
      </c>
      <c r="R189" s="136">
        <f t="shared" ref="R189:R206" si="326">SUM(M189:P189)</f>
        <v>0</v>
      </c>
      <c r="S189" s="143" t="str">
        <f t="shared" ref="S189:S206" si="327">IF(R189=0,"",T189)</f>
        <v/>
      </c>
      <c r="T189" s="144" t="str">
        <f t="shared" ref="T189:T206" si="328">IF(W189=1,"","Bitte ankreuzen")</f>
        <v>Bitte ankreuzen</v>
      </c>
      <c r="U189" s="5"/>
      <c r="V189" s="5"/>
      <c r="W189" s="131">
        <f t="shared" ref="W189:W206" si="329">COUNTIF(U189:V189,"x")</f>
        <v>0</v>
      </c>
      <c r="X189" s="136">
        <f t="shared" ref="X189:X206" si="330">SUM(K189:L189)</f>
        <v>0</v>
      </c>
      <c r="Y189" s="136">
        <f t="shared" ref="Y189:Y206" si="331">IF(X189&gt;0,0,1)</f>
        <v>1</v>
      </c>
      <c r="Z189" s="136" t="e">
        <f>IF(W189&gt;Y189,"Fehler",okay)</f>
        <v>#NAME?</v>
      </c>
      <c r="AA189" s="136" t="str">
        <f t="shared" ref="AA189:AA205" si="332">IF(OR(K189&gt;0,L189&gt;0,M189&gt;0,N189&gt;0),AE189,IF(AND(O189&gt;0,O189&lt;5),"Gold",IF(O189&gt;4,CONCATENATE("Gold mit Zahl ",ROUNDDOWN(O189/5,0)*5),IF(AND(P189&gt;0,P189&lt;5),"Brillant",IF(P189&gt;4,CONCATENATE("Brillant mit Zahl ",ROUNDDOWN(P189/5,0)*5),"")))))</f>
        <v/>
      </c>
      <c r="AB189" s="136" t="str">
        <f t="shared" ref="AB189:AB206" si="333">IF(U189="x",AA189&amp;"*",AA189)</f>
        <v/>
      </c>
      <c r="AC189" s="135"/>
      <c r="AD189" s="96" t="s">
        <v>21</v>
      </c>
      <c r="AE189" s="125" t="str">
        <f t="shared" ref="AE189:AE205" si="334">IF(K189&gt;0,B$222,IF(L189&gt;0,B$223,IF(M189&gt;0,B$224,IF(N189&gt;0,B$225,""))))</f>
        <v/>
      </c>
      <c r="AF189" s="95"/>
      <c r="AG189" s="126"/>
      <c r="AH189" s="127" t="str">
        <f t="shared" ref="AH189:AH206" si="335">IF(COUNTIF(AJ189:BC189,"x"),COUNTIF(AJ189:BC189,"x"),"")</f>
        <v/>
      </c>
      <c r="AI189" s="126"/>
      <c r="AJ189" s="5" t="s">
        <v>21</v>
      </c>
      <c r="AK189" s="5" t="s">
        <v>21</v>
      </c>
      <c r="AL189" s="5" t="s">
        <v>21</v>
      </c>
      <c r="AM189" s="5" t="s">
        <v>21</v>
      </c>
      <c r="AN189" s="5" t="s">
        <v>21</v>
      </c>
      <c r="AO189" s="5" t="s">
        <v>21</v>
      </c>
      <c r="AP189" s="5" t="s">
        <v>21</v>
      </c>
      <c r="AQ189" s="5" t="s">
        <v>21</v>
      </c>
      <c r="AR189" s="5" t="s">
        <v>21</v>
      </c>
      <c r="AS189" s="5" t="s">
        <v>21</v>
      </c>
      <c r="AT189" s="5" t="s">
        <v>21</v>
      </c>
      <c r="AU189" s="5" t="s">
        <v>21</v>
      </c>
      <c r="AV189" s="5" t="s">
        <v>21</v>
      </c>
      <c r="AW189" s="5" t="s">
        <v>21</v>
      </c>
      <c r="AX189" s="5" t="s">
        <v>21</v>
      </c>
      <c r="AY189" s="5" t="s">
        <v>21</v>
      </c>
      <c r="AZ189" s="5" t="s">
        <v>21</v>
      </c>
      <c r="BA189" s="5" t="s">
        <v>21</v>
      </c>
      <c r="BB189" s="5" t="s">
        <v>21</v>
      </c>
      <c r="BC189" s="5" t="s">
        <v>21</v>
      </c>
      <c r="BD189" s="126"/>
      <c r="BE189" s="50" t="s">
        <v>59</v>
      </c>
      <c r="BF189" s="50" t="s">
        <v>60</v>
      </c>
      <c r="BG189" s="50" t="s">
        <v>61</v>
      </c>
      <c r="BH189" s="50" t="s">
        <v>62</v>
      </c>
      <c r="BI189" s="50" t="s">
        <v>63</v>
      </c>
      <c r="BJ189" s="50" t="s">
        <v>64</v>
      </c>
      <c r="BK189" s="50" t="s">
        <v>65</v>
      </c>
      <c r="BL189" s="50" t="s">
        <v>66</v>
      </c>
      <c r="BM189" s="50" t="s">
        <v>67</v>
      </c>
      <c r="BN189" s="50" t="s">
        <v>68</v>
      </c>
      <c r="BO189" s="50" t="s">
        <v>69</v>
      </c>
      <c r="BP189" s="136"/>
      <c r="BQ189" s="150"/>
      <c r="BR189" s="150" t="str">
        <f t="shared" ref="BR189:BR205" si="336">IF(AJ189="x","01","")</f>
        <v/>
      </c>
      <c r="BS189" s="150" t="str">
        <f t="shared" ref="BS189:BS205" si="337">IF(AK189="x","02","")</f>
        <v/>
      </c>
      <c r="BT189" s="150" t="str">
        <f t="shared" ref="BT189:BT205" si="338">IF(AL189="x","03","")</f>
        <v/>
      </c>
      <c r="BU189" s="150" t="str">
        <f t="shared" ref="BU189:BU205" si="339">IF(AM189="x","04","")</f>
        <v/>
      </c>
      <c r="BV189" s="150" t="str">
        <f t="shared" ref="BV189:BV205" si="340">IF(AN189="x","05","")</f>
        <v/>
      </c>
      <c r="BW189" s="150" t="str">
        <f t="shared" ref="BW189:BW205" si="341">IF(AO189="x","06","")</f>
        <v/>
      </c>
      <c r="BX189" s="150" t="str">
        <f t="shared" ref="BX189:BX205" si="342">IF(AP189="x","07","")</f>
        <v/>
      </c>
      <c r="BY189" s="150" t="str">
        <f t="shared" ref="BY189:BY205" si="343">IF(AQ189="x","08","")</f>
        <v/>
      </c>
      <c r="BZ189" s="150" t="str">
        <f t="shared" ref="BZ189:BZ205" si="344">IF(AR189="x","09","")</f>
        <v/>
      </c>
      <c r="CA189" s="150" t="str">
        <f t="shared" ref="CA189:CA205" si="345">IF(AS189="x","10","")</f>
        <v/>
      </c>
      <c r="CB189" s="150" t="str">
        <f t="shared" ref="CB189:CB205" si="346">IF(AT189="x","11","")</f>
        <v/>
      </c>
      <c r="CC189" s="150" t="str">
        <f t="shared" ref="CC189:CC205" si="347">IF(AU189="x","12","")</f>
        <v/>
      </c>
      <c r="CD189" s="150" t="str">
        <f t="shared" ref="CD189:CD205" si="348">IF(AV189="x","13","")</f>
        <v/>
      </c>
      <c r="CE189" s="150" t="str">
        <f t="shared" ref="CE189:CE205" si="349">IF(AW189="x","14","")</f>
        <v/>
      </c>
      <c r="CF189" s="150" t="str">
        <f t="shared" ref="CF189:CF205" si="350">IF(AX189="x","15","")</f>
        <v/>
      </c>
      <c r="CG189" s="150" t="str">
        <f t="shared" ref="CG189:CG205" si="351">IF(AY189="x","16","")</f>
        <v/>
      </c>
      <c r="CH189" s="150" t="str">
        <f t="shared" ref="CH189:CH205" si="352">IF(AZ189="x","17","")</f>
        <v/>
      </c>
      <c r="CI189" s="150" t="str">
        <f t="shared" ref="CI189:CI205" si="353">IF(BA189="x","18","")</f>
        <v/>
      </c>
      <c r="CJ189" s="150" t="str">
        <f t="shared" ref="CJ189:CJ205" si="354">IF(BB189="x","19","")</f>
        <v/>
      </c>
      <c r="CK189" s="150" t="str">
        <f t="shared" ref="CK189:CK205" si="355">IF(BC189="x","20","")</f>
        <v/>
      </c>
      <c r="CL189" s="150" t="str">
        <f t="shared" ref="CL189:CL205" si="356">BR189&amp;BS189&amp;BT189&amp;BU189&amp;BV189&amp;BW189&amp;BX189&amp;BY189&amp;BZ189&amp;CA189&amp;CB189&amp;CC189&amp;CD189&amp;CE189&amp;CF189&amp;CG189&amp;CH189&amp;CI189&amp;CJ189&amp;CK189</f>
        <v/>
      </c>
      <c r="CM189" s="150" t="str">
        <f t="shared" ref="CM189:CM206" si="357">IF(SUM(K189:P189)=0,"",SUM(J189:P189))</f>
        <v/>
      </c>
      <c r="CN189" s="150">
        <f t="shared" ref="CN189:CN206" si="358">IF(CM189="",0,LARGE(K189:P189,1))</f>
        <v>0</v>
      </c>
      <c r="CO189" s="150" t="str">
        <f t="shared" ref="CO189:CO206" si="359">IF(OR(CM189="",CM189=CN189),"Okay","FEHLER")</f>
        <v>Okay</v>
      </c>
      <c r="CP189" s="150" t="str">
        <f t="shared" ref="CP189:CP206" si="360">IF(W189=0,"Urkunde und Button",CQ189)</f>
        <v>Urkunde und Button</v>
      </c>
      <c r="CQ189" s="150" t="str">
        <f t="shared" ref="CQ189:CQ206" si="361">IF(U189="x","Urkunde und Abzeichen","nur Urkunde")</f>
        <v>nur Urkunde</v>
      </c>
      <c r="CR189" s="150">
        <f t="shared" ref="CR189:CR213" si="362">IF(K189&gt;0,1,0)</f>
        <v>0</v>
      </c>
      <c r="CS189" s="150">
        <f t="shared" ref="CS189:CS213" si="363">IF(L189&gt;0,1,0)</f>
        <v>0</v>
      </c>
      <c r="CT189" s="150">
        <f t="shared" ref="CT189:CT213" si="364">IF(M189&gt;0,CX189,0)</f>
        <v>0</v>
      </c>
      <c r="CU189" s="150">
        <f t="shared" ref="CU189:CU213" si="365">IF(N189&gt;0,CX189,0)</f>
        <v>0</v>
      </c>
      <c r="CV189" s="150">
        <f t="shared" ref="CV189:CV213" si="366">IF(O189&gt;0,CX189,0)</f>
        <v>0</v>
      </c>
      <c r="CW189" s="150">
        <f t="shared" ref="CW189:CW213" si="367">IF(P189&gt;0,CX189,0)</f>
        <v>0</v>
      </c>
      <c r="CX189" s="150" t="str">
        <f t="shared" ref="CX189:CX213" si="368">IF($U189="x","a","u")</f>
        <v>u</v>
      </c>
      <c r="CY189" s="150"/>
      <c r="CZ189" s="150">
        <f t="shared" si="277"/>
        <v>0</v>
      </c>
      <c r="DA189" s="150"/>
      <c r="DB189" s="150"/>
      <c r="DC189" s="150">
        <f t="shared" si="278"/>
        <v>0</v>
      </c>
      <c r="DD189" s="150"/>
      <c r="DE189" s="150"/>
      <c r="DF189" s="150"/>
      <c r="DG189" s="150"/>
      <c r="DH189" s="150"/>
      <c r="DI189" s="150"/>
      <c r="DJ189" s="150"/>
      <c r="DK189" s="150"/>
      <c r="DL189" s="150"/>
      <c r="DM189" s="150"/>
      <c r="DN189" s="150"/>
      <c r="DO189" s="150"/>
      <c r="DP189" s="150"/>
      <c r="DQ189" s="150"/>
      <c r="DR189" s="150"/>
      <c r="DS189" s="150"/>
      <c r="DT189" s="150"/>
      <c r="DU189" s="150"/>
    </row>
    <row r="190" spans="1:125" s="206" customFormat="1" x14ac:dyDescent="0.2">
      <c r="A190" s="108" t="str">
        <f>IF(LEN(E190)&lt;2,"",Meldedaten!A$4)</f>
        <v/>
      </c>
      <c r="B190" s="109" t="str">
        <f t="shared" si="324"/>
        <v/>
      </c>
      <c r="C190" s="96" t="s">
        <v>21</v>
      </c>
      <c r="D190" s="242" t="s">
        <v>21</v>
      </c>
      <c r="E190" s="242" t="s">
        <v>21</v>
      </c>
      <c r="F190" s="242" t="s">
        <v>21</v>
      </c>
      <c r="G190" s="242" t="s">
        <v>21</v>
      </c>
      <c r="H190" s="96" t="s">
        <v>21</v>
      </c>
      <c r="I190" s="5" t="str">
        <f>IF(LEN(E190)&lt;2,"",Meldedaten!B$4)</f>
        <v/>
      </c>
      <c r="J190" s="159"/>
      <c r="K190" s="5"/>
      <c r="L190" s="101"/>
      <c r="M190" s="100"/>
      <c r="N190" s="5"/>
      <c r="O190" s="5"/>
      <c r="P190" s="5"/>
      <c r="Q190" s="131" t="str">
        <f t="shared" si="325"/>
        <v>Okay</v>
      </c>
      <c r="R190" s="136">
        <f t="shared" si="326"/>
        <v>0</v>
      </c>
      <c r="S190" s="143" t="str">
        <f t="shared" si="327"/>
        <v/>
      </c>
      <c r="T190" s="144" t="str">
        <f t="shared" si="328"/>
        <v>Bitte ankreuzen</v>
      </c>
      <c r="U190" s="5"/>
      <c r="V190" s="5"/>
      <c r="W190" s="131">
        <f t="shared" si="329"/>
        <v>0</v>
      </c>
      <c r="X190" s="136">
        <f t="shared" si="330"/>
        <v>0</v>
      </c>
      <c r="Y190" s="136">
        <f t="shared" si="331"/>
        <v>1</v>
      </c>
      <c r="Z190" s="136" t="e">
        <f>IF(W190&gt;Y190,"Fehler",okay)</f>
        <v>#NAME?</v>
      </c>
      <c r="AA190" s="136" t="str">
        <f t="shared" si="332"/>
        <v/>
      </c>
      <c r="AB190" s="136" t="str">
        <f t="shared" si="333"/>
        <v/>
      </c>
      <c r="AC190" s="135"/>
      <c r="AD190" s="96" t="s">
        <v>21</v>
      </c>
      <c r="AE190" s="125" t="str">
        <f t="shared" si="334"/>
        <v/>
      </c>
      <c r="AF190" s="95"/>
      <c r="AG190" s="126"/>
      <c r="AH190" s="127" t="str">
        <f t="shared" si="335"/>
        <v/>
      </c>
      <c r="AI190" s="126"/>
      <c r="AJ190" s="5" t="s">
        <v>21</v>
      </c>
      <c r="AK190" s="5" t="s">
        <v>21</v>
      </c>
      <c r="AL190" s="5" t="s">
        <v>21</v>
      </c>
      <c r="AM190" s="5" t="s">
        <v>21</v>
      </c>
      <c r="AN190" s="5" t="s">
        <v>21</v>
      </c>
      <c r="AO190" s="5" t="s">
        <v>21</v>
      </c>
      <c r="AP190" s="5" t="s">
        <v>21</v>
      </c>
      <c r="AQ190" s="5" t="s">
        <v>21</v>
      </c>
      <c r="AR190" s="5" t="s">
        <v>21</v>
      </c>
      <c r="AS190" s="5" t="s">
        <v>21</v>
      </c>
      <c r="AT190" s="5" t="s">
        <v>21</v>
      </c>
      <c r="AU190" s="5" t="s">
        <v>21</v>
      </c>
      <c r="AV190" s="5" t="s">
        <v>21</v>
      </c>
      <c r="AW190" s="5" t="s">
        <v>21</v>
      </c>
      <c r="AX190" s="5" t="s">
        <v>21</v>
      </c>
      <c r="AY190" s="5" t="s">
        <v>21</v>
      </c>
      <c r="AZ190" s="5" t="s">
        <v>21</v>
      </c>
      <c r="BA190" s="5" t="s">
        <v>21</v>
      </c>
      <c r="BB190" s="5" t="s">
        <v>21</v>
      </c>
      <c r="BC190" s="5" t="s">
        <v>21</v>
      </c>
      <c r="BD190" s="126"/>
      <c r="BE190" s="50" t="s">
        <v>59</v>
      </c>
      <c r="BF190" s="50" t="s">
        <v>60</v>
      </c>
      <c r="BG190" s="50" t="s">
        <v>61</v>
      </c>
      <c r="BH190" s="50" t="s">
        <v>62</v>
      </c>
      <c r="BI190" s="50" t="s">
        <v>63</v>
      </c>
      <c r="BJ190" s="50" t="s">
        <v>64</v>
      </c>
      <c r="BK190" s="50" t="s">
        <v>65</v>
      </c>
      <c r="BL190" s="50" t="s">
        <v>66</v>
      </c>
      <c r="BM190" s="50" t="s">
        <v>67</v>
      </c>
      <c r="BN190" s="50" t="s">
        <v>68</v>
      </c>
      <c r="BO190" s="50" t="s">
        <v>69</v>
      </c>
      <c r="BP190" s="136"/>
      <c r="BQ190" s="150"/>
      <c r="BR190" s="150" t="str">
        <f t="shared" si="336"/>
        <v/>
      </c>
      <c r="BS190" s="150" t="str">
        <f t="shared" si="337"/>
        <v/>
      </c>
      <c r="BT190" s="150" t="str">
        <f t="shared" si="338"/>
        <v/>
      </c>
      <c r="BU190" s="150" t="str">
        <f t="shared" si="339"/>
        <v/>
      </c>
      <c r="BV190" s="150" t="str">
        <f t="shared" si="340"/>
        <v/>
      </c>
      <c r="BW190" s="150" t="str">
        <f t="shared" si="341"/>
        <v/>
      </c>
      <c r="BX190" s="150" t="str">
        <f t="shared" si="342"/>
        <v/>
      </c>
      <c r="BY190" s="150" t="str">
        <f t="shared" si="343"/>
        <v/>
      </c>
      <c r="BZ190" s="150" t="str">
        <f t="shared" si="344"/>
        <v/>
      </c>
      <c r="CA190" s="150" t="str">
        <f t="shared" si="345"/>
        <v/>
      </c>
      <c r="CB190" s="150" t="str">
        <f t="shared" si="346"/>
        <v/>
      </c>
      <c r="CC190" s="150" t="str">
        <f t="shared" si="347"/>
        <v/>
      </c>
      <c r="CD190" s="150" t="str">
        <f t="shared" si="348"/>
        <v/>
      </c>
      <c r="CE190" s="150" t="str">
        <f t="shared" si="349"/>
        <v/>
      </c>
      <c r="CF190" s="150" t="str">
        <f t="shared" si="350"/>
        <v/>
      </c>
      <c r="CG190" s="150" t="str">
        <f t="shared" si="351"/>
        <v/>
      </c>
      <c r="CH190" s="150" t="str">
        <f t="shared" si="352"/>
        <v/>
      </c>
      <c r="CI190" s="150" t="str">
        <f t="shared" si="353"/>
        <v/>
      </c>
      <c r="CJ190" s="150" t="str">
        <f t="shared" si="354"/>
        <v/>
      </c>
      <c r="CK190" s="150" t="str">
        <f t="shared" si="355"/>
        <v/>
      </c>
      <c r="CL190" s="150" t="str">
        <f t="shared" si="356"/>
        <v/>
      </c>
      <c r="CM190" s="150" t="str">
        <f t="shared" si="357"/>
        <v/>
      </c>
      <c r="CN190" s="150">
        <f t="shared" si="358"/>
        <v>0</v>
      </c>
      <c r="CO190" s="150" t="str">
        <f t="shared" si="359"/>
        <v>Okay</v>
      </c>
      <c r="CP190" s="150" t="str">
        <f t="shared" si="360"/>
        <v>Urkunde und Button</v>
      </c>
      <c r="CQ190" s="150" t="str">
        <f t="shared" si="361"/>
        <v>nur Urkunde</v>
      </c>
      <c r="CR190" s="150">
        <f t="shared" si="362"/>
        <v>0</v>
      </c>
      <c r="CS190" s="150">
        <f t="shared" si="363"/>
        <v>0</v>
      </c>
      <c r="CT190" s="150">
        <f t="shared" si="364"/>
        <v>0</v>
      </c>
      <c r="CU190" s="150">
        <f t="shared" si="365"/>
        <v>0</v>
      </c>
      <c r="CV190" s="150">
        <f t="shared" si="366"/>
        <v>0</v>
      </c>
      <c r="CW190" s="150">
        <f t="shared" si="367"/>
        <v>0</v>
      </c>
      <c r="CX190" s="150" t="str">
        <f t="shared" si="368"/>
        <v>u</v>
      </c>
      <c r="CY190" s="150"/>
      <c r="CZ190" s="150">
        <f t="shared" si="277"/>
        <v>0</v>
      </c>
      <c r="DA190" s="150"/>
      <c r="DB190" s="150"/>
      <c r="DC190" s="150">
        <f t="shared" si="278"/>
        <v>0</v>
      </c>
      <c r="DD190" s="150"/>
      <c r="DE190" s="150"/>
      <c r="DF190" s="150"/>
      <c r="DG190" s="150"/>
      <c r="DH190" s="150"/>
      <c r="DI190" s="150"/>
      <c r="DJ190" s="150"/>
      <c r="DK190" s="150"/>
      <c r="DL190" s="150"/>
      <c r="DM190" s="150"/>
      <c r="DN190" s="150"/>
      <c r="DO190" s="150"/>
      <c r="DP190" s="150"/>
      <c r="DQ190" s="150"/>
      <c r="DR190" s="150"/>
      <c r="DS190" s="150"/>
      <c r="DT190" s="150"/>
      <c r="DU190" s="150"/>
    </row>
    <row r="191" spans="1:125" s="206" customFormat="1" x14ac:dyDescent="0.2">
      <c r="A191" s="108" t="str">
        <f>IF(LEN(E191)&lt;2,"",Meldedaten!A$4)</f>
        <v/>
      </c>
      <c r="B191" s="109" t="str">
        <f t="shared" si="324"/>
        <v/>
      </c>
      <c r="C191" s="96" t="s">
        <v>21</v>
      </c>
      <c r="D191" s="242" t="s">
        <v>21</v>
      </c>
      <c r="E191" s="242" t="s">
        <v>21</v>
      </c>
      <c r="F191" s="242" t="s">
        <v>21</v>
      </c>
      <c r="G191" s="242" t="s">
        <v>21</v>
      </c>
      <c r="H191" s="96" t="s">
        <v>21</v>
      </c>
      <c r="I191" s="5" t="str">
        <f>IF(LEN(E191)&lt;2,"",Meldedaten!B$4)</f>
        <v/>
      </c>
      <c r="J191" s="159"/>
      <c r="K191" s="5"/>
      <c r="L191" s="101"/>
      <c r="M191" s="100"/>
      <c r="N191" s="5"/>
      <c r="O191" s="5"/>
      <c r="P191" s="5"/>
      <c r="Q191" s="131" t="str">
        <f t="shared" si="325"/>
        <v>Okay</v>
      </c>
      <c r="R191" s="136">
        <f t="shared" si="326"/>
        <v>0</v>
      </c>
      <c r="S191" s="143" t="str">
        <f t="shared" si="327"/>
        <v/>
      </c>
      <c r="T191" s="144" t="str">
        <f t="shared" si="328"/>
        <v>Bitte ankreuzen</v>
      </c>
      <c r="U191" s="5"/>
      <c r="V191" s="5"/>
      <c r="W191" s="131">
        <f t="shared" si="329"/>
        <v>0</v>
      </c>
      <c r="X191" s="136">
        <f t="shared" si="330"/>
        <v>0</v>
      </c>
      <c r="Y191" s="136">
        <f t="shared" si="331"/>
        <v>1</v>
      </c>
      <c r="Z191" s="136" t="e">
        <f>IF(W191&gt;Y191,"Fehler",okay)</f>
        <v>#NAME?</v>
      </c>
      <c r="AA191" s="136" t="str">
        <f t="shared" si="332"/>
        <v/>
      </c>
      <c r="AB191" s="136" t="str">
        <f t="shared" si="333"/>
        <v/>
      </c>
      <c r="AC191" s="135"/>
      <c r="AD191" s="96" t="s">
        <v>21</v>
      </c>
      <c r="AE191" s="125" t="str">
        <f t="shared" si="334"/>
        <v/>
      </c>
      <c r="AF191" s="95"/>
      <c r="AG191" s="126"/>
      <c r="AH191" s="127" t="str">
        <f t="shared" si="335"/>
        <v/>
      </c>
      <c r="AI191" s="126"/>
      <c r="AJ191" s="5" t="s">
        <v>21</v>
      </c>
      <c r="AK191" s="5" t="s">
        <v>21</v>
      </c>
      <c r="AL191" s="5" t="s">
        <v>21</v>
      </c>
      <c r="AM191" s="5" t="s">
        <v>21</v>
      </c>
      <c r="AN191" s="5" t="s">
        <v>21</v>
      </c>
      <c r="AO191" s="5" t="s">
        <v>21</v>
      </c>
      <c r="AP191" s="5" t="s">
        <v>21</v>
      </c>
      <c r="AQ191" s="5" t="s">
        <v>21</v>
      </c>
      <c r="AR191" s="5" t="s">
        <v>21</v>
      </c>
      <c r="AS191" s="5" t="s">
        <v>21</v>
      </c>
      <c r="AT191" s="5" t="s">
        <v>21</v>
      </c>
      <c r="AU191" s="5" t="s">
        <v>21</v>
      </c>
      <c r="AV191" s="5" t="s">
        <v>21</v>
      </c>
      <c r="AW191" s="5" t="s">
        <v>21</v>
      </c>
      <c r="AX191" s="5" t="s">
        <v>21</v>
      </c>
      <c r="AY191" s="5" t="s">
        <v>21</v>
      </c>
      <c r="AZ191" s="5" t="s">
        <v>21</v>
      </c>
      <c r="BA191" s="5" t="s">
        <v>21</v>
      </c>
      <c r="BB191" s="5" t="s">
        <v>21</v>
      </c>
      <c r="BC191" s="5" t="s">
        <v>21</v>
      </c>
      <c r="BD191" s="126"/>
      <c r="BE191" s="50" t="s">
        <v>59</v>
      </c>
      <c r="BF191" s="50" t="s">
        <v>60</v>
      </c>
      <c r="BG191" s="50" t="s">
        <v>61</v>
      </c>
      <c r="BH191" s="50" t="s">
        <v>62</v>
      </c>
      <c r="BI191" s="50" t="s">
        <v>63</v>
      </c>
      <c r="BJ191" s="50" t="s">
        <v>64</v>
      </c>
      <c r="BK191" s="50" t="s">
        <v>65</v>
      </c>
      <c r="BL191" s="50" t="s">
        <v>66</v>
      </c>
      <c r="BM191" s="50" t="s">
        <v>67</v>
      </c>
      <c r="BN191" s="50" t="s">
        <v>68</v>
      </c>
      <c r="BO191" s="50" t="s">
        <v>69</v>
      </c>
      <c r="BP191" s="136"/>
      <c r="BQ191" s="150"/>
      <c r="BR191" s="150" t="str">
        <f t="shared" si="336"/>
        <v/>
      </c>
      <c r="BS191" s="150" t="str">
        <f t="shared" si="337"/>
        <v/>
      </c>
      <c r="BT191" s="150" t="str">
        <f t="shared" si="338"/>
        <v/>
      </c>
      <c r="BU191" s="150" t="str">
        <f t="shared" si="339"/>
        <v/>
      </c>
      <c r="BV191" s="150" t="str">
        <f t="shared" si="340"/>
        <v/>
      </c>
      <c r="BW191" s="150" t="str">
        <f t="shared" si="341"/>
        <v/>
      </c>
      <c r="BX191" s="150" t="str">
        <f t="shared" si="342"/>
        <v/>
      </c>
      <c r="BY191" s="150" t="str">
        <f t="shared" si="343"/>
        <v/>
      </c>
      <c r="BZ191" s="150" t="str">
        <f t="shared" si="344"/>
        <v/>
      </c>
      <c r="CA191" s="150" t="str">
        <f t="shared" si="345"/>
        <v/>
      </c>
      <c r="CB191" s="150" t="str">
        <f t="shared" si="346"/>
        <v/>
      </c>
      <c r="CC191" s="150" t="str">
        <f t="shared" si="347"/>
        <v/>
      </c>
      <c r="CD191" s="150" t="str">
        <f t="shared" si="348"/>
        <v/>
      </c>
      <c r="CE191" s="150" t="str">
        <f t="shared" si="349"/>
        <v/>
      </c>
      <c r="CF191" s="150" t="str">
        <f t="shared" si="350"/>
        <v/>
      </c>
      <c r="CG191" s="150" t="str">
        <f t="shared" si="351"/>
        <v/>
      </c>
      <c r="CH191" s="150" t="str">
        <f t="shared" si="352"/>
        <v/>
      </c>
      <c r="CI191" s="150" t="str">
        <f t="shared" si="353"/>
        <v/>
      </c>
      <c r="CJ191" s="150" t="str">
        <f t="shared" si="354"/>
        <v/>
      </c>
      <c r="CK191" s="150" t="str">
        <f t="shared" si="355"/>
        <v/>
      </c>
      <c r="CL191" s="150" t="str">
        <f t="shared" si="356"/>
        <v/>
      </c>
      <c r="CM191" s="150" t="str">
        <f t="shared" si="357"/>
        <v/>
      </c>
      <c r="CN191" s="150">
        <f t="shared" si="358"/>
        <v>0</v>
      </c>
      <c r="CO191" s="150" t="str">
        <f t="shared" si="359"/>
        <v>Okay</v>
      </c>
      <c r="CP191" s="150" t="str">
        <f t="shared" si="360"/>
        <v>Urkunde und Button</v>
      </c>
      <c r="CQ191" s="150" t="str">
        <f t="shared" si="361"/>
        <v>nur Urkunde</v>
      </c>
      <c r="CR191" s="150">
        <f t="shared" si="362"/>
        <v>0</v>
      </c>
      <c r="CS191" s="150">
        <f t="shared" si="363"/>
        <v>0</v>
      </c>
      <c r="CT191" s="150">
        <f t="shared" si="364"/>
        <v>0</v>
      </c>
      <c r="CU191" s="150">
        <f t="shared" si="365"/>
        <v>0</v>
      </c>
      <c r="CV191" s="150">
        <f t="shared" si="366"/>
        <v>0</v>
      </c>
      <c r="CW191" s="150">
        <f t="shared" si="367"/>
        <v>0</v>
      </c>
      <c r="CX191" s="150" t="str">
        <f t="shared" si="368"/>
        <v>u</v>
      </c>
      <c r="CY191" s="150"/>
      <c r="CZ191" s="150">
        <f t="shared" si="277"/>
        <v>0</v>
      </c>
      <c r="DA191" s="150"/>
      <c r="DB191" s="150"/>
      <c r="DC191" s="150">
        <f t="shared" si="278"/>
        <v>0</v>
      </c>
      <c r="DD191" s="150"/>
      <c r="DE191" s="150"/>
      <c r="DF191" s="150"/>
      <c r="DG191" s="150"/>
      <c r="DH191" s="150"/>
      <c r="DI191" s="150"/>
      <c r="DJ191" s="150"/>
      <c r="DK191" s="150"/>
      <c r="DL191" s="150"/>
      <c r="DM191" s="150"/>
      <c r="DN191" s="150"/>
      <c r="DO191" s="150"/>
      <c r="DP191" s="150"/>
      <c r="DQ191" s="150"/>
      <c r="DR191" s="150"/>
      <c r="DS191" s="150"/>
      <c r="DT191" s="150"/>
      <c r="DU191" s="150"/>
    </row>
    <row r="192" spans="1:125" s="206" customFormat="1" x14ac:dyDescent="0.2">
      <c r="A192" s="108" t="str">
        <f>IF(LEN(E192)&lt;2,"",Meldedaten!A$4)</f>
        <v/>
      </c>
      <c r="B192" s="109" t="str">
        <f t="shared" si="324"/>
        <v/>
      </c>
      <c r="C192" s="96" t="s">
        <v>21</v>
      </c>
      <c r="D192" s="242" t="s">
        <v>21</v>
      </c>
      <c r="E192" s="242" t="s">
        <v>21</v>
      </c>
      <c r="F192" s="242" t="s">
        <v>21</v>
      </c>
      <c r="G192" s="242" t="s">
        <v>21</v>
      </c>
      <c r="H192" s="96" t="s">
        <v>21</v>
      </c>
      <c r="I192" s="5" t="str">
        <f>IF(LEN(E192)&lt;2,"",Meldedaten!B$4)</f>
        <v/>
      </c>
      <c r="J192" s="159"/>
      <c r="K192" s="5"/>
      <c r="L192" s="101"/>
      <c r="M192" s="100"/>
      <c r="N192" s="5"/>
      <c r="O192" s="5"/>
      <c r="P192" s="5"/>
      <c r="Q192" s="131" t="str">
        <f t="shared" si="325"/>
        <v>Okay</v>
      </c>
      <c r="R192" s="136">
        <f t="shared" si="326"/>
        <v>0</v>
      </c>
      <c r="S192" s="143" t="str">
        <f t="shared" si="327"/>
        <v/>
      </c>
      <c r="T192" s="144" t="str">
        <f t="shared" si="328"/>
        <v>Bitte ankreuzen</v>
      </c>
      <c r="U192" s="5"/>
      <c r="V192" s="5"/>
      <c r="W192" s="131">
        <f t="shared" si="329"/>
        <v>0</v>
      </c>
      <c r="X192" s="136">
        <f t="shared" si="330"/>
        <v>0</v>
      </c>
      <c r="Y192" s="136">
        <f t="shared" si="331"/>
        <v>1</v>
      </c>
      <c r="Z192" s="136" t="e">
        <f>IF(W192&gt;Y192,"Fehler",okay)</f>
        <v>#NAME?</v>
      </c>
      <c r="AA192" s="136" t="str">
        <f t="shared" si="332"/>
        <v/>
      </c>
      <c r="AB192" s="136" t="str">
        <f t="shared" si="333"/>
        <v/>
      </c>
      <c r="AC192" s="135"/>
      <c r="AD192" s="96" t="s">
        <v>21</v>
      </c>
      <c r="AE192" s="125" t="str">
        <f t="shared" si="334"/>
        <v/>
      </c>
      <c r="AF192" s="95"/>
      <c r="AG192" s="126"/>
      <c r="AH192" s="127" t="str">
        <f t="shared" si="335"/>
        <v/>
      </c>
      <c r="AI192" s="126"/>
      <c r="AJ192" s="5" t="s">
        <v>21</v>
      </c>
      <c r="AK192" s="5" t="s">
        <v>21</v>
      </c>
      <c r="AL192" s="5" t="s">
        <v>21</v>
      </c>
      <c r="AM192" s="5" t="s">
        <v>21</v>
      </c>
      <c r="AN192" s="5" t="s">
        <v>21</v>
      </c>
      <c r="AO192" s="5" t="s">
        <v>21</v>
      </c>
      <c r="AP192" s="5" t="s">
        <v>21</v>
      </c>
      <c r="AQ192" s="5" t="s">
        <v>21</v>
      </c>
      <c r="AR192" s="5" t="s">
        <v>21</v>
      </c>
      <c r="AS192" s="5" t="s">
        <v>21</v>
      </c>
      <c r="AT192" s="5" t="s">
        <v>21</v>
      </c>
      <c r="AU192" s="5" t="s">
        <v>21</v>
      </c>
      <c r="AV192" s="5" t="s">
        <v>21</v>
      </c>
      <c r="AW192" s="5" t="s">
        <v>21</v>
      </c>
      <c r="AX192" s="5" t="s">
        <v>21</v>
      </c>
      <c r="AY192" s="5" t="s">
        <v>21</v>
      </c>
      <c r="AZ192" s="5" t="s">
        <v>21</v>
      </c>
      <c r="BA192" s="5" t="s">
        <v>21</v>
      </c>
      <c r="BB192" s="5" t="s">
        <v>21</v>
      </c>
      <c r="BC192" s="5" t="s">
        <v>21</v>
      </c>
      <c r="BD192" s="126"/>
      <c r="BE192" s="50" t="s">
        <v>59</v>
      </c>
      <c r="BF192" s="50" t="s">
        <v>60</v>
      </c>
      <c r="BG192" s="50" t="s">
        <v>61</v>
      </c>
      <c r="BH192" s="50" t="s">
        <v>62</v>
      </c>
      <c r="BI192" s="50" t="s">
        <v>63</v>
      </c>
      <c r="BJ192" s="50" t="s">
        <v>64</v>
      </c>
      <c r="BK192" s="50" t="s">
        <v>65</v>
      </c>
      <c r="BL192" s="50" t="s">
        <v>66</v>
      </c>
      <c r="BM192" s="50" t="s">
        <v>67</v>
      </c>
      <c r="BN192" s="50" t="s">
        <v>68</v>
      </c>
      <c r="BO192" s="50" t="s">
        <v>69</v>
      </c>
      <c r="BP192" s="136"/>
      <c r="BQ192" s="150"/>
      <c r="BR192" s="150" t="str">
        <f t="shared" si="336"/>
        <v/>
      </c>
      <c r="BS192" s="150" t="str">
        <f t="shared" si="337"/>
        <v/>
      </c>
      <c r="BT192" s="150" t="str">
        <f t="shared" si="338"/>
        <v/>
      </c>
      <c r="BU192" s="150" t="str">
        <f t="shared" si="339"/>
        <v/>
      </c>
      <c r="BV192" s="150" t="str">
        <f t="shared" si="340"/>
        <v/>
      </c>
      <c r="BW192" s="150" t="str">
        <f t="shared" si="341"/>
        <v/>
      </c>
      <c r="BX192" s="150" t="str">
        <f t="shared" si="342"/>
        <v/>
      </c>
      <c r="BY192" s="150" t="str">
        <f t="shared" si="343"/>
        <v/>
      </c>
      <c r="BZ192" s="150" t="str">
        <f t="shared" si="344"/>
        <v/>
      </c>
      <c r="CA192" s="150" t="str">
        <f t="shared" si="345"/>
        <v/>
      </c>
      <c r="CB192" s="150" t="str">
        <f t="shared" si="346"/>
        <v/>
      </c>
      <c r="CC192" s="150" t="str">
        <f t="shared" si="347"/>
        <v/>
      </c>
      <c r="CD192" s="150" t="str">
        <f t="shared" si="348"/>
        <v/>
      </c>
      <c r="CE192" s="150" t="str">
        <f t="shared" si="349"/>
        <v/>
      </c>
      <c r="CF192" s="150" t="str">
        <f t="shared" si="350"/>
        <v/>
      </c>
      <c r="CG192" s="150" t="str">
        <f t="shared" si="351"/>
        <v/>
      </c>
      <c r="CH192" s="150" t="str">
        <f t="shared" si="352"/>
        <v/>
      </c>
      <c r="CI192" s="150" t="str">
        <f t="shared" si="353"/>
        <v/>
      </c>
      <c r="CJ192" s="150" t="str">
        <f t="shared" si="354"/>
        <v/>
      </c>
      <c r="CK192" s="150" t="str">
        <f t="shared" si="355"/>
        <v/>
      </c>
      <c r="CL192" s="150" t="str">
        <f t="shared" si="356"/>
        <v/>
      </c>
      <c r="CM192" s="150" t="str">
        <f t="shared" si="357"/>
        <v/>
      </c>
      <c r="CN192" s="150">
        <f t="shared" si="358"/>
        <v>0</v>
      </c>
      <c r="CO192" s="150" t="str">
        <f t="shared" si="359"/>
        <v>Okay</v>
      </c>
      <c r="CP192" s="150" t="str">
        <f t="shared" si="360"/>
        <v>Urkunde und Button</v>
      </c>
      <c r="CQ192" s="150" t="str">
        <f t="shared" si="361"/>
        <v>nur Urkunde</v>
      </c>
      <c r="CR192" s="150">
        <f t="shared" si="362"/>
        <v>0</v>
      </c>
      <c r="CS192" s="150">
        <f t="shared" si="363"/>
        <v>0</v>
      </c>
      <c r="CT192" s="150">
        <f t="shared" si="364"/>
        <v>0</v>
      </c>
      <c r="CU192" s="150">
        <f t="shared" si="365"/>
        <v>0</v>
      </c>
      <c r="CV192" s="150">
        <f t="shared" si="366"/>
        <v>0</v>
      </c>
      <c r="CW192" s="150">
        <f t="shared" si="367"/>
        <v>0</v>
      </c>
      <c r="CX192" s="150" t="str">
        <f t="shared" si="368"/>
        <v>u</v>
      </c>
      <c r="CY192" s="150"/>
      <c r="CZ192" s="150">
        <f t="shared" si="277"/>
        <v>0</v>
      </c>
      <c r="DA192" s="150"/>
      <c r="DB192" s="150"/>
      <c r="DC192" s="150">
        <f t="shared" si="278"/>
        <v>0</v>
      </c>
      <c r="DD192" s="150"/>
      <c r="DE192" s="150"/>
      <c r="DF192" s="150"/>
      <c r="DG192" s="150"/>
      <c r="DH192" s="150"/>
      <c r="DI192" s="150"/>
      <c r="DJ192" s="150"/>
      <c r="DK192" s="150"/>
      <c r="DL192" s="150"/>
      <c r="DM192" s="150"/>
      <c r="DN192" s="150"/>
      <c r="DO192" s="150"/>
      <c r="DP192" s="150"/>
      <c r="DQ192" s="150"/>
      <c r="DR192" s="150"/>
      <c r="DS192" s="150"/>
      <c r="DT192" s="150"/>
      <c r="DU192" s="150"/>
    </row>
    <row r="193" spans="1:125" s="206" customFormat="1" x14ac:dyDescent="0.2">
      <c r="A193" s="108" t="str">
        <f>IF(LEN(E193)&lt;2,"",Meldedaten!A$4)</f>
        <v/>
      </c>
      <c r="B193" s="109" t="str">
        <f t="shared" si="324"/>
        <v/>
      </c>
      <c r="C193" s="96" t="s">
        <v>21</v>
      </c>
      <c r="D193" s="242" t="s">
        <v>21</v>
      </c>
      <c r="E193" s="242" t="s">
        <v>21</v>
      </c>
      <c r="F193" s="242" t="s">
        <v>21</v>
      </c>
      <c r="G193" s="242" t="s">
        <v>21</v>
      </c>
      <c r="H193" s="96" t="s">
        <v>21</v>
      </c>
      <c r="I193" s="5" t="str">
        <f>IF(LEN(E193)&lt;2,"",Meldedaten!B$4)</f>
        <v/>
      </c>
      <c r="J193" s="159"/>
      <c r="K193" s="5"/>
      <c r="L193" s="101"/>
      <c r="M193" s="100"/>
      <c r="N193" s="5"/>
      <c r="O193" s="5"/>
      <c r="P193" s="5"/>
      <c r="Q193" s="131" t="str">
        <f t="shared" si="325"/>
        <v>Okay</v>
      </c>
      <c r="R193" s="136">
        <f t="shared" si="326"/>
        <v>0</v>
      </c>
      <c r="S193" s="143" t="str">
        <f t="shared" si="327"/>
        <v/>
      </c>
      <c r="T193" s="144" t="str">
        <f t="shared" si="328"/>
        <v>Bitte ankreuzen</v>
      </c>
      <c r="U193" s="5"/>
      <c r="V193" s="5"/>
      <c r="W193" s="131">
        <f t="shared" si="329"/>
        <v>0</v>
      </c>
      <c r="X193" s="136">
        <f t="shared" si="330"/>
        <v>0</v>
      </c>
      <c r="Y193" s="136">
        <f t="shared" si="331"/>
        <v>1</v>
      </c>
      <c r="Z193" s="136" t="e">
        <f>IF(W193&gt;Y193,"Fehler",okay)</f>
        <v>#NAME?</v>
      </c>
      <c r="AA193" s="136" t="str">
        <f t="shared" si="332"/>
        <v/>
      </c>
      <c r="AB193" s="136" t="str">
        <f t="shared" si="333"/>
        <v/>
      </c>
      <c r="AC193" s="135"/>
      <c r="AD193" s="96" t="s">
        <v>21</v>
      </c>
      <c r="AE193" s="125" t="str">
        <f t="shared" si="334"/>
        <v/>
      </c>
      <c r="AF193" s="95"/>
      <c r="AG193" s="126"/>
      <c r="AH193" s="127" t="str">
        <f t="shared" si="335"/>
        <v/>
      </c>
      <c r="AI193" s="126"/>
      <c r="AJ193" s="5" t="s">
        <v>21</v>
      </c>
      <c r="AK193" s="5" t="s">
        <v>21</v>
      </c>
      <c r="AL193" s="5" t="s">
        <v>21</v>
      </c>
      <c r="AM193" s="5" t="s">
        <v>21</v>
      </c>
      <c r="AN193" s="5" t="s">
        <v>21</v>
      </c>
      <c r="AO193" s="5" t="s">
        <v>21</v>
      </c>
      <c r="AP193" s="5" t="s">
        <v>21</v>
      </c>
      <c r="AQ193" s="5" t="s">
        <v>21</v>
      </c>
      <c r="AR193" s="5" t="s">
        <v>21</v>
      </c>
      <c r="AS193" s="5" t="s">
        <v>21</v>
      </c>
      <c r="AT193" s="5" t="s">
        <v>21</v>
      </c>
      <c r="AU193" s="5" t="s">
        <v>21</v>
      </c>
      <c r="AV193" s="5" t="s">
        <v>21</v>
      </c>
      <c r="AW193" s="5" t="s">
        <v>21</v>
      </c>
      <c r="AX193" s="5" t="s">
        <v>21</v>
      </c>
      <c r="AY193" s="5" t="s">
        <v>21</v>
      </c>
      <c r="AZ193" s="5" t="s">
        <v>21</v>
      </c>
      <c r="BA193" s="5" t="s">
        <v>21</v>
      </c>
      <c r="BB193" s="5" t="s">
        <v>21</v>
      </c>
      <c r="BC193" s="5" t="s">
        <v>21</v>
      </c>
      <c r="BD193" s="126"/>
      <c r="BE193" s="50" t="s">
        <v>59</v>
      </c>
      <c r="BF193" s="50" t="s">
        <v>60</v>
      </c>
      <c r="BG193" s="50" t="s">
        <v>61</v>
      </c>
      <c r="BH193" s="50" t="s">
        <v>62</v>
      </c>
      <c r="BI193" s="50" t="s">
        <v>63</v>
      </c>
      <c r="BJ193" s="50" t="s">
        <v>64</v>
      </c>
      <c r="BK193" s="50" t="s">
        <v>65</v>
      </c>
      <c r="BL193" s="50" t="s">
        <v>66</v>
      </c>
      <c r="BM193" s="50" t="s">
        <v>67</v>
      </c>
      <c r="BN193" s="50" t="s">
        <v>68</v>
      </c>
      <c r="BO193" s="50" t="s">
        <v>69</v>
      </c>
      <c r="BP193" s="136"/>
      <c r="BQ193" s="150"/>
      <c r="BR193" s="150" t="str">
        <f t="shared" si="336"/>
        <v/>
      </c>
      <c r="BS193" s="150" t="str">
        <f t="shared" si="337"/>
        <v/>
      </c>
      <c r="BT193" s="150" t="str">
        <f t="shared" si="338"/>
        <v/>
      </c>
      <c r="BU193" s="150" t="str">
        <f t="shared" si="339"/>
        <v/>
      </c>
      <c r="BV193" s="150" t="str">
        <f t="shared" si="340"/>
        <v/>
      </c>
      <c r="BW193" s="150" t="str">
        <f t="shared" si="341"/>
        <v/>
      </c>
      <c r="BX193" s="150" t="str">
        <f t="shared" si="342"/>
        <v/>
      </c>
      <c r="BY193" s="150" t="str">
        <f t="shared" si="343"/>
        <v/>
      </c>
      <c r="BZ193" s="150" t="str">
        <f t="shared" si="344"/>
        <v/>
      </c>
      <c r="CA193" s="150" t="str">
        <f t="shared" si="345"/>
        <v/>
      </c>
      <c r="CB193" s="150" t="str">
        <f t="shared" si="346"/>
        <v/>
      </c>
      <c r="CC193" s="150" t="str">
        <f t="shared" si="347"/>
        <v/>
      </c>
      <c r="CD193" s="150" t="str">
        <f t="shared" si="348"/>
        <v/>
      </c>
      <c r="CE193" s="150" t="str">
        <f t="shared" si="349"/>
        <v/>
      </c>
      <c r="CF193" s="150" t="str">
        <f t="shared" si="350"/>
        <v/>
      </c>
      <c r="CG193" s="150" t="str">
        <f t="shared" si="351"/>
        <v/>
      </c>
      <c r="CH193" s="150" t="str">
        <f t="shared" si="352"/>
        <v/>
      </c>
      <c r="CI193" s="150" t="str">
        <f t="shared" si="353"/>
        <v/>
      </c>
      <c r="CJ193" s="150" t="str">
        <f t="shared" si="354"/>
        <v/>
      </c>
      <c r="CK193" s="150" t="str">
        <f t="shared" si="355"/>
        <v/>
      </c>
      <c r="CL193" s="150" t="str">
        <f t="shared" si="356"/>
        <v/>
      </c>
      <c r="CM193" s="150" t="str">
        <f t="shared" si="357"/>
        <v/>
      </c>
      <c r="CN193" s="150">
        <f t="shared" si="358"/>
        <v>0</v>
      </c>
      <c r="CO193" s="150" t="str">
        <f t="shared" si="359"/>
        <v>Okay</v>
      </c>
      <c r="CP193" s="150" t="str">
        <f t="shared" si="360"/>
        <v>Urkunde und Button</v>
      </c>
      <c r="CQ193" s="150" t="str">
        <f t="shared" si="361"/>
        <v>nur Urkunde</v>
      </c>
      <c r="CR193" s="150">
        <f t="shared" si="362"/>
        <v>0</v>
      </c>
      <c r="CS193" s="150">
        <f t="shared" si="363"/>
        <v>0</v>
      </c>
      <c r="CT193" s="150">
        <f t="shared" si="364"/>
        <v>0</v>
      </c>
      <c r="CU193" s="150">
        <f t="shared" si="365"/>
        <v>0</v>
      </c>
      <c r="CV193" s="150">
        <f t="shared" si="366"/>
        <v>0</v>
      </c>
      <c r="CW193" s="150">
        <f t="shared" si="367"/>
        <v>0</v>
      </c>
      <c r="CX193" s="150" t="str">
        <f t="shared" si="368"/>
        <v>u</v>
      </c>
      <c r="CY193" s="150"/>
      <c r="CZ193" s="150">
        <f t="shared" si="277"/>
        <v>0</v>
      </c>
      <c r="DA193" s="150"/>
      <c r="DB193" s="150"/>
      <c r="DC193" s="150">
        <f t="shared" si="278"/>
        <v>0</v>
      </c>
      <c r="DD193" s="150"/>
      <c r="DE193" s="150"/>
      <c r="DF193" s="150"/>
      <c r="DG193" s="150"/>
      <c r="DH193" s="150"/>
      <c r="DI193" s="150"/>
      <c r="DJ193" s="150"/>
      <c r="DK193" s="150"/>
      <c r="DL193" s="150"/>
      <c r="DM193" s="150"/>
      <c r="DN193" s="150"/>
      <c r="DO193" s="150"/>
      <c r="DP193" s="150"/>
      <c r="DQ193" s="150"/>
      <c r="DR193" s="150"/>
      <c r="DS193" s="150"/>
      <c r="DT193" s="150"/>
      <c r="DU193" s="150"/>
    </row>
    <row r="194" spans="1:125" s="206" customFormat="1" x14ac:dyDescent="0.2">
      <c r="A194" s="108" t="str">
        <f>IF(LEN(E194)&lt;2,"",Meldedaten!A$4)</f>
        <v/>
      </c>
      <c r="B194" s="109" t="str">
        <f t="shared" si="324"/>
        <v/>
      </c>
      <c r="C194" s="96" t="s">
        <v>21</v>
      </c>
      <c r="D194" s="242" t="s">
        <v>21</v>
      </c>
      <c r="E194" s="242" t="s">
        <v>21</v>
      </c>
      <c r="F194" s="242" t="s">
        <v>21</v>
      </c>
      <c r="G194" s="242" t="s">
        <v>21</v>
      </c>
      <c r="H194" s="96" t="s">
        <v>21</v>
      </c>
      <c r="I194" s="5" t="str">
        <f>IF(LEN(E194)&lt;2,"",Meldedaten!B$4)</f>
        <v/>
      </c>
      <c r="J194" s="159"/>
      <c r="K194" s="5"/>
      <c r="L194" s="101"/>
      <c r="M194" s="100"/>
      <c r="N194" s="100"/>
      <c r="O194" s="5"/>
      <c r="P194" s="5"/>
      <c r="Q194" s="131" t="str">
        <f t="shared" si="325"/>
        <v>Okay</v>
      </c>
      <c r="R194" s="136">
        <f t="shared" si="326"/>
        <v>0</v>
      </c>
      <c r="S194" s="143" t="str">
        <f t="shared" si="327"/>
        <v/>
      </c>
      <c r="T194" s="144" t="str">
        <f t="shared" si="328"/>
        <v>Bitte ankreuzen</v>
      </c>
      <c r="U194" s="5"/>
      <c r="V194" s="5"/>
      <c r="W194" s="131">
        <f t="shared" si="329"/>
        <v>0</v>
      </c>
      <c r="X194" s="136">
        <f t="shared" si="330"/>
        <v>0</v>
      </c>
      <c r="Y194" s="136">
        <f t="shared" si="331"/>
        <v>1</v>
      </c>
      <c r="Z194" s="136" t="e">
        <f>IF(W194&gt;Y194,"Fehler",okay)</f>
        <v>#NAME?</v>
      </c>
      <c r="AA194" s="136" t="str">
        <f t="shared" si="332"/>
        <v/>
      </c>
      <c r="AB194" s="136" t="str">
        <f t="shared" si="333"/>
        <v/>
      </c>
      <c r="AC194" s="135"/>
      <c r="AD194" s="96" t="s">
        <v>21</v>
      </c>
      <c r="AE194" s="125" t="str">
        <f t="shared" si="334"/>
        <v/>
      </c>
      <c r="AF194" s="95"/>
      <c r="AG194" s="126"/>
      <c r="AH194" s="127" t="str">
        <f t="shared" si="335"/>
        <v/>
      </c>
      <c r="AI194" s="126"/>
      <c r="AJ194" s="5" t="s">
        <v>21</v>
      </c>
      <c r="AK194" s="5" t="s">
        <v>21</v>
      </c>
      <c r="AL194" s="5" t="s">
        <v>21</v>
      </c>
      <c r="AM194" s="5" t="s">
        <v>21</v>
      </c>
      <c r="AN194" s="5" t="s">
        <v>21</v>
      </c>
      <c r="AO194" s="5" t="s">
        <v>21</v>
      </c>
      <c r="AP194" s="5" t="s">
        <v>21</v>
      </c>
      <c r="AQ194" s="5" t="s">
        <v>21</v>
      </c>
      <c r="AR194" s="5" t="s">
        <v>21</v>
      </c>
      <c r="AS194" s="5" t="s">
        <v>21</v>
      </c>
      <c r="AT194" s="5" t="s">
        <v>21</v>
      </c>
      <c r="AU194" s="5" t="s">
        <v>21</v>
      </c>
      <c r="AV194" s="5" t="s">
        <v>21</v>
      </c>
      <c r="AW194" s="5" t="s">
        <v>21</v>
      </c>
      <c r="AX194" s="5" t="s">
        <v>21</v>
      </c>
      <c r="AY194" s="5" t="s">
        <v>21</v>
      </c>
      <c r="AZ194" s="5" t="s">
        <v>21</v>
      </c>
      <c r="BA194" s="5" t="s">
        <v>21</v>
      </c>
      <c r="BB194" s="5" t="s">
        <v>21</v>
      </c>
      <c r="BC194" s="5" t="s">
        <v>21</v>
      </c>
      <c r="BD194" s="126"/>
      <c r="BE194" s="50" t="s">
        <v>59</v>
      </c>
      <c r="BF194" s="50" t="s">
        <v>60</v>
      </c>
      <c r="BG194" s="50" t="s">
        <v>61</v>
      </c>
      <c r="BH194" s="50" t="s">
        <v>62</v>
      </c>
      <c r="BI194" s="50" t="s">
        <v>63</v>
      </c>
      <c r="BJ194" s="50" t="s">
        <v>64</v>
      </c>
      <c r="BK194" s="50" t="s">
        <v>65</v>
      </c>
      <c r="BL194" s="50" t="s">
        <v>66</v>
      </c>
      <c r="BM194" s="50" t="s">
        <v>67</v>
      </c>
      <c r="BN194" s="50" t="s">
        <v>68</v>
      </c>
      <c r="BO194" s="50" t="s">
        <v>69</v>
      </c>
      <c r="BP194" s="136"/>
      <c r="BQ194" s="150"/>
      <c r="BR194" s="150" t="str">
        <f t="shared" si="336"/>
        <v/>
      </c>
      <c r="BS194" s="150" t="str">
        <f t="shared" si="337"/>
        <v/>
      </c>
      <c r="BT194" s="150" t="str">
        <f t="shared" si="338"/>
        <v/>
      </c>
      <c r="BU194" s="150" t="str">
        <f t="shared" si="339"/>
        <v/>
      </c>
      <c r="BV194" s="150" t="str">
        <f t="shared" si="340"/>
        <v/>
      </c>
      <c r="BW194" s="150" t="str">
        <f t="shared" si="341"/>
        <v/>
      </c>
      <c r="BX194" s="150" t="str">
        <f t="shared" si="342"/>
        <v/>
      </c>
      <c r="BY194" s="150" t="str">
        <f t="shared" si="343"/>
        <v/>
      </c>
      <c r="BZ194" s="150" t="str">
        <f t="shared" si="344"/>
        <v/>
      </c>
      <c r="CA194" s="150" t="str">
        <f t="shared" si="345"/>
        <v/>
      </c>
      <c r="CB194" s="150" t="str">
        <f t="shared" si="346"/>
        <v/>
      </c>
      <c r="CC194" s="150" t="str">
        <f t="shared" si="347"/>
        <v/>
      </c>
      <c r="CD194" s="150" t="str">
        <f t="shared" si="348"/>
        <v/>
      </c>
      <c r="CE194" s="150" t="str">
        <f t="shared" si="349"/>
        <v/>
      </c>
      <c r="CF194" s="150" t="str">
        <f t="shared" si="350"/>
        <v/>
      </c>
      <c r="CG194" s="150" t="str">
        <f t="shared" si="351"/>
        <v/>
      </c>
      <c r="CH194" s="150" t="str">
        <f t="shared" si="352"/>
        <v/>
      </c>
      <c r="CI194" s="150" t="str">
        <f t="shared" si="353"/>
        <v/>
      </c>
      <c r="CJ194" s="150" t="str">
        <f t="shared" si="354"/>
        <v/>
      </c>
      <c r="CK194" s="150" t="str">
        <f t="shared" si="355"/>
        <v/>
      </c>
      <c r="CL194" s="150" t="str">
        <f t="shared" si="356"/>
        <v/>
      </c>
      <c r="CM194" s="150" t="str">
        <f t="shared" si="357"/>
        <v/>
      </c>
      <c r="CN194" s="150">
        <f t="shared" si="358"/>
        <v>0</v>
      </c>
      <c r="CO194" s="150" t="str">
        <f t="shared" si="359"/>
        <v>Okay</v>
      </c>
      <c r="CP194" s="150" t="str">
        <f t="shared" si="360"/>
        <v>Urkunde und Button</v>
      </c>
      <c r="CQ194" s="150" t="str">
        <f t="shared" si="361"/>
        <v>nur Urkunde</v>
      </c>
      <c r="CR194" s="150">
        <f t="shared" si="362"/>
        <v>0</v>
      </c>
      <c r="CS194" s="150">
        <f t="shared" si="363"/>
        <v>0</v>
      </c>
      <c r="CT194" s="150">
        <f t="shared" si="364"/>
        <v>0</v>
      </c>
      <c r="CU194" s="150">
        <f t="shared" si="365"/>
        <v>0</v>
      </c>
      <c r="CV194" s="150">
        <f t="shared" si="366"/>
        <v>0</v>
      </c>
      <c r="CW194" s="150">
        <f t="shared" si="367"/>
        <v>0</v>
      </c>
      <c r="CX194" s="150" t="str">
        <f t="shared" si="368"/>
        <v>u</v>
      </c>
      <c r="CY194" s="150"/>
      <c r="CZ194" s="150">
        <f t="shared" si="277"/>
        <v>0</v>
      </c>
      <c r="DA194" s="150"/>
      <c r="DB194" s="150"/>
      <c r="DC194" s="150">
        <f t="shared" si="278"/>
        <v>0</v>
      </c>
      <c r="DD194" s="150"/>
      <c r="DE194" s="150"/>
      <c r="DF194" s="150"/>
      <c r="DG194" s="150"/>
      <c r="DH194" s="150"/>
      <c r="DI194" s="150"/>
      <c r="DJ194" s="150"/>
      <c r="DK194" s="150"/>
      <c r="DL194" s="150"/>
      <c r="DM194" s="150"/>
      <c r="DN194" s="150"/>
      <c r="DO194" s="150"/>
      <c r="DP194" s="150"/>
      <c r="DQ194" s="150"/>
      <c r="DR194" s="150"/>
      <c r="DS194" s="150"/>
      <c r="DT194" s="150"/>
      <c r="DU194" s="150"/>
    </row>
    <row r="195" spans="1:125" s="206" customFormat="1" x14ac:dyDescent="0.2">
      <c r="A195" s="108" t="str">
        <f>IF(LEN(E195)&lt;2,"",Meldedaten!A$4)</f>
        <v/>
      </c>
      <c r="B195" s="109" t="str">
        <f t="shared" si="324"/>
        <v/>
      </c>
      <c r="C195" s="96" t="s">
        <v>21</v>
      </c>
      <c r="D195" s="242" t="s">
        <v>21</v>
      </c>
      <c r="E195" s="242" t="s">
        <v>21</v>
      </c>
      <c r="F195" s="242" t="s">
        <v>21</v>
      </c>
      <c r="G195" s="242" t="s">
        <v>21</v>
      </c>
      <c r="H195" s="96" t="s">
        <v>21</v>
      </c>
      <c r="I195" s="5" t="str">
        <f>IF(LEN(E195)&lt;2,"",Meldedaten!B$4)</f>
        <v/>
      </c>
      <c r="J195" s="159"/>
      <c r="K195" s="5"/>
      <c r="L195" s="101"/>
      <c r="M195" s="100"/>
      <c r="N195" s="100"/>
      <c r="O195" s="5"/>
      <c r="P195" s="5"/>
      <c r="Q195" s="131" t="str">
        <f t="shared" si="325"/>
        <v>Okay</v>
      </c>
      <c r="R195" s="136">
        <f t="shared" si="326"/>
        <v>0</v>
      </c>
      <c r="S195" s="143" t="str">
        <f t="shared" si="327"/>
        <v/>
      </c>
      <c r="T195" s="144" t="str">
        <f t="shared" si="328"/>
        <v>Bitte ankreuzen</v>
      </c>
      <c r="U195" s="5"/>
      <c r="V195" s="5"/>
      <c r="W195" s="131">
        <f t="shared" si="329"/>
        <v>0</v>
      </c>
      <c r="X195" s="136">
        <f t="shared" si="330"/>
        <v>0</v>
      </c>
      <c r="Y195" s="136">
        <f t="shared" si="331"/>
        <v>1</v>
      </c>
      <c r="Z195" s="136" t="e">
        <f>IF(W195&gt;Y195,"Fehler",okay)</f>
        <v>#NAME?</v>
      </c>
      <c r="AA195" s="136" t="str">
        <f t="shared" si="332"/>
        <v/>
      </c>
      <c r="AB195" s="136" t="str">
        <f t="shared" si="333"/>
        <v/>
      </c>
      <c r="AC195" s="135"/>
      <c r="AD195" s="96" t="s">
        <v>21</v>
      </c>
      <c r="AE195" s="125" t="str">
        <f t="shared" si="334"/>
        <v/>
      </c>
      <c r="AF195" s="95"/>
      <c r="AG195" s="126"/>
      <c r="AH195" s="127" t="str">
        <f t="shared" si="335"/>
        <v/>
      </c>
      <c r="AI195" s="126"/>
      <c r="AJ195" s="5" t="s">
        <v>21</v>
      </c>
      <c r="AK195" s="5" t="s">
        <v>21</v>
      </c>
      <c r="AL195" s="5" t="s">
        <v>21</v>
      </c>
      <c r="AM195" s="5" t="s">
        <v>21</v>
      </c>
      <c r="AN195" s="5" t="s">
        <v>21</v>
      </c>
      <c r="AO195" s="5" t="s">
        <v>21</v>
      </c>
      <c r="AP195" s="5" t="s">
        <v>21</v>
      </c>
      <c r="AQ195" s="5" t="s">
        <v>21</v>
      </c>
      <c r="AR195" s="5" t="s">
        <v>21</v>
      </c>
      <c r="AS195" s="5" t="s">
        <v>21</v>
      </c>
      <c r="AT195" s="5" t="s">
        <v>21</v>
      </c>
      <c r="AU195" s="5" t="s">
        <v>21</v>
      </c>
      <c r="AV195" s="5" t="s">
        <v>21</v>
      </c>
      <c r="AW195" s="5" t="s">
        <v>21</v>
      </c>
      <c r="AX195" s="5" t="s">
        <v>21</v>
      </c>
      <c r="AY195" s="5" t="s">
        <v>21</v>
      </c>
      <c r="AZ195" s="5" t="s">
        <v>21</v>
      </c>
      <c r="BA195" s="5" t="s">
        <v>21</v>
      </c>
      <c r="BB195" s="5" t="s">
        <v>21</v>
      </c>
      <c r="BC195" s="5" t="s">
        <v>21</v>
      </c>
      <c r="BD195" s="126"/>
      <c r="BE195" s="50" t="s">
        <v>59</v>
      </c>
      <c r="BF195" s="50" t="s">
        <v>60</v>
      </c>
      <c r="BG195" s="50" t="s">
        <v>61</v>
      </c>
      <c r="BH195" s="50" t="s">
        <v>62</v>
      </c>
      <c r="BI195" s="50" t="s">
        <v>63</v>
      </c>
      <c r="BJ195" s="50" t="s">
        <v>64</v>
      </c>
      <c r="BK195" s="50" t="s">
        <v>65</v>
      </c>
      <c r="BL195" s="50" t="s">
        <v>66</v>
      </c>
      <c r="BM195" s="50" t="s">
        <v>67</v>
      </c>
      <c r="BN195" s="50" t="s">
        <v>68</v>
      </c>
      <c r="BO195" s="50" t="s">
        <v>69</v>
      </c>
      <c r="BP195" s="136"/>
      <c r="BQ195" s="150"/>
      <c r="BR195" s="150" t="str">
        <f t="shared" si="336"/>
        <v/>
      </c>
      <c r="BS195" s="150" t="str">
        <f t="shared" si="337"/>
        <v/>
      </c>
      <c r="BT195" s="150" t="str">
        <f t="shared" si="338"/>
        <v/>
      </c>
      <c r="BU195" s="150" t="str">
        <f t="shared" si="339"/>
        <v/>
      </c>
      <c r="BV195" s="150" t="str">
        <f t="shared" si="340"/>
        <v/>
      </c>
      <c r="BW195" s="150" t="str">
        <f t="shared" si="341"/>
        <v/>
      </c>
      <c r="BX195" s="150" t="str">
        <f t="shared" si="342"/>
        <v/>
      </c>
      <c r="BY195" s="150" t="str">
        <f t="shared" si="343"/>
        <v/>
      </c>
      <c r="BZ195" s="150" t="str">
        <f t="shared" si="344"/>
        <v/>
      </c>
      <c r="CA195" s="150" t="str">
        <f t="shared" si="345"/>
        <v/>
      </c>
      <c r="CB195" s="150" t="str">
        <f t="shared" si="346"/>
        <v/>
      </c>
      <c r="CC195" s="150" t="str">
        <f t="shared" si="347"/>
        <v/>
      </c>
      <c r="CD195" s="150" t="str">
        <f t="shared" si="348"/>
        <v/>
      </c>
      <c r="CE195" s="150" t="str">
        <f t="shared" si="349"/>
        <v/>
      </c>
      <c r="CF195" s="150" t="str">
        <f t="shared" si="350"/>
        <v/>
      </c>
      <c r="CG195" s="150" t="str">
        <f t="shared" si="351"/>
        <v/>
      </c>
      <c r="CH195" s="150" t="str">
        <f t="shared" si="352"/>
        <v/>
      </c>
      <c r="CI195" s="150" t="str">
        <f t="shared" si="353"/>
        <v/>
      </c>
      <c r="CJ195" s="150" t="str">
        <f t="shared" si="354"/>
        <v/>
      </c>
      <c r="CK195" s="150" t="str">
        <f t="shared" si="355"/>
        <v/>
      </c>
      <c r="CL195" s="150" t="str">
        <f t="shared" si="356"/>
        <v/>
      </c>
      <c r="CM195" s="150" t="str">
        <f t="shared" si="357"/>
        <v/>
      </c>
      <c r="CN195" s="150">
        <f t="shared" si="358"/>
        <v>0</v>
      </c>
      <c r="CO195" s="150" t="str">
        <f t="shared" si="359"/>
        <v>Okay</v>
      </c>
      <c r="CP195" s="150" t="str">
        <f t="shared" si="360"/>
        <v>Urkunde und Button</v>
      </c>
      <c r="CQ195" s="150" t="str">
        <f t="shared" si="361"/>
        <v>nur Urkunde</v>
      </c>
      <c r="CR195" s="150">
        <f t="shared" si="362"/>
        <v>0</v>
      </c>
      <c r="CS195" s="150">
        <f t="shared" si="363"/>
        <v>0</v>
      </c>
      <c r="CT195" s="150">
        <f t="shared" si="364"/>
        <v>0</v>
      </c>
      <c r="CU195" s="150">
        <f t="shared" si="365"/>
        <v>0</v>
      </c>
      <c r="CV195" s="150">
        <f t="shared" si="366"/>
        <v>0</v>
      </c>
      <c r="CW195" s="150">
        <f t="shared" si="367"/>
        <v>0</v>
      </c>
      <c r="CX195" s="150" t="str">
        <f t="shared" si="368"/>
        <v>u</v>
      </c>
      <c r="CY195" s="150"/>
      <c r="CZ195" s="150">
        <f t="shared" si="277"/>
        <v>0</v>
      </c>
      <c r="DA195" s="150"/>
      <c r="DB195" s="150"/>
      <c r="DC195" s="150">
        <f t="shared" si="278"/>
        <v>0</v>
      </c>
      <c r="DD195" s="150"/>
      <c r="DE195" s="150"/>
      <c r="DF195" s="150"/>
      <c r="DG195" s="150"/>
      <c r="DH195" s="150"/>
      <c r="DI195" s="150"/>
      <c r="DJ195" s="150"/>
      <c r="DK195" s="150"/>
      <c r="DL195" s="150"/>
      <c r="DM195" s="150"/>
      <c r="DN195" s="150"/>
      <c r="DO195" s="150"/>
      <c r="DP195" s="150"/>
      <c r="DQ195" s="150"/>
      <c r="DR195" s="150"/>
      <c r="DS195" s="150"/>
      <c r="DT195" s="150"/>
      <c r="DU195" s="150"/>
    </row>
    <row r="196" spans="1:125" s="206" customFormat="1" x14ac:dyDescent="0.2">
      <c r="A196" s="108" t="str">
        <f>IF(LEN(E196)&lt;2,"",Meldedaten!A$4)</f>
        <v/>
      </c>
      <c r="B196" s="109" t="str">
        <f t="shared" si="324"/>
        <v/>
      </c>
      <c r="C196" s="96" t="s">
        <v>21</v>
      </c>
      <c r="D196" s="242" t="s">
        <v>21</v>
      </c>
      <c r="E196" s="242" t="s">
        <v>21</v>
      </c>
      <c r="F196" s="242" t="s">
        <v>21</v>
      </c>
      <c r="G196" s="242" t="s">
        <v>21</v>
      </c>
      <c r="H196" s="96" t="s">
        <v>21</v>
      </c>
      <c r="I196" s="5" t="str">
        <f>IF(LEN(E196)&lt;2,"",Meldedaten!B$4)</f>
        <v/>
      </c>
      <c r="J196" s="159"/>
      <c r="K196" s="5"/>
      <c r="L196" s="101"/>
      <c r="M196" s="100"/>
      <c r="N196" s="100"/>
      <c r="O196" s="5"/>
      <c r="P196" s="5"/>
      <c r="Q196" s="131" t="str">
        <f t="shared" si="325"/>
        <v>Okay</v>
      </c>
      <c r="R196" s="136">
        <f t="shared" si="326"/>
        <v>0</v>
      </c>
      <c r="S196" s="143" t="str">
        <f t="shared" si="327"/>
        <v/>
      </c>
      <c r="T196" s="144" t="str">
        <f t="shared" si="328"/>
        <v>Bitte ankreuzen</v>
      </c>
      <c r="U196" s="5"/>
      <c r="V196" s="5"/>
      <c r="W196" s="131">
        <f t="shared" si="329"/>
        <v>0</v>
      </c>
      <c r="X196" s="136">
        <f t="shared" si="330"/>
        <v>0</v>
      </c>
      <c r="Y196" s="136">
        <f t="shared" si="331"/>
        <v>1</v>
      </c>
      <c r="Z196" s="136" t="e">
        <f>IF(W196&gt;Y196,"Fehler",okay)</f>
        <v>#NAME?</v>
      </c>
      <c r="AA196" s="136" t="str">
        <f t="shared" si="332"/>
        <v/>
      </c>
      <c r="AB196" s="136" t="str">
        <f t="shared" si="333"/>
        <v/>
      </c>
      <c r="AC196" s="135"/>
      <c r="AD196" s="96" t="s">
        <v>21</v>
      </c>
      <c r="AE196" s="125" t="str">
        <f t="shared" si="334"/>
        <v/>
      </c>
      <c r="AF196" s="95"/>
      <c r="AG196" s="126"/>
      <c r="AH196" s="127" t="str">
        <f t="shared" si="335"/>
        <v/>
      </c>
      <c r="AI196" s="126"/>
      <c r="AJ196" s="5" t="s">
        <v>21</v>
      </c>
      <c r="AK196" s="5" t="s">
        <v>21</v>
      </c>
      <c r="AL196" s="5" t="s">
        <v>21</v>
      </c>
      <c r="AM196" s="5" t="s">
        <v>21</v>
      </c>
      <c r="AN196" s="5" t="s">
        <v>21</v>
      </c>
      <c r="AO196" s="5" t="s">
        <v>21</v>
      </c>
      <c r="AP196" s="5" t="s">
        <v>21</v>
      </c>
      <c r="AQ196" s="5" t="s">
        <v>21</v>
      </c>
      <c r="AR196" s="5" t="s">
        <v>21</v>
      </c>
      <c r="AS196" s="5" t="s">
        <v>21</v>
      </c>
      <c r="AT196" s="5" t="s">
        <v>21</v>
      </c>
      <c r="AU196" s="5" t="s">
        <v>21</v>
      </c>
      <c r="AV196" s="5" t="s">
        <v>21</v>
      </c>
      <c r="AW196" s="5" t="s">
        <v>21</v>
      </c>
      <c r="AX196" s="5" t="s">
        <v>21</v>
      </c>
      <c r="AY196" s="5" t="s">
        <v>21</v>
      </c>
      <c r="AZ196" s="5" t="s">
        <v>21</v>
      </c>
      <c r="BA196" s="5" t="s">
        <v>21</v>
      </c>
      <c r="BB196" s="5" t="s">
        <v>21</v>
      </c>
      <c r="BC196" s="5" t="s">
        <v>21</v>
      </c>
      <c r="BD196" s="126"/>
      <c r="BE196" s="50" t="s">
        <v>59</v>
      </c>
      <c r="BF196" s="50" t="s">
        <v>60</v>
      </c>
      <c r="BG196" s="50" t="s">
        <v>61</v>
      </c>
      <c r="BH196" s="50" t="s">
        <v>62</v>
      </c>
      <c r="BI196" s="50" t="s">
        <v>63</v>
      </c>
      <c r="BJ196" s="50" t="s">
        <v>64</v>
      </c>
      <c r="BK196" s="50" t="s">
        <v>65</v>
      </c>
      <c r="BL196" s="50" t="s">
        <v>66</v>
      </c>
      <c r="BM196" s="50" t="s">
        <v>67</v>
      </c>
      <c r="BN196" s="50" t="s">
        <v>68</v>
      </c>
      <c r="BO196" s="50" t="s">
        <v>69</v>
      </c>
      <c r="BP196" s="136"/>
      <c r="BQ196" s="150"/>
      <c r="BR196" s="150" t="str">
        <f t="shared" si="336"/>
        <v/>
      </c>
      <c r="BS196" s="150" t="str">
        <f t="shared" si="337"/>
        <v/>
      </c>
      <c r="BT196" s="150" t="str">
        <f t="shared" si="338"/>
        <v/>
      </c>
      <c r="BU196" s="150" t="str">
        <f t="shared" si="339"/>
        <v/>
      </c>
      <c r="BV196" s="150" t="str">
        <f t="shared" si="340"/>
        <v/>
      </c>
      <c r="BW196" s="150" t="str">
        <f t="shared" si="341"/>
        <v/>
      </c>
      <c r="BX196" s="150" t="str">
        <f t="shared" si="342"/>
        <v/>
      </c>
      <c r="BY196" s="150" t="str">
        <f t="shared" si="343"/>
        <v/>
      </c>
      <c r="BZ196" s="150" t="str">
        <f t="shared" si="344"/>
        <v/>
      </c>
      <c r="CA196" s="150" t="str">
        <f t="shared" si="345"/>
        <v/>
      </c>
      <c r="CB196" s="150" t="str">
        <f t="shared" si="346"/>
        <v/>
      </c>
      <c r="CC196" s="150" t="str">
        <f t="shared" si="347"/>
        <v/>
      </c>
      <c r="CD196" s="150" t="str">
        <f t="shared" si="348"/>
        <v/>
      </c>
      <c r="CE196" s="150" t="str">
        <f t="shared" si="349"/>
        <v/>
      </c>
      <c r="CF196" s="150" t="str">
        <f t="shared" si="350"/>
        <v/>
      </c>
      <c r="CG196" s="150" t="str">
        <f t="shared" si="351"/>
        <v/>
      </c>
      <c r="CH196" s="150" t="str">
        <f t="shared" si="352"/>
        <v/>
      </c>
      <c r="CI196" s="150" t="str">
        <f t="shared" si="353"/>
        <v/>
      </c>
      <c r="CJ196" s="150" t="str">
        <f t="shared" si="354"/>
        <v/>
      </c>
      <c r="CK196" s="150" t="str">
        <f t="shared" si="355"/>
        <v/>
      </c>
      <c r="CL196" s="150" t="str">
        <f t="shared" si="356"/>
        <v/>
      </c>
      <c r="CM196" s="150" t="str">
        <f t="shared" si="357"/>
        <v/>
      </c>
      <c r="CN196" s="150">
        <f t="shared" si="358"/>
        <v>0</v>
      </c>
      <c r="CO196" s="150" t="str">
        <f t="shared" si="359"/>
        <v>Okay</v>
      </c>
      <c r="CP196" s="150" t="str">
        <f t="shared" si="360"/>
        <v>Urkunde und Button</v>
      </c>
      <c r="CQ196" s="150" t="str">
        <f t="shared" si="361"/>
        <v>nur Urkunde</v>
      </c>
      <c r="CR196" s="150">
        <f t="shared" si="362"/>
        <v>0</v>
      </c>
      <c r="CS196" s="150">
        <f t="shared" si="363"/>
        <v>0</v>
      </c>
      <c r="CT196" s="150">
        <f t="shared" si="364"/>
        <v>0</v>
      </c>
      <c r="CU196" s="150">
        <f t="shared" si="365"/>
        <v>0</v>
      </c>
      <c r="CV196" s="150">
        <f t="shared" si="366"/>
        <v>0</v>
      </c>
      <c r="CW196" s="150">
        <f t="shared" si="367"/>
        <v>0</v>
      </c>
      <c r="CX196" s="150" t="str">
        <f t="shared" si="368"/>
        <v>u</v>
      </c>
      <c r="CY196" s="150"/>
      <c r="CZ196" s="150">
        <f t="shared" si="277"/>
        <v>0</v>
      </c>
      <c r="DA196" s="150"/>
      <c r="DB196" s="150"/>
      <c r="DC196" s="150">
        <f t="shared" si="278"/>
        <v>0</v>
      </c>
      <c r="DD196" s="150"/>
      <c r="DE196" s="150"/>
      <c r="DF196" s="150"/>
      <c r="DG196" s="150"/>
      <c r="DH196" s="150"/>
      <c r="DI196" s="150"/>
      <c r="DJ196" s="150"/>
      <c r="DK196" s="150"/>
      <c r="DL196" s="150"/>
      <c r="DM196" s="150"/>
      <c r="DN196" s="150"/>
      <c r="DO196" s="150"/>
      <c r="DP196" s="150"/>
      <c r="DQ196" s="150"/>
      <c r="DR196" s="150"/>
      <c r="DS196" s="150"/>
      <c r="DT196" s="150"/>
      <c r="DU196" s="150"/>
    </row>
    <row r="197" spans="1:125" s="206" customFormat="1" x14ac:dyDescent="0.2">
      <c r="A197" s="108" t="str">
        <f>IF(LEN(E197)&lt;2,"",Meldedaten!A$4)</f>
        <v/>
      </c>
      <c r="B197" s="109" t="str">
        <f t="shared" si="324"/>
        <v/>
      </c>
      <c r="C197" s="96" t="s">
        <v>21</v>
      </c>
      <c r="D197" s="242" t="s">
        <v>21</v>
      </c>
      <c r="E197" s="242" t="s">
        <v>21</v>
      </c>
      <c r="F197" s="242" t="s">
        <v>21</v>
      </c>
      <c r="G197" s="242" t="s">
        <v>21</v>
      </c>
      <c r="H197" s="96" t="s">
        <v>21</v>
      </c>
      <c r="I197" s="5" t="str">
        <f>IF(LEN(E197)&lt;2,"",Meldedaten!B$4)</f>
        <v/>
      </c>
      <c r="J197" s="159"/>
      <c r="K197" s="5"/>
      <c r="L197" s="101"/>
      <c r="M197" s="100"/>
      <c r="N197" s="100"/>
      <c r="O197" s="5"/>
      <c r="P197" s="5"/>
      <c r="Q197" s="131" t="str">
        <f t="shared" si="325"/>
        <v>Okay</v>
      </c>
      <c r="R197" s="136">
        <f t="shared" si="326"/>
        <v>0</v>
      </c>
      <c r="S197" s="143" t="str">
        <f t="shared" si="327"/>
        <v/>
      </c>
      <c r="T197" s="144" t="str">
        <f t="shared" si="328"/>
        <v>Bitte ankreuzen</v>
      </c>
      <c r="U197" s="5"/>
      <c r="V197" s="5"/>
      <c r="W197" s="131">
        <f t="shared" si="329"/>
        <v>0</v>
      </c>
      <c r="X197" s="136">
        <f t="shared" si="330"/>
        <v>0</v>
      </c>
      <c r="Y197" s="136">
        <f t="shared" si="331"/>
        <v>1</v>
      </c>
      <c r="Z197" s="136" t="e">
        <f>IF(W197&gt;Y197,"Fehler",okay)</f>
        <v>#NAME?</v>
      </c>
      <c r="AA197" s="136" t="str">
        <f t="shared" si="332"/>
        <v/>
      </c>
      <c r="AB197" s="136" t="str">
        <f t="shared" si="333"/>
        <v/>
      </c>
      <c r="AC197" s="135"/>
      <c r="AD197" s="96" t="s">
        <v>21</v>
      </c>
      <c r="AE197" s="125" t="str">
        <f t="shared" si="334"/>
        <v/>
      </c>
      <c r="AF197" s="95"/>
      <c r="AG197" s="126"/>
      <c r="AH197" s="127" t="str">
        <f t="shared" si="335"/>
        <v/>
      </c>
      <c r="AI197" s="126"/>
      <c r="AJ197" s="5" t="s">
        <v>21</v>
      </c>
      <c r="AK197" s="5" t="s">
        <v>21</v>
      </c>
      <c r="AL197" s="5" t="s">
        <v>21</v>
      </c>
      <c r="AM197" s="5" t="s">
        <v>21</v>
      </c>
      <c r="AN197" s="5" t="s">
        <v>21</v>
      </c>
      <c r="AO197" s="5" t="s">
        <v>21</v>
      </c>
      <c r="AP197" s="5" t="s">
        <v>21</v>
      </c>
      <c r="AQ197" s="5" t="s">
        <v>21</v>
      </c>
      <c r="AR197" s="5" t="s">
        <v>21</v>
      </c>
      <c r="AS197" s="5" t="s">
        <v>21</v>
      </c>
      <c r="AT197" s="5" t="s">
        <v>21</v>
      </c>
      <c r="AU197" s="5" t="s">
        <v>21</v>
      </c>
      <c r="AV197" s="5" t="s">
        <v>21</v>
      </c>
      <c r="AW197" s="5" t="s">
        <v>21</v>
      </c>
      <c r="AX197" s="5" t="s">
        <v>21</v>
      </c>
      <c r="AY197" s="5" t="s">
        <v>21</v>
      </c>
      <c r="AZ197" s="5" t="s">
        <v>21</v>
      </c>
      <c r="BA197" s="5" t="s">
        <v>21</v>
      </c>
      <c r="BB197" s="5" t="s">
        <v>21</v>
      </c>
      <c r="BC197" s="5" t="s">
        <v>21</v>
      </c>
      <c r="BD197" s="126"/>
      <c r="BE197" s="50" t="s">
        <v>59</v>
      </c>
      <c r="BF197" s="50" t="s">
        <v>60</v>
      </c>
      <c r="BG197" s="50" t="s">
        <v>61</v>
      </c>
      <c r="BH197" s="50" t="s">
        <v>62</v>
      </c>
      <c r="BI197" s="50" t="s">
        <v>63</v>
      </c>
      <c r="BJ197" s="50" t="s">
        <v>64</v>
      </c>
      <c r="BK197" s="50" t="s">
        <v>65</v>
      </c>
      <c r="BL197" s="50" t="s">
        <v>66</v>
      </c>
      <c r="BM197" s="50" t="s">
        <v>67</v>
      </c>
      <c r="BN197" s="50" t="s">
        <v>68</v>
      </c>
      <c r="BO197" s="50" t="s">
        <v>69</v>
      </c>
      <c r="BP197" s="136"/>
      <c r="BQ197" s="150"/>
      <c r="BR197" s="150" t="str">
        <f t="shared" si="336"/>
        <v/>
      </c>
      <c r="BS197" s="150" t="str">
        <f t="shared" si="337"/>
        <v/>
      </c>
      <c r="BT197" s="150" t="str">
        <f t="shared" si="338"/>
        <v/>
      </c>
      <c r="BU197" s="150" t="str">
        <f t="shared" si="339"/>
        <v/>
      </c>
      <c r="BV197" s="150" t="str">
        <f t="shared" si="340"/>
        <v/>
      </c>
      <c r="BW197" s="150" t="str">
        <f t="shared" si="341"/>
        <v/>
      </c>
      <c r="BX197" s="150" t="str">
        <f t="shared" si="342"/>
        <v/>
      </c>
      <c r="BY197" s="150" t="str">
        <f t="shared" si="343"/>
        <v/>
      </c>
      <c r="BZ197" s="150" t="str">
        <f t="shared" si="344"/>
        <v/>
      </c>
      <c r="CA197" s="150" t="str">
        <f t="shared" si="345"/>
        <v/>
      </c>
      <c r="CB197" s="150" t="str">
        <f t="shared" si="346"/>
        <v/>
      </c>
      <c r="CC197" s="150" t="str">
        <f t="shared" si="347"/>
        <v/>
      </c>
      <c r="CD197" s="150" t="str">
        <f t="shared" si="348"/>
        <v/>
      </c>
      <c r="CE197" s="150" t="str">
        <f t="shared" si="349"/>
        <v/>
      </c>
      <c r="CF197" s="150" t="str">
        <f t="shared" si="350"/>
        <v/>
      </c>
      <c r="CG197" s="150" t="str">
        <f t="shared" si="351"/>
        <v/>
      </c>
      <c r="CH197" s="150" t="str">
        <f t="shared" si="352"/>
        <v/>
      </c>
      <c r="CI197" s="150" t="str">
        <f t="shared" si="353"/>
        <v/>
      </c>
      <c r="CJ197" s="150" t="str">
        <f t="shared" si="354"/>
        <v/>
      </c>
      <c r="CK197" s="150" t="str">
        <f t="shared" si="355"/>
        <v/>
      </c>
      <c r="CL197" s="150" t="str">
        <f t="shared" si="356"/>
        <v/>
      </c>
      <c r="CM197" s="150" t="str">
        <f t="shared" si="357"/>
        <v/>
      </c>
      <c r="CN197" s="150">
        <f t="shared" si="358"/>
        <v>0</v>
      </c>
      <c r="CO197" s="150" t="str">
        <f t="shared" si="359"/>
        <v>Okay</v>
      </c>
      <c r="CP197" s="150" t="str">
        <f t="shared" si="360"/>
        <v>Urkunde und Button</v>
      </c>
      <c r="CQ197" s="150" t="str">
        <f t="shared" si="361"/>
        <v>nur Urkunde</v>
      </c>
      <c r="CR197" s="150">
        <f t="shared" si="362"/>
        <v>0</v>
      </c>
      <c r="CS197" s="150">
        <f t="shared" si="363"/>
        <v>0</v>
      </c>
      <c r="CT197" s="150">
        <f t="shared" si="364"/>
        <v>0</v>
      </c>
      <c r="CU197" s="150">
        <f t="shared" si="365"/>
        <v>0</v>
      </c>
      <c r="CV197" s="150">
        <f t="shared" si="366"/>
        <v>0</v>
      </c>
      <c r="CW197" s="150">
        <f t="shared" si="367"/>
        <v>0</v>
      </c>
      <c r="CX197" s="150" t="str">
        <f t="shared" si="368"/>
        <v>u</v>
      </c>
      <c r="CY197" s="150"/>
      <c r="CZ197" s="150">
        <f t="shared" si="277"/>
        <v>0</v>
      </c>
      <c r="DA197" s="150"/>
      <c r="DB197" s="150"/>
      <c r="DC197" s="150">
        <f t="shared" si="278"/>
        <v>0</v>
      </c>
      <c r="DD197" s="150"/>
      <c r="DE197" s="150"/>
      <c r="DF197" s="150"/>
      <c r="DG197" s="150"/>
      <c r="DH197" s="150"/>
      <c r="DI197" s="150"/>
      <c r="DJ197" s="150"/>
      <c r="DK197" s="150"/>
      <c r="DL197" s="150"/>
      <c r="DM197" s="150"/>
      <c r="DN197" s="150"/>
      <c r="DO197" s="150"/>
      <c r="DP197" s="150"/>
      <c r="DQ197" s="150"/>
      <c r="DR197" s="150"/>
      <c r="DS197" s="150"/>
      <c r="DT197" s="150"/>
      <c r="DU197" s="150"/>
    </row>
    <row r="198" spans="1:125" s="206" customFormat="1" x14ac:dyDescent="0.2">
      <c r="A198" s="108" t="str">
        <f>IF(LEN(E198)&lt;2,"",Meldedaten!A$4)</f>
        <v/>
      </c>
      <c r="B198" s="109" t="str">
        <f t="shared" si="324"/>
        <v/>
      </c>
      <c r="C198" s="96" t="s">
        <v>21</v>
      </c>
      <c r="D198" s="242" t="s">
        <v>21</v>
      </c>
      <c r="E198" s="242" t="s">
        <v>21</v>
      </c>
      <c r="F198" s="242" t="s">
        <v>21</v>
      </c>
      <c r="G198" s="242" t="s">
        <v>21</v>
      </c>
      <c r="H198" s="96" t="s">
        <v>21</v>
      </c>
      <c r="I198" s="5" t="str">
        <f>IF(LEN(E198)&lt;2,"",Meldedaten!B$4)</f>
        <v/>
      </c>
      <c r="J198" s="159"/>
      <c r="K198" s="5"/>
      <c r="L198" s="101"/>
      <c r="M198" s="100"/>
      <c r="N198" s="100"/>
      <c r="O198" s="5"/>
      <c r="P198" s="5"/>
      <c r="Q198" s="131" t="str">
        <f t="shared" si="325"/>
        <v>Okay</v>
      </c>
      <c r="R198" s="136">
        <f t="shared" si="326"/>
        <v>0</v>
      </c>
      <c r="S198" s="143" t="str">
        <f t="shared" si="327"/>
        <v/>
      </c>
      <c r="T198" s="144" t="str">
        <f t="shared" si="328"/>
        <v>Bitte ankreuzen</v>
      </c>
      <c r="U198" s="5"/>
      <c r="V198" s="5"/>
      <c r="W198" s="131">
        <f t="shared" si="329"/>
        <v>0</v>
      </c>
      <c r="X198" s="136">
        <f t="shared" si="330"/>
        <v>0</v>
      </c>
      <c r="Y198" s="136">
        <f t="shared" si="331"/>
        <v>1</v>
      </c>
      <c r="Z198" s="136" t="e">
        <f>IF(W198&gt;Y198,"Fehler",okay)</f>
        <v>#NAME?</v>
      </c>
      <c r="AA198" s="136" t="str">
        <f t="shared" si="332"/>
        <v/>
      </c>
      <c r="AB198" s="136" t="str">
        <f t="shared" si="333"/>
        <v/>
      </c>
      <c r="AC198" s="135"/>
      <c r="AD198" s="96" t="s">
        <v>21</v>
      </c>
      <c r="AE198" s="125" t="str">
        <f t="shared" si="334"/>
        <v/>
      </c>
      <c r="AF198" s="95"/>
      <c r="AG198" s="126"/>
      <c r="AH198" s="127" t="str">
        <f t="shared" si="335"/>
        <v/>
      </c>
      <c r="AI198" s="126"/>
      <c r="AJ198" s="5" t="s">
        <v>21</v>
      </c>
      <c r="AK198" s="5" t="s">
        <v>21</v>
      </c>
      <c r="AL198" s="5" t="s">
        <v>21</v>
      </c>
      <c r="AM198" s="5" t="s">
        <v>21</v>
      </c>
      <c r="AN198" s="5" t="s">
        <v>21</v>
      </c>
      <c r="AO198" s="5" t="s">
        <v>21</v>
      </c>
      <c r="AP198" s="5" t="s">
        <v>21</v>
      </c>
      <c r="AQ198" s="5" t="s">
        <v>21</v>
      </c>
      <c r="AR198" s="5" t="s">
        <v>21</v>
      </c>
      <c r="AS198" s="5" t="s">
        <v>21</v>
      </c>
      <c r="AT198" s="5" t="s">
        <v>21</v>
      </c>
      <c r="AU198" s="5" t="s">
        <v>21</v>
      </c>
      <c r="AV198" s="5" t="s">
        <v>21</v>
      </c>
      <c r="AW198" s="5" t="s">
        <v>21</v>
      </c>
      <c r="AX198" s="5" t="s">
        <v>21</v>
      </c>
      <c r="AY198" s="5" t="s">
        <v>21</v>
      </c>
      <c r="AZ198" s="5" t="s">
        <v>21</v>
      </c>
      <c r="BA198" s="5" t="s">
        <v>21</v>
      </c>
      <c r="BB198" s="5" t="s">
        <v>21</v>
      </c>
      <c r="BC198" s="5" t="s">
        <v>21</v>
      </c>
      <c r="BD198" s="126"/>
      <c r="BE198" s="50" t="s">
        <v>59</v>
      </c>
      <c r="BF198" s="50" t="s">
        <v>60</v>
      </c>
      <c r="BG198" s="50" t="s">
        <v>61</v>
      </c>
      <c r="BH198" s="50" t="s">
        <v>62</v>
      </c>
      <c r="BI198" s="50" t="s">
        <v>63</v>
      </c>
      <c r="BJ198" s="50" t="s">
        <v>64</v>
      </c>
      <c r="BK198" s="50" t="s">
        <v>65</v>
      </c>
      <c r="BL198" s="50" t="s">
        <v>66</v>
      </c>
      <c r="BM198" s="50" t="s">
        <v>67</v>
      </c>
      <c r="BN198" s="50" t="s">
        <v>68</v>
      </c>
      <c r="BO198" s="50" t="s">
        <v>69</v>
      </c>
      <c r="BP198" s="136"/>
      <c r="BQ198" s="150"/>
      <c r="BR198" s="150" t="str">
        <f t="shared" si="336"/>
        <v/>
      </c>
      <c r="BS198" s="150" t="str">
        <f t="shared" si="337"/>
        <v/>
      </c>
      <c r="BT198" s="150" t="str">
        <f t="shared" si="338"/>
        <v/>
      </c>
      <c r="BU198" s="150" t="str">
        <f t="shared" si="339"/>
        <v/>
      </c>
      <c r="BV198" s="150" t="str">
        <f t="shared" si="340"/>
        <v/>
      </c>
      <c r="BW198" s="150" t="str">
        <f t="shared" si="341"/>
        <v/>
      </c>
      <c r="BX198" s="150" t="str">
        <f t="shared" si="342"/>
        <v/>
      </c>
      <c r="BY198" s="150" t="str">
        <f t="shared" si="343"/>
        <v/>
      </c>
      <c r="BZ198" s="150" t="str">
        <f t="shared" si="344"/>
        <v/>
      </c>
      <c r="CA198" s="150" t="str">
        <f t="shared" si="345"/>
        <v/>
      </c>
      <c r="CB198" s="150" t="str">
        <f t="shared" si="346"/>
        <v/>
      </c>
      <c r="CC198" s="150" t="str">
        <f t="shared" si="347"/>
        <v/>
      </c>
      <c r="CD198" s="150" t="str">
        <f t="shared" si="348"/>
        <v/>
      </c>
      <c r="CE198" s="150" t="str">
        <f t="shared" si="349"/>
        <v/>
      </c>
      <c r="CF198" s="150" t="str">
        <f t="shared" si="350"/>
        <v/>
      </c>
      <c r="CG198" s="150" t="str">
        <f t="shared" si="351"/>
        <v/>
      </c>
      <c r="CH198" s="150" t="str">
        <f t="shared" si="352"/>
        <v/>
      </c>
      <c r="CI198" s="150" t="str">
        <f t="shared" si="353"/>
        <v/>
      </c>
      <c r="CJ198" s="150" t="str">
        <f t="shared" si="354"/>
        <v/>
      </c>
      <c r="CK198" s="150" t="str">
        <f t="shared" si="355"/>
        <v/>
      </c>
      <c r="CL198" s="150" t="str">
        <f t="shared" si="356"/>
        <v/>
      </c>
      <c r="CM198" s="150" t="str">
        <f t="shared" si="357"/>
        <v/>
      </c>
      <c r="CN198" s="150">
        <f t="shared" si="358"/>
        <v>0</v>
      </c>
      <c r="CO198" s="150" t="str">
        <f t="shared" si="359"/>
        <v>Okay</v>
      </c>
      <c r="CP198" s="150" t="str">
        <f t="shared" si="360"/>
        <v>Urkunde und Button</v>
      </c>
      <c r="CQ198" s="150" t="str">
        <f t="shared" si="361"/>
        <v>nur Urkunde</v>
      </c>
      <c r="CR198" s="150">
        <f t="shared" si="362"/>
        <v>0</v>
      </c>
      <c r="CS198" s="150">
        <f t="shared" si="363"/>
        <v>0</v>
      </c>
      <c r="CT198" s="150">
        <f t="shared" si="364"/>
        <v>0</v>
      </c>
      <c r="CU198" s="150">
        <f t="shared" si="365"/>
        <v>0</v>
      </c>
      <c r="CV198" s="150">
        <f t="shared" si="366"/>
        <v>0</v>
      </c>
      <c r="CW198" s="150">
        <f t="shared" si="367"/>
        <v>0</v>
      </c>
      <c r="CX198" s="150" t="str">
        <f t="shared" si="368"/>
        <v>u</v>
      </c>
      <c r="CY198" s="150"/>
      <c r="CZ198" s="150">
        <f t="shared" si="277"/>
        <v>0</v>
      </c>
      <c r="DA198" s="150"/>
      <c r="DB198" s="150"/>
      <c r="DC198" s="150">
        <f t="shared" si="278"/>
        <v>0</v>
      </c>
      <c r="DD198" s="150"/>
      <c r="DE198" s="150"/>
      <c r="DF198" s="150"/>
      <c r="DG198" s="150"/>
      <c r="DH198" s="150"/>
      <c r="DI198" s="150"/>
      <c r="DJ198" s="150"/>
      <c r="DK198" s="150"/>
      <c r="DL198" s="150"/>
      <c r="DM198" s="150"/>
      <c r="DN198" s="150"/>
      <c r="DO198" s="150"/>
      <c r="DP198" s="150"/>
      <c r="DQ198" s="150"/>
      <c r="DR198" s="150"/>
      <c r="DS198" s="150"/>
      <c r="DT198" s="150"/>
      <c r="DU198" s="150"/>
    </row>
    <row r="199" spans="1:125" s="206" customFormat="1" x14ac:dyDescent="0.2">
      <c r="A199" s="108" t="str">
        <f>IF(LEN(E199)&lt;2,"",Meldedaten!A$4)</f>
        <v/>
      </c>
      <c r="B199" s="109" t="str">
        <f t="shared" si="324"/>
        <v/>
      </c>
      <c r="C199" s="96" t="s">
        <v>21</v>
      </c>
      <c r="D199" s="242" t="s">
        <v>21</v>
      </c>
      <c r="E199" s="242" t="s">
        <v>21</v>
      </c>
      <c r="F199" s="242" t="s">
        <v>21</v>
      </c>
      <c r="G199" s="242" t="s">
        <v>21</v>
      </c>
      <c r="H199" s="96" t="s">
        <v>21</v>
      </c>
      <c r="I199" s="5" t="str">
        <f>IF(LEN(E199)&lt;2,"",Meldedaten!B$4)</f>
        <v/>
      </c>
      <c r="J199" s="159"/>
      <c r="K199" s="5"/>
      <c r="L199" s="101"/>
      <c r="M199" s="100"/>
      <c r="N199" s="100"/>
      <c r="O199" s="5"/>
      <c r="P199" s="5"/>
      <c r="Q199" s="131" t="str">
        <f t="shared" si="325"/>
        <v>Okay</v>
      </c>
      <c r="R199" s="136">
        <f t="shared" si="326"/>
        <v>0</v>
      </c>
      <c r="S199" s="143" t="str">
        <f t="shared" si="327"/>
        <v/>
      </c>
      <c r="T199" s="144" t="str">
        <f t="shared" si="328"/>
        <v>Bitte ankreuzen</v>
      </c>
      <c r="U199" s="5"/>
      <c r="V199" s="5"/>
      <c r="W199" s="131">
        <f t="shared" si="329"/>
        <v>0</v>
      </c>
      <c r="X199" s="136">
        <f t="shared" si="330"/>
        <v>0</v>
      </c>
      <c r="Y199" s="136">
        <f t="shared" si="331"/>
        <v>1</v>
      </c>
      <c r="Z199" s="136" t="e">
        <f>IF(W199&gt;Y199,"Fehler",okay)</f>
        <v>#NAME?</v>
      </c>
      <c r="AA199" s="136" t="str">
        <f t="shared" si="332"/>
        <v/>
      </c>
      <c r="AB199" s="136" t="str">
        <f t="shared" si="333"/>
        <v/>
      </c>
      <c r="AC199" s="135"/>
      <c r="AD199" s="96" t="s">
        <v>21</v>
      </c>
      <c r="AE199" s="125" t="str">
        <f t="shared" si="334"/>
        <v/>
      </c>
      <c r="AF199" s="95"/>
      <c r="AG199" s="126"/>
      <c r="AH199" s="127" t="str">
        <f t="shared" si="335"/>
        <v/>
      </c>
      <c r="AI199" s="126"/>
      <c r="AJ199" s="5" t="s">
        <v>21</v>
      </c>
      <c r="AK199" s="5" t="s">
        <v>21</v>
      </c>
      <c r="AL199" s="5" t="s">
        <v>21</v>
      </c>
      <c r="AM199" s="5" t="s">
        <v>21</v>
      </c>
      <c r="AN199" s="5" t="s">
        <v>21</v>
      </c>
      <c r="AO199" s="5" t="s">
        <v>21</v>
      </c>
      <c r="AP199" s="5" t="s">
        <v>21</v>
      </c>
      <c r="AQ199" s="5" t="s">
        <v>21</v>
      </c>
      <c r="AR199" s="5" t="s">
        <v>21</v>
      </c>
      <c r="AS199" s="5" t="s">
        <v>21</v>
      </c>
      <c r="AT199" s="5" t="s">
        <v>21</v>
      </c>
      <c r="AU199" s="5" t="s">
        <v>21</v>
      </c>
      <c r="AV199" s="5" t="s">
        <v>21</v>
      </c>
      <c r="AW199" s="5" t="s">
        <v>21</v>
      </c>
      <c r="AX199" s="5" t="s">
        <v>21</v>
      </c>
      <c r="AY199" s="5" t="s">
        <v>21</v>
      </c>
      <c r="AZ199" s="5" t="s">
        <v>21</v>
      </c>
      <c r="BA199" s="5" t="s">
        <v>21</v>
      </c>
      <c r="BB199" s="5" t="s">
        <v>21</v>
      </c>
      <c r="BC199" s="5" t="s">
        <v>21</v>
      </c>
      <c r="BD199" s="126"/>
      <c r="BE199" s="50" t="s">
        <v>59</v>
      </c>
      <c r="BF199" s="50" t="s">
        <v>60</v>
      </c>
      <c r="BG199" s="50" t="s">
        <v>61</v>
      </c>
      <c r="BH199" s="50" t="s">
        <v>62</v>
      </c>
      <c r="BI199" s="50" t="s">
        <v>63</v>
      </c>
      <c r="BJ199" s="50" t="s">
        <v>64</v>
      </c>
      <c r="BK199" s="50" t="s">
        <v>65</v>
      </c>
      <c r="BL199" s="50" t="s">
        <v>66</v>
      </c>
      <c r="BM199" s="50" t="s">
        <v>67</v>
      </c>
      <c r="BN199" s="50" t="s">
        <v>68</v>
      </c>
      <c r="BO199" s="50" t="s">
        <v>69</v>
      </c>
      <c r="BP199" s="136"/>
      <c r="BQ199" s="150"/>
      <c r="BR199" s="150" t="str">
        <f t="shared" si="336"/>
        <v/>
      </c>
      <c r="BS199" s="150" t="str">
        <f t="shared" si="337"/>
        <v/>
      </c>
      <c r="BT199" s="150" t="str">
        <f t="shared" si="338"/>
        <v/>
      </c>
      <c r="BU199" s="150" t="str">
        <f t="shared" si="339"/>
        <v/>
      </c>
      <c r="BV199" s="150" t="str">
        <f t="shared" si="340"/>
        <v/>
      </c>
      <c r="BW199" s="150" t="str">
        <f t="shared" si="341"/>
        <v/>
      </c>
      <c r="BX199" s="150" t="str">
        <f t="shared" si="342"/>
        <v/>
      </c>
      <c r="BY199" s="150" t="str">
        <f t="shared" si="343"/>
        <v/>
      </c>
      <c r="BZ199" s="150" t="str">
        <f t="shared" si="344"/>
        <v/>
      </c>
      <c r="CA199" s="150" t="str">
        <f t="shared" si="345"/>
        <v/>
      </c>
      <c r="CB199" s="150" t="str">
        <f t="shared" si="346"/>
        <v/>
      </c>
      <c r="CC199" s="150" t="str">
        <f t="shared" si="347"/>
        <v/>
      </c>
      <c r="CD199" s="150" t="str">
        <f t="shared" si="348"/>
        <v/>
      </c>
      <c r="CE199" s="150" t="str">
        <f t="shared" si="349"/>
        <v/>
      </c>
      <c r="CF199" s="150" t="str">
        <f t="shared" si="350"/>
        <v/>
      </c>
      <c r="CG199" s="150" t="str">
        <f t="shared" si="351"/>
        <v/>
      </c>
      <c r="CH199" s="150" t="str">
        <f t="shared" si="352"/>
        <v/>
      </c>
      <c r="CI199" s="150" t="str">
        <f t="shared" si="353"/>
        <v/>
      </c>
      <c r="CJ199" s="150" t="str">
        <f t="shared" si="354"/>
        <v/>
      </c>
      <c r="CK199" s="150" t="str">
        <f t="shared" si="355"/>
        <v/>
      </c>
      <c r="CL199" s="150" t="str">
        <f t="shared" si="356"/>
        <v/>
      </c>
      <c r="CM199" s="150" t="str">
        <f t="shared" si="357"/>
        <v/>
      </c>
      <c r="CN199" s="150">
        <f t="shared" si="358"/>
        <v>0</v>
      </c>
      <c r="CO199" s="150" t="str">
        <f t="shared" si="359"/>
        <v>Okay</v>
      </c>
      <c r="CP199" s="150" t="str">
        <f t="shared" si="360"/>
        <v>Urkunde und Button</v>
      </c>
      <c r="CQ199" s="150" t="str">
        <f t="shared" si="361"/>
        <v>nur Urkunde</v>
      </c>
      <c r="CR199" s="150">
        <f t="shared" si="362"/>
        <v>0</v>
      </c>
      <c r="CS199" s="150">
        <f t="shared" si="363"/>
        <v>0</v>
      </c>
      <c r="CT199" s="150">
        <f t="shared" si="364"/>
        <v>0</v>
      </c>
      <c r="CU199" s="150">
        <f t="shared" si="365"/>
        <v>0</v>
      </c>
      <c r="CV199" s="150">
        <f t="shared" si="366"/>
        <v>0</v>
      </c>
      <c r="CW199" s="150">
        <f t="shared" si="367"/>
        <v>0</v>
      </c>
      <c r="CX199" s="150" t="str">
        <f t="shared" si="368"/>
        <v>u</v>
      </c>
      <c r="CY199" s="150"/>
      <c r="CZ199" s="150">
        <f t="shared" si="277"/>
        <v>0</v>
      </c>
      <c r="DA199" s="150"/>
      <c r="DB199" s="150"/>
      <c r="DC199" s="150">
        <f t="shared" si="278"/>
        <v>0</v>
      </c>
      <c r="DD199" s="150"/>
      <c r="DE199" s="150"/>
      <c r="DF199" s="150"/>
      <c r="DG199" s="150"/>
      <c r="DH199" s="150"/>
      <c r="DI199" s="150"/>
      <c r="DJ199" s="150"/>
      <c r="DK199" s="150"/>
      <c r="DL199" s="150"/>
      <c r="DM199" s="150"/>
      <c r="DN199" s="150"/>
      <c r="DO199" s="150"/>
      <c r="DP199" s="150"/>
      <c r="DQ199" s="150"/>
      <c r="DR199" s="150"/>
      <c r="DS199" s="150"/>
      <c r="DT199" s="150"/>
      <c r="DU199" s="150"/>
    </row>
    <row r="200" spans="1:125" s="206" customFormat="1" x14ac:dyDescent="0.2">
      <c r="A200" s="108" t="str">
        <f>IF(LEN(E200)&lt;2,"",Meldedaten!A$4)</f>
        <v/>
      </c>
      <c r="B200" s="109" t="str">
        <f t="shared" si="324"/>
        <v/>
      </c>
      <c r="C200" s="96" t="s">
        <v>21</v>
      </c>
      <c r="D200" s="242" t="s">
        <v>21</v>
      </c>
      <c r="E200" s="242" t="s">
        <v>21</v>
      </c>
      <c r="F200" s="242" t="s">
        <v>21</v>
      </c>
      <c r="G200" s="242" t="s">
        <v>21</v>
      </c>
      <c r="H200" s="96" t="s">
        <v>21</v>
      </c>
      <c r="I200" s="5" t="str">
        <f>IF(LEN(E200)&lt;2,"",Meldedaten!B$4)</f>
        <v/>
      </c>
      <c r="J200" s="159"/>
      <c r="K200" s="5"/>
      <c r="L200" s="101"/>
      <c r="M200" s="100"/>
      <c r="N200" s="100"/>
      <c r="O200" s="5"/>
      <c r="P200" s="5"/>
      <c r="Q200" s="131" t="str">
        <f t="shared" si="325"/>
        <v>Okay</v>
      </c>
      <c r="R200" s="136">
        <f t="shared" si="326"/>
        <v>0</v>
      </c>
      <c r="S200" s="143" t="str">
        <f t="shared" si="327"/>
        <v/>
      </c>
      <c r="T200" s="144" t="str">
        <f t="shared" si="328"/>
        <v>Bitte ankreuzen</v>
      </c>
      <c r="U200" s="5"/>
      <c r="V200" s="5"/>
      <c r="W200" s="131">
        <f t="shared" si="329"/>
        <v>0</v>
      </c>
      <c r="X200" s="136">
        <f t="shared" si="330"/>
        <v>0</v>
      </c>
      <c r="Y200" s="136">
        <f t="shared" si="331"/>
        <v>1</v>
      </c>
      <c r="Z200" s="136" t="e">
        <f>IF(W200&gt;Y200,"Fehler",okay)</f>
        <v>#NAME?</v>
      </c>
      <c r="AA200" s="136" t="str">
        <f t="shared" si="332"/>
        <v/>
      </c>
      <c r="AB200" s="136" t="str">
        <f t="shared" si="333"/>
        <v/>
      </c>
      <c r="AC200" s="135"/>
      <c r="AD200" s="96" t="s">
        <v>21</v>
      </c>
      <c r="AE200" s="125" t="str">
        <f t="shared" si="334"/>
        <v/>
      </c>
      <c r="AF200" s="95"/>
      <c r="AG200" s="126"/>
      <c r="AH200" s="127" t="str">
        <f t="shared" si="335"/>
        <v/>
      </c>
      <c r="AI200" s="126"/>
      <c r="AJ200" s="5" t="s">
        <v>21</v>
      </c>
      <c r="AK200" s="5" t="s">
        <v>21</v>
      </c>
      <c r="AL200" s="5" t="s">
        <v>21</v>
      </c>
      <c r="AM200" s="5" t="s">
        <v>21</v>
      </c>
      <c r="AN200" s="5" t="s">
        <v>21</v>
      </c>
      <c r="AO200" s="5" t="s">
        <v>21</v>
      </c>
      <c r="AP200" s="5" t="s">
        <v>21</v>
      </c>
      <c r="AQ200" s="5" t="s">
        <v>21</v>
      </c>
      <c r="AR200" s="5" t="s">
        <v>21</v>
      </c>
      <c r="AS200" s="5" t="s">
        <v>21</v>
      </c>
      <c r="AT200" s="5" t="s">
        <v>21</v>
      </c>
      <c r="AU200" s="5" t="s">
        <v>21</v>
      </c>
      <c r="AV200" s="5" t="s">
        <v>21</v>
      </c>
      <c r="AW200" s="5" t="s">
        <v>21</v>
      </c>
      <c r="AX200" s="5" t="s">
        <v>21</v>
      </c>
      <c r="AY200" s="5" t="s">
        <v>21</v>
      </c>
      <c r="AZ200" s="5" t="s">
        <v>21</v>
      </c>
      <c r="BA200" s="5" t="s">
        <v>21</v>
      </c>
      <c r="BB200" s="5" t="s">
        <v>21</v>
      </c>
      <c r="BC200" s="5" t="s">
        <v>21</v>
      </c>
      <c r="BD200" s="126"/>
      <c r="BE200" s="50" t="s">
        <v>59</v>
      </c>
      <c r="BF200" s="50" t="s">
        <v>60</v>
      </c>
      <c r="BG200" s="50" t="s">
        <v>61</v>
      </c>
      <c r="BH200" s="50" t="s">
        <v>62</v>
      </c>
      <c r="BI200" s="50" t="s">
        <v>63</v>
      </c>
      <c r="BJ200" s="50" t="s">
        <v>64</v>
      </c>
      <c r="BK200" s="50" t="s">
        <v>65</v>
      </c>
      <c r="BL200" s="50" t="s">
        <v>66</v>
      </c>
      <c r="BM200" s="50" t="s">
        <v>67</v>
      </c>
      <c r="BN200" s="50" t="s">
        <v>68</v>
      </c>
      <c r="BO200" s="50" t="s">
        <v>69</v>
      </c>
      <c r="BP200" s="136"/>
      <c r="BQ200" s="150"/>
      <c r="BR200" s="150" t="str">
        <f t="shared" si="336"/>
        <v/>
      </c>
      <c r="BS200" s="150" t="str">
        <f t="shared" si="337"/>
        <v/>
      </c>
      <c r="BT200" s="150" t="str">
        <f t="shared" si="338"/>
        <v/>
      </c>
      <c r="BU200" s="150" t="str">
        <f t="shared" si="339"/>
        <v/>
      </c>
      <c r="BV200" s="150" t="str">
        <f t="shared" si="340"/>
        <v/>
      </c>
      <c r="BW200" s="150" t="str">
        <f t="shared" si="341"/>
        <v/>
      </c>
      <c r="BX200" s="150" t="str">
        <f t="shared" si="342"/>
        <v/>
      </c>
      <c r="BY200" s="150" t="str">
        <f t="shared" si="343"/>
        <v/>
      </c>
      <c r="BZ200" s="150" t="str">
        <f t="shared" si="344"/>
        <v/>
      </c>
      <c r="CA200" s="150" t="str">
        <f t="shared" si="345"/>
        <v/>
      </c>
      <c r="CB200" s="150" t="str">
        <f t="shared" si="346"/>
        <v/>
      </c>
      <c r="CC200" s="150" t="str">
        <f t="shared" si="347"/>
        <v/>
      </c>
      <c r="CD200" s="150" t="str">
        <f t="shared" si="348"/>
        <v/>
      </c>
      <c r="CE200" s="150" t="str">
        <f t="shared" si="349"/>
        <v/>
      </c>
      <c r="CF200" s="150" t="str">
        <f t="shared" si="350"/>
        <v/>
      </c>
      <c r="CG200" s="150" t="str">
        <f t="shared" si="351"/>
        <v/>
      </c>
      <c r="CH200" s="150" t="str">
        <f t="shared" si="352"/>
        <v/>
      </c>
      <c r="CI200" s="150" t="str">
        <f t="shared" si="353"/>
        <v/>
      </c>
      <c r="CJ200" s="150" t="str">
        <f t="shared" si="354"/>
        <v/>
      </c>
      <c r="CK200" s="150" t="str">
        <f t="shared" si="355"/>
        <v/>
      </c>
      <c r="CL200" s="150" t="str">
        <f t="shared" si="356"/>
        <v/>
      </c>
      <c r="CM200" s="150" t="str">
        <f t="shared" si="357"/>
        <v/>
      </c>
      <c r="CN200" s="150">
        <f t="shared" si="358"/>
        <v>0</v>
      </c>
      <c r="CO200" s="150" t="str">
        <f t="shared" si="359"/>
        <v>Okay</v>
      </c>
      <c r="CP200" s="150" t="str">
        <f t="shared" si="360"/>
        <v>Urkunde und Button</v>
      </c>
      <c r="CQ200" s="150" t="str">
        <f t="shared" si="361"/>
        <v>nur Urkunde</v>
      </c>
      <c r="CR200" s="150">
        <f t="shared" si="362"/>
        <v>0</v>
      </c>
      <c r="CS200" s="150">
        <f t="shared" si="363"/>
        <v>0</v>
      </c>
      <c r="CT200" s="150">
        <f t="shared" si="364"/>
        <v>0</v>
      </c>
      <c r="CU200" s="150">
        <f t="shared" si="365"/>
        <v>0</v>
      </c>
      <c r="CV200" s="150">
        <f t="shared" si="366"/>
        <v>0</v>
      </c>
      <c r="CW200" s="150">
        <f t="shared" si="367"/>
        <v>0</v>
      </c>
      <c r="CX200" s="150" t="str">
        <f t="shared" si="368"/>
        <v>u</v>
      </c>
      <c r="CY200" s="150"/>
      <c r="CZ200" s="150">
        <f t="shared" si="277"/>
        <v>0</v>
      </c>
      <c r="DA200" s="150"/>
      <c r="DB200" s="150"/>
      <c r="DC200" s="150">
        <f t="shared" si="278"/>
        <v>0</v>
      </c>
      <c r="DD200" s="150"/>
      <c r="DE200" s="150"/>
      <c r="DF200" s="150"/>
      <c r="DG200" s="150"/>
      <c r="DH200" s="150"/>
      <c r="DI200" s="150"/>
      <c r="DJ200" s="150"/>
      <c r="DK200" s="150"/>
      <c r="DL200" s="150"/>
      <c r="DM200" s="150"/>
      <c r="DN200" s="150"/>
      <c r="DO200" s="150"/>
      <c r="DP200" s="150"/>
      <c r="DQ200" s="150"/>
      <c r="DR200" s="150"/>
      <c r="DS200" s="150"/>
      <c r="DT200" s="150"/>
      <c r="DU200" s="150"/>
    </row>
    <row r="201" spans="1:125" s="206" customFormat="1" x14ac:dyDescent="0.2">
      <c r="A201" s="108" t="str">
        <f>IF(LEN(E201)&lt;2,"",Meldedaten!A$4)</f>
        <v/>
      </c>
      <c r="B201" s="109" t="str">
        <f t="shared" si="324"/>
        <v/>
      </c>
      <c r="C201" s="96" t="s">
        <v>21</v>
      </c>
      <c r="D201" s="242" t="s">
        <v>21</v>
      </c>
      <c r="E201" s="242" t="s">
        <v>21</v>
      </c>
      <c r="F201" s="242" t="s">
        <v>21</v>
      </c>
      <c r="G201" s="242" t="s">
        <v>21</v>
      </c>
      <c r="H201" s="96" t="s">
        <v>21</v>
      </c>
      <c r="I201" s="5" t="str">
        <f>IF(LEN(E201)&lt;2,"",Meldedaten!B$4)</f>
        <v/>
      </c>
      <c r="J201" s="159"/>
      <c r="K201" s="5"/>
      <c r="L201" s="101"/>
      <c r="M201" s="100"/>
      <c r="N201" s="100"/>
      <c r="O201" s="5"/>
      <c r="P201" s="5"/>
      <c r="Q201" s="131" t="str">
        <f t="shared" si="325"/>
        <v>Okay</v>
      </c>
      <c r="R201" s="136">
        <f t="shared" si="326"/>
        <v>0</v>
      </c>
      <c r="S201" s="143" t="str">
        <f t="shared" si="327"/>
        <v/>
      </c>
      <c r="T201" s="144" t="str">
        <f t="shared" si="328"/>
        <v>Bitte ankreuzen</v>
      </c>
      <c r="U201" s="5"/>
      <c r="V201" s="5"/>
      <c r="W201" s="131">
        <f t="shared" si="329"/>
        <v>0</v>
      </c>
      <c r="X201" s="136">
        <f t="shared" si="330"/>
        <v>0</v>
      </c>
      <c r="Y201" s="136">
        <f t="shared" si="331"/>
        <v>1</v>
      </c>
      <c r="Z201" s="136" t="e">
        <f>IF(W201&gt;Y201,"Fehler",okay)</f>
        <v>#NAME?</v>
      </c>
      <c r="AA201" s="136" t="str">
        <f t="shared" si="332"/>
        <v/>
      </c>
      <c r="AB201" s="136" t="str">
        <f t="shared" si="333"/>
        <v/>
      </c>
      <c r="AC201" s="135"/>
      <c r="AD201" s="96" t="s">
        <v>21</v>
      </c>
      <c r="AE201" s="125" t="str">
        <f t="shared" si="334"/>
        <v/>
      </c>
      <c r="AF201" s="95"/>
      <c r="AG201" s="126"/>
      <c r="AH201" s="127" t="str">
        <f t="shared" si="335"/>
        <v/>
      </c>
      <c r="AI201" s="126"/>
      <c r="AJ201" s="5" t="s">
        <v>21</v>
      </c>
      <c r="AK201" s="5" t="s">
        <v>21</v>
      </c>
      <c r="AL201" s="5" t="s">
        <v>21</v>
      </c>
      <c r="AM201" s="5" t="s">
        <v>21</v>
      </c>
      <c r="AN201" s="5" t="s">
        <v>21</v>
      </c>
      <c r="AO201" s="5" t="s">
        <v>21</v>
      </c>
      <c r="AP201" s="5" t="s">
        <v>21</v>
      </c>
      <c r="AQ201" s="5" t="s">
        <v>21</v>
      </c>
      <c r="AR201" s="5" t="s">
        <v>21</v>
      </c>
      <c r="AS201" s="5" t="s">
        <v>21</v>
      </c>
      <c r="AT201" s="5" t="s">
        <v>21</v>
      </c>
      <c r="AU201" s="5" t="s">
        <v>21</v>
      </c>
      <c r="AV201" s="5" t="s">
        <v>21</v>
      </c>
      <c r="AW201" s="5" t="s">
        <v>21</v>
      </c>
      <c r="AX201" s="5" t="s">
        <v>21</v>
      </c>
      <c r="AY201" s="5" t="s">
        <v>21</v>
      </c>
      <c r="AZ201" s="5" t="s">
        <v>21</v>
      </c>
      <c r="BA201" s="5" t="s">
        <v>21</v>
      </c>
      <c r="BB201" s="5" t="s">
        <v>21</v>
      </c>
      <c r="BC201" s="5" t="s">
        <v>21</v>
      </c>
      <c r="BD201" s="126"/>
      <c r="BE201" s="50" t="s">
        <v>59</v>
      </c>
      <c r="BF201" s="50" t="s">
        <v>60</v>
      </c>
      <c r="BG201" s="50" t="s">
        <v>61</v>
      </c>
      <c r="BH201" s="50" t="s">
        <v>62</v>
      </c>
      <c r="BI201" s="50" t="s">
        <v>63</v>
      </c>
      <c r="BJ201" s="50" t="s">
        <v>64</v>
      </c>
      <c r="BK201" s="50" t="s">
        <v>65</v>
      </c>
      <c r="BL201" s="50" t="s">
        <v>66</v>
      </c>
      <c r="BM201" s="50" t="s">
        <v>67</v>
      </c>
      <c r="BN201" s="50" t="s">
        <v>68</v>
      </c>
      <c r="BO201" s="50" t="s">
        <v>69</v>
      </c>
      <c r="BP201" s="136"/>
      <c r="BQ201" s="150"/>
      <c r="BR201" s="150" t="str">
        <f t="shared" si="336"/>
        <v/>
      </c>
      <c r="BS201" s="150" t="str">
        <f t="shared" si="337"/>
        <v/>
      </c>
      <c r="BT201" s="150" t="str">
        <f t="shared" si="338"/>
        <v/>
      </c>
      <c r="BU201" s="150" t="str">
        <f t="shared" si="339"/>
        <v/>
      </c>
      <c r="BV201" s="150" t="str">
        <f t="shared" si="340"/>
        <v/>
      </c>
      <c r="BW201" s="150" t="str">
        <f t="shared" si="341"/>
        <v/>
      </c>
      <c r="BX201" s="150" t="str">
        <f t="shared" si="342"/>
        <v/>
      </c>
      <c r="BY201" s="150" t="str">
        <f t="shared" si="343"/>
        <v/>
      </c>
      <c r="BZ201" s="150" t="str">
        <f t="shared" si="344"/>
        <v/>
      </c>
      <c r="CA201" s="150" t="str">
        <f t="shared" si="345"/>
        <v/>
      </c>
      <c r="CB201" s="150" t="str">
        <f t="shared" si="346"/>
        <v/>
      </c>
      <c r="CC201" s="150" t="str">
        <f t="shared" si="347"/>
        <v/>
      </c>
      <c r="CD201" s="150" t="str">
        <f t="shared" si="348"/>
        <v/>
      </c>
      <c r="CE201" s="150" t="str">
        <f t="shared" si="349"/>
        <v/>
      </c>
      <c r="CF201" s="150" t="str">
        <f t="shared" si="350"/>
        <v/>
      </c>
      <c r="CG201" s="150" t="str">
        <f t="shared" si="351"/>
        <v/>
      </c>
      <c r="CH201" s="150" t="str">
        <f t="shared" si="352"/>
        <v/>
      </c>
      <c r="CI201" s="150" t="str">
        <f t="shared" si="353"/>
        <v/>
      </c>
      <c r="CJ201" s="150" t="str">
        <f t="shared" si="354"/>
        <v/>
      </c>
      <c r="CK201" s="150" t="str">
        <f t="shared" si="355"/>
        <v/>
      </c>
      <c r="CL201" s="150" t="str">
        <f t="shared" si="356"/>
        <v/>
      </c>
      <c r="CM201" s="150" t="str">
        <f t="shared" si="357"/>
        <v/>
      </c>
      <c r="CN201" s="150">
        <f t="shared" si="358"/>
        <v>0</v>
      </c>
      <c r="CO201" s="150" t="str">
        <f t="shared" si="359"/>
        <v>Okay</v>
      </c>
      <c r="CP201" s="150" t="str">
        <f t="shared" si="360"/>
        <v>Urkunde und Button</v>
      </c>
      <c r="CQ201" s="150" t="str">
        <f t="shared" si="361"/>
        <v>nur Urkunde</v>
      </c>
      <c r="CR201" s="150">
        <f t="shared" si="362"/>
        <v>0</v>
      </c>
      <c r="CS201" s="150">
        <f t="shared" si="363"/>
        <v>0</v>
      </c>
      <c r="CT201" s="150">
        <f t="shared" si="364"/>
        <v>0</v>
      </c>
      <c r="CU201" s="150">
        <f t="shared" si="365"/>
        <v>0</v>
      </c>
      <c r="CV201" s="150">
        <f t="shared" si="366"/>
        <v>0</v>
      </c>
      <c r="CW201" s="150">
        <f t="shared" si="367"/>
        <v>0</v>
      </c>
      <c r="CX201" s="150" t="str">
        <f t="shared" si="368"/>
        <v>u</v>
      </c>
      <c r="CY201" s="150"/>
      <c r="CZ201" s="150">
        <f t="shared" si="277"/>
        <v>0</v>
      </c>
      <c r="DA201" s="150"/>
      <c r="DB201" s="150"/>
      <c r="DC201" s="150">
        <f t="shared" si="278"/>
        <v>0</v>
      </c>
      <c r="DD201" s="150"/>
      <c r="DE201" s="150"/>
      <c r="DF201" s="150"/>
      <c r="DG201" s="150"/>
      <c r="DH201" s="150"/>
      <c r="DI201" s="150"/>
      <c r="DJ201" s="150"/>
      <c r="DK201" s="150"/>
      <c r="DL201" s="150"/>
      <c r="DM201" s="150"/>
      <c r="DN201" s="150"/>
      <c r="DO201" s="150"/>
      <c r="DP201" s="150"/>
      <c r="DQ201" s="150"/>
      <c r="DR201" s="150"/>
      <c r="DS201" s="150"/>
      <c r="DT201" s="150"/>
      <c r="DU201" s="150"/>
    </row>
    <row r="202" spans="1:125" s="206" customFormat="1" x14ac:dyDescent="0.2">
      <c r="A202" s="108" t="str">
        <f>IF(LEN(E202)&lt;2,"",Meldedaten!A$4)</f>
        <v/>
      </c>
      <c r="B202" s="109" t="str">
        <f t="shared" si="324"/>
        <v/>
      </c>
      <c r="C202" s="96" t="s">
        <v>21</v>
      </c>
      <c r="D202" s="242" t="s">
        <v>21</v>
      </c>
      <c r="E202" s="242" t="s">
        <v>21</v>
      </c>
      <c r="F202" s="242" t="s">
        <v>21</v>
      </c>
      <c r="G202" s="242" t="s">
        <v>21</v>
      </c>
      <c r="H202" s="96" t="s">
        <v>21</v>
      </c>
      <c r="I202" s="5" t="str">
        <f>IF(LEN(E202)&lt;2,"",Meldedaten!B$4)</f>
        <v/>
      </c>
      <c r="J202" s="159"/>
      <c r="K202" s="5"/>
      <c r="L202" s="101"/>
      <c r="M202" s="100"/>
      <c r="N202" s="100"/>
      <c r="O202" s="5"/>
      <c r="P202" s="5"/>
      <c r="Q202" s="131" t="str">
        <f t="shared" si="325"/>
        <v>Okay</v>
      </c>
      <c r="R202" s="136">
        <f t="shared" si="326"/>
        <v>0</v>
      </c>
      <c r="S202" s="143" t="str">
        <f t="shared" si="327"/>
        <v/>
      </c>
      <c r="T202" s="144" t="str">
        <f t="shared" si="328"/>
        <v>Bitte ankreuzen</v>
      </c>
      <c r="U202" s="5"/>
      <c r="V202" s="5"/>
      <c r="W202" s="131">
        <f t="shared" si="329"/>
        <v>0</v>
      </c>
      <c r="X202" s="136">
        <f t="shared" si="330"/>
        <v>0</v>
      </c>
      <c r="Y202" s="136">
        <f t="shared" si="331"/>
        <v>1</v>
      </c>
      <c r="Z202" s="136" t="e">
        <f>IF(W202&gt;Y202,"Fehler",okay)</f>
        <v>#NAME?</v>
      </c>
      <c r="AA202" s="136" t="str">
        <f t="shared" si="332"/>
        <v/>
      </c>
      <c r="AB202" s="136" t="str">
        <f t="shared" si="333"/>
        <v/>
      </c>
      <c r="AC202" s="135"/>
      <c r="AD202" s="96" t="s">
        <v>21</v>
      </c>
      <c r="AE202" s="125" t="str">
        <f t="shared" si="334"/>
        <v/>
      </c>
      <c r="AF202" s="95"/>
      <c r="AG202" s="126"/>
      <c r="AH202" s="127" t="str">
        <f t="shared" si="335"/>
        <v/>
      </c>
      <c r="AI202" s="126"/>
      <c r="AJ202" s="5" t="s">
        <v>21</v>
      </c>
      <c r="AK202" s="5" t="s">
        <v>21</v>
      </c>
      <c r="AL202" s="5" t="s">
        <v>21</v>
      </c>
      <c r="AM202" s="5" t="s">
        <v>21</v>
      </c>
      <c r="AN202" s="5" t="s">
        <v>21</v>
      </c>
      <c r="AO202" s="5" t="s">
        <v>21</v>
      </c>
      <c r="AP202" s="5" t="s">
        <v>21</v>
      </c>
      <c r="AQ202" s="5" t="s">
        <v>21</v>
      </c>
      <c r="AR202" s="5" t="s">
        <v>21</v>
      </c>
      <c r="AS202" s="5" t="s">
        <v>21</v>
      </c>
      <c r="AT202" s="5" t="s">
        <v>21</v>
      </c>
      <c r="AU202" s="5" t="s">
        <v>21</v>
      </c>
      <c r="AV202" s="5" t="s">
        <v>21</v>
      </c>
      <c r="AW202" s="5" t="s">
        <v>21</v>
      </c>
      <c r="AX202" s="5" t="s">
        <v>21</v>
      </c>
      <c r="AY202" s="5" t="s">
        <v>21</v>
      </c>
      <c r="AZ202" s="5" t="s">
        <v>21</v>
      </c>
      <c r="BA202" s="5" t="s">
        <v>21</v>
      </c>
      <c r="BB202" s="5" t="s">
        <v>21</v>
      </c>
      <c r="BC202" s="5" t="s">
        <v>21</v>
      </c>
      <c r="BD202" s="126"/>
      <c r="BE202" s="50" t="s">
        <v>59</v>
      </c>
      <c r="BF202" s="50" t="s">
        <v>60</v>
      </c>
      <c r="BG202" s="50" t="s">
        <v>61</v>
      </c>
      <c r="BH202" s="50" t="s">
        <v>62</v>
      </c>
      <c r="BI202" s="50" t="s">
        <v>63</v>
      </c>
      <c r="BJ202" s="50" t="s">
        <v>64</v>
      </c>
      <c r="BK202" s="50" t="s">
        <v>65</v>
      </c>
      <c r="BL202" s="50" t="s">
        <v>66</v>
      </c>
      <c r="BM202" s="50" t="s">
        <v>67</v>
      </c>
      <c r="BN202" s="50" t="s">
        <v>68</v>
      </c>
      <c r="BO202" s="50" t="s">
        <v>69</v>
      </c>
      <c r="BP202" s="136"/>
      <c r="BQ202" s="150"/>
      <c r="BR202" s="150" t="str">
        <f t="shared" si="336"/>
        <v/>
      </c>
      <c r="BS202" s="150" t="str">
        <f t="shared" si="337"/>
        <v/>
      </c>
      <c r="BT202" s="150" t="str">
        <f t="shared" si="338"/>
        <v/>
      </c>
      <c r="BU202" s="150" t="str">
        <f t="shared" si="339"/>
        <v/>
      </c>
      <c r="BV202" s="150" t="str">
        <f t="shared" si="340"/>
        <v/>
      </c>
      <c r="BW202" s="150" t="str">
        <f t="shared" si="341"/>
        <v/>
      </c>
      <c r="BX202" s="150" t="str">
        <f t="shared" si="342"/>
        <v/>
      </c>
      <c r="BY202" s="150" t="str">
        <f t="shared" si="343"/>
        <v/>
      </c>
      <c r="BZ202" s="150" t="str">
        <f t="shared" si="344"/>
        <v/>
      </c>
      <c r="CA202" s="150" t="str">
        <f t="shared" si="345"/>
        <v/>
      </c>
      <c r="CB202" s="150" t="str">
        <f t="shared" si="346"/>
        <v/>
      </c>
      <c r="CC202" s="150" t="str">
        <f t="shared" si="347"/>
        <v/>
      </c>
      <c r="CD202" s="150" t="str">
        <f t="shared" si="348"/>
        <v/>
      </c>
      <c r="CE202" s="150" t="str">
        <f t="shared" si="349"/>
        <v/>
      </c>
      <c r="CF202" s="150" t="str">
        <f t="shared" si="350"/>
        <v/>
      </c>
      <c r="CG202" s="150" t="str">
        <f t="shared" si="351"/>
        <v/>
      </c>
      <c r="CH202" s="150" t="str">
        <f t="shared" si="352"/>
        <v/>
      </c>
      <c r="CI202" s="150" t="str">
        <f t="shared" si="353"/>
        <v/>
      </c>
      <c r="CJ202" s="150" t="str">
        <f t="shared" si="354"/>
        <v/>
      </c>
      <c r="CK202" s="150" t="str">
        <f t="shared" si="355"/>
        <v/>
      </c>
      <c r="CL202" s="150" t="str">
        <f t="shared" si="356"/>
        <v/>
      </c>
      <c r="CM202" s="150" t="str">
        <f t="shared" si="357"/>
        <v/>
      </c>
      <c r="CN202" s="150">
        <f t="shared" si="358"/>
        <v>0</v>
      </c>
      <c r="CO202" s="150" t="str">
        <f t="shared" si="359"/>
        <v>Okay</v>
      </c>
      <c r="CP202" s="150" t="str">
        <f t="shared" si="360"/>
        <v>Urkunde und Button</v>
      </c>
      <c r="CQ202" s="150" t="str">
        <f t="shared" si="361"/>
        <v>nur Urkunde</v>
      </c>
      <c r="CR202" s="150">
        <f t="shared" si="362"/>
        <v>0</v>
      </c>
      <c r="CS202" s="150">
        <f t="shared" si="363"/>
        <v>0</v>
      </c>
      <c r="CT202" s="150">
        <f t="shared" si="364"/>
        <v>0</v>
      </c>
      <c r="CU202" s="150">
        <f t="shared" si="365"/>
        <v>0</v>
      </c>
      <c r="CV202" s="150">
        <f t="shared" si="366"/>
        <v>0</v>
      </c>
      <c r="CW202" s="150">
        <f t="shared" si="367"/>
        <v>0</v>
      </c>
      <c r="CX202" s="150" t="str">
        <f t="shared" si="368"/>
        <v>u</v>
      </c>
      <c r="CY202" s="150"/>
      <c r="CZ202" s="150">
        <f t="shared" si="277"/>
        <v>0</v>
      </c>
      <c r="DA202" s="150"/>
      <c r="DB202" s="150"/>
      <c r="DC202" s="150">
        <f t="shared" si="278"/>
        <v>0</v>
      </c>
      <c r="DD202" s="150"/>
      <c r="DE202" s="150"/>
      <c r="DF202" s="150"/>
      <c r="DG202" s="150"/>
      <c r="DH202" s="150"/>
      <c r="DI202" s="150"/>
      <c r="DJ202" s="150"/>
      <c r="DK202" s="150"/>
      <c r="DL202" s="150"/>
      <c r="DM202" s="150"/>
      <c r="DN202" s="150"/>
      <c r="DO202" s="150"/>
      <c r="DP202" s="150"/>
      <c r="DQ202" s="150"/>
      <c r="DR202" s="150"/>
      <c r="DS202" s="150"/>
      <c r="DT202" s="150"/>
      <c r="DU202" s="150"/>
    </row>
    <row r="203" spans="1:125" s="206" customFormat="1" x14ac:dyDescent="0.2">
      <c r="A203" s="108" t="str">
        <f>IF(LEN(E203)&lt;2,"",Meldedaten!A$4)</f>
        <v/>
      </c>
      <c r="B203" s="109" t="str">
        <f t="shared" si="324"/>
        <v/>
      </c>
      <c r="C203" s="96" t="s">
        <v>21</v>
      </c>
      <c r="D203" s="242" t="s">
        <v>21</v>
      </c>
      <c r="E203" s="242" t="s">
        <v>21</v>
      </c>
      <c r="F203" s="242" t="s">
        <v>21</v>
      </c>
      <c r="G203" s="242" t="s">
        <v>21</v>
      </c>
      <c r="H203" s="96" t="s">
        <v>21</v>
      </c>
      <c r="I203" s="5" t="str">
        <f>IF(LEN(E203)&lt;2,"",Meldedaten!B$4)</f>
        <v/>
      </c>
      <c r="J203" s="159"/>
      <c r="K203" s="5"/>
      <c r="L203" s="101"/>
      <c r="M203" s="100"/>
      <c r="N203" s="100"/>
      <c r="O203" s="5"/>
      <c r="P203" s="5"/>
      <c r="Q203" s="131" t="str">
        <f t="shared" si="325"/>
        <v>Okay</v>
      </c>
      <c r="R203" s="136">
        <f t="shared" si="326"/>
        <v>0</v>
      </c>
      <c r="S203" s="143" t="str">
        <f t="shared" si="327"/>
        <v/>
      </c>
      <c r="T203" s="144" t="str">
        <f t="shared" si="328"/>
        <v>Bitte ankreuzen</v>
      </c>
      <c r="U203" s="5"/>
      <c r="V203" s="5"/>
      <c r="W203" s="131">
        <f t="shared" si="329"/>
        <v>0</v>
      </c>
      <c r="X203" s="136">
        <f t="shared" si="330"/>
        <v>0</v>
      </c>
      <c r="Y203" s="136">
        <f t="shared" si="331"/>
        <v>1</v>
      </c>
      <c r="Z203" s="136" t="e">
        <f>IF(W203&gt;Y203,"Fehler",okay)</f>
        <v>#NAME?</v>
      </c>
      <c r="AA203" s="136" t="str">
        <f t="shared" si="332"/>
        <v/>
      </c>
      <c r="AB203" s="136" t="str">
        <f t="shared" si="333"/>
        <v/>
      </c>
      <c r="AC203" s="135"/>
      <c r="AD203" s="96" t="s">
        <v>21</v>
      </c>
      <c r="AE203" s="125" t="str">
        <f t="shared" si="334"/>
        <v/>
      </c>
      <c r="AF203" s="95"/>
      <c r="AG203" s="126"/>
      <c r="AH203" s="127" t="str">
        <f t="shared" si="335"/>
        <v/>
      </c>
      <c r="AI203" s="126"/>
      <c r="AJ203" s="5" t="s">
        <v>21</v>
      </c>
      <c r="AK203" s="5" t="s">
        <v>21</v>
      </c>
      <c r="AL203" s="5" t="s">
        <v>21</v>
      </c>
      <c r="AM203" s="5" t="s">
        <v>21</v>
      </c>
      <c r="AN203" s="5" t="s">
        <v>21</v>
      </c>
      <c r="AO203" s="5" t="s">
        <v>21</v>
      </c>
      <c r="AP203" s="5" t="s">
        <v>21</v>
      </c>
      <c r="AQ203" s="5" t="s">
        <v>21</v>
      </c>
      <c r="AR203" s="5" t="s">
        <v>21</v>
      </c>
      <c r="AS203" s="5" t="s">
        <v>21</v>
      </c>
      <c r="AT203" s="5" t="s">
        <v>21</v>
      </c>
      <c r="AU203" s="5" t="s">
        <v>21</v>
      </c>
      <c r="AV203" s="5" t="s">
        <v>21</v>
      </c>
      <c r="AW203" s="5" t="s">
        <v>21</v>
      </c>
      <c r="AX203" s="5" t="s">
        <v>21</v>
      </c>
      <c r="AY203" s="5" t="s">
        <v>21</v>
      </c>
      <c r="AZ203" s="5" t="s">
        <v>21</v>
      </c>
      <c r="BA203" s="5" t="s">
        <v>21</v>
      </c>
      <c r="BB203" s="5" t="s">
        <v>21</v>
      </c>
      <c r="BC203" s="5" t="s">
        <v>21</v>
      </c>
      <c r="BD203" s="126"/>
      <c r="BE203" s="50" t="s">
        <v>59</v>
      </c>
      <c r="BF203" s="50" t="s">
        <v>60</v>
      </c>
      <c r="BG203" s="50" t="s">
        <v>61</v>
      </c>
      <c r="BH203" s="50" t="s">
        <v>62</v>
      </c>
      <c r="BI203" s="50" t="s">
        <v>63</v>
      </c>
      <c r="BJ203" s="50" t="s">
        <v>64</v>
      </c>
      <c r="BK203" s="50" t="s">
        <v>65</v>
      </c>
      <c r="BL203" s="50" t="s">
        <v>66</v>
      </c>
      <c r="BM203" s="50" t="s">
        <v>67</v>
      </c>
      <c r="BN203" s="50" t="s">
        <v>68</v>
      </c>
      <c r="BO203" s="50" t="s">
        <v>69</v>
      </c>
      <c r="BP203" s="136"/>
      <c r="BQ203" s="150"/>
      <c r="BR203" s="150" t="str">
        <f t="shared" si="336"/>
        <v/>
      </c>
      <c r="BS203" s="150" t="str">
        <f t="shared" si="337"/>
        <v/>
      </c>
      <c r="BT203" s="150" t="str">
        <f t="shared" si="338"/>
        <v/>
      </c>
      <c r="BU203" s="150" t="str">
        <f t="shared" si="339"/>
        <v/>
      </c>
      <c r="BV203" s="150" t="str">
        <f t="shared" si="340"/>
        <v/>
      </c>
      <c r="BW203" s="150" t="str">
        <f t="shared" si="341"/>
        <v/>
      </c>
      <c r="BX203" s="150" t="str">
        <f t="shared" si="342"/>
        <v/>
      </c>
      <c r="BY203" s="150" t="str">
        <f t="shared" si="343"/>
        <v/>
      </c>
      <c r="BZ203" s="150" t="str">
        <f t="shared" si="344"/>
        <v/>
      </c>
      <c r="CA203" s="150" t="str">
        <f t="shared" si="345"/>
        <v/>
      </c>
      <c r="CB203" s="150" t="str">
        <f t="shared" si="346"/>
        <v/>
      </c>
      <c r="CC203" s="150" t="str">
        <f t="shared" si="347"/>
        <v/>
      </c>
      <c r="CD203" s="150" t="str">
        <f t="shared" si="348"/>
        <v/>
      </c>
      <c r="CE203" s="150" t="str">
        <f t="shared" si="349"/>
        <v/>
      </c>
      <c r="CF203" s="150" t="str">
        <f t="shared" si="350"/>
        <v/>
      </c>
      <c r="CG203" s="150" t="str">
        <f t="shared" si="351"/>
        <v/>
      </c>
      <c r="CH203" s="150" t="str">
        <f t="shared" si="352"/>
        <v/>
      </c>
      <c r="CI203" s="150" t="str">
        <f t="shared" si="353"/>
        <v/>
      </c>
      <c r="CJ203" s="150" t="str">
        <f t="shared" si="354"/>
        <v/>
      </c>
      <c r="CK203" s="150" t="str">
        <f t="shared" si="355"/>
        <v/>
      </c>
      <c r="CL203" s="150" t="str">
        <f t="shared" si="356"/>
        <v/>
      </c>
      <c r="CM203" s="150" t="str">
        <f t="shared" si="357"/>
        <v/>
      </c>
      <c r="CN203" s="150">
        <f t="shared" si="358"/>
        <v>0</v>
      </c>
      <c r="CO203" s="150" t="str">
        <f t="shared" si="359"/>
        <v>Okay</v>
      </c>
      <c r="CP203" s="150" t="str">
        <f t="shared" si="360"/>
        <v>Urkunde und Button</v>
      </c>
      <c r="CQ203" s="150" t="str">
        <f t="shared" si="361"/>
        <v>nur Urkunde</v>
      </c>
      <c r="CR203" s="150">
        <f t="shared" si="362"/>
        <v>0</v>
      </c>
      <c r="CS203" s="150">
        <f t="shared" si="363"/>
        <v>0</v>
      </c>
      <c r="CT203" s="150">
        <f t="shared" si="364"/>
        <v>0</v>
      </c>
      <c r="CU203" s="150">
        <f t="shared" si="365"/>
        <v>0</v>
      </c>
      <c r="CV203" s="150">
        <f t="shared" si="366"/>
        <v>0</v>
      </c>
      <c r="CW203" s="150">
        <f t="shared" si="367"/>
        <v>0</v>
      </c>
      <c r="CX203" s="150" t="str">
        <f t="shared" si="368"/>
        <v>u</v>
      </c>
      <c r="CY203" s="150"/>
      <c r="CZ203" s="150">
        <f t="shared" si="277"/>
        <v>0</v>
      </c>
      <c r="DA203" s="150"/>
      <c r="DB203" s="150"/>
      <c r="DC203" s="150">
        <f t="shared" si="278"/>
        <v>0</v>
      </c>
      <c r="DD203" s="150"/>
      <c r="DE203" s="150"/>
      <c r="DF203" s="150"/>
      <c r="DG203" s="150"/>
      <c r="DH203" s="150"/>
      <c r="DI203" s="150"/>
      <c r="DJ203" s="150"/>
      <c r="DK203" s="150"/>
      <c r="DL203" s="150"/>
      <c r="DM203" s="150"/>
      <c r="DN203" s="150"/>
      <c r="DO203" s="150"/>
      <c r="DP203" s="150"/>
      <c r="DQ203" s="150"/>
      <c r="DR203" s="150"/>
      <c r="DS203" s="150"/>
      <c r="DT203" s="150"/>
      <c r="DU203" s="150"/>
    </row>
    <row r="204" spans="1:125" s="206" customFormat="1" x14ac:dyDescent="0.2">
      <c r="A204" s="108" t="str">
        <f>IF(LEN(E204)&lt;2,"",Meldedaten!A$4)</f>
        <v/>
      </c>
      <c r="B204" s="109" t="str">
        <f t="shared" si="324"/>
        <v/>
      </c>
      <c r="C204" s="96" t="s">
        <v>21</v>
      </c>
      <c r="D204" s="242" t="s">
        <v>21</v>
      </c>
      <c r="E204" s="242" t="s">
        <v>21</v>
      </c>
      <c r="F204" s="242" t="s">
        <v>21</v>
      </c>
      <c r="G204" s="242" t="s">
        <v>21</v>
      </c>
      <c r="H204" s="96" t="s">
        <v>21</v>
      </c>
      <c r="I204" s="5" t="str">
        <f>IF(LEN(E204)&lt;2,"",Meldedaten!B$4)</f>
        <v/>
      </c>
      <c r="J204" s="159"/>
      <c r="K204" s="5"/>
      <c r="L204" s="101"/>
      <c r="M204" s="100"/>
      <c r="N204" s="100"/>
      <c r="O204" s="5"/>
      <c r="P204" s="5"/>
      <c r="Q204" s="131" t="str">
        <f t="shared" si="325"/>
        <v>Okay</v>
      </c>
      <c r="R204" s="136">
        <f t="shared" si="326"/>
        <v>0</v>
      </c>
      <c r="S204" s="143" t="str">
        <f t="shared" si="327"/>
        <v/>
      </c>
      <c r="T204" s="144" t="str">
        <f t="shared" si="328"/>
        <v>Bitte ankreuzen</v>
      </c>
      <c r="U204" s="5"/>
      <c r="V204" s="5"/>
      <c r="W204" s="131">
        <f t="shared" si="329"/>
        <v>0</v>
      </c>
      <c r="X204" s="136">
        <f t="shared" si="330"/>
        <v>0</v>
      </c>
      <c r="Y204" s="136">
        <f t="shared" si="331"/>
        <v>1</v>
      </c>
      <c r="Z204" s="136" t="e">
        <f>IF(W204&gt;Y204,"Fehler",okay)</f>
        <v>#NAME?</v>
      </c>
      <c r="AA204" s="136" t="str">
        <f t="shared" si="332"/>
        <v/>
      </c>
      <c r="AB204" s="136" t="str">
        <f t="shared" si="333"/>
        <v/>
      </c>
      <c r="AC204" s="135"/>
      <c r="AD204" s="96" t="s">
        <v>21</v>
      </c>
      <c r="AE204" s="125" t="str">
        <f t="shared" si="334"/>
        <v/>
      </c>
      <c r="AF204" s="95"/>
      <c r="AG204" s="126"/>
      <c r="AH204" s="127" t="str">
        <f t="shared" si="335"/>
        <v/>
      </c>
      <c r="AI204" s="126"/>
      <c r="AJ204" s="5" t="s">
        <v>21</v>
      </c>
      <c r="AK204" s="5" t="s">
        <v>21</v>
      </c>
      <c r="AL204" s="5" t="s">
        <v>21</v>
      </c>
      <c r="AM204" s="5" t="s">
        <v>21</v>
      </c>
      <c r="AN204" s="5" t="s">
        <v>21</v>
      </c>
      <c r="AO204" s="5" t="s">
        <v>21</v>
      </c>
      <c r="AP204" s="5" t="s">
        <v>21</v>
      </c>
      <c r="AQ204" s="5" t="s">
        <v>21</v>
      </c>
      <c r="AR204" s="5" t="s">
        <v>21</v>
      </c>
      <c r="AS204" s="5" t="s">
        <v>21</v>
      </c>
      <c r="AT204" s="5" t="s">
        <v>21</v>
      </c>
      <c r="AU204" s="5" t="s">
        <v>21</v>
      </c>
      <c r="AV204" s="5" t="s">
        <v>21</v>
      </c>
      <c r="AW204" s="5" t="s">
        <v>21</v>
      </c>
      <c r="AX204" s="5" t="s">
        <v>21</v>
      </c>
      <c r="AY204" s="5" t="s">
        <v>21</v>
      </c>
      <c r="AZ204" s="5" t="s">
        <v>21</v>
      </c>
      <c r="BA204" s="5" t="s">
        <v>21</v>
      </c>
      <c r="BB204" s="5" t="s">
        <v>21</v>
      </c>
      <c r="BC204" s="5" t="s">
        <v>21</v>
      </c>
      <c r="BD204" s="126"/>
      <c r="BE204" s="50" t="s">
        <v>59</v>
      </c>
      <c r="BF204" s="50" t="s">
        <v>60</v>
      </c>
      <c r="BG204" s="50" t="s">
        <v>61</v>
      </c>
      <c r="BH204" s="50" t="s">
        <v>62</v>
      </c>
      <c r="BI204" s="50" t="s">
        <v>63</v>
      </c>
      <c r="BJ204" s="50" t="s">
        <v>64</v>
      </c>
      <c r="BK204" s="50" t="s">
        <v>65</v>
      </c>
      <c r="BL204" s="50" t="s">
        <v>66</v>
      </c>
      <c r="BM204" s="50" t="s">
        <v>67</v>
      </c>
      <c r="BN204" s="50" t="s">
        <v>68</v>
      </c>
      <c r="BO204" s="50" t="s">
        <v>69</v>
      </c>
      <c r="BP204" s="136"/>
      <c r="BQ204" s="150"/>
      <c r="BR204" s="150" t="str">
        <f t="shared" si="336"/>
        <v/>
      </c>
      <c r="BS204" s="150" t="str">
        <f t="shared" si="337"/>
        <v/>
      </c>
      <c r="BT204" s="150" t="str">
        <f t="shared" si="338"/>
        <v/>
      </c>
      <c r="BU204" s="150" t="str">
        <f t="shared" si="339"/>
        <v/>
      </c>
      <c r="BV204" s="150" t="str">
        <f t="shared" si="340"/>
        <v/>
      </c>
      <c r="BW204" s="150" t="str">
        <f t="shared" si="341"/>
        <v/>
      </c>
      <c r="BX204" s="150" t="str">
        <f t="shared" si="342"/>
        <v/>
      </c>
      <c r="BY204" s="150" t="str">
        <f t="shared" si="343"/>
        <v/>
      </c>
      <c r="BZ204" s="150" t="str">
        <f t="shared" si="344"/>
        <v/>
      </c>
      <c r="CA204" s="150" t="str">
        <f t="shared" si="345"/>
        <v/>
      </c>
      <c r="CB204" s="150" t="str">
        <f t="shared" si="346"/>
        <v/>
      </c>
      <c r="CC204" s="150" t="str">
        <f t="shared" si="347"/>
        <v/>
      </c>
      <c r="CD204" s="150" t="str">
        <f t="shared" si="348"/>
        <v/>
      </c>
      <c r="CE204" s="150" t="str">
        <f t="shared" si="349"/>
        <v/>
      </c>
      <c r="CF204" s="150" t="str">
        <f t="shared" si="350"/>
        <v/>
      </c>
      <c r="CG204" s="150" t="str">
        <f t="shared" si="351"/>
        <v/>
      </c>
      <c r="CH204" s="150" t="str">
        <f t="shared" si="352"/>
        <v/>
      </c>
      <c r="CI204" s="150" t="str">
        <f t="shared" si="353"/>
        <v/>
      </c>
      <c r="CJ204" s="150" t="str">
        <f t="shared" si="354"/>
        <v/>
      </c>
      <c r="CK204" s="150" t="str">
        <f t="shared" si="355"/>
        <v/>
      </c>
      <c r="CL204" s="150" t="str">
        <f t="shared" si="356"/>
        <v/>
      </c>
      <c r="CM204" s="150" t="str">
        <f t="shared" si="357"/>
        <v/>
      </c>
      <c r="CN204" s="150">
        <f t="shared" si="358"/>
        <v>0</v>
      </c>
      <c r="CO204" s="150" t="str">
        <f t="shared" si="359"/>
        <v>Okay</v>
      </c>
      <c r="CP204" s="150" t="str">
        <f t="shared" si="360"/>
        <v>Urkunde und Button</v>
      </c>
      <c r="CQ204" s="150" t="str">
        <f t="shared" si="361"/>
        <v>nur Urkunde</v>
      </c>
      <c r="CR204" s="150">
        <f t="shared" si="362"/>
        <v>0</v>
      </c>
      <c r="CS204" s="150">
        <f t="shared" si="363"/>
        <v>0</v>
      </c>
      <c r="CT204" s="150">
        <f t="shared" si="364"/>
        <v>0</v>
      </c>
      <c r="CU204" s="150">
        <f t="shared" si="365"/>
        <v>0</v>
      </c>
      <c r="CV204" s="150">
        <f t="shared" si="366"/>
        <v>0</v>
      </c>
      <c r="CW204" s="150">
        <f t="shared" si="367"/>
        <v>0</v>
      </c>
      <c r="CX204" s="150" t="str">
        <f t="shared" si="368"/>
        <v>u</v>
      </c>
      <c r="CY204" s="150"/>
      <c r="CZ204" s="150">
        <f t="shared" si="277"/>
        <v>0</v>
      </c>
      <c r="DA204" s="150"/>
      <c r="DB204" s="150"/>
      <c r="DC204" s="150">
        <f t="shared" si="278"/>
        <v>0</v>
      </c>
      <c r="DD204" s="150"/>
      <c r="DE204" s="150"/>
      <c r="DF204" s="150"/>
      <c r="DG204" s="150"/>
      <c r="DH204" s="150"/>
      <c r="DI204" s="150"/>
      <c r="DJ204" s="150"/>
      <c r="DK204" s="150"/>
      <c r="DL204" s="150"/>
      <c r="DM204" s="150"/>
      <c r="DN204" s="150"/>
      <c r="DO204" s="150"/>
      <c r="DP204" s="150"/>
      <c r="DQ204" s="150"/>
      <c r="DR204" s="150"/>
      <c r="DS204" s="150"/>
      <c r="DT204" s="150"/>
      <c r="DU204" s="150"/>
    </row>
    <row r="205" spans="1:125" s="206" customFormat="1" x14ac:dyDescent="0.2">
      <c r="A205" s="108" t="str">
        <f>IF(LEN(E205)&lt;2,"",Meldedaten!A$4)</f>
        <v/>
      </c>
      <c r="B205" s="109" t="str">
        <f t="shared" si="324"/>
        <v/>
      </c>
      <c r="C205" s="96" t="s">
        <v>21</v>
      </c>
      <c r="D205" s="242" t="s">
        <v>21</v>
      </c>
      <c r="E205" s="242" t="s">
        <v>21</v>
      </c>
      <c r="F205" s="242" t="s">
        <v>21</v>
      </c>
      <c r="G205" s="242" t="s">
        <v>21</v>
      </c>
      <c r="H205" s="96" t="s">
        <v>21</v>
      </c>
      <c r="I205" s="5" t="str">
        <f>IF(LEN(E205)&lt;2,"",Meldedaten!B$4)</f>
        <v/>
      </c>
      <c r="J205" s="159"/>
      <c r="K205" s="5"/>
      <c r="L205" s="101"/>
      <c r="M205" s="100"/>
      <c r="N205" s="100"/>
      <c r="O205" s="5"/>
      <c r="P205" s="5"/>
      <c r="Q205" s="131" t="str">
        <f t="shared" si="325"/>
        <v>Okay</v>
      </c>
      <c r="R205" s="136">
        <f t="shared" si="326"/>
        <v>0</v>
      </c>
      <c r="S205" s="143" t="str">
        <f t="shared" si="327"/>
        <v/>
      </c>
      <c r="T205" s="144" t="str">
        <f t="shared" si="328"/>
        <v>Bitte ankreuzen</v>
      </c>
      <c r="U205" s="5"/>
      <c r="V205" s="5"/>
      <c r="W205" s="131">
        <f t="shared" si="329"/>
        <v>0</v>
      </c>
      <c r="X205" s="136">
        <f t="shared" si="330"/>
        <v>0</v>
      </c>
      <c r="Y205" s="136">
        <f t="shared" si="331"/>
        <v>1</v>
      </c>
      <c r="Z205" s="136" t="e">
        <f>IF(W205&gt;Y205,"Fehler",okay)</f>
        <v>#NAME?</v>
      </c>
      <c r="AA205" s="136" t="str">
        <f t="shared" si="332"/>
        <v/>
      </c>
      <c r="AB205" s="136" t="str">
        <f t="shared" si="333"/>
        <v/>
      </c>
      <c r="AC205" s="135"/>
      <c r="AD205" s="96" t="s">
        <v>21</v>
      </c>
      <c r="AE205" s="125" t="str">
        <f t="shared" si="334"/>
        <v/>
      </c>
      <c r="AF205" s="95"/>
      <c r="AG205" s="126"/>
      <c r="AH205" s="127" t="str">
        <f t="shared" si="335"/>
        <v/>
      </c>
      <c r="AI205" s="126"/>
      <c r="AJ205" s="5" t="s">
        <v>21</v>
      </c>
      <c r="AK205" s="5" t="s">
        <v>21</v>
      </c>
      <c r="AL205" s="5" t="s">
        <v>21</v>
      </c>
      <c r="AM205" s="5" t="s">
        <v>21</v>
      </c>
      <c r="AN205" s="5" t="s">
        <v>21</v>
      </c>
      <c r="AO205" s="5" t="s">
        <v>21</v>
      </c>
      <c r="AP205" s="5" t="s">
        <v>21</v>
      </c>
      <c r="AQ205" s="5" t="s">
        <v>21</v>
      </c>
      <c r="AR205" s="5" t="s">
        <v>21</v>
      </c>
      <c r="AS205" s="5" t="s">
        <v>21</v>
      </c>
      <c r="AT205" s="5" t="s">
        <v>21</v>
      </c>
      <c r="AU205" s="5" t="s">
        <v>21</v>
      </c>
      <c r="AV205" s="5" t="s">
        <v>21</v>
      </c>
      <c r="AW205" s="5" t="s">
        <v>21</v>
      </c>
      <c r="AX205" s="5" t="s">
        <v>21</v>
      </c>
      <c r="AY205" s="5" t="s">
        <v>21</v>
      </c>
      <c r="AZ205" s="5" t="s">
        <v>21</v>
      </c>
      <c r="BA205" s="5" t="s">
        <v>21</v>
      </c>
      <c r="BB205" s="5" t="s">
        <v>21</v>
      </c>
      <c r="BC205" s="5" t="s">
        <v>21</v>
      </c>
      <c r="BD205" s="126"/>
      <c r="BE205" s="50" t="s">
        <v>59</v>
      </c>
      <c r="BF205" s="50" t="s">
        <v>60</v>
      </c>
      <c r="BG205" s="50" t="s">
        <v>61</v>
      </c>
      <c r="BH205" s="50" t="s">
        <v>62</v>
      </c>
      <c r="BI205" s="50" t="s">
        <v>63</v>
      </c>
      <c r="BJ205" s="50" t="s">
        <v>64</v>
      </c>
      <c r="BK205" s="50" t="s">
        <v>65</v>
      </c>
      <c r="BL205" s="50" t="s">
        <v>66</v>
      </c>
      <c r="BM205" s="50" t="s">
        <v>67</v>
      </c>
      <c r="BN205" s="50" t="s">
        <v>68</v>
      </c>
      <c r="BO205" s="50" t="s">
        <v>69</v>
      </c>
      <c r="BP205" s="136"/>
      <c r="BQ205" s="150"/>
      <c r="BR205" s="150" t="str">
        <f t="shared" si="336"/>
        <v/>
      </c>
      <c r="BS205" s="150" t="str">
        <f t="shared" si="337"/>
        <v/>
      </c>
      <c r="BT205" s="150" t="str">
        <f t="shared" si="338"/>
        <v/>
      </c>
      <c r="BU205" s="150" t="str">
        <f t="shared" si="339"/>
        <v/>
      </c>
      <c r="BV205" s="150" t="str">
        <f t="shared" si="340"/>
        <v/>
      </c>
      <c r="BW205" s="150" t="str">
        <f t="shared" si="341"/>
        <v/>
      </c>
      <c r="BX205" s="150" t="str">
        <f t="shared" si="342"/>
        <v/>
      </c>
      <c r="BY205" s="150" t="str">
        <f t="shared" si="343"/>
        <v/>
      </c>
      <c r="BZ205" s="150" t="str">
        <f t="shared" si="344"/>
        <v/>
      </c>
      <c r="CA205" s="150" t="str">
        <f t="shared" si="345"/>
        <v/>
      </c>
      <c r="CB205" s="150" t="str">
        <f t="shared" si="346"/>
        <v/>
      </c>
      <c r="CC205" s="150" t="str">
        <f t="shared" si="347"/>
        <v/>
      </c>
      <c r="CD205" s="150" t="str">
        <f t="shared" si="348"/>
        <v/>
      </c>
      <c r="CE205" s="150" t="str">
        <f t="shared" si="349"/>
        <v/>
      </c>
      <c r="CF205" s="150" t="str">
        <f t="shared" si="350"/>
        <v/>
      </c>
      <c r="CG205" s="150" t="str">
        <f t="shared" si="351"/>
        <v/>
      </c>
      <c r="CH205" s="150" t="str">
        <f t="shared" si="352"/>
        <v/>
      </c>
      <c r="CI205" s="150" t="str">
        <f t="shared" si="353"/>
        <v/>
      </c>
      <c r="CJ205" s="150" t="str">
        <f t="shared" si="354"/>
        <v/>
      </c>
      <c r="CK205" s="150" t="str">
        <f t="shared" si="355"/>
        <v/>
      </c>
      <c r="CL205" s="150" t="str">
        <f t="shared" si="356"/>
        <v/>
      </c>
      <c r="CM205" s="150" t="str">
        <f t="shared" si="357"/>
        <v/>
      </c>
      <c r="CN205" s="150">
        <f t="shared" si="358"/>
        <v>0</v>
      </c>
      <c r="CO205" s="150" t="str">
        <f t="shared" si="359"/>
        <v>Okay</v>
      </c>
      <c r="CP205" s="150" t="str">
        <f t="shared" si="360"/>
        <v>Urkunde und Button</v>
      </c>
      <c r="CQ205" s="150" t="str">
        <f t="shared" si="361"/>
        <v>nur Urkunde</v>
      </c>
      <c r="CR205" s="150">
        <f t="shared" si="362"/>
        <v>0</v>
      </c>
      <c r="CS205" s="150">
        <f t="shared" si="363"/>
        <v>0</v>
      </c>
      <c r="CT205" s="150">
        <f t="shared" si="364"/>
        <v>0</v>
      </c>
      <c r="CU205" s="150">
        <f t="shared" si="365"/>
        <v>0</v>
      </c>
      <c r="CV205" s="150">
        <f t="shared" si="366"/>
        <v>0</v>
      </c>
      <c r="CW205" s="150">
        <f t="shared" si="367"/>
        <v>0</v>
      </c>
      <c r="CX205" s="150" t="str">
        <f t="shared" si="368"/>
        <v>u</v>
      </c>
      <c r="CY205" s="150"/>
      <c r="CZ205" s="150">
        <f t="shared" si="277"/>
        <v>0</v>
      </c>
      <c r="DA205" s="150"/>
      <c r="DB205" s="150"/>
      <c r="DC205" s="150">
        <f t="shared" si="278"/>
        <v>0</v>
      </c>
      <c r="DD205" s="150"/>
      <c r="DE205" s="150"/>
      <c r="DF205" s="150"/>
      <c r="DG205" s="150"/>
      <c r="DH205" s="150"/>
      <c r="DI205" s="150"/>
      <c r="DJ205" s="150"/>
      <c r="DK205" s="150"/>
      <c r="DL205" s="150"/>
      <c r="DM205" s="150"/>
      <c r="DN205" s="150"/>
      <c r="DO205" s="150"/>
      <c r="DP205" s="150"/>
      <c r="DQ205" s="150"/>
      <c r="DR205" s="150"/>
      <c r="DS205" s="150"/>
      <c r="DT205" s="150"/>
      <c r="DU205" s="150"/>
    </row>
    <row r="206" spans="1:125" s="206" customFormat="1" x14ac:dyDescent="0.2">
      <c r="A206" s="108" t="str">
        <f>IF(LEN(E206)&lt;2,"",Meldedaten!A$4)</f>
        <v/>
      </c>
      <c r="B206" s="109" t="str">
        <f t="shared" si="324"/>
        <v/>
      </c>
      <c r="C206" s="96" t="s">
        <v>21</v>
      </c>
      <c r="D206" s="242" t="s">
        <v>21</v>
      </c>
      <c r="E206" s="242" t="s">
        <v>21</v>
      </c>
      <c r="F206" s="242" t="s">
        <v>21</v>
      </c>
      <c r="G206" s="242" t="s">
        <v>21</v>
      </c>
      <c r="H206" s="96" t="s">
        <v>21</v>
      </c>
      <c r="I206" s="5" t="str">
        <f>IF(LEN(E206)&lt;2,"",Meldedaten!B$4)</f>
        <v/>
      </c>
      <c r="J206" s="159"/>
      <c r="K206" s="5"/>
      <c r="L206" s="101"/>
      <c r="M206" s="100"/>
      <c r="N206" s="100"/>
      <c r="O206" s="5"/>
      <c r="P206" s="5"/>
      <c r="Q206" s="131" t="str">
        <f t="shared" si="325"/>
        <v>Okay</v>
      </c>
      <c r="R206" s="136">
        <f t="shared" si="326"/>
        <v>0</v>
      </c>
      <c r="S206" s="143" t="str">
        <f t="shared" si="327"/>
        <v/>
      </c>
      <c r="T206" s="144" t="str">
        <f t="shared" si="328"/>
        <v>Bitte ankreuzen</v>
      </c>
      <c r="U206" s="5"/>
      <c r="V206" s="5"/>
      <c r="W206" s="131">
        <f t="shared" si="329"/>
        <v>0</v>
      </c>
      <c r="X206" s="136">
        <f t="shared" si="330"/>
        <v>0</v>
      </c>
      <c r="Y206" s="136">
        <f t="shared" si="331"/>
        <v>1</v>
      </c>
      <c r="Z206" s="136" t="e">
        <f>IF(W206&gt;Y206,"Fehler",okay)</f>
        <v>#NAME?</v>
      </c>
      <c r="AA206" s="136" t="str">
        <f t="shared" ref="AA206:AA213" si="369">IF(OR(K206&gt;0,L206&gt;0,M206&gt;0,N206&gt;0),AE206,IF(AND(O206&gt;0,O206&lt;5),"Gold",IF(O206&gt;4,CONCATENATE("Gold mit Zahl ",ROUNDDOWN(O206/5,0)*5),IF(AND(P206&gt;0,P206&lt;5),"Brillant",IF(P206&gt;4,CONCATENATE("Brillant mit Zahl ",ROUNDDOWN(P206/5,0)*5),"")))))</f>
        <v/>
      </c>
      <c r="AB206" s="136" t="str">
        <f t="shared" si="333"/>
        <v/>
      </c>
      <c r="AC206" s="135"/>
      <c r="AD206" s="96" t="s">
        <v>21</v>
      </c>
      <c r="AE206" s="125" t="str">
        <f t="shared" ref="AE206:AE213" si="370">IF(K206&gt;0,B$222,IF(L206&gt;0,B$223,IF(M206&gt;0,B$224,IF(N206&gt;0,B$225,""))))</f>
        <v/>
      </c>
      <c r="AF206" s="95"/>
      <c r="AG206" s="126"/>
      <c r="AH206" s="127" t="str">
        <f t="shared" si="335"/>
        <v/>
      </c>
      <c r="AI206" s="126"/>
      <c r="AJ206" s="5" t="s">
        <v>21</v>
      </c>
      <c r="AK206" s="5" t="s">
        <v>21</v>
      </c>
      <c r="AL206" s="5" t="s">
        <v>21</v>
      </c>
      <c r="AM206" s="5" t="s">
        <v>21</v>
      </c>
      <c r="AN206" s="5" t="s">
        <v>21</v>
      </c>
      <c r="AO206" s="5" t="s">
        <v>21</v>
      </c>
      <c r="AP206" s="5" t="s">
        <v>21</v>
      </c>
      <c r="AQ206" s="5" t="s">
        <v>21</v>
      </c>
      <c r="AR206" s="5" t="s">
        <v>21</v>
      </c>
      <c r="AS206" s="5" t="s">
        <v>21</v>
      </c>
      <c r="AT206" s="5" t="s">
        <v>21</v>
      </c>
      <c r="AU206" s="5" t="s">
        <v>21</v>
      </c>
      <c r="AV206" s="5" t="s">
        <v>21</v>
      </c>
      <c r="AW206" s="5" t="s">
        <v>21</v>
      </c>
      <c r="AX206" s="5" t="s">
        <v>21</v>
      </c>
      <c r="AY206" s="5" t="s">
        <v>21</v>
      </c>
      <c r="AZ206" s="5" t="s">
        <v>21</v>
      </c>
      <c r="BA206" s="5" t="s">
        <v>21</v>
      </c>
      <c r="BB206" s="5" t="s">
        <v>21</v>
      </c>
      <c r="BC206" s="5" t="s">
        <v>21</v>
      </c>
      <c r="BD206" s="126"/>
      <c r="BE206" s="50" t="s">
        <v>59</v>
      </c>
      <c r="BF206" s="50" t="s">
        <v>60</v>
      </c>
      <c r="BG206" s="50" t="s">
        <v>61</v>
      </c>
      <c r="BH206" s="50" t="s">
        <v>62</v>
      </c>
      <c r="BI206" s="50" t="s">
        <v>63</v>
      </c>
      <c r="BJ206" s="50" t="s">
        <v>64</v>
      </c>
      <c r="BK206" s="50" t="s">
        <v>65</v>
      </c>
      <c r="BL206" s="50" t="s">
        <v>66</v>
      </c>
      <c r="BM206" s="50" t="s">
        <v>67</v>
      </c>
      <c r="BN206" s="50" t="s">
        <v>68</v>
      </c>
      <c r="BO206" s="50" t="s">
        <v>69</v>
      </c>
      <c r="BP206" s="136"/>
      <c r="BQ206" s="150"/>
      <c r="BR206" s="150" t="str">
        <f t="shared" ref="BR206:BR213" si="371">IF(AJ206="x","01","")</f>
        <v/>
      </c>
      <c r="BS206" s="150" t="str">
        <f t="shared" ref="BS206:BS213" si="372">IF(AK206="x","02","")</f>
        <v/>
      </c>
      <c r="BT206" s="150" t="str">
        <f t="shared" ref="BT206:BT213" si="373">IF(AL206="x","03","")</f>
        <v/>
      </c>
      <c r="BU206" s="150" t="str">
        <f t="shared" ref="BU206:BU213" si="374">IF(AM206="x","04","")</f>
        <v/>
      </c>
      <c r="BV206" s="150" t="str">
        <f t="shared" ref="BV206:BV213" si="375">IF(AN206="x","05","")</f>
        <v/>
      </c>
      <c r="BW206" s="150" t="str">
        <f t="shared" ref="BW206:BW213" si="376">IF(AO206="x","06","")</f>
        <v/>
      </c>
      <c r="BX206" s="150" t="str">
        <f t="shared" ref="BX206:BX213" si="377">IF(AP206="x","07","")</f>
        <v/>
      </c>
      <c r="BY206" s="150" t="str">
        <f t="shared" ref="BY206:BY213" si="378">IF(AQ206="x","08","")</f>
        <v/>
      </c>
      <c r="BZ206" s="150" t="str">
        <f t="shared" ref="BZ206:BZ213" si="379">IF(AR206="x","09","")</f>
        <v/>
      </c>
      <c r="CA206" s="150" t="str">
        <f t="shared" ref="CA206:CA213" si="380">IF(AS206="x","10","")</f>
        <v/>
      </c>
      <c r="CB206" s="150" t="str">
        <f t="shared" ref="CB206:CB213" si="381">IF(AT206="x","11","")</f>
        <v/>
      </c>
      <c r="CC206" s="150" t="str">
        <f t="shared" ref="CC206:CC213" si="382">IF(AU206="x","12","")</f>
        <v/>
      </c>
      <c r="CD206" s="150" t="str">
        <f t="shared" ref="CD206:CD213" si="383">IF(AV206="x","13","")</f>
        <v/>
      </c>
      <c r="CE206" s="150" t="str">
        <f t="shared" ref="CE206:CE213" si="384">IF(AW206="x","14","")</f>
        <v/>
      </c>
      <c r="CF206" s="150" t="str">
        <f t="shared" ref="CF206:CF213" si="385">IF(AX206="x","15","")</f>
        <v/>
      </c>
      <c r="CG206" s="150" t="str">
        <f t="shared" ref="CG206:CG213" si="386">IF(AY206="x","16","")</f>
        <v/>
      </c>
      <c r="CH206" s="150" t="str">
        <f t="shared" ref="CH206:CH213" si="387">IF(AZ206="x","17","")</f>
        <v/>
      </c>
      <c r="CI206" s="150" t="str">
        <f t="shared" ref="CI206:CI213" si="388">IF(BA206="x","18","")</f>
        <v/>
      </c>
      <c r="CJ206" s="150" t="str">
        <f t="shared" ref="CJ206:CJ213" si="389">IF(BB206="x","19","")</f>
        <v/>
      </c>
      <c r="CK206" s="150" t="str">
        <f t="shared" ref="CK206:CK213" si="390">IF(BC206="x","20","")</f>
        <v/>
      </c>
      <c r="CL206" s="150" t="str">
        <f t="shared" ref="CL206:CL213" si="391">BR206&amp;BS206&amp;BT206&amp;BU206&amp;BV206&amp;BW206&amp;BX206&amp;BY206&amp;BZ206&amp;CA206&amp;CB206&amp;CC206&amp;CD206&amp;CE206&amp;CF206&amp;CG206&amp;CH206&amp;CI206&amp;CJ206&amp;CK206</f>
        <v/>
      </c>
      <c r="CM206" s="150" t="str">
        <f t="shared" si="357"/>
        <v/>
      </c>
      <c r="CN206" s="150">
        <f t="shared" si="358"/>
        <v>0</v>
      </c>
      <c r="CO206" s="150" t="str">
        <f t="shared" si="359"/>
        <v>Okay</v>
      </c>
      <c r="CP206" s="150" t="str">
        <f t="shared" si="360"/>
        <v>Urkunde und Button</v>
      </c>
      <c r="CQ206" s="150" t="str">
        <f t="shared" si="361"/>
        <v>nur Urkunde</v>
      </c>
      <c r="CR206" s="150">
        <f t="shared" si="362"/>
        <v>0</v>
      </c>
      <c r="CS206" s="150">
        <f t="shared" si="363"/>
        <v>0</v>
      </c>
      <c r="CT206" s="150">
        <f t="shared" si="364"/>
        <v>0</v>
      </c>
      <c r="CU206" s="150">
        <f t="shared" si="365"/>
        <v>0</v>
      </c>
      <c r="CV206" s="150">
        <f t="shared" si="366"/>
        <v>0</v>
      </c>
      <c r="CW206" s="150">
        <f t="shared" si="367"/>
        <v>0</v>
      </c>
      <c r="CX206" s="150" t="str">
        <f t="shared" si="368"/>
        <v>u</v>
      </c>
      <c r="CY206" s="150"/>
      <c r="CZ206" s="150">
        <f t="shared" si="277"/>
        <v>0</v>
      </c>
      <c r="DA206" s="150"/>
      <c r="DB206" s="150"/>
      <c r="DC206" s="150">
        <f t="shared" si="278"/>
        <v>0</v>
      </c>
      <c r="DD206" s="150"/>
      <c r="DE206" s="150"/>
      <c r="DF206" s="150"/>
      <c r="DG206" s="150"/>
      <c r="DH206" s="150"/>
      <c r="DI206" s="150"/>
      <c r="DJ206" s="150"/>
      <c r="DK206" s="150"/>
      <c r="DL206" s="150"/>
      <c r="DM206" s="150"/>
      <c r="DN206" s="150"/>
      <c r="DO206" s="150"/>
      <c r="DP206" s="150"/>
      <c r="DQ206" s="150"/>
      <c r="DR206" s="150"/>
      <c r="DS206" s="150"/>
      <c r="DT206" s="150"/>
      <c r="DU206" s="150"/>
    </row>
    <row r="207" spans="1:125" s="206" customFormat="1" x14ac:dyDescent="0.2">
      <c r="A207" s="108" t="str">
        <f>IF(LEN(E207)&lt;2,"",Meldedaten!A$4)</f>
        <v/>
      </c>
      <c r="B207" s="109" t="str">
        <f t="shared" ref="B207:B213" si="392">IF(OR(K207&gt;0,L207&gt;0,M207&gt;0,N207&gt;0),AE207,IF(AND(O207&gt;0,O207&lt;5),"Gold",IF(O207&gt;4,CONCATENATE("Gold mit Zahl ",ROUNDDOWN(O207/5,0)*5),IF(AND(P207&gt;0,P207&lt;5),"Brillant",IF(P207&gt;4,CONCATENATE("Brillant mit Zahl ",ROUNDDOWN(P207/5,0)*5),"")))))</f>
        <v/>
      </c>
      <c r="C207" s="96" t="s">
        <v>21</v>
      </c>
      <c r="D207" s="242" t="s">
        <v>21</v>
      </c>
      <c r="E207" s="242" t="s">
        <v>21</v>
      </c>
      <c r="F207" s="242" t="s">
        <v>21</v>
      </c>
      <c r="G207" s="242" t="s">
        <v>21</v>
      </c>
      <c r="H207" s="96" t="s">
        <v>21</v>
      </c>
      <c r="I207" s="5" t="str">
        <f>IF(LEN(E207)&lt;2,"",Meldedaten!B$4)</f>
        <v/>
      </c>
      <c r="J207" s="159"/>
      <c r="K207" s="5"/>
      <c r="L207" s="101"/>
      <c r="M207" s="100"/>
      <c r="N207" s="100"/>
      <c r="O207" s="5"/>
      <c r="P207" s="5"/>
      <c r="Q207" s="131" t="str">
        <f t="shared" ref="Q207:Q213" si="393">CO207</f>
        <v>Okay</v>
      </c>
      <c r="R207" s="136">
        <f t="shared" ref="R207:R213" si="394">SUM(M207:P207)</f>
        <v>0</v>
      </c>
      <c r="S207" s="143" t="str">
        <f t="shared" ref="S207:S213" si="395">IF(R207=0,"",T207)</f>
        <v/>
      </c>
      <c r="T207" s="144" t="str">
        <f t="shared" ref="T207:T213" si="396">IF(W207=1,"","Bitte ankreuzen")</f>
        <v>Bitte ankreuzen</v>
      </c>
      <c r="U207" s="5"/>
      <c r="V207" s="5"/>
      <c r="W207" s="131">
        <f t="shared" ref="W207:W213" si="397">COUNTIF(U207:V207,"x")</f>
        <v>0</v>
      </c>
      <c r="X207" s="136">
        <f t="shared" ref="X207:X213" si="398">SUM(K207:L207)</f>
        <v>0</v>
      </c>
      <c r="Y207" s="136">
        <f t="shared" ref="Y207:Y213" si="399">IF(X207&gt;0,0,1)</f>
        <v>1</v>
      </c>
      <c r="Z207" s="136" t="e">
        <f>IF(W207&gt;Y207,"Fehler",okay)</f>
        <v>#NAME?</v>
      </c>
      <c r="AA207" s="136" t="str">
        <f t="shared" si="369"/>
        <v/>
      </c>
      <c r="AB207" s="136" t="str">
        <f t="shared" ref="AB207:AB213" si="400">IF(U207="x",AA207&amp;"*",AA207)</f>
        <v/>
      </c>
      <c r="AC207" s="135"/>
      <c r="AD207" s="96" t="s">
        <v>21</v>
      </c>
      <c r="AE207" s="125" t="str">
        <f t="shared" si="370"/>
        <v/>
      </c>
      <c r="AF207" s="95"/>
      <c r="AG207" s="126"/>
      <c r="AH207" s="127" t="str">
        <f>IF(COUNTIF(AJ207:BC207,"x"),COUNTIF(AJ207:BC207,"x"),"")</f>
        <v/>
      </c>
      <c r="AI207" s="126"/>
      <c r="AJ207" s="5" t="s">
        <v>21</v>
      </c>
      <c r="AK207" s="5" t="s">
        <v>21</v>
      </c>
      <c r="AL207" s="5" t="s">
        <v>21</v>
      </c>
      <c r="AM207" s="5" t="s">
        <v>21</v>
      </c>
      <c r="AN207" s="5" t="s">
        <v>21</v>
      </c>
      <c r="AO207" s="5" t="s">
        <v>21</v>
      </c>
      <c r="AP207" s="5" t="s">
        <v>21</v>
      </c>
      <c r="AQ207" s="5" t="s">
        <v>21</v>
      </c>
      <c r="AR207" s="5" t="s">
        <v>21</v>
      </c>
      <c r="AS207" s="5" t="s">
        <v>21</v>
      </c>
      <c r="AT207" s="5" t="s">
        <v>21</v>
      </c>
      <c r="AU207" s="5" t="s">
        <v>21</v>
      </c>
      <c r="AV207" s="5" t="s">
        <v>21</v>
      </c>
      <c r="AW207" s="5" t="s">
        <v>21</v>
      </c>
      <c r="AX207" s="5" t="s">
        <v>21</v>
      </c>
      <c r="AY207" s="5" t="s">
        <v>21</v>
      </c>
      <c r="AZ207" s="5" t="s">
        <v>21</v>
      </c>
      <c r="BA207" s="5" t="s">
        <v>21</v>
      </c>
      <c r="BB207" s="5" t="s">
        <v>21</v>
      </c>
      <c r="BC207" s="5" t="s">
        <v>21</v>
      </c>
      <c r="BD207" s="126"/>
      <c r="BE207" s="50" t="s">
        <v>59</v>
      </c>
      <c r="BF207" s="50" t="s">
        <v>60</v>
      </c>
      <c r="BG207" s="50" t="s">
        <v>61</v>
      </c>
      <c r="BH207" s="50" t="s">
        <v>62</v>
      </c>
      <c r="BI207" s="50" t="s">
        <v>63</v>
      </c>
      <c r="BJ207" s="50" t="s">
        <v>64</v>
      </c>
      <c r="BK207" s="50" t="s">
        <v>65</v>
      </c>
      <c r="BL207" s="50" t="s">
        <v>66</v>
      </c>
      <c r="BM207" s="50" t="s">
        <v>67</v>
      </c>
      <c r="BN207" s="50" t="s">
        <v>68</v>
      </c>
      <c r="BO207" s="50" t="s">
        <v>69</v>
      </c>
      <c r="BP207" s="136"/>
      <c r="BQ207" s="150"/>
      <c r="BR207" s="150" t="str">
        <f t="shared" si="371"/>
        <v/>
      </c>
      <c r="BS207" s="150" t="str">
        <f t="shared" si="372"/>
        <v/>
      </c>
      <c r="BT207" s="150" t="str">
        <f t="shared" si="373"/>
        <v/>
      </c>
      <c r="BU207" s="150" t="str">
        <f t="shared" si="374"/>
        <v/>
      </c>
      <c r="BV207" s="150" t="str">
        <f t="shared" si="375"/>
        <v/>
      </c>
      <c r="BW207" s="150" t="str">
        <f t="shared" si="376"/>
        <v/>
      </c>
      <c r="BX207" s="150" t="str">
        <f t="shared" si="377"/>
        <v/>
      </c>
      <c r="BY207" s="150" t="str">
        <f t="shared" si="378"/>
        <v/>
      </c>
      <c r="BZ207" s="150" t="str">
        <f t="shared" si="379"/>
        <v/>
      </c>
      <c r="CA207" s="150" t="str">
        <f t="shared" si="380"/>
        <v/>
      </c>
      <c r="CB207" s="150" t="str">
        <f t="shared" si="381"/>
        <v/>
      </c>
      <c r="CC207" s="150" t="str">
        <f t="shared" si="382"/>
        <v/>
      </c>
      <c r="CD207" s="150" t="str">
        <f t="shared" si="383"/>
        <v/>
      </c>
      <c r="CE207" s="150" t="str">
        <f t="shared" si="384"/>
        <v/>
      </c>
      <c r="CF207" s="150" t="str">
        <f t="shared" si="385"/>
        <v/>
      </c>
      <c r="CG207" s="150" t="str">
        <f t="shared" si="386"/>
        <v/>
      </c>
      <c r="CH207" s="150" t="str">
        <f t="shared" si="387"/>
        <v/>
      </c>
      <c r="CI207" s="150" t="str">
        <f t="shared" si="388"/>
        <v/>
      </c>
      <c r="CJ207" s="150" t="str">
        <f t="shared" si="389"/>
        <v/>
      </c>
      <c r="CK207" s="150" t="str">
        <f t="shared" si="390"/>
        <v/>
      </c>
      <c r="CL207" s="150" t="str">
        <f t="shared" si="391"/>
        <v/>
      </c>
      <c r="CM207" s="150" t="str">
        <f t="shared" ref="CM207:CM213" si="401">IF(SUM(K207:P207)=0,"",SUM(J207:P207))</f>
        <v/>
      </c>
      <c r="CN207" s="150">
        <f t="shared" ref="CN207:CN213" si="402">IF(CM207="",0,LARGE(K207:P207,1))</f>
        <v>0</v>
      </c>
      <c r="CO207" s="150" t="str">
        <f t="shared" ref="CO207:CO213" si="403">IF(OR(CM207="",CM207=CN207),"Okay","FEHLER")</f>
        <v>Okay</v>
      </c>
      <c r="CP207" s="150" t="str">
        <f t="shared" ref="CP207:CP213" si="404">IF(W207=0,"Urkunde und Button",CQ207)</f>
        <v>Urkunde und Button</v>
      </c>
      <c r="CQ207" s="150" t="str">
        <f t="shared" ref="CQ207:CQ213" si="405">IF(U207="x","Urkunde und Abzeichen","nur Urkunde")</f>
        <v>nur Urkunde</v>
      </c>
      <c r="CR207" s="150">
        <f t="shared" si="362"/>
        <v>0</v>
      </c>
      <c r="CS207" s="150">
        <f t="shared" si="363"/>
        <v>0</v>
      </c>
      <c r="CT207" s="150">
        <f t="shared" si="364"/>
        <v>0</v>
      </c>
      <c r="CU207" s="150">
        <f t="shared" si="365"/>
        <v>0</v>
      </c>
      <c r="CV207" s="150">
        <f t="shared" si="366"/>
        <v>0</v>
      </c>
      <c r="CW207" s="150">
        <f t="shared" si="367"/>
        <v>0</v>
      </c>
      <c r="CX207" s="150" t="str">
        <f t="shared" si="368"/>
        <v>u</v>
      </c>
      <c r="CY207" s="150"/>
      <c r="CZ207" s="150">
        <f t="shared" si="277"/>
        <v>0</v>
      </c>
      <c r="DA207" s="150"/>
      <c r="DB207" s="150"/>
      <c r="DC207" s="150">
        <f t="shared" si="278"/>
        <v>0</v>
      </c>
      <c r="DD207" s="150"/>
      <c r="DE207" s="150"/>
      <c r="DF207" s="150"/>
      <c r="DG207" s="150"/>
      <c r="DH207" s="150"/>
      <c r="DI207" s="150"/>
      <c r="DJ207" s="150"/>
      <c r="DK207" s="150"/>
      <c r="DL207" s="150"/>
      <c r="DM207" s="150"/>
      <c r="DN207" s="150"/>
      <c r="DO207" s="150"/>
      <c r="DP207" s="150"/>
      <c r="DQ207" s="150"/>
      <c r="DR207" s="150"/>
      <c r="DS207" s="150"/>
      <c r="DT207" s="150"/>
      <c r="DU207" s="150"/>
    </row>
    <row r="208" spans="1:125" s="206" customFormat="1" x14ac:dyDescent="0.2">
      <c r="A208" s="108" t="str">
        <f>IF(LEN(E208)&lt;2,"",Meldedaten!A$4)</f>
        <v/>
      </c>
      <c r="B208" s="109" t="str">
        <f t="shared" si="392"/>
        <v/>
      </c>
      <c r="C208" s="96" t="s">
        <v>21</v>
      </c>
      <c r="D208" s="242" t="s">
        <v>21</v>
      </c>
      <c r="E208" s="242" t="s">
        <v>21</v>
      </c>
      <c r="F208" s="242" t="s">
        <v>21</v>
      </c>
      <c r="G208" s="242" t="s">
        <v>21</v>
      </c>
      <c r="H208" s="96" t="s">
        <v>21</v>
      </c>
      <c r="I208" s="5" t="str">
        <f>IF(LEN(E208)&lt;2,"",Meldedaten!B$4)</f>
        <v/>
      </c>
      <c r="J208" s="159"/>
      <c r="K208" s="5"/>
      <c r="L208" s="101"/>
      <c r="M208" s="100"/>
      <c r="N208" s="100"/>
      <c r="O208" s="5"/>
      <c r="P208" s="5"/>
      <c r="Q208" s="131" t="str">
        <f t="shared" si="393"/>
        <v>Okay</v>
      </c>
      <c r="R208" s="136">
        <f t="shared" si="394"/>
        <v>0</v>
      </c>
      <c r="S208" s="143" t="str">
        <f t="shared" si="395"/>
        <v/>
      </c>
      <c r="T208" s="144" t="str">
        <f t="shared" si="396"/>
        <v>Bitte ankreuzen</v>
      </c>
      <c r="U208" s="5"/>
      <c r="V208" s="5"/>
      <c r="W208" s="131">
        <f t="shared" si="397"/>
        <v>0</v>
      </c>
      <c r="X208" s="136">
        <f t="shared" si="398"/>
        <v>0</v>
      </c>
      <c r="Y208" s="136">
        <f t="shared" si="399"/>
        <v>1</v>
      </c>
      <c r="Z208" s="136" t="e">
        <f>IF(W208&gt;Y208,"Fehler",okay)</f>
        <v>#NAME?</v>
      </c>
      <c r="AA208" s="136" t="str">
        <f t="shared" si="369"/>
        <v/>
      </c>
      <c r="AB208" s="136" t="str">
        <f t="shared" si="400"/>
        <v/>
      </c>
      <c r="AC208" s="135"/>
      <c r="AD208" s="96" t="s">
        <v>21</v>
      </c>
      <c r="AE208" s="125" t="str">
        <f t="shared" si="370"/>
        <v/>
      </c>
      <c r="AF208" s="95"/>
      <c r="AG208" s="126"/>
      <c r="AH208" s="127" t="str">
        <f t="shared" ref="AH208:AH213" si="406">IF(COUNTIF(AJ208:BC208,"x"),COUNTIF(AJ208:BC208,"x"),"")</f>
        <v/>
      </c>
      <c r="AI208" s="126"/>
      <c r="AJ208" s="5" t="s">
        <v>21</v>
      </c>
      <c r="AK208" s="5" t="s">
        <v>21</v>
      </c>
      <c r="AL208" s="5" t="s">
        <v>21</v>
      </c>
      <c r="AM208" s="5" t="s">
        <v>21</v>
      </c>
      <c r="AN208" s="5" t="s">
        <v>21</v>
      </c>
      <c r="AO208" s="5" t="s">
        <v>21</v>
      </c>
      <c r="AP208" s="5" t="s">
        <v>21</v>
      </c>
      <c r="AQ208" s="5" t="s">
        <v>21</v>
      </c>
      <c r="AR208" s="5" t="s">
        <v>21</v>
      </c>
      <c r="AS208" s="5" t="s">
        <v>21</v>
      </c>
      <c r="AT208" s="5" t="s">
        <v>21</v>
      </c>
      <c r="AU208" s="5" t="s">
        <v>21</v>
      </c>
      <c r="AV208" s="5" t="s">
        <v>21</v>
      </c>
      <c r="AW208" s="5" t="s">
        <v>21</v>
      </c>
      <c r="AX208" s="5" t="s">
        <v>21</v>
      </c>
      <c r="AY208" s="5" t="s">
        <v>21</v>
      </c>
      <c r="AZ208" s="5" t="s">
        <v>21</v>
      </c>
      <c r="BA208" s="5" t="s">
        <v>21</v>
      </c>
      <c r="BB208" s="5" t="s">
        <v>21</v>
      </c>
      <c r="BC208" s="5" t="s">
        <v>21</v>
      </c>
      <c r="BD208" s="126"/>
      <c r="BE208" s="50" t="s">
        <v>59</v>
      </c>
      <c r="BF208" s="50" t="s">
        <v>60</v>
      </c>
      <c r="BG208" s="50" t="s">
        <v>61</v>
      </c>
      <c r="BH208" s="50" t="s">
        <v>62</v>
      </c>
      <c r="BI208" s="50" t="s">
        <v>63</v>
      </c>
      <c r="BJ208" s="50" t="s">
        <v>64</v>
      </c>
      <c r="BK208" s="50" t="s">
        <v>65</v>
      </c>
      <c r="BL208" s="50" t="s">
        <v>66</v>
      </c>
      <c r="BM208" s="50" t="s">
        <v>67</v>
      </c>
      <c r="BN208" s="50" t="s">
        <v>68</v>
      </c>
      <c r="BO208" s="50" t="s">
        <v>69</v>
      </c>
      <c r="BP208" s="136"/>
      <c r="BQ208" s="150"/>
      <c r="BR208" s="150" t="str">
        <f t="shared" si="371"/>
        <v/>
      </c>
      <c r="BS208" s="150" t="str">
        <f t="shared" si="372"/>
        <v/>
      </c>
      <c r="BT208" s="150" t="str">
        <f t="shared" si="373"/>
        <v/>
      </c>
      <c r="BU208" s="150" t="str">
        <f t="shared" si="374"/>
        <v/>
      </c>
      <c r="BV208" s="150" t="str">
        <f t="shared" si="375"/>
        <v/>
      </c>
      <c r="BW208" s="150" t="str">
        <f t="shared" si="376"/>
        <v/>
      </c>
      <c r="BX208" s="150" t="str">
        <f t="shared" si="377"/>
        <v/>
      </c>
      <c r="BY208" s="150" t="str">
        <f t="shared" si="378"/>
        <v/>
      </c>
      <c r="BZ208" s="150" t="str">
        <f t="shared" si="379"/>
        <v/>
      </c>
      <c r="CA208" s="150" t="str">
        <f t="shared" si="380"/>
        <v/>
      </c>
      <c r="CB208" s="150" t="str">
        <f t="shared" si="381"/>
        <v/>
      </c>
      <c r="CC208" s="150" t="str">
        <f t="shared" si="382"/>
        <v/>
      </c>
      <c r="CD208" s="150" t="str">
        <f t="shared" si="383"/>
        <v/>
      </c>
      <c r="CE208" s="150" t="str">
        <f t="shared" si="384"/>
        <v/>
      </c>
      <c r="CF208" s="150" t="str">
        <f t="shared" si="385"/>
        <v/>
      </c>
      <c r="CG208" s="150" t="str">
        <f t="shared" si="386"/>
        <v/>
      </c>
      <c r="CH208" s="150" t="str">
        <f t="shared" si="387"/>
        <v/>
      </c>
      <c r="CI208" s="150" t="str">
        <f t="shared" si="388"/>
        <v/>
      </c>
      <c r="CJ208" s="150" t="str">
        <f t="shared" si="389"/>
        <v/>
      </c>
      <c r="CK208" s="150" t="str">
        <f t="shared" si="390"/>
        <v/>
      </c>
      <c r="CL208" s="150" t="str">
        <f t="shared" si="391"/>
        <v/>
      </c>
      <c r="CM208" s="150" t="str">
        <f t="shared" si="401"/>
        <v/>
      </c>
      <c r="CN208" s="150">
        <f t="shared" si="402"/>
        <v>0</v>
      </c>
      <c r="CO208" s="150" t="str">
        <f t="shared" si="403"/>
        <v>Okay</v>
      </c>
      <c r="CP208" s="150" t="str">
        <f t="shared" si="404"/>
        <v>Urkunde und Button</v>
      </c>
      <c r="CQ208" s="150" t="str">
        <f t="shared" si="405"/>
        <v>nur Urkunde</v>
      </c>
      <c r="CR208" s="150">
        <f t="shared" si="362"/>
        <v>0</v>
      </c>
      <c r="CS208" s="150">
        <f t="shared" si="363"/>
        <v>0</v>
      </c>
      <c r="CT208" s="150">
        <f t="shared" si="364"/>
        <v>0</v>
      </c>
      <c r="CU208" s="150">
        <f t="shared" si="365"/>
        <v>0</v>
      </c>
      <c r="CV208" s="150">
        <f t="shared" si="366"/>
        <v>0</v>
      </c>
      <c r="CW208" s="150">
        <f t="shared" si="367"/>
        <v>0</v>
      </c>
      <c r="CX208" s="150" t="str">
        <f t="shared" si="368"/>
        <v>u</v>
      </c>
      <c r="CY208" s="150"/>
      <c r="CZ208" s="150">
        <f t="shared" si="277"/>
        <v>0</v>
      </c>
      <c r="DA208" s="150"/>
      <c r="DB208" s="150"/>
      <c r="DC208" s="150">
        <f t="shared" si="278"/>
        <v>0</v>
      </c>
      <c r="DD208" s="150"/>
      <c r="DE208" s="150"/>
      <c r="DF208" s="150"/>
      <c r="DG208" s="150"/>
      <c r="DH208" s="150"/>
      <c r="DI208" s="150"/>
      <c r="DJ208" s="150"/>
      <c r="DK208" s="150"/>
      <c r="DL208" s="150"/>
      <c r="DM208" s="150"/>
      <c r="DN208" s="150"/>
      <c r="DO208" s="150"/>
      <c r="DP208" s="150"/>
      <c r="DQ208" s="150"/>
      <c r="DR208" s="150"/>
      <c r="DS208" s="150"/>
      <c r="DT208" s="150"/>
      <c r="DU208" s="150"/>
    </row>
    <row r="209" spans="1:125" s="206" customFormat="1" x14ac:dyDescent="0.2">
      <c r="A209" s="108" t="str">
        <f>IF(LEN(E209)&lt;2,"",Meldedaten!A$4)</f>
        <v/>
      </c>
      <c r="B209" s="109" t="str">
        <f t="shared" si="392"/>
        <v/>
      </c>
      <c r="C209" s="96" t="s">
        <v>21</v>
      </c>
      <c r="D209" s="242" t="s">
        <v>21</v>
      </c>
      <c r="E209" s="242" t="s">
        <v>21</v>
      </c>
      <c r="F209" s="242" t="s">
        <v>21</v>
      </c>
      <c r="G209" s="242" t="s">
        <v>21</v>
      </c>
      <c r="H209" s="96" t="s">
        <v>21</v>
      </c>
      <c r="I209" s="5" t="str">
        <f>IF(LEN(E209)&lt;2,"",Meldedaten!B$4)</f>
        <v/>
      </c>
      <c r="J209" s="159"/>
      <c r="K209" s="5"/>
      <c r="L209" s="101"/>
      <c r="M209" s="100"/>
      <c r="N209" s="100"/>
      <c r="O209" s="5"/>
      <c r="P209" s="5"/>
      <c r="Q209" s="131" t="str">
        <f t="shared" si="393"/>
        <v>Okay</v>
      </c>
      <c r="R209" s="136">
        <f t="shared" si="394"/>
        <v>0</v>
      </c>
      <c r="S209" s="143" t="str">
        <f t="shared" si="395"/>
        <v/>
      </c>
      <c r="T209" s="144" t="str">
        <f t="shared" si="396"/>
        <v>Bitte ankreuzen</v>
      </c>
      <c r="U209" s="5"/>
      <c r="V209" s="5"/>
      <c r="W209" s="131">
        <f t="shared" si="397"/>
        <v>0</v>
      </c>
      <c r="X209" s="136">
        <f t="shared" si="398"/>
        <v>0</v>
      </c>
      <c r="Y209" s="136">
        <f t="shared" si="399"/>
        <v>1</v>
      </c>
      <c r="Z209" s="136" t="e">
        <f>IF(W209&gt;Y209,"Fehler",okay)</f>
        <v>#NAME?</v>
      </c>
      <c r="AA209" s="136" t="str">
        <f t="shared" si="369"/>
        <v/>
      </c>
      <c r="AB209" s="136" t="str">
        <f t="shared" si="400"/>
        <v/>
      </c>
      <c r="AC209" s="135"/>
      <c r="AD209" s="96" t="s">
        <v>21</v>
      </c>
      <c r="AE209" s="125" t="str">
        <f t="shared" si="370"/>
        <v/>
      </c>
      <c r="AF209" s="95"/>
      <c r="AG209" s="126"/>
      <c r="AH209" s="127" t="str">
        <f t="shared" si="406"/>
        <v/>
      </c>
      <c r="AI209" s="126"/>
      <c r="AJ209" s="5" t="s">
        <v>21</v>
      </c>
      <c r="AK209" s="5" t="s">
        <v>21</v>
      </c>
      <c r="AL209" s="5" t="s">
        <v>21</v>
      </c>
      <c r="AM209" s="5" t="s">
        <v>21</v>
      </c>
      <c r="AN209" s="5" t="s">
        <v>21</v>
      </c>
      <c r="AO209" s="5" t="s">
        <v>21</v>
      </c>
      <c r="AP209" s="5" t="s">
        <v>21</v>
      </c>
      <c r="AQ209" s="5" t="s">
        <v>21</v>
      </c>
      <c r="AR209" s="5" t="s">
        <v>21</v>
      </c>
      <c r="AS209" s="5" t="s">
        <v>21</v>
      </c>
      <c r="AT209" s="5" t="s">
        <v>21</v>
      </c>
      <c r="AU209" s="5" t="s">
        <v>21</v>
      </c>
      <c r="AV209" s="5" t="s">
        <v>21</v>
      </c>
      <c r="AW209" s="5" t="s">
        <v>21</v>
      </c>
      <c r="AX209" s="5" t="s">
        <v>21</v>
      </c>
      <c r="AY209" s="5" t="s">
        <v>21</v>
      </c>
      <c r="AZ209" s="5" t="s">
        <v>21</v>
      </c>
      <c r="BA209" s="5" t="s">
        <v>21</v>
      </c>
      <c r="BB209" s="5" t="s">
        <v>21</v>
      </c>
      <c r="BC209" s="5" t="s">
        <v>21</v>
      </c>
      <c r="BD209" s="126"/>
      <c r="BE209" s="50" t="s">
        <v>59</v>
      </c>
      <c r="BF209" s="50" t="s">
        <v>60</v>
      </c>
      <c r="BG209" s="50" t="s">
        <v>61</v>
      </c>
      <c r="BH209" s="50" t="s">
        <v>62</v>
      </c>
      <c r="BI209" s="50" t="s">
        <v>63</v>
      </c>
      <c r="BJ209" s="50" t="s">
        <v>64</v>
      </c>
      <c r="BK209" s="50" t="s">
        <v>65</v>
      </c>
      <c r="BL209" s="50" t="s">
        <v>66</v>
      </c>
      <c r="BM209" s="50" t="s">
        <v>67</v>
      </c>
      <c r="BN209" s="50" t="s">
        <v>68</v>
      </c>
      <c r="BO209" s="50" t="s">
        <v>69</v>
      </c>
      <c r="BP209" s="136"/>
      <c r="BQ209" s="150"/>
      <c r="BR209" s="150" t="str">
        <f t="shared" si="371"/>
        <v/>
      </c>
      <c r="BS209" s="150" t="str">
        <f t="shared" si="372"/>
        <v/>
      </c>
      <c r="BT209" s="150" t="str">
        <f t="shared" si="373"/>
        <v/>
      </c>
      <c r="BU209" s="150" t="str">
        <f t="shared" si="374"/>
        <v/>
      </c>
      <c r="BV209" s="150" t="str">
        <f t="shared" si="375"/>
        <v/>
      </c>
      <c r="BW209" s="150" t="str">
        <f t="shared" si="376"/>
        <v/>
      </c>
      <c r="BX209" s="150" t="str">
        <f t="shared" si="377"/>
        <v/>
      </c>
      <c r="BY209" s="150" t="str">
        <f t="shared" si="378"/>
        <v/>
      </c>
      <c r="BZ209" s="150" t="str">
        <f t="shared" si="379"/>
        <v/>
      </c>
      <c r="CA209" s="150" t="str">
        <f t="shared" si="380"/>
        <v/>
      </c>
      <c r="CB209" s="150" t="str">
        <f t="shared" si="381"/>
        <v/>
      </c>
      <c r="CC209" s="150" t="str">
        <f t="shared" si="382"/>
        <v/>
      </c>
      <c r="CD209" s="150" t="str">
        <f t="shared" si="383"/>
        <v/>
      </c>
      <c r="CE209" s="150" t="str">
        <f t="shared" si="384"/>
        <v/>
      </c>
      <c r="CF209" s="150" t="str">
        <f t="shared" si="385"/>
        <v/>
      </c>
      <c r="CG209" s="150" t="str">
        <f t="shared" si="386"/>
        <v/>
      </c>
      <c r="CH209" s="150" t="str">
        <f t="shared" si="387"/>
        <v/>
      </c>
      <c r="CI209" s="150" t="str">
        <f t="shared" si="388"/>
        <v/>
      </c>
      <c r="CJ209" s="150" t="str">
        <f t="shared" si="389"/>
        <v/>
      </c>
      <c r="CK209" s="150" t="str">
        <f t="shared" si="390"/>
        <v/>
      </c>
      <c r="CL209" s="150" t="str">
        <f t="shared" si="391"/>
        <v/>
      </c>
      <c r="CM209" s="150" t="str">
        <f t="shared" si="401"/>
        <v/>
      </c>
      <c r="CN209" s="150">
        <f t="shared" si="402"/>
        <v>0</v>
      </c>
      <c r="CO209" s="150" t="str">
        <f t="shared" si="403"/>
        <v>Okay</v>
      </c>
      <c r="CP209" s="150" t="str">
        <f t="shared" si="404"/>
        <v>Urkunde und Button</v>
      </c>
      <c r="CQ209" s="150" t="str">
        <f t="shared" si="405"/>
        <v>nur Urkunde</v>
      </c>
      <c r="CR209" s="150">
        <f t="shared" si="362"/>
        <v>0</v>
      </c>
      <c r="CS209" s="150">
        <f t="shared" si="363"/>
        <v>0</v>
      </c>
      <c r="CT209" s="150">
        <f t="shared" si="364"/>
        <v>0</v>
      </c>
      <c r="CU209" s="150">
        <f t="shared" si="365"/>
        <v>0</v>
      </c>
      <c r="CV209" s="150">
        <f t="shared" si="366"/>
        <v>0</v>
      </c>
      <c r="CW209" s="150">
        <f t="shared" si="367"/>
        <v>0</v>
      </c>
      <c r="CX209" s="150" t="str">
        <f t="shared" si="368"/>
        <v>u</v>
      </c>
      <c r="CY209" s="150"/>
      <c r="CZ209" s="150">
        <f t="shared" si="277"/>
        <v>0</v>
      </c>
      <c r="DA209" s="150"/>
      <c r="DB209" s="150"/>
      <c r="DC209" s="150">
        <f t="shared" si="278"/>
        <v>0</v>
      </c>
      <c r="DD209" s="150"/>
      <c r="DE209" s="150"/>
      <c r="DF209" s="150"/>
      <c r="DG209" s="150"/>
      <c r="DH209" s="150"/>
      <c r="DI209" s="150"/>
      <c r="DJ209" s="150"/>
      <c r="DK209" s="150"/>
      <c r="DL209" s="150"/>
      <c r="DM209" s="150"/>
      <c r="DN209" s="150"/>
      <c r="DO209" s="150"/>
      <c r="DP209" s="150"/>
      <c r="DQ209" s="150"/>
      <c r="DR209" s="150"/>
      <c r="DS209" s="150"/>
      <c r="DT209" s="150"/>
      <c r="DU209" s="150"/>
    </row>
    <row r="210" spans="1:125" s="206" customFormat="1" x14ac:dyDescent="0.2">
      <c r="A210" s="108" t="str">
        <f>IF(LEN(E210)&lt;2,"",Meldedaten!A$4)</f>
        <v/>
      </c>
      <c r="B210" s="109" t="str">
        <f t="shared" si="392"/>
        <v/>
      </c>
      <c r="C210" s="96" t="s">
        <v>21</v>
      </c>
      <c r="D210" s="242" t="s">
        <v>21</v>
      </c>
      <c r="E210" s="242" t="s">
        <v>21</v>
      </c>
      <c r="F210" s="242" t="s">
        <v>21</v>
      </c>
      <c r="G210" s="242" t="s">
        <v>21</v>
      </c>
      <c r="H210" s="96" t="s">
        <v>21</v>
      </c>
      <c r="I210" s="5" t="str">
        <f>IF(LEN(E210)&lt;2,"",Meldedaten!B$4)</f>
        <v/>
      </c>
      <c r="J210" s="159"/>
      <c r="K210" s="5"/>
      <c r="L210" s="101"/>
      <c r="M210" s="100"/>
      <c r="N210" s="100"/>
      <c r="O210" s="5"/>
      <c r="P210" s="5"/>
      <c r="Q210" s="131" t="str">
        <f t="shared" si="393"/>
        <v>Okay</v>
      </c>
      <c r="R210" s="136">
        <f t="shared" si="394"/>
        <v>0</v>
      </c>
      <c r="S210" s="143" t="str">
        <f t="shared" si="395"/>
        <v/>
      </c>
      <c r="T210" s="144" t="str">
        <f t="shared" si="396"/>
        <v>Bitte ankreuzen</v>
      </c>
      <c r="U210" s="5"/>
      <c r="V210" s="5"/>
      <c r="W210" s="131">
        <f t="shared" si="397"/>
        <v>0</v>
      </c>
      <c r="X210" s="136">
        <f t="shared" si="398"/>
        <v>0</v>
      </c>
      <c r="Y210" s="136">
        <f t="shared" si="399"/>
        <v>1</v>
      </c>
      <c r="Z210" s="136" t="e">
        <f>IF(W210&gt;Y210,"Fehler",okay)</f>
        <v>#NAME?</v>
      </c>
      <c r="AA210" s="136" t="str">
        <f t="shared" si="369"/>
        <v/>
      </c>
      <c r="AB210" s="136" t="str">
        <f t="shared" si="400"/>
        <v/>
      </c>
      <c r="AC210" s="135"/>
      <c r="AD210" s="96" t="s">
        <v>21</v>
      </c>
      <c r="AE210" s="125" t="str">
        <f t="shared" si="370"/>
        <v/>
      </c>
      <c r="AF210" s="95"/>
      <c r="AG210" s="126"/>
      <c r="AH210" s="127" t="str">
        <f t="shared" si="406"/>
        <v/>
      </c>
      <c r="AI210" s="126"/>
      <c r="AJ210" s="5" t="s">
        <v>21</v>
      </c>
      <c r="AK210" s="5" t="s">
        <v>21</v>
      </c>
      <c r="AL210" s="5" t="s">
        <v>21</v>
      </c>
      <c r="AM210" s="5" t="s">
        <v>21</v>
      </c>
      <c r="AN210" s="5" t="s">
        <v>21</v>
      </c>
      <c r="AO210" s="5" t="s">
        <v>21</v>
      </c>
      <c r="AP210" s="5" t="s">
        <v>21</v>
      </c>
      <c r="AQ210" s="5" t="s">
        <v>21</v>
      </c>
      <c r="AR210" s="5" t="s">
        <v>21</v>
      </c>
      <c r="AS210" s="5" t="s">
        <v>21</v>
      </c>
      <c r="AT210" s="5" t="s">
        <v>21</v>
      </c>
      <c r="AU210" s="5" t="s">
        <v>21</v>
      </c>
      <c r="AV210" s="5" t="s">
        <v>21</v>
      </c>
      <c r="AW210" s="5" t="s">
        <v>21</v>
      </c>
      <c r="AX210" s="5" t="s">
        <v>21</v>
      </c>
      <c r="AY210" s="5" t="s">
        <v>21</v>
      </c>
      <c r="AZ210" s="5" t="s">
        <v>21</v>
      </c>
      <c r="BA210" s="5" t="s">
        <v>21</v>
      </c>
      <c r="BB210" s="5" t="s">
        <v>21</v>
      </c>
      <c r="BC210" s="5" t="s">
        <v>21</v>
      </c>
      <c r="BD210" s="126"/>
      <c r="BE210" s="50" t="s">
        <v>59</v>
      </c>
      <c r="BF210" s="50" t="s">
        <v>60</v>
      </c>
      <c r="BG210" s="50" t="s">
        <v>61</v>
      </c>
      <c r="BH210" s="50" t="s">
        <v>62</v>
      </c>
      <c r="BI210" s="50" t="s">
        <v>63</v>
      </c>
      <c r="BJ210" s="50" t="s">
        <v>64</v>
      </c>
      <c r="BK210" s="50" t="s">
        <v>65</v>
      </c>
      <c r="BL210" s="50" t="s">
        <v>66</v>
      </c>
      <c r="BM210" s="50" t="s">
        <v>67</v>
      </c>
      <c r="BN210" s="50" t="s">
        <v>68</v>
      </c>
      <c r="BO210" s="50" t="s">
        <v>69</v>
      </c>
      <c r="BP210" s="136"/>
      <c r="BQ210" s="150"/>
      <c r="BR210" s="150" t="str">
        <f t="shared" si="371"/>
        <v/>
      </c>
      <c r="BS210" s="150" t="str">
        <f t="shared" si="372"/>
        <v/>
      </c>
      <c r="BT210" s="150" t="str">
        <f t="shared" si="373"/>
        <v/>
      </c>
      <c r="BU210" s="150" t="str">
        <f t="shared" si="374"/>
        <v/>
      </c>
      <c r="BV210" s="150" t="str">
        <f t="shared" si="375"/>
        <v/>
      </c>
      <c r="BW210" s="150" t="str">
        <f t="shared" si="376"/>
        <v/>
      </c>
      <c r="BX210" s="150" t="str">
        <f t="shared" si="377"/>
        <v/>
      </c>
      <c r="BY210" s="150" t="str">
        <f t="shared" si="378"/>
        <v/>
      </c>
      <c r="BZ210" s="150" t="str">
        <f t="shared" si="379"/>
        <v/>
      </c>
      <c r="CA210" s="150" t="str">
        <f t="shared" si="380"/>
        <v/>
      </c>
      <c r="CB210" s="150" t="str">
        <f t="shared" si="381"/>
        <v/>
      </c>
      <c r="CC210" s="150" t="str">
        <f t="shared" si="382"/>
        <v/>
      </c>
      <c r="CD210" s="150" t="str">
        <f t="shared" si="383"/>
        <v/>
      </c>
      <c r="CE210" s="150" t="str">
        <f t="shared" si="384"/>
        <v/>
      </c>
      <c r="CF210" s="150" t="str">
        <f t="shared" si="385"/>
        <v/>
      </c>
      <c r="CG210" s="150" t="str">
        <f t="shared" si="386"/>
        <v/>
      </c>
      <c r="CH210" s="150" t="str">
        <f t="shared" si="387"/>
        <v/>
      </c>
      <c r="CI210" s="150" t="str">
        <f t="shared" si="388"/>
        <v/>
      </c>
      <c r="CJ210" s="150" t="str">
        <f t="shared" si="389"/>
        <v/>
      </c>
      <c r="CK210" s="150" t="str">
        <f t="shared" si="390"/>
        <v/>
      </c>
      <c r="CL210" s="150" t="str">
        <f t="shared" si="391"/>
        <v/>
      </c>
      <c r="CM210" s="150" t="str">
        <f t="shared" si="401"/>
        <v/>
      </c>
      <c r="CN210" s="150">
        <f t="shared" si="402"/>
        <v>0</v>
      </c>
      <c r="CO210" s="150" t="str">
        <f t="shared" si="403"/>
        <v>Okay</v>
      </c>
      <c r="CP210" s="150" t="str">
        <f t="shared" si="404"/>
        <v>Urkunde und Button</v>
      </c>
      <c r="CQ210" s="150" t="str">
        <f t="shared" si="405"/>
        <v>nur Urkunde</v>
      </c>
      <c r="CR210" s="150">
        <f t="shared" si="362"/>
        <v>0</v>
      </c>
      <c r="CS210" s="150">
        <f t="shared" si="363"/>
        <v>0</v>
      </c>
      <c r="CT210" s="150">
        <f t="shared" si="364"/>
        <v>0</v>
      </c>
      <c r="CU210" s="150">
        <f t="shared" si="365"/>
        <v>0</v>
      </c>
      <c r="CV210" s="150">
        <f t="shared" si="366"/>
        <v>0</v>
      </c>
      <c r="CW210" s="150">
        <f t="shared" si="367"/>
        <v>0</v>
      </c>
      <c r="CX210" s="150" t="str">
        <f t="shared" si="368"/>
        <v>u</v>
      </c>
      <c r="CY210" s="150"/>
      <c r="CZ210" s="150">
        <f t="shared" si="277"/>
        <v>0</v>
      </c>
      <c r="DA210" s="150"/>
      <c r="DB210" s="150"/>
      <c r="DC210" s="150">
        <f t="shared" si="278"/>
        <v>0</v>
      </c>
      <c r="DD210" s="150"/>
      <c r="DE210" s="150"/>
      <c r="DF210" s="150"/>
      <c r="DG210" s="150"/>
      <c r="DH210" s="150"/>
      <c r="DI210" s="150"/>
      <c r="DJ210" s="150"/>
      <c r="DK210" s="150"/>
      <c r="DL210" s="150"/>
      <c r="DM210" s="150"/>
      <c r="DN210" s="150"/>
      <c r="DO210" s="150"/>
      <c r="DP210" s="150"/>
      <c r="DQ210" s="150"/>
      <c r="DR210" s="150"/>
      <c r="DS210" s="150"/>
      <c r="DT210" s="150"/>
      <c r="DU210" s="150"/>
    </row>
    <row r="211" spans="1:125" s="206" customFormat="1" x14ac:dyDescent="0.2">
      <c r="A211" s="108" t="str">
        <f>IF(LEN(E211)&lt;2,"",Meldedaten!A$4)</f>
        <v/>
      </c>
      <c r="B211" s="109" t="str">
        <f t="shared" si="392"/>
        <v/>
      </c>
      <c r="C211" s="96" t="s">
        <v>21</v>
      </c>
      <c r="D211" s="242" t="s">
        <v>21</v>
      </c>
      <c r="E211" s="242" t="s">
        <v>21</v>
      </c>
      <c r="F211" s="242" t="s">
        <v>21</v>
      </c>
      <c r="G211" s="242" t="s">
        <v>21</v>
      </c>
      <c r="H211" s="96" t="s">
        <v>21</v>
      </c>
      <c r="I211" s="5" t="str">
        <f>IF(LEN(E211)&lt;2,"",Meldedaten!B$4)</f>
        <v/>
      </c>
      <c r="J211" s="159"/>
      <c r="K211" s="5"/>
      <c r="L211" s="101"/>
      <c r="M211" s="100"/>
      <c r="N211" s="100"/>
      <c r="O211" s="5"/>
      <c r="P211" s="5"/>
      <c r="Q211" s="131" t="str">
        <f t="shared" si="393"/>
        <v>Okay</v>
      </c>
      <c r="R211" s="136">
        <f t="shared" si="394"/>
        <v>0</v>
      </c>
      <c r="S211" s="143" t="str">
        <f t="shared" si="395"/>
        <v/>
      </c>
      <c r="T211" s="144" t="str">
        <f t="shared" si="396"/>
        <v>Bitte ankreuzen</v>
      </c>
      <c r="U211" s="5"/>
      <c r="V211" s="5"/>
      <c r="W211" s="131">
        <f t="shared" si="397"/>
        <v>0</v>
      </c>
      <c r="X211" s="136">
        <f t="shared" si="398"/>
        <v>0</v>
      </c>
      <c r="Y211" s="136">
        <f t="shared" si="399"/>
        <v>1</v>
      </c>
      <c r="Z211" s="136" t="e">
        <f>IF(W211&gt;Y211,"Fehler",okay)</f>
        <v>#NAME?</v>
      </c>
      <c r="AA211" s="136" t="str">
        <f t="shared" si="369"/>
        <v/>
      </c>
      <c r="AB211" s="136" t="str">
        <f t="shared" si="400"/>
        <v/>
      </c>
      <c r="AC211" s="135"/>
      <c r="AD211" s="96" t="s">
        <v>21</v>
      </c>
      <c r="AE211" s="125" t="str">
        <f t="shared" si="370"/>
        <v/>
      </c>
      <c r="AF211" s="95"/>
      <c r="AG211" s="126"/>
      <c r="AH211" s="127" t="str">
        <f t="shared" si="406"/>
        <v/>
      </c>
      <c r="AI211" s="126"/>
      <c r="AJ211" s="5" t="s">
        <v>21</v>
      </c>
      <c r="AK211" s="5" t="s">
        <v>21</v>
      </c>
      <c r="AL211" s="5" t="s">
        <v>21</v>
      </c>
      <c r="AM211" s="5" t="s">
        <v>21</v>
      </c>
      <c r="AN211" s="5" t="s">
        <v>21</v>
      </c>
      <c r="AO211" s="5" t="s">
        <v>21</v>
      </c>
      <c r="AP211" s="5" t="s">
        <v>21</v>
      </c>
      <c r="AQ211" s="5" t="s">
        <v>21</v>
      </c>
      <c r="AR211" s="5" t="s">
        <v>21</v>
      </c>
      <c r="AS211" s="5" t="s">
        <v>21</v>
      </c>
      <c r="AT211" s="5" t="s">
        <v>21</v>
      </c>
      <c r="AU211" s="5" t="s">
        <v>21</v>
      </c>
      <c r="AV211" s="5" t="s">
        <v>21</v>
      </c>
      <c r="AW211" s="5" t="s">
        <v>21</v>
      </c>
      <c r="AX211" s="5" t="s">
        <v>21</v>
      </c>
      <c r="AY211" s="5" t="s">
        <v>21</v>
      </c>
      <c r="AZ211" s="5" t="s">
        <v>21</v>
      </c>
      <c r="BA211" s="5" t="s">
        <v>21</v>
      </c>
      <c r="BB211" s="5" t="s">
        <v>21</v>
      </c>
      <c r="BC211" s="5" t="s">
        <v>21</v>
      </c>
      <c r="BD211" s="126"/>
      <c r="BE211" s="50" t="s">
        <v>59</v>
      </c>
      <c r="BF211" s="50" t="s">
        <v>60</v>
      </c>
      <c r="BG211" s="50" t="s">
        <v>61</v>
      </c>
      <c r="BH211" s="50" t="s">
        <v>62</v>
      </c>
      <c r="BI211" s="50" t="s">
        <v>63</v>
      </c>
      <c r="BJ211" s="50" t="s">
        <v>64</v>
      </c>
      <c r="BK211" s="50" t="s">
        <v>65</v>
      </c>
      <c r="BL211" s="50" t="s">
        <v>66</v>
      </c>
      <c r="BM211" s="50" t="s">
        <v>67</v>
      </c>
      <c r="BN211" s="50" t="s">
        <v>68</v>
      </c>
      <c r="BO211" s="50" t="s">
        <v>69</v>
      </c>
      <c r="BP211" s="136"/>
      <c r="BQ211" s="150"/>
      <c r="BR211" s="150" t="str">
        <f t="shared" si="371"/>
        <v/>
      </c>
      <c r="BS211" s="150" t="str">
        <f t="shared" si="372"/>
        <v/>
      </c>
      <c r="BT211" s="150" t="str">
        <f t="shared" si="373"/>
        <v/>
      </c>
      <c r="BU211" s="150" t="str">
        <f t="shared" si="374"/>
        <v/>
      </c>
      <c r="BV211" s="150" t="str">
        <f t="shared" si="375"/>
        <v/>
      </c>
      <c r="BW211" s="150" t="str">
        <f t="shared" si="376"/>
        <v/>
      </c>
      <c r="BX211" s="150" t="str">
        <f t="shared" si="377"/>
        <v/>
      </c>
      <c r="BY211" s="150" t="str">
        <f t="shared" si="378"/>
        <v/>
      </c>
      <c r="BZ211" s="150" t="str">
        <f t="shared" si="379"/>
        <v/>
      </c>
      <c r="CA211" s="150" t="str">
        <f t="shared" si="380"/>
        <v/>
      </c>
      <c r="CB211" s="150" t="str">
        <f t="shared" si="381"/>
        <v/>
      </c>
      <c r="CC211" s="150" t="str">
        <f t="shared" si="382"/>
        <v/>
      </c>
      <c r="CD211" s="150" t="str">
        <f t="shared" si="383"/>
        <v/>
      </c>
      <c r="CE211" s="150" t="str">
        <f t="shared" si="384"/>
        <v/>
      </c>
      <c r="CF211" s="150" t="str">
        <f t="shared" si="385"/>
        <v/>
      </c>
      <c r="CG211" s="150" t="str">
        <f t="shared" si="386"/>
        <v/>
      </c>
      <c r="CH211" s="150" t="str">
        <f t="shared" si="387"/>
        <v/>
      </c>
      <c r="CI211" s="150" t="str">
        <f t="shared" si="388"/>
        <v/>
      </c>
      <c r="CJ211" s="150" t="str">
        <f t="shared" si="389"/>
        <v/>
      </c>
      <c r="CK211" s="150" t="str">
        <f t="shared" si="390"/>
        <v/>
      </c>
      <c r="CL211" s="150" t="str">
        <f t="shared" si="391"/>
        <v/>
      </c>
      <c r="CM211" s="150" t="str">
        <f t="shared" si="401"/>
        <v/>
      </c>
      <c r="CN211" s="150">
        <f t="shared" si="402"/>
        <v>0</v>
      </c>
      <c r="CO211" s="150" t="str">
        <f t="shared" si="403"/>
        <v>Okay</v>
      </c>
      <c r="CP211" s="150" t="str">
        <f t="shared" si="404"/>
        <v>Urkunde und Button</v>
      </c>
      <c r="CQ211" s="150" t="str">
        <f t="shared" si="405"/>
        <v>nur Urkunde</v>
      </c>
      <c r="CR211" s="150">
        <f t="shared" si="362"/>
        <v>0</v>
      </c>
      <c r="CS211" s="150">
        <f t="shared" si="363"/>
        <v>0</v>
      </c>
      <c r="CT211" s="150">
        <f t="shared" si="364"/>
        <v>0</v>
      </c>
      <c r="CU211" s="150">
        <f t="shared" si="365"/>
        <v>0</v>
      </c>
      <c r="CV211" s="150">
        <f t="shared" si="366"/>
        <v>0</v>
      </c>
      <c r="CW211" s="150">
        <f t="shared" si="367"/>
        <v>0</v>
      </c>
      <c r="CX211" s="150" t="str">
        <f t="shared" si="368"/>
        <v>u</v>
      </c>
      <c r="CY211" s="150"/>
      <c r="CZ211" s="150">
        <f t="shared" si="277"/>
        <v>0</v>
      </c>
      <c r="DA211" s="150"/>
      <c r="DB211" s="150"/>
      <c r="DC211" s="150">
        <f t="shared" si="278"/>
        <v>0</v>
      </c>
      <c r="DD211" s="150"/>
      <c r="DE211" s="150"/>
      <c r="DF211" s="150"/>
      <c r="DG211" s="150"/>
      <c r="DH211" s="150"/>
      <c r="DI211" s="150"/>
      <c r="DJ211" s="150"/>
      <c r="DK211" s="150"/>
      <c r="DL211" s="150"/>
      <c r="DM211" s="150"/>
      <c r="DN211" s="150"/>
      <c r="DO211" s="150"/>
      <c r="DP211" s="150"/>
      <c r="DQ211" s="150"/>
      <c r="DR211" s="150"/>
      <c r="DS211" s="150"/>
      <c r="DT211" s="150"/>
      <c r="DU211" s="150"/>
    </row>
    <row r="212" spans="1:125" s="206" customFormat="1" x14ac:dyDescent="0.2">
      <c r="A212" s="108" t="str">
        <f>IF(LEN(E212)&lt;2,"",Meldedaten!A$4)</f>
        <v/>
      </c>
      <c r="B212" s="109" t="str">
        <f t="shared" si="392"/>
        <v/>
      </c>
      <c r="C212" s="96" t="s">
        <v>21</v>
      </c>
      <c r="D212" s="242" t="s">
        <v>21</v>
      </c>
      <c r="E212" s="242" t="s">
        <v>21</v>
      </c>
      <c r="F212" s="242" t="s">
        <v>21</v>
      </c>
      <c r="G212" s="242" t="s">
        <v>21</v>
      </c>
      <c r="H212" s="96" t="s">
        <v>21</v>
      </c>
      <c r="I212" s="5" t="str">
        <f>IF(LEN(E212)&lt;2,"",Meldedaten!B$4)</f>
        <v/>
      </c>
      <c r="J212" s="159"/>
      <c r="K212" s="5"/>
      <c r="L212" s="101"/>
      <c r="M212" s="100"/>
      <c r="N212" s="100"/>
      <c r="O212" s="5"/>
      <c r="P212" s="5"/>
      <c r="Q212" s="131" t="str">
        <f t="shared" si="393"/>
        <v>Okay</v>
      </c>
      <c r="R212" s="136">
        <f t="shared" si="394"/>
        <v>0</v>
      </c>
      <c r="S212" s="143" t="str">
        <f t="shared" si="395"/>
        <v/>
      </c>
      <c r="T212" s="144" t="str">
        <f t="shared" si="396"/>
        <v>Bitte ankreuzen</v>
      </c>
      <c r="U212" s="5"/>
      <c r="V212" s="5"/>
      <c r="W212" s="131">
        <f t="shared" si="397"/>
        <v>0</v>
      </c>
      <c r="X212" s="136">
        <f t="shared" si="398"/>
        <v>0</v>
      </c>
      <c r="Y212" s="136">
        <f t="shared" si="399"/>
        <v>1</v>
      </c>
      <c r="Z212" s="136" t="e">
        <f>IF(W212&gt;Y212,"Fehler",okay)</f>
        <v>#NAME?</v>
      </c>
      <c r="AA212" s="136" t="str">
        <f t="shared" si="369"/>
        <v/>
      </c>
      <c r="AB212" s="136" t="str">
        <f t="shared" si="400"/>
        <v/>
      </c>
      <c r="AC212" s="135"/>
      <c r="AD212" s="96" t="s">
        <v>21</v>
      </c>
      <c r="AE212" s="125" t="str">
        <f t="shared" si="370"/>
        <v/>
      </c>
      <c r="AF212" s="95"/>
      <c r="AG212" s="126"/>
      <c r="AH212" s="127" t="str">
        <f t="shared" si="406"/>
        <v/>
      </c>
      <c r="AI212" s="126"/>
      <c r="AJ212" s="5" t="s">
        <v>21</v>
      </c>
      <c r="AK212" s="5" t="s">
        <v>21</v>
      </c>
      <c r="AL212" s="5" t="s">
        <v>21</v>
      </c>
      <c r="AM212" s="5" t="s">
        <v>21</v>
      </c>
      <c r="AN212" s="5" t="s">
        <v>21</v>
      </c>
      <c r="AO212" s="5" t="s">
        <v>21</v>
      </c>
      <c r="AP212" s="5" t="s">
        <v>21</v>
      </c>
      <c r="AQ212" s="5" t="s">
        <v>21</v>
      </c>
      <c r="AR212" s="5" t="s">
        <v>21</v>
      </c>
      <c r="AS212" s="5" t="s">
        <v>21</v>
      </c>
      <c r="AT212" s="5" t="s">
        <v>21</v>
      </c>
      <c r="AU212" s="5" t="s">
        <v>21</v>
      </c>
      <c r="AV212" s="5" t="s">
        <v>21</v>
      </c>
      <c r="AW212" s="5" t="s">
        <v>21</v>
      </c>
      <c r="AX212" s="5" t="s">
        <v>21</v>
      </c>
      <c r="AY212" s="5" t="s">
        <v>21</v>
      </c>
      <c r="AZ212" s="5" t="s">
        <v>21</v>
      </c>
      <c r="BA212" s="5" t="s">
        <v>21</v>
      </c>
      <c r="BB212" s="5" t="s">
        <v>21</v>
      </c>
      <c r="BC212" s="5" t="s">
        <v>21</v>
      </c>
      <c r="BD212" s="126"/>
      <c r="BE212" s="50" t="s">
        <v>59</v>
      </c>
      <c r="BF212" s="50" t="s">
        <v>60</v>
      </c>
      <c r="BG212" s="50" t="s">
        <v>61</v>
      </c>
      <c r="BH212" s="50" t="s">
        <v>62</v>
      </c>
      <c r="BI212" s="50" t="s">
        <v>63</v>
      </c>
      <c r="BJ212" s="50" t="s">
        <v>64</v>
      </c>
      <c r="BK212" s="50" t="s">
        <v>65</v>
      </c>
      <c r="BL212" s="50" t="s">
        <v>66</v>
      </c>
      <c r="BM212" s="50" t="s">
        <v>67</v>
      </c>
      <c r="BN212" s="50" t="s">
        <v>68</v>
      </c>
      <c r="BO212" s="50" t="s">
        <v>69</v>
      </c>
      <c r="BP212" s="136"/>
      <c r="BQ212" s="150"/>
      <c r="BR212" s="150" t="str">
        <f t="shared" si="371"/>
        <v/>
      </c>
      <c r="BS212" s="150" t="str">
        <f t="shared" si="372"/>
        <v/>
      </c>
      <c r="BT212" s="150" t="str">
        <f t="shared" si="373"/>
        <v/>
      </c>
      <c r="BU212" s="150" t="str">
        <f t="shared" si="374"/>
        <v/>
      </c>
      <c r="BV212" s="150" t="str">
        <f t="shared" si="375"/>
        <v/>
      </c>
      <c r="BW212" s="150" t="str">
        <f t="shared" si="376"/>
        <v/>
      </c>
      <c r="BX212" s="150" t="str">
        <f t="shared" si="377"/>
        <v/>
      </c>
      <c r="BY212" s="150" t="str">
        <f t="shared" si="378"/>
        <v/>
      </c>
      <c r="BZ212" s="150" t="str">
        <f t="shared" si="379"/>
        <v/>
      </c>
      <c r="CA212" s="150" t="str">
        <f t="shared" si="380"/>
        <v/>
      </c>
      <c r="CB212" s="150" t="str">
        <f t="shared" si="381"/>
        <v/>
      </c>
      <c r="CC212" s="150" t="str">
        <f t="shared" si="382"/>
        <v/>
      </c>
      <c r="CD212" s="150" t="str">
        <f t="shared" si="383"/>
        <v/>
      </c>
      <c r="CE212" s="150" t="str">
        <f t="shared" si="384"/>
        <v/>
      </c>
      <c r="CF212" s="150" t="str">
        <f t="shared" si="385"/>
        <v/>
      </c>
      <c r="CG212" s="150" t="str">
        <f t="shared" si="386"/>
        <v/>
      </c>
      <c r="CH212" s="150" t="str">
        <f t="shared" si="387"/>
        <v/>
      </c>
      <c r="CI212" s="150" t="str">
        <f t="shared" si="388"/>
        <v/>
      </c>
      <c r="CJ212" s="150" t="str">
        <f t="shared" si="389"/>
        <v/>
      </c>
      <c r="CK212" s="150" t="str">
        <f t="shared" si="390"/>
        <v/>
      </c>
      <c r="CL212" s="150" t="str">
        <f t="shared" si="391"/>
        <v/>
      </c>
      <c r="CM212" s="150" t="str">
        <f t="shared" si="401"/>
        <v/>
      </c>
      <c r="CN212" s="150">
        <f t="shared" si="402"/>
        <v>0</v>
      </c>
      <c r="CO212" s="150" t="str">
        <f t="shared" si="403"/>
        <v>Okay</v>
      </c>
      <c r="CP212" s="150" t="str">
        <f t="shared" si="404"/>
        <v>Urkunde und Button</v>
      </c>
      <c r="CQ212" s="150" t="str">
        <f t="shared" si="405"/>
        <v>nur Urkunde</v>
      </c>
      <c r="CR212" s="150">
        <f t="shared" si="362"/>
        <v>0</v>
      </c>
      <c r="CS212" s="150">
        <f t="shared" si="363"/>
        <v>0</v>
      </c>
      <c r="CT212" s="150">
        <f t="shared" si="364"/>
        <v>0</v>
      </c>
      <c r="CU212" s="150">
        <f t="shared" si="365"/>
        <v>0</v>
      </c>
      <c r="CV212" s="150">
        <f t="shared" si="366"/>
        <v>0</v>
      </c>
      <c r="CW212" s="150">
        <f t="shared" si="367"/>
        <v>0</v>
      </c>
      <c r="CX212" s="150" t="str">
        <f t="shared" si="368"/>
        <v>u</v>
      </c>
      <c r="CY212" s="150"/>
      <c r="CZ212" s="150">
        <f t="shared" si="277"/>
        <v>0</v>
      </c>
      <c r="DA212" s="150"/>
      <c r="DB212" s="150"/>
      <c r="DC212" s="150">
        <f t="shared" si="278"/>
        <v>0</v>
      </c>
      <c r="DD212" s="150"/>
      <c r="DE212" s="150"/>
      <c r="DF212" s="150"/>
      <c r="DG212" s="150"/>
      <c r="DH212" s="150"/>
      <c r="DI212" s="150"/>
      <c r="DJ212" s="150"/>
      <c r="DK212" s="150"/>
      <c r="DL212" s="150"/>
      <c r="DM212" s="150"/>
      <c r="DN212" s="150"/>
      <c r="DO212" s="150"/>
      <c r="DP212" s="150"/>
      <c r="DQ212" s="150"/>
      <c r="DR212" s="150"/>
      <c r="DS212" s="150"/>
      <c r="DT212" s="150"/>
      <c r="DU212" s="150"/>
    </row>
    <row r="213" spans="1:125" s="206" customFormat="1" x14ac:dyDescent="0.2">
      <c r="A213" s="108" t="str">
        <f>IF(LEN(E213)&lt;2,"",Meldedaten!A$4)</f>
        <v/>
      </c>
      <c r="B213" s="109" t="str">
        <f t="shared" si="392"/>
        <v/>
      </c>
      <c r="C213" s="96" t="s">
        <v>21</v>
      </c>
      <c r="D213" s="242" t="s">
        <v>21</v>
      </c>
      <c r="E213" s="242" t="s">
        <v>21</v>
      </c>
      <c r="F213" s="242" t="s">
        <v>21</v>
      </c>
      <c r="G213" s="242" t="s">
        <v>21</v>
      </c>
      <c r="H213" s="96" t="s">
        <v>21</v>
      </c>
      <c r="I213" s="5" t="str">
        <f>IF(LEN(E213)&lt;2,"",Meldedaten!B$4)</f>
        <v/>
      </c>
      <c r="J213" s="159"/>
      <c r="K213" s="5"/>
      <c r="L213" s="101"/>
      <c r="M213" s="100"/>
      <c r="N213" s="100"/>
      <c r="O213" s="5"/>
      <c r="P213" s="5"/>
      <c r="Q213" s="131" t="str">
        <f t="shared" si="393"/>
        <v>Okay</v>
      </c>
      <c r="R213" s="136">
        <f t="shared" si="394"/>
        <v>0</v>
      </c>
      <c r="S213" s="143" t="str">
        <f t="shared" si="395"/>
        <v/>
      </c>
      <c r="T213" s="144" t="str">
        <f t="shared" si="396"/>
        <v>Bitte ankreuzen</v>
      </c>
      <c r="U213" s="5"/>
      <c r="V213" s="5"/>
      <c r="W213" s="131">
        <f t="shared" si="397"/>
        <v>0</v>
      </c>
      <c r="X213" s="136">
        <f t="shared" si="398"/>
        <v>0</v>
      </c>
      <c r="Y213" s="136">
        <f t="shared" si="399"/>
        <v>1</v>
      </c>
      <c r="Z213" s="136" t="e">
        <f>IF(W213&gt;Y213,"Fehler",okay)</f>
        <v>#NAME?</v>
      </c>
      <c r="AA213" s="136" t="str">
        <f t="shared" si="369"/>
        <v/>
      </c>
      <c r="AB213" s="136" t="str">
        <f t="shared" si="400"/>
        <v/>
      </c>
      <c r="AC213" s="135"/>
      <c r="AD213" s="96" t="s">
        <v>21</v>
      </c>
      <c r="AE213" s="125" t="str">
        <f t="shared" si="370"/>
        <v/>
      </c>
      <c r="AF213" s="95"/>
      <c r="AG213" s="126"/>
      <c r="AH213" s="127" t="str">
        <f t="shared" si="406"/>
        <v/>
      </c>
      <c r="AI213" s="126"/>
      <c r="AJ213" s="5" t="s">
        <v>21</v>
      </c>
      <c r="AK213" s="5" t="s">
        <v>21</v>
      </c>
      <c r="AL213" s="5" t="s">
        <v>21</v>
      </c>
      <c r="AM213" s="5" t="s">
        <v>21</v>
      </c>
      <c r="AN213" s="5" t="s">
        <v>21</v>
      </c>
      <c r="AO213" s="5" t="s">
        <v>21</v>
      </c>
      <c r="AP213" s="5" t="s">
        <v>21</v>
      </c>
      <c r="AQ213" s="5" t="s">
        <v>21</v>
      </c>
      <c r="AR213" s="5" t="s">
        <v>21</v>
      </c>
      <c r="AS213" s="5" t="s">
        <v>21</v>
      </c>
      <c r="AT213" s="5" t="s">
        <v>21</v>
      </c>
      <c r="AU213" s="5" t="s">
        <v>21</v>
      </c>
      <c r="AV213" s="5" t="s">
        <v>21</v>
      </c>
      <c r="AW213" s="5" t="s">
        <v>21</v>
      </c>
      <c r="AX213" s="5" t="s">
        <v>21</v>
      </c>
      <c r="AY213" s="5" t="s">
        <v>21</v>
      </c>
      <c r="AZ213" s="5" t="s">
        <v>21</v>
      </c>
      <c r="BA213" s="5" t="s">
        <v>21</v>
      </c>
      <c r="BB213" s="5" t="s">
        <v>21</v>
      </c>
      <c r="BC213" s="5" t="s">
        <v>21</v>
      </c>
      <c r="BD213" s="126"/>
      <c r="BE213" s="50" t="s">
        <v>59</v>
      </c>
      <c r="BF213" s="50" t="s">
        <v>60</v>
      </c>
      <c r="BG213" s="50" t="s">
        <v>61</v>
      </c>
      <c r="BH213" s="50" t="s">
        <v>62</v>
      </c>
      <c r="BI213" s="50" t="s">
        <v>63</v>
      </c>
      <c r="BJ213" s="50" t="s">
        <v>64</v>
      </c>
      <c r="BK213" s="50" t="s">
        <v>65</v>
      </c>
      <c r="BL213" s="50" t="s">
        <v>66</v>
      </c>
      <c r="BM213" s="50" t="s">
        <v>67</v>
      </c>
      <c r="BN213" s="50" t="s">
        <v>68</v>
      </c>
      <c r="BO213" s="50" t="s">
        <v>69</v>
      </c>
      <c r="BP213" s="136"/>
      <c r="BQ213" s="150"/>
      <c r="BR213" s="150" t="str">
        <f t="shared" si="371"/>
        <v/>
      </c>
      <c r="BS213" s="150" t="str">
        <f t="shared" si="372"/>
        <v/>
      </c>
      <c r="BT213" s="150" t="str">
        <f t="shared" si="373"/>
        <v/>
      </c>
      <c r="BU213" s="150" t="str">
        <f t="shared" si="374"/>
        <v/>
      </c>
      <c r="BV213" s="150" t="str">
        <f t="shared" si="375"/>
        <v/>
      </c>
      <c r="BW213" s="150" t="str">
        <f t="shared" si="376"/>
        <v/>
      </c>
      <c r="BX213" s="150" t="str">
        <f t="shared" si="377"/>
        <v/>
      </c>
      <c r="BY213" s="150" t="str">
        <f t="shared" si="378"/>
        <v/>
      </c>
      <c r="BZ213" s="150" t="str">
        <f t="shared" si="379"/>
        <v/>
      </c>
      <c r="CA213" s="150" t="str">
        <f t="shared" si="380"/>
        <v/>
      </c>
      <c r="CB213" s="150" t="str">
        <f t="shared" si="381"/>
        <v/>
      </c>
      <c r="CC213" s="150" t="str">
        <f t="shared" si="382"/>
        <v/>
      </c>
      <c r="CD213" s="150" t="str">
        <f t="shared" si="383"/>
        <v/>
      </c>
      <c r="CE213" s="150" t="str">
        <f t="shared" si="384"/>
        <v/>
      </c>
      <c r="CF213" s="150" t="str">
        <f t="shared" si="385"/>
        <v/>
      </c>
      <c r="CG213" s="150" t="str">
        <f t="shared" si="386"/>
        <v/>
      </c>
      <c r="CH213" s="150" t="str">
        <f t="shared" si="387"/>
        <v/>
      </c>
      <c r="CI213" s="150" t="str">
        <f t="shared" si="388"/>
        <v/>
      </c>
      <c r="CJ213" s="150" t="str">
        <f t="shared" si="389"/>
        <v/>
      </c>
      <c r="CK213" s="150" t="str">
        <f t="shared" si="390"/>
        <v/>
      </c>
      <c r="CL213" s="150" t="str">
        <f t="shared" si="391"/>
        <v/>
      </c>
      <c r="CM213" s="150" t="str">
        <f t="shared" si="401"/>
        <v/>
      </c>
      <c r="CN213" s="150">
        <f t="shared" si="402"/>
        <v>0</v>
      </c>
      <c r="CO213" s="150" t="str">
        <f t="shared" si="403"/>
        <v>Okay</v>
      </c>
      <c r="CP213" s="150" t="str">
        <f t="shared" si="404"/>
        <v>Urkunde und Button</v>
      </c>
      <c r="CQ213" s="150" t="str">
        <f t="shared" si="405"/>
        <v>nur Urkunde</v>
      </c>
      <c r="CR213" s="150">
        <f t="shared" si="362"/>
        <v>0</v>
      </c>
      <c r="CS213" s="150">
        <f t="shared" si="363"/>
        <v>0</v>
      </c>
      <c r="CT213" s="150">
        <f t="shared" si="364"/>
        <v>0</v>
      </c>
      <c r="CU213" s="150">
        <f t="shared" si="365"/>
        <v>0</v>
      </c>
      <c r="CV213" s="150">
        <f t="shared" si="366"/>
        <v>0</v>
      </c>
      <c r="CW213" s="150">
        <f t="shared" si="367"/>
        <v>0</v>
      </c>
      <c r="CX213" s="150" t="str">
        <f t="shared" si="368"/>
        <v>u</v>
      </c>
      <c r="CY213" s="150"/>
      <c r="CZ213" s="150">
        <f t="shared" si="277"/>
        <v>0</v>
      </c>
      <c r="DA213" s="150"/>
      <c r="DB213" s="150"/>
      <c r="DC213" s="150">
        <f t="shared" si="278"/>
        <v>0</v>
      </c>
      <c r="DD213" s="150"/>
      <c r="DE213" s="150"/>
      <c r="DF213" s="150"/>
      <c r="DG213" s="150"/>
      <c r="DH213" s="150"/>
      <c r="DI213" s="150"/>
      <c r="DJ213" s="150"/>
      <c r="DK213" s="150"/>
      <c r="DL213" s="150"/>
      <c r="DM213" s="150"/>
      <c r="DN213" s="150"/>
      <c r="DO213" s="150"/>
      <c r="DP213" s="150"/>
      <c r="DQ213" s="150"/>
      <c r="DR213" s="150"/>
      <c r="DS213" s="150"/>
      <c r="DT213" s="150"/>
      <c r="DU213" s="150"/>
    </row>
    <row r="214" spans="1:125" s="133" customFormat="1" x14ac:dyDescent="0.2">
      <c r="A214" s="162"/>
      <c r="F214" s="243"/>
      <c r="G214" s="243"/>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3"/>
      <c r="BF214" s="163"/>
      <c r="BG214" s="163"/>
      <c r="BH214" s="163"/>
      <c r="BI214" s="163"/>
      <c r="BJ214" s="163"/>
      <c r="BK214" s="163"/>
      <c r="BL214" s="163"/>
      <c r="BM214" s="163"/>
      <c r="BN214" s="163"/>
      <c r="BO214" s="163"/>
      <c r="BP214" s="160"/>
    </row>
    <row r="215" spans="1:125" s="133" customFormat="1" x14ac:dyDescent="0.2">
      <c r="A215" s="164"/>
      <c r="C215" s="161"/>
      <c r="D215" s="161"/>
      <c r="F215" s="161"/>
      <c r="G215" s="161"/>
      <c r="H215" s="165"/>
      <c r="I215" s="161"/>
      <c r="J215" s="161"/>
      <c r="K215" s="161"/>
      <c r="L215" s="161"/>
      <c r="M215" s="161"/>
      <c r="N215" s="161"/>
      <c r="O215" s="161"/>
      <c r="P215" s="161"/>
      <c r="Q215" s="161"/>
      <c r="R215" s="161"/>
      <c r="S215" s="161"/>
      <c r="T215" s="161"/>
      <c r="U215" s="166"/>
      <c r="V215" s="166"/>
      <c r="W215" s="161"/>
      <c r="X215" s="161"/>
      <c r="Y215" s="161"/>
      <c r="Z215" s="161"/>
      <c r="AA215" s="161"/>
      <c r="AB215" s="161"/>
      <c r="AC215" s="161"/>
      <c r="AD215" s="166"/>
      <c r="AF215" s="161"/>
      <c r="AH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E215" s="163"/>
      <c r="BF215" s="163"/>
      <c r="BG215" s="163"/>
      <c r="BH215" s="163"/>
      <c r="BI215" s="163"/>
      <c r="BJ215" s="163"/>
      <c r="BK215" s="163"/>
      <c r="BL215" s="163"/>
      <c r="BM215" s="163"/>
      <c r="BN215" s="163"/>
      <c r="BO215" s="163"/>
      <c r="BP215" s="161"/>
    </row>
    <row r="216" spans="1:125" s="133" customFormat="1" x14ac:dyDescent="0.2">
      <c r="A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3"/>
      <c r="BF216" s="163"/>
      <c r="BG216" s="163"/>
      <c r="BH216" s="163"/>
      <c r="BI216" s="163"/>
      <c r="BJ216" s="163"/>
      <c r="BK216" s="163"/>
      <c r="BL216" s="163"/>
      <c r="BM216" s="163"/>
      <c r="BN216" s="163"/>
      <c r="BO216" s="163"/>
      <c r="BP216" s="160"/>
    </row>
    <row r="217" spans="1:125" s="133" customFormat="1" x14ac:dyDescent="0.2">
      <c r="A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3"/>
      <c r="BF217" s="163"/>
      <c r="BG217" s="163"/>
      <c r="BH217" s="163"/>
      <c r="BI217" s="163"/>
      <c r="BJ217" s="163"/>
      <c r="BK217" s="163"/>
      <c r="BL217" s="163"/>
      <c r="BM217" s="163"/>
      <c r="BN217" s="163"/>
      <c r="BO217" s="163"/>
      <c r="BP217" s="160"/>
    </row>
    <row r="218" spans="1:125" s="133" customFormat="1" x14ac:dyDescent="0.2">
      <c r="A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3"/>
      <c r="BF218" s="163"/>
      <c r="BG218" s="163"/>
      <c r="BH218" s="163"/>
      <c r="BI218" s="163"/>
      <c r="BJ218" s="163"/>
      <c r="BK218" s="163"/>
      <c r="BL218" s="163"/>
      <c r="BM218" s="163"/>
      <c r="BN218" s="163"/>
      <c r="BO218" s="163"/>
      <c r="BP218" s="160"/>
    </row>
    <row r="219" spans="1:125" s="133" customFormat="1" x14ac:dyDescent="0.2">
      <c r="A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3"/>
      <c r="BF219" s="163"/>
      <c r="BG219" s="163"/>
      <c r="BH219" s="163"/>
      <c r="BI219" s="163"/>
      <c r="BJ219" s="163"/>
      <c r="BK219" s="163"/>
      <c r="BL219" s="163"/>
      <c r="BM219" s="163"/>
      <c r="BN219" s="163"/>
      <c r="BO219" s="163"/>
      <c r="BP219" s="160"/>
    </row>
    <row r="220" spans="1:125" s="133" customFormat="1" x14ac:dyDescent="0.2">
      <c r="A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3"/>
      <c r="BF220" s="163"/>
      <c r="BG220" s="163"/>
      <c r="BH220" s="163"/>
      <c r="BI220" s="163"/>
      <c r="BJ220" s="163"/>
      <c r="BK220" s="163"/>
      <c r="BL220" s="163"/>
      <c r="BM220" s="163"/>
      <c r="BN220" s="163"/>
      <c r="BO220" s="163"/>
      <c r="BP220" s="160"/>
    </row>
    <row r="221" spans="1:125" s="133" customFormat="1" x14ac:dyDescent="0.2">
      <c r="A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3"/>
      <c r="BF221" s="163"/>
      <c r="BG221" s="163"/>
      <c r="BH221" s="163"/>
      <c r="BI221" s="163"/>
      <c r="BJ221" s="163"/>
      <c r="BK221" s="163"/>
      <c r="BL221" s="163"/>
      <c r="BM221" s="163"/>
      <c r="BN221" s="163"/>
      <c r="BO221" s="163"/>
      <c r="BP221" s="160"/>
    </row>
    <row r="222" spans="1:125" s="133" customFormat="1" x14ac:dyDescent="0.2">
      <c r="A222" s="160"/>
      <c r="B222" s="133" t="s">
        <v>115</v>
      </c>
      <c r="E222" s="133" t="s">
        <v>124</v>
      </c>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3"/>
      <c r="BF222" s="163"/>
      <c r="BG222" s="163"/>
      <c r="BH222" s="163"/>
      <c r="BI222" s="163"/>
      <c r="BJ222" s="163"/>
      <c r="BK222" s="163"/>
      <c r="BL222" s="163"/>
      <c r="BM222" s="163"/>
      <c r="BN222" s="163"/>
      <c r="BO222" s="163"/>
      <c r="BP222" s="160"/>
    </row>
    <row r="223" spans="1:125" s="133" customFormat="1" x14ac:dyDescent="0.2">
      <c r="A223" s="160"/>
      <c r="B223" s="133" t="s">
        <v>116</v>
      </c>
      <c r="E223" s="133" t="s">
        <v>125</v>
      </c>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3"/>
      <c r="BF223" s="163"/>
      <c r="BG223" s="163"/>
      <c r="BH223" s="163"/>
      <c r="BI223" s="163"/>
      <c r="BJ223" s="163"/>
      <c r="BK223" s="163"/>
      <c r="BL223" s="163"/>
      <c r="BM223" s="163"/>
      <c r="BN223" s="163"/>
      <c r="BO223" s="163"/>
      <c r="BP223" s="160"/>
    </row>
    <row r="224" spans="1:125" s="133" customFormat="1" x14ac:dyDescent="0.2">
      <c r="A224" s="160"/>
      <c r="B224" s="133" t="s">
        <v>0</v>
      </c>
      <c r="E224" s="161" t="s">
        <v>21</v>
      </c>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3"/>
      <c r="BF224" s="163"/>
      <c r="BG224" s="163"/>
      <c r="BH224" s="163"/>
      <c r="BI224" s="163"/>
      <c r="BJ224" s="163"/>
      <c r="BK224" s="163"/>
      <c r="BL224" s="163"/>
      <c r="BM224" s="163"/>
      <c r="BN224" s="163"/>
      <c r="BO224" s="163"/>
      <c r="BP224" s="160"/>
    </row>
    <row r="225" spans="1:68" s="133" customFormat="1" x14ac:dyDescent="0.2">
      <c r="A225" s="160"/>
      <c r="B225" s="133" t="s">
        <v>1</v>
      </c>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3"/>
      <c r="BF225" s="163"/>
      <c r="BG225" s="163"/>
      <c r="BH225" s="163"/>
      <c r="BI225" s="163"/>
      <c r="BJ225" s="163"/>
      <c r="BK225" s="163"/>
      <c r="BL225" s="163"/>
      <c r="BM225" s="163"/>
      <c r="BN225" s="163"/>
      <c r="BO225" s="163"/>
      <c r="BP225" s="160"/>
    </row>
    <row r="226" spans="1:68" s="133" customFormat="1" x14ac:dyDescent="0.2">
      <c r="A226" s="160"/>
      <c r="B226" s="133" t="s">
        <v>2</v>
      </c>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3"/>
      <c r="BF226" s="163"/>
      <c r="BG226" s="163"/>
      <c r="BH226" s="163"/>
      <c r="BI226" s="163"/>
      <c r="BJ226" s="163"/>
      <c r="BK226" s="163"/>
      <c r="BL226" s="163"/>
      <c r="BM226" s="163"/>
      <c r="BN226" s="163"/>
      <c r="BO226" s="163"/>
      <c r="BP226" s="160"/>
    </row>
    <row r="227" spans="1:68" s="133" customFormat="1" x14ac:dyDescent="0.2">
      <c r="A227" s="160"/>
      <c r="B227" s="133" t="s">
        <v>109</v>
      </c>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3"/>
      <c r="BF227" s="163"/>
      <c r="BG227" s="163"/>
      <c r="BH227" s="163"/>
      <c r="BI227" s="163"/>
      <c r="BJ227" s="163"/>
      <c r="BK227" s="163"/>
      <c r="BL227" s="163"/>
      <c r="BM227" s="163"/>
      <c r="BN227" s="163"/>
      <c r="BO227" s="163"/>
      <c r="BP227" s="160"/>
    </row>
    <row r="228" spans="1:68" s="133" customFormat="1" x14ac:dyDescent="0.2">
      <c r="A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3"/>
      <c r="BF228" s="163"/>
      <c r="BG228" s="163"/>
      <c r="BH228" s="163"/>
      <c r="BI228" s="163"/>
      <c r="BJ228" s="163"/>
      <c r="BK228" s="163"/>
      <c r="BL228" s="163"/>
      <c r="BM228" s="163"/>
      <c r="BN228" s="163"/>
      <c r="BO228" s="163"/>
      <c r="BP228" s="160"/>
    </row>
    <row r="229" spans="1:68" s="133" customFormat="1" x14ac:dyDescent="0.2">
      <c r="A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3"/>
      <c r="BF229" s="163"/>
      <c r="BG229" s="163"/>
      <c r="BH229" s="163"/>
      <c r="BI229" s="163"/>
      <c r="BJ229" s="163"/>
      <c r="BK229" s="163"/>
      <c r="BL229" s="163"/>
      <c r="BM229" s="163"/>
      <c r="BN229" s="163"/>
      <c r="BO229" s="163"/>
      <c r="BP229" s="160"/>
    </row>
    <row r="230" spans="1:68" s="133" customFormat="1" x14ac:dyDescent="0.2">
      <c r="A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3"/>
      <c r="BF230" s="163"/>
      <c r="BG230" s="163"/>
      <c r="BH230" s="163"/>
      <c r="BI230" s="163"/>
      <c r="BJ230" s="163"/>
      <c r="BK230" s="163"/>
      <c r="BL230" s="163"/>
      <c r="BM230" s="163"/>
      <c r="BN230" s="163"/>
      <c r="BO230" s="163"/>
      <c r="BP230" s="160"/>
    </row>
    <row r="231" spans="1:68" s="133" customFormat="1" x14ac:dyDescent="0.2">
      <c r="A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3"/>
      <c r="BF231" s="163"/>
      <c r="BG231" s="163"/>
      <c r="BH231" s="163"/>
      <c r="BI231" s="163"/>
      <c r="BJ231" s="163"/>
      <c r="BK231" s="163"/>
      <c r="BL231" s="163"/>
      <c r="BM231" s="163"/>
      <c r="BN231" s="163"/>
      <c r="BO231" s="163"/>
      <c r="BP231" s="160"/>
    </row>
    <row r="232" spans="1:68" s="133" customFormat="1" x14ac:dyDescent="0.2">
      <c r="A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3"/>
      <c r="BF232" s="163"/>
      <c r="BG232" s="163"/>
      <c r="BH232" s="163"/>
      <c r="BI232" s="163"/>
      <c r="BJ232" s="163"/>
      <c r="BK232" s="163"/>
      <c r="BL232" s="163"/>
      <c r="BM232" s="163"/>
      <c r="BN232" s="163"/>
      <c r="BO232" s="163"/>
      <c r="BP232" s="160"/>
    </row>
    <row r="233" spans="1:68" s="133" customFormat="1" x14ac:dyDescent="0.2">
      <c r="A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3"/>
      <c r="BF233" s="163"/>
      <c r="BG233" s="163"/>
      <c r="BH233" s="163"/>
      <c r="BI233" s="163"/>
      <c r="BJ233" s="163"/>
      <c r="BK233" s="163"/>
      <c r="BL233" s="163"/>
      <c r="BM233" s="163"/>
      <c r="BN233" s="163"/>
      <c r="BO233" s="163"/>
      <c r="BP233" s="160"/>
    </row>
    <row r="239" spans="1:68" x14ac:dyDescent="0.2">
      <c r="B239" s="92"/>
    </row>
  </sheetData>
  <sheetProtection algorithmName="SHA-512" hashValue="1KDc/fbMyHohpUeUn/I3mIxaZh+JJ8OkS8vjXDCXhHscdlzFFtJhP6/3EROnnLBWyQ6YxTUaP1PnTHik7A18Ow==" saltValue="UkduaEwOqVmsMJAMf8+Pdw==" spinCount="100000" sheet="1" sort="0"/>
  <sortState xmlns:xlrd2="http://schemas.microsoft.com/office/spreadsheetml/2017/richdata2" ref="A14:DU188">
    <sortCondition ref="D14:D188"/>
    <sortCondition ref="AD14:AD188"/>
  </sortState>
  <mergeCells count="58">
    <mergeCell ref="CW5:CW12"/>
    <mergeCell ref="CT1:CW1"/>
    <mergeCell ref="CT3:CW3"/>
    <mergeCell ref="BE1:BO13"/>
    <mergeCell ref="BC8:BC13"/>
    <mergeCell ref="BD4:BD13"/>
    <mergeCell ref="CR5:CR12"/>
    <mergeCell ref="CS5:CS12"/>
    <mergeCell ref="CT5:CT12"/>
    <mergeCell ref="CU5:CU12"/>
    <mergeCell ref="CV5:CV12"/>
    <mergeCell ref="E5:E12"/>
    <mergeCell ref="F5:F12"/>
    <mergeCell ref="G5:G12"/>
    <mergeCell ref="AX8:AX13"/>
    <mergeCell ref="AY8:AY13"/>
    <mergeCell ref="K8:K13"/>
    <mergeCell ref="L8:L13"/>
    <mergeCell ref="M8:M13"/>
    <mergeCell ref="N8:N13"/>
    <mergeCell ref="O8:O13"/>
    <mergeCell ref="P8:P13"/>
    <mergeCell ref="AT8:AT13"/>
    <mergeCell ref="AU8:AU13"/>
    <mergeCell ref="AV8:AV13"/>
    <mergeCell ref="AW8:AW13"/>
    <mergeCell ref="BB8:BB13"/>
    <mergeCell ref="AD8:AD13"/>
    <mergeCell ref="AJ8:AJ13"/>
    <mergeCell ref="AK8:AK13"/>
    <mergeCell ref="AI4:AI13"/>
    <mergeCell ref="AJ4:BC7"/>
    <mergeCell ref="AL8:AL13"/>
    <mergeCell ref="AM8:AM13"/>
    <mergeCell ref="AN8:AN13"/>
    <mergeCell ref="AO8:AO13"/>
    <mergeCell ref="AP8:AP13"/>
    <mergeCell ref="AZ8:AZ13"/>
    <mergeCell ref="BA8:BA13"/>
    <mergeCell ref="AQ8:AQ13"/>
    <mergeCell ref="AR8:AR13"/>
    <mergeCell ref="AS8:AS13"/>
    <mergeCell ref="A1:E1"/>
    <mergeCell ref="F1:I4"/>
    <mergeCell ref="AF1:AF13"/>
    <mergeCell ref="AH1:AH13"/>
    <mergeCell ref="U1:V10"/>
    <mergeCell ref="A2:E3"/>
    <mergeCell ref="A5:A12"/>
    <mergeCell ref="H5:H12"/>
    <mergeCell ref="I5:I12"/>
    <mergeCell ref="K1:P7"/>
    <mergeCell ref="U11:U13"/>
    <mergeCell ref="V11:V13"/>
    <mergeCell ref="B5:B12"/>
    <mergeCell ref="R1:S12"/>
    <mergeCell ref="C5:C12"/>
    <mergeCell ref="D5:D12"/>
  </mergeCells>
  <conditionalFormatting sqref="K14:T16 W14:AC213 AG14:AI27 AE14:AE213">
    <cfRule type="cellIs" dxfId="223" priority="3" stopIfTrue="1" operator="equal">
      <formula>"xxx"</formula>
    </cfRule>
  </conditionalFormatting>
  <conditionalFormatting sqref="M94:M113">
    <cfRule type="cellIs" dxfId="222" priority="15" stopIfTrue="1" operator="equal">
      <formula>"xxx"</formula>
    </cfRule>
  </conditionalFormatting>
  <conditionalFormatting sqref="M174:M193">
    <cfRule type="cellIs" dxfId="221" priority="11" stopIfTrue="1" operator="equal">
      <formula>"xxx"</formula>
    </cfRule>
  </conditionalFormatting>
  <conditionalFormatting sqref="M8:P8">
    <cfRule type="cellIs" dxfId="220" priority="24" stopIfTrue="1" operator="equal">
      <formula>"xxx"</formula>
    </cfRule>
  </conditionalFormatting>
  <conditionalFormatting sqref="N34:N53">
    <cfRule type="cellIs" dxfId="219" priority="18" stopIfTrue="1" operator="equal">
      <formula>"xxx"</formula>
    </cfRule>
  </conditionalFormatting>
  <conditionalFormatting sqref="N114:N133">
    <cfRule type="cellIs" dxfId="218" priority="14" stopIfTrue="1" operator="equal">
      <formula>"xxx"</formula>
    </cfRule>
  </conditionalFormatting>
  <conditionalFormatting sqref="N194:N213">
    <cfRule type="cellIs" dxfId="217" priority="10" stopIfTrue="1" operator="equal">
      <formula>"xxx"</formula>
    </cfRule>
  </conditionalFormatting>
  <conditionalFormatting sqref="N17:T22 Q23:T213 K17:L27 M17:M33 N23:O27">
    <cfRule type="cellIs" dxfId="216" priority="21" stopIfTrue="1" operator="equal">
      <formula>"xxx"</formula>
    </cfRule>
  </conditionalFormatting>
  <conditionalFormatting sqref="O54:O73">
    <cfRule type="cellIs" dxfId="215" priority="17" stopIfTrue="1" operator="equal">
      <formula>"xxx"</formula>
    </cfRule>
  </conditionalFormatting>
  <conditionalFormatting sqref="O134:O153">
    <cfRule type="cellIs" dxfId="214" priority="13" stopIfTrue="1" operator="equal">
      <formula>"xxx"</formula>
    </cfRule>
  </conditionalFormatting>
  <conditionalFormatting sqref="P23:P93">
    <cfRule type="cellIs" dxfId="213" priority="16" stopIfTrue="1" operator="equal">
      <formula>"xxx"</formula>
    </cfRule>
  </conditionalFormatting>
  <conditionalFormatting sqref="P154:P173">
    <cfRule type="cellIs" dxfId="212" priority="12" stopIfTrue="1" operator="equal">
      <formula>"xxx"</formula>
    </cfRule>
  </conditionalFormatting>
  <conditionalFormatting sqref="Q14:T213 W14:AC213">
    <cfRule type="cellIs" dxfId="211" priority="1" stopIfTrue="1" operator="equal">
      <formula>"Okay"</formula>
    </cfRule>
    <cfRule type="cellIs" dxfId="210" priority="2" stopIfTrue="1" operator="equal">
      <formula>"Fehler"</formula>
    </cfRule>
  </conditionalFormatting>
  <conditionalFormatting sqref="Q215:T215 W215:AC215">
    <cfRule type="cellIs" dxfId="209" priority="34" stopIfTrue="1" operator="equal">
      <formula>"Okay"</formula>
    </cfRule>
    <cfRule type="cellIs" dxfId="208" priority="35" stopIfTrue="1" operator="equal">
      <formula>"Fehler"</formula>
    </cfRule>
  </conditionalFormatting>
  <conditionalFormatting sqref="U1">
    <cfRule type="cellIs" dxfId="207" priority="22" stopIfTrue="1" operator="equal">
      <formula>"xxx"</formula>
    </cfRule>
  </conditionalFormatting>
  <conditionalFormatting sqref="U11:V11">
    <cfRule type="cellIs" dxfId="206" priority="23" stopIfTrue="1" operator="equal">
      <formula>"xxx"</formula>
    </cfRule>
  </conditionalFormatting>
  <conditionalFormatting sqref="W1:AK13 K1 Q1:R1 T1:T12 J1:J13 Q2:Q12 K8:L13 Q13:T13 AH24:AH213 AE215">
    <cfRule type="cellIs" dxfId="205" priority="40" stopIfTrue="1" operator="equal">
      <formula>"xxx"</formula>
    </cfRule>
  </conditionalFormatting>
  <conditionalFormatting sqref="AE1 AG1 AI1:BD1">
    <cfRule type="cellIs" dxfId="204" priority="36" stopIfTrue="1" operator="equal">
      <formula>0</formula>
    </cfRule>
    <cfRule type="cellIs" dxfId="203" priority="37" stopIfTrue="1" operator="between">
      <formula>1</formula>
      <formula>16</formula>
    </cfRule>
    <cfRule type="cellIs" dxfId="202" priority="38" stopIfTrue="1" operator="greaterThan">
      <formula>16</formula>
    </cfRule>
  </conditionalFormatting>
  <dataValidations count="7">
    <dataValidation type="date" allowBlank="1" showInputMessage="1" showErrorMessage="1" sqref="H215" xr:uid="{00000000-0002-0000-0200-000000000000}">
      <formula1>1</formula1>
      <formula2>55153</formula2>
    </dataValidation>
    <dataValidation type="list" allowBlank="1" showInputMessage="1" showErrorMessage="1" sqref="AJ215:BC215 AJ14:BC213 U14:V213" xr:uid="{00000000-0002-0000-0200-000001000000}">
      <formula1>"x"</formula1>
    </dataValidation>
    <dataValidation type="list" allowBlank="1" showInputMessage="1" showErrorMessage="1" sqref="C215 C14:C213" xr:uid="{00000000-0002-0000-0200-000002000000}">
      <formula1>$E$222:$E$224</formula1>
    </dataValidation>
    <dataValidation type="list" allowBlank="1" showInputMessage="1" showErrorMessage="1" sqref="AF215" xr:uid="{00000000-0002-0000-0200-000003000000}">
      <formula1>"e, u"</formula1>
    </dataValidation>
    <dataValidation type="whole" allowBlank="1" showInputMessage="1" showErrorMessage="1" sqref="K215:P215 K14:P213" xr:uid="{00000000-0002-0000-0200-000004000000}">
      <formula1>0</formula1>
      <formula2>50</formula2>
    </dataValidation>
    <dataValidation type="list" allowBlank="1" showInputMessage="1" showErrorMessage="1" sqref="AF14:AF213" xr:uid="{00000000-0002-0000-0200-000005000000}">
      <formula1>"E,U,e,u"</formula1>
    </dataValidation>
    <dataValidation type="date" operator="greaterThan" allowBlank="1" showInputMessage="1" showErrorMessage="1" sqref="H14:H213" xr:uid="{9F0C37A8-C0D1-4F32-BB6E-DA1DB25AF3A4}">
      <formula1>1</formula1>
    </dataValidation>
  </dataValidations>
  <pageMargins left="0.39370078740157483" right="0.39370078740157483" top="0.39370078740157483" bottom="0.39370078740157483" header="2.3622047244094491" footer="0.51181102362204722"/>
  <pageSetup paperSize="9" scale="93"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C9DE-FE08-4ABC-9652-8404DECBCC25}">
  <sheetPr>
    <pageSetUpPr fitToPage="1"/>
  </sheetPr>
  <dimension ref="A1:DU239"/>
  <sheetViews>
    <sheetView showGridLines="0" zoomScale="70" zoomScaleNormal="70" workbookViewId="0">
      <pane xSplit="5" ySplit="13" topLeftCell="F14" activePane="bottomRight" state="frozenSplit"/>
      <selection pane="topRight" activeCell="Q1" sqref="Q1"/>
      <selection pane="bottomLeft" activeCell="A13" sqref="A13"/>
      <selection pane="bottomRight" activeCell="V14" sqref="V14"/>
    </sheetView>
  </sheetViews>
  <sheetFormatPr baseColWidth="10" defaultColWidth="11.42578125" defaultRowHeight="12.75" x14ac:dyDescent="0.2"/>
  <cols>
    <col min="1" max="1" width="15.28515625" style="4" customWidth="1"/>
    <col min="2" max="2" width="28.7109375" style="3" customWidth="1"/>
    <col min="3" max="3" width="8.42578125" style="3" customWidth="1"/>
    <col min="4" max="5" width="30.7109375" style="3" customWidth="1"/>
    <col min="6" max="6" width="18.7109375" style="3" customWidth="1"/>
    <col min="7" max="7" width="30.7109375" style="3" customWidth="1"/>
    <col min="8" max="8" width="13.7109375" style="3" customWidth="1"/>
    <col min="9" max="9" width="38" style="3" bestFit="1" customWidth="1"/>
    <col min="10" max="16" width="3.7109375" style="4" customWidth="1"/>
    <col min="17" max="17" width="9.5703125" style="132" customWidth="1"/>
    <col min="18" max="18" width="1.7109375" style="132" customWidth="1"/>
    <col min="19" max="19" width="13.7109375" style="139" customWidth="1"/>
    <col min="20" max="20" width="1.7109375" style="132" customWidth="1"/>
    <col min="21" max="22" width="10.7109375" style="4" customWidth="1"/>
    <col min="23" max="23" width="1.7109375" style="132" customWidth="1"/>
    <col min="24" max="25" width="1.28515625" style="132" customWidth="1"/>
    <col min="26" max="26" width="8.42578125" style="132" customWidth="1"/>
    <col min="27" max="29" width="1.7109375" style="132" customWidth="1"/>
    <col min="30" max="30" width="8.7109375" style="4" customWidth="1"/>
    <col min="31" max="56" width="3.7109375" style="4" customWidth="1"/>
    <col min="57" max="67" width="17.7109375" style="190" customWidth="1"/>
    <col min="68" max="68" width="1.7109375" style="6" customWidth="1"/>
    <col min="69" max="69" width="1.7109375" style="7" customWidth="1"/>
    <col min="70" max="71" width="2.7109375" style="7" customWidth="1"/>
    <col min="72" max="83" width="2.7109375" style="3" customWidth="1"/>
    <col min="84" max="89" width="2.7109375" style="151" customWidth="1"/>
    <col min="90" max="90" width="11.42578125" style="182"/>
    <col min="91" max="94" width="2.7109375" style="151" customWidth="1"/>
    <col min="95" max="95" width="11.85546875" style="151" bestFit="1" customWidth="1"/>
    <col min="96" max="101" width="4.42578125" style="133" bestFit="1" customWidth="1"/>
    <col min="102" max="102" width="2.28515625" style="133" bestFit="1" customWidth="1"/>
    <col min="103" max="103" width="15.28515625" style="133" bestFit="1" customWidth="1"/>
    <col min="104" max="104" width="3.28515625" style="133" bestFit="1" customWidth="1"/>
    <col min="105" max="105" width="1.7109375" style="133" customWidth="1"/>
    <col min="106" max="106" width="17.28515625" style="133" bestFit="1" customWidth="1"/>
    <col min="107" max="107" width="3.28515625" style="133" bestFit="1" customWidth="1"/>
    <col min="108" max="125" width="11.42578125" style="133"/>
    <col min="126" max="16384" width="11.42578125" style="3"/>
  </cols>
  <sheetData>
    <row r="1" spans="1:125" ht="49.5" customHeight="1" x14ac:dyDescent="0.25">
      <c r="A1" s="328" t="s">
        <v>230</v>
      </c>
      <c r="B1" s="328"/>
      <c r="C1" s="328"/>
      <c r="D1" s="328"/>
      <c r="E1" s="328"/>
      <c r="F1" s="266"/>
      <c r="G1" s="267"/>
      <c r="H1" s="267"/>
      <c r="I1" s="267"/>
      <c r="J1" s="110"/>
      <c r="K1" s="275"/>
      <c r="L1" s="275"/>
      <c r="M1" s="275"/>
      <c r="N1" s="275"/>
      <c r="O1" s="275"/>
      <c r="P1" s="275"/>
      <c r="Q1" s="128"/>
      <c r="R1" s="128"/>
      <c r="S1" s="110"/>
      <c r="T1" s="128"/>
      <c r="U1" s="275"/>
      <c r="V1" s="275"/>
      <c r="W1" s="128"/>
      <c r="X1" s="128"/>
      <c r="Y1" s="128"/>
      <c r="Z1" s="128"/>
      <c r="AA1" s="128"/>
      <c r="AB1" s="128"/>
      <c r="AC1" s="128"/>
      <c r="AD1" s="111"/>
      <c r="AE1" s="112"/>
      <c r="AF1" s="269" t="s">
        <v>86</v>
      </c>
      <c r="AG1" s="113"/>
      <c r="AH1" s="272" t="s">
        <v>47</v>
      </c>
      <c r="AI1" s="113"/>
      <c r="AJ1" s="114">
        <f t="shared" ref="AJ1:BC1" si="0">COUNTIF(AJ14:AJ113,"x")</f>
        <v>0</v>
      </c>
      <c r="AK1" s="114">
        <f t="shared" si="0"/>
        <v>0</v>
      </c>
      <c r="AL1" s="114">
        <f t="shared" si="0"/>
        <v>0</v>
      </c>
      <c r="AM1" s="114">
        <f t="shared" si="0"/>
        <v>0</v>
      </c>
      <c r="AN1" s="114">
        <f t="shared" si="0"/>
        <v>0</v>
      </c>
      <c r="AO1" s="114">
        <f t="shared" si="0"/>
        <v>0</v>
      </c>
      <c r="AP1" s="114">
        <f t="shared" si="0"/>
        <v>0</v>
      </c>
      <c r="AQ1" s="114">
        <f t="shared" si="0"/>
        <v>0</v>
      </c>
      <c r="AR1" s="114">
        <f t="shared" si="0"/>
        <v>0</v>
      </c>
      <c r="AS1" s="114">
        <f t="shared" si="0"/>
        <v>0</v>
      </c>
      <c r="AT1" s="114">
        <f t="shared" si="0"/>
        <v>0</v>
      </c>
      <c r="AU1" s="114">
        <f t="shared" si="0"/>
        <v>0</v>
      </c>
      <c r="AV1" s="114">
        <f t="shared" si="0"/>
        <v>0</v>
      </c>
      <c r="AW1" s="114">
        <f t="shared" si="0"/>
        <v>0</v>
      </c>
      <c r="AX1" s="114">
        <f t="shared" si="0"/>
        <v>0</v>
      </c>
      <c r="AY1" s="114">
        <f t="shared" si="0"/>
        <v>0</v>
      </c>
      <c r="AZ1" s="114">
        <f t="shared" si="0"/>
        <v>0</v>
      </c>
      <c r="BA1" s="114">
        <f t="shared" si="0"/>
        <v>0</v>
      </c>
      <c r="BB1" s="114">
        <f t="shared" si="0"/>
        <v>0</v>
      </c>
      <c r="BC1" s="114">
        <f t="shared" si="0"/>
        <v>0</v>
      </c>
      <c r="BD1" s="113"/>
      <c r="BE1" s="313" t="s">
        <v>85</v>
      </c>
      <c r="BF1" s="314"/>
      <c r="BG1" s="314"/>
      <c r="BH1" s="314"/>
      <c r="BI1" s="314"/>
      <c r="BJ1" s="314"/>
      <c r="BK1" s="314"/>
      <c r="BL1" s="314"/>
      <c r="BM1" s="314"/>
      <c r="BN1" s="314"/>
      <c r="BO1" s="315"/>
      <c r="BP1" s="115"/>
      <c r="BQ1" s="116"/>
      <c r="BR1" s="116"/>
      <c r="BS1" s="116"/>
      <c r="BT1" s="117"/>
      <c r="BU1" s="117"/>
      <c r="BV1" s="117"/>
      <c r="BW1" s="117"/>
      <c r="BX1" s="117"/>
      <c r="BY1" s="117"/>
      <c r="BZ1" s="117"/>
      <c r="CA1" s="117"/>
      <c r="CB1" s="117"/>
      <c r="CC1" s="117"/>
      <c r="CD1" s="117"/>
      <c r="CE1" s="117"/>
      <c r="CF1" s="133"/>
      <c r="CG1" s="133"/>
      <c r="CH1" s="133"/>
      <c r="CI1" s="133"/>
      <c r="CJ1" s="133"/>
      <c r="CK1" s="133"/>
      <c r="CL1" s="181" t="s">
        <v>166</v>
      </c>
      <c r="CM1" s="133"/>
      <c r="CN1" s="133"/>
      <c r="CO1" s="133"/>
      <c r="CP1" s="133"/>
      <c r="CQ1" s="133"/>
      <c r="CT1" s="312" t="s">
        <v>193</v>
      </c>
      <c r="CU1" s="312"/>
      <c r="CV1" s="312"/>
      <c r="CW1" s="312"/>
      <c r="CY1" s="133" t="s">
        <v>204</v>
      </c>
      <c r="CZ1" s="133">
        <f>COUNTIF(CZ14:CZ113,5)</f>
        <v>0</v>
      </c>
      <c r="DB1" s="133" t="s">
        <v>214</v>
      </c>
      <c r="DC1" s="133">
        <f>COUNTIF(DC14:DC113,5)</f>
        <v>0</v>
      </c>
    </row>
    <row r="2" spans="1:125" ht="20.100000000000001" customHeight="1" x14ac:dyDescent="0.25">
      <c r="A2" s="328"/>
      <c r="B2" s="328"/>
      <c r="C2" s="328"/>
      <c r="D2" s="328"/>
      <c r="E2" s="328"/>
      <c r="F2" s="267"/>
      <c r="G2" s="267"/>
      <c r="H2" s="267"/>
      <c r="I2" s="267"/>
      <c r="J2" s="110"/>
      <c r="K2" s="275"/>
      <c r="L2" s="275"/>
      <c r="M2" s="275"/>
      <c r="N2" s="275"/>
      <c r="O2" s="275"/>
      <c r="P2" s="275"/>
      <c r="Q2" s="128"/>
      <c r="R2" s="128"/>
      <c r="S2" s="110"/>
      <c r="T2" s="128"/>
      <c r="U2" s="275"/>
      <c r="V2" s="275"/>
      <c r="W2" s="128"/>
      <c r="X2" s="128"/>
      <c r="Y2" s="128"/>
      <c r="Z2" s="128"/>
      <c r="AA2" s="128"/>
      <c r="AB2" s="128"/>
      <c r="AC2" s="128"/>
      <c r="AD2" s="111"/>
      <c r="AE2" s="112"/>
      <c r="AF2" s="270"/>
      <c r="AG2" s="113"/>
      <c r="AH2" s="273"/>
      <c r="AI2" s="113"/>
      <c r="AJ2" s="114"/>
      <c r="AK2" s="114"/>
      <c r="AL2" s="114"/>
      <c r="AM2" s="114"/>
      <c r="AN2" s="114"/>
      <c r="AO2" s="114"/>
      <c r="AP2" s="114"/>
      <c r="AQ2" s="114"/>
      <c r="AR2" s="114"/>
      <c r="AS2" s="118"/>
      <c r="AT2" s="114"/>
      <c r="AU2" s="114"/>
      <c r="AV2" s="114"/>
      <c r="AW2" s="114"/>
      <c r="AX2" s="114"/>
      <c r="AY2" s="114"/>
      <c r="AZ2" s="114"/>
      <c r="BA2" s="114"/>
      <c r="BB2" s="114"/>
      <c r="BC2" s="118"/>
      <c r="BD2" s="113"/>
      <c r="BE2" s="316"/>
      <c r="BF2" s="317"/>
      <c r="BG2" s="317"/>
      <c r="BH2" s="317"/>
      <c r="BI2" s="317"/>
      <c r="BJ2" s="317"/>
      <c r="BK2" s="317"/>
      <c r="BL2" s="317"/>
      <c r="BM2" s="317"/>
      <c r="BN2" s="317"/>
      <c r="BO2" s="318"/>
      <c r="BP2" s="115"/>
      <c r="BQ2" s="116"/>
      <c r="BR2" s="116"/>
      <c r="BS2" s="116"/>
      <c r="BT2" s="117"/>
      <c r="BU2" s="117"/>
      <c r="BV2" s="117"/>
      <c r="BW2" s="117"/>
      <c r="BX2" s="117"/>
      <c r="BY2" s="117"/>
      <c r="BZ2" s="117"/>
      <c r="CA2" s="117"/>
      <c r="CB2" s="117"/>
      <c r="CC2" s="117"/>
      <c r="CD2" s="117"/>
      <c r="CE2" s="117"/>
      <c r="CF2" s="133"/>
      <c r="CG2" s="133"/>
      <c r="CH2" s="133"/>
      <c r="CI2" s="133"/>
      <c r="CJ2" s="133"/>
      <c r="CK2" s="133"/>
      <c r="CL2" s="138"/>
      <c r="CM2" s="133"/>
      <c r="CN2" s="133"/>
      <c r="CO2" s="133"/>
      <c r="CP2" s="133"/>
      <c r="CQ2" s="133"/>
      <c r="CR2" s="133">
        <f>COUNTIF(CR14:CR113,"1")</f>
        <v>0</v>
      </c>
      <c r="CS2" s="133">
        <f>COUNTIF(CS14:CS113,"1")</f>
        <v>0</v>
      </c>
      <c r="CT2" s="133">
        <f>COUNTIF(CT14:CT113,"a")</f>
        <v>0</v>
      </c>
      <c r="CU2" s="133">
        <f>COUNTIF(CU14:CU113,"a")</f>
        <v>0</v>
      </c>
      <c r="CV2" s="133">
        <f>COUNTIF(CV14:CV113,"a")</f>
        <v>0</v>
      </c>
      <c r="CW2" s="133">
        <f>COUNTIF(CW14:CW113,"a")</f>
        <v>0</v>
      </c>
      <c r="CY2" s="133" t="s">
        <v>205</v>
      </c>
      <c r="CZ2" s="133">
        <f>COUNTIF(CZ14:CZ113,10)</f>
        <v>0</v>
      </c>
      <c r="DB2" s="133" t="s">
        <v>215</v>
      </c>
      <c r="DC2" s="133">
        <f>COUNTIF(DC14:DC113,10)</f>
        <v>0</v>
      </c>
    </row>
    <row r="3" spans="1:125" ht="20.100000000000001" customHeight="1" x14ac:dyDescent="0.25">
      <c r="A3" s="328"/>
      <c r="B3" s="328"/>
      <c r="C3" s="328"/>
      <c r="D3" s="328"/>
      <c r="E3" s="328"/>
      <c r="F3" s="267"/>
      <c r="G3" s="267"/>
      <c r="H3" s="267"/>
      <c r="I3" s="267"/>
      <c r="J3" s="110"/>
      <c r="K3" s="275"/>
      <c r="L3" s="275"/>
      <c r="M3" s="275"/>
      <c r="N3" s="275"/>
      <c r="O3" s="275"/>
      <c r="P3" s="275"/>
      <c r="Q3" s="128"/>
      <c r="R3" s="128"/>
      <c r="S3" s="110"/>
      <c r="T3" s="128"/>
      <c r="U3" s="275"/>
      <c r="V3" s="275"/>
      <c r="W3" s="128"/>
      <c r="X3" s="128"/>
      <c r="Y3" s="128"/>
      <c r="Z3" s="128"/>
      <c r="AA3" s="128"/>
      <c r="AB3" s="128"/>
      <c r="AC3" s="128"/>
      <c r="AD3" s="111"/>
      <c r="AE3" s="112"/>
      <c r="AF3" s="270"/>
      <c r="AG3" s="113"/>
      <c r="AH3" s="273"/>
      <c r="AI3" s="113"/>
      <c r="AJ3" s="114"/>
      <c r="AK3" s="114"/>
      <c r="AL3" s="114"/>
      <c r="AM3" s="114"/>
      <c r="AN3" s="114"/>
      <c r="AO3" s="114"/>
      <c r="AP3" s="114"/>
      <c r="AQ3" s="114"/>
      <c r="AR3" s="114"/>
      <c r="AS3" s="118"/>
      <c r="AT3" s="114"/>
      <c r="AU3" s="114"/>
      <c r="AV3" s="114"/>
      <c r="AW3" s="114"/>
      <c r="AX3" s="114"/>
      <c r="AY3" s="114"/>
      <c r="AZ3" s="114"/>
      <c r="BA3" s="114"/>
      <c r="BB3" s="114"/>
      <c r="BC3" s="118"/>
      <c r="BD3" s="113"/>
      <c r="BE3" s="316"/>
      <c r="BF3" s="317"/>
      <c r="BG3" s="317"/>
      <c r="BH3" s="317"/>
      <c r="BI3" s="317"/>
      <c r="BJ3" s="317"/>
      <c r="BK3" s="317"/>
      <c r="BL3" s="317"/>
      <c r="BM3" s="317"/>
      <c r="BN3" s="317"/>
      <c r="BO3" s="318"/>
      <c r="BP3" s="115"/>
      <c r="BQ3" s="116"/>
      <c r="BR3" s="116"/>
      <c r="BS3" s="116"/>
      <c r="BT3" s="117"/>
      <c r="BU3" s="117"/>
      <c r="BV3" s="117"/>
      <c r="BW3" s="117"/>
      <c r="BX3" s="117"/>
      <c r="BY3" s="117"/>
      <c r="BZ3" s="117"/>
      <c r="CA3" s="117"/>
      <c r="CB3" s="117"/>
      <c r="CC3" s="117"/>
      <c r="CD3" s="117"/>
      <c r="CE3" s="117"/>
      <c r="CF3" s="133"/>
      <c r="CG3" s="133"/>
      <c r="CH3" s="133"/>
      <c r="CI3" s="133"/>
      <c r="CJ3" s="133"/>
      <c r="CK3" s="133"/>
      <c r="CL3" s="138"/>
      <c r="CM3" s="133"/>
      <c r="CN3" s="133"/>
      <c r="CO3" s="133"/>
      <c r="CP3" s="133"/>
      <c r="CQ3" s="133"/>
      <c r="CR3" s="168"/>
      <c r="CS3" s="168"/>
      <c r="CT3" s="312" t="s">
        <v>194</v>
      </c>
      <c r="CU3" s="312"/>
      <c r="CV3" s="312"/>
      <c r="CW3" s="312"/>
      <c r="CY3" s="133" t="s">
        <v>206</v>
      </c>
      <c r="CZ3" s="133">
        <f>COUNTIF(CZ14:CZ113,15)</f>
        <v>0</v>
      </c>
      <c r="DB3" s="133" t="s">
        <v>216</v>
      </c>
      <c r="DC3" s="133">
        <f>COUNTIF(DC14:DC113,15)</f>
        <v>0</v>
      </c>
    </row>
    <row r="4" spans="1:125" ht="31.5" customHeight="1" x14ac:dyDescent="0.25">
      <c r="A4" s="329"/>
      <c r="B4" s="329"/>
      <c r="C4" s="329"/>
      <c r="D4" s="329"/>
      <c r="E4" s="329"/>
      <c r="F4" s="268"/>
      <c r="G4" s="268"/>
      <c r="H4" s="268"/>
      <c r="I4" s="268"/>
      <c r="J4" s="110"/>
      <c r="K4" s="275"/>
      <c r="L4" s="275"/>
      <c r="M4" s="275"/>
      <c r="N4" s="275"/>
      <c r="O4" s="275"/>
      <c r="P4" s="275"/>
      <c r="Q4" s="128"/>
      <c r="R4" s="128"/>
      <c r="S4" s="110"/>
      <c r="T4" s="128"/>
      <c r="U4" s="275"/>
      <c r="V4" s="275"/>
      <c r="W4" s="128"/>
      <c r="X4" s="128"/>
      <c r="Y4" s="128"/>
      <c r="Z4" s="128"/>
      <c r="AA4" s="128"/>
      <c r="AB4" s="128"/>
      <c r="AC4" s="128"/>
      <c r="AD4" s="111"/>
      <c r="AE4" s="146"/>
      <c r="AF4" s="270"/>
      <c r="AG4" s="145"/>
      <c r="AH4" s="273"/>
      <c r="AI4" s="273"/>
      <c r="AJ4" s="299" t="s">
        <v>71</v>
      </c>
      <c r="AK4" s="300"/>
      <c r="AL4" s="300"/>
      <c r="AM4" s="300"/>
      <c r="AN4" s="300"/>
      <c r="AO4" s="300"/>
      <c r="AP4" s="300"/>
      <c r="AQ4" s="300"/>
      <c r="AR4" s="300"/>
      <c r="AS4" s="300"/>
      <c r="AT4" s="300"/>
      <c r="AU4" s="300"/>
      <c r="AV4" s="300"/>
      <c r="AW4" s="300"/>
      <c r="AX4" s="300"/>
      <c r="AY4" s="300"/>
      <c r="AZ4" s="300"/>
      <c r="BA4" s="300"/>
      <c r="BB4" s="300"/>
      <c r="BC4" s="301"/>
      <c r="BD4" s="273"/>
      <c r="BE4" s="316"/>
      <c r="BF4" s="317"/>
      <c r="BG4" s="317"/>
      <c r="BH4" s="317"/>
      <c r="BI4" s="317"/>
      <c r="BJ4" s="317"/>
      <c r="BK4" s="317"/>
      <c r="BL4" s="317"/>
      <c r="BM4" s="317"/>
      <c r="BN4" s="317"/>
      <c r="BO4" s="318"/>
      <c r="BP4" s="115"/>
      <c r="BQ4" s="116"/>
      <c r="BR4" s="116"/>
      <c r="BS4" s="116"/>
      <c r="BT4" s="117"/>
      <c r="BU4" s="117"/>
      <c r="BV4" s="117"/>
      <c r="BW4" s="117"/>
      <c r="BX4" s="117"/>
      <c r="BY4" s="117"/>
      <c r="BZ4" s="117"/>
      <c r="CA4" s="117"/>
      <c r="CB4" s="117"/>
      <c r="CC4" s="117"/>
      <c r="CD4" s="117"/>
      <c r="CE4" s="117"/>
      <c r="CF4" s="133"/>
      <c r="CG4" s="133"/>
      <c r="CH4" s="133"/>
      <c r="CI4" s="133"/>
      <c r="CJ4" s="133"/>
      <c r="CK4" s="133"/>
      <c r="CL4" s="138"/>
      <c r="CM4" s="133"/>
      <c r="CN4" s="133"/>
      <c r="CO4" s="133"/>
      <c r="CP4" s="133"/>
      <c r="CQ4" s="133"/>
      <c r="CR4" s="168"/>
      <c r="CS4" s="168"/>
      <c r="CT4" s="133">
        <f>COUNTIF(CT14:CT113,"u")</f>
        <v>0</v>
      </c>
      <c r="CU4" s="133">
        <f>COUNTIF(CU14:CU113,"u")</f>
        <v>0</v>
      </c>
      <c r="CV4" s="133">
        <f>COUNTIF(CV14:CV113,"u")</f>
        <v>0</v>
      </c>
      <c r="CW4" s="133">
        <f>COUNTIF(CW14:CW113,"u")</f>
        <v>0</v>
      </c>
      <c r="CY4" s="133" t="s">
        <v>207</v>
      </c>
      <c r="CZ4" s="133">
        <f>COUNTIF(CZ14:CZ113,20)</f>
        <v>0</v>
      </c>
      <c r="DB4" s="133" t="s">
        <v>217</v>
      </c>
      <c r="DC4" s="133">
        <f>COUNTIF(DC14:DC113,20)</f>
        <v>0</v>
      </c>
    </row>
    <row r="5" spans="1:125" ht="20.100000000000001" customHeight="1" x14ac:dyDescent="0.25">
      <c r="A5" s="322" t="s">
        <v>231</v>
      </c>
      <c r="B5" s="323"/>
      <c r="C5" s="323"/>
      <c r="D5" s="323"/>
      <c r="E5" s="323"/>
      <c r="F5" s="183"/>
      <c r="G5" s="183"/>
      <c r="H5" s="183"/>
      <c r="I5" s="184"/>
      <c r="J5" s="110"/>
      <c r="K5" s="275"/>
      <c r="L5" s="275"/>
      <c r="M5" s="275"/>
      <c r="N5" s="275"/>
      <c r="O5" s="275"/>
      <c r="P5" s="275"/>
      <c r="Q5" s="128"/>
      <c r="R5" s="128"/>
      <c r="S5" s="110"/>
      <c r="T5" s="128"/>
      <c r="U5" s="275"/>
      <c r="V5" s="275"/>
      <c r="W5" s="128"/>
      <c r="X5" s="128"/>
      <c r="Y5" s="128"/>
      <c r="Z5" s="128"/>
      <c r="AA5" s="128"/>
      <c r="AB5" s="128"/>
      <c r="AC5" s="128"/>
      <c r="AD5" s="111"/>
      <c r="AE5" s="146"/>
      <c r="AF5" s="270"/>
      <c r="AG5" s="145"/>
      <c r="AH5" s="273"/>
      <c r="AI5" s="273"/>
      <c r="AJ5" s="302"/>
      <c r="AK5" s="303"/>
      <c r="AL5" s="303"/>
      <c r="AM5" s="303"/>
      <c r="AN5" s="303"/>
      <c r="AO5" s="303"/>
      <c r="AP5" s="303"/>
      <c r="AQ5" s="303"/>
      <c r="AR5" s="303"/>
      <c r="AS5" s="303"/>
      <c r="AT5" s="303"/>
      <c r="AU5" s="303"/>
      <c r="AV5" s="303"/>
      <c r="AW5" s="303"/>
      <c r="AX5" s="303"/>
      <c r="AY5" s="303"/>
      <c r="AZ5" s="303"/>
      <c r="BA5" s="303"/>
      <c r="BB5" s="303"/>
      <c r="BC5" s="304"/>
      <c r="BD5" s="273"/>
      <c r="BE5" s="316"/>
      <c r="BF5" s="317"/>
      <c r="BG5" s="317"/>
      <c r="BH5" s="317"/>
      <c r="BI5" s="317"/>
      <c r="BJ5" s="317"/>
      <c r="BK5" s="317"/>
      <c r="BL5" s="317"/>
      <c r="BM5" s="317"/>
      <c r="BN5" s="317"/>
      <c r="BO5" s="318"/>
      <c r="BP5" s="115"/>
      <c r="BQ5" s="116"/>
      <c r="BR5" s="116"/>
      <c r="BS5" s="116"/>
      <c r="BT5" s="117"/>
      <c r="BU5" s="117"/>
      <c r="BV5" s="117"/>
      <c r="BW5" s="117"/>
      <c r="BX5" s="117"/>
      <c r="BY5" s="117"/>
      <c r="BZ5" s="117"/>
      <c r="CA5" s="117"/>
      <c r="CB5" s="117"/>
      <c r="CC5" s="117"/>
      <c r="CD5" s="117"/>
      <c r="CE5" s="117"/>
      <c r="CF5" s="133"/>
      <c r="CG5" s="133"/>
      <c r="CH5" s="133"/>
      <c r="CI5" s="133"/>
      <c r="CJ5" s="133"/>
      <c r="CK5" s="133"/>
      <c r="CL5" s="138"/>
      <c r="CM5" s="133"/>
      <c r="CN5" s="133"/>
      <c r="CO5" s="133"/>
      <c r="CP5" s="133"/>
      <c r="CQ5" s="133"/>
      <c r="CR5" s="311" t="s">
        <v>115</v>
      </c>
      <c r="CS5" s="311" t="s">
        <v>116</v>
      </c>
      <c r="CT5" s="311" t="s">
        <v>0</v>
      </c>
      <c r="CU5" s="311" t="s">
        <v>1</v>
      </c>
      <c r="CV5" s="311" t="s">
        <v>2</v>
      </c>
      <c r="CW5" s="311" t="s">
        <v>109</v>
      </c>
      <c r="CY5" s="133" t="s">
        <v>208</v>
      </c>
      <c r="CZ5" s="133">
        <f>COUNTIF(CZ14:CZ113,25)</f>
        <v>0</v>
      </c>
      <c r="DB5" s="133" t="s">
        <v>218</v>
      </c>
      <c r="DC5" s="133">
        <f>COUNTIF(DC14:DC113,25)</f>
        <v>0</v>
      </c>
    </row>
    <row r="6" spans="1:125" ht="20.100000000000001" customHeight="1" x14ac:dyDescent="0.25">
      <c r="A6" s="324"/>
      <c r="B6" s="325"/>
      <c r="C6" s="325"/>
      <c r="D6" s="325"/>
      <c r="E6" s="325"/>
      <c r="F6" s="185"/>
      <c r="G6" s="185"/>
      <c r="H6" s="185"/>
      <c r="I6" s="186"/>
      <c r="J6" s="110"/>
      <c r="K6" s="275"/>
      <c r="L6" s="275"/>
      <c r="M6" s="275"/>
      <c r="N6" s="275"/>
      <c r="O6" s="275"/>
      <c r="P6" s="275"/>
      <c r="Q6" s="128"/>
      <c r="R6" s="128"/>
      <c r="S6" s="110"/>
      <c r="T6" s="128"/>
      <c r="U6" s="275"/>
      <c r="V6" s="275"/>
      <c r="W6" s="128"/>
      <c r="X6" s="128"/>
      <c r="Y6" s="128"/>
      <c r="Z6" s="128"/>
      <c r="AA6" s="128"/>
      <c r="AB6" s="128"/>
      <c r="AC6" s="128"/>
      <c r="AD6" s="111"/>
      <c r="AE6" s="146"/>
      <c r="AF6" s="270"/>
      <c r="AG6" s="145"/>
      <c r="AH6" s="273"/>
      <c r="AI6" s="273"/>
      <c r="AJ6" s="302"/>
      <c r="AK6" s="303"/>
      <c r="AL6" s="303"/>
      <c r="AM6" s="303"/>
      <c r="AN6" s="303"/>
      <c r="AO6" s="303"/>
      <c r="AP6" s="303"/>
      <c r="AQ6" s="303"/>
      <c r="AR6" s="303"/>
      <c r="AS6" s="303"/>
      <c r="AT6" s="303"/>
      <c r="AU6" s="303"/>
      <c r="AV6" s="303"/>
      <c r="AW6" s="303"/>
      <c r="AX6" s="303"/>
      <c r="AY6" s="303"/>
      <c r="AZ6" s="303"/>
      <c r="BA6" s="303"/>
      <c r="BB6" s="303"/>
      <c r="BC6" s="304"/>
      <c r="BD6" s="273"/>
      <c r="BE6" s="316"/>
      <c r="BF6" s="317"/>
      <c r="BG6" s="317"/>
      <c r="BH6" s="317"/>
      <c r="BI6" s="317"/>
      <c r="BJ6" s="317"/>
      <c r="BK6" s="317"/>
      <c r="BL6" s="317"/>
      <c r="BM6" s="317"/>
      <c r="BN6" s="317"/>
      <c r="BO6" s="318"/>
      <c r="BP6" s="115"/>
      <c r="BQ6" s="116"/>
      <c r="BR6" s="116"/>
      <c r="BS6" s="116"/>
      <c r="BT6" s="117"/>
      <c r="BU6" s="117"/>
      <c r="BV6" s="117"/>
      <c r="BW6" s="117"/>
      <c r="BX6" s="117"/>
      <c r="BY6" s="117"/>
      <c r="BZ6" s="117"/>
      <c r="CA6" s="117"/>
      <c r="CB6" s="117"/>
      <c r="CC6" s="117"/>
      <c r="CD6" s="117"/>
      <c r="CE6" s="117"/>
      <c r="CF6" s="133"/>
      <c r="CG6" s="133"/>
      <c r="CH6" s="133"/>
      <c r="CI6" s="133"/>
      <c r="CJ6" s="133"/>
      <c r="CK6" s="133"/>
      <c r="CL6" s="138"/>
      <c r="CM6" s="133"/>
      <c r="CN6" s="133"/>
      <c r="CO6" s="133"/>
      <c r="CP6" s="133"/>
      <c r="CQ6" s="133"/>
      <c r="CR6" s="311"/>
      <c r="CS6" s="311"/>
      <c r="CT6" s="311"/>
      <c r="CU6" s="311"/>
      <c r="CV6" s="311"/>
      <c r="CW6" s="311"/>
      <c r="CY6" s="133" t="s">
        <v>209</v>
      </c>
      <c r="CZ6" s="133">
        <f>COUNTIF(CZ14:CZ113,30)</f>
        <v>0</v>
      </c>
      <c r="DB6" s="133" t="s">
        <v>219</v>
      </c>
      <c r="DC6" s="133">
        <f>COUNTIF(DC14:DC113,30)</f>
        <v>0</v>
      </c>
    </row>
    <row r="7" spans="1:125" ht="20.100000000000001" customHeight="1" x14ac:dyDescent="0.25">
      <c r="A7" s="324"/>
      <c r="B7" s="325"/>
      <c r="C7" s="325"/>
      <c r="D7" s="325"/>
      <c r="E7" s="325"/>
      <c r="F7" s="185"/>
      <c r="G7" s="185"/>
      <c r="H7" s="185"/>
      <c r="I7" s="186"/>
      <c r="J7" s="110"/>
      <c r="K7" s="286"/>
      <c r="L7" s="286"/>
      <c r="M7" s="286"/>
      <c r="N7" s="286"/>
      <c r="O7" s="286"/>
      <c r="P7" s="286"/>
      <c r="Q7" s="128"/>
      <c r="R7" s="128"/>
      <c r="S7" s="110"/>
      <c r="T7" s="128"/>
      <c r="U7" s="275"/>
      <c r="V7" s="275"/>
      <c r="W7" s="128"/>
      <c r="X7" s="128"/>
      <c r="Y7" s="128"/>
      <c r="Z7" s="128"/>
      <c r="AA7" s="128"/>
      <c r="AB7" s="128"/>
      <c r="AC7" s="128"/>
      <c r="AD7" s="111"/>
      <c r="AE7" s="146"/>
      <c r="AF7" s="270"/>
      <c r="AG7" s="145"/>
      <c r="AH7" s="273"/>
      <c r="AI7" s="273"/>
      <c r="AJ7" s="302"/>
      <c r="AK7" s="303"/>
      <c r="AL7" s="303"/>
      <c r="AM7" s="303"/>
      <c r="AN7" s="303"/>
      <c r="AO7" s="303"/>
      <c r="AP7" s="303"/>
      <c r="AQ7" s="303"/>
      <c r="AR7" s="303"/>
      <c r="AS7" s="303"/>
      <c r="AT7" s="303"/>
      <c r="AU7" s="303"/>
      <c r="AV7" s="303"/>
      <c r="AW7" s="303"/>
      <c r="AX7" s="303"/>
      <c r="AY7" s="303"/>
      <c r="AZ7" s="303"/>
      <c r="BA7" s="303"/>
      <c r="BB7" s="303"/>
      <c r="BC7" s="304"/>
      <c r="BD7" s="273"/>
      <c r="BE7" s="316"/>
      <c r="BF7" s="317"/>
      <c r="BG7" s="317"/>
      <c r="BH7" s="317"/>
      <c r="BI7" s="317"/>
      <c r="BJ7" s="317"/>
      <c r="BK7" s="317"/>
      <c r="BL7" s="317"/>
      <c r="BM7" s="317"/>
      <c r="BN7" s="317"/>
      <c r="BO7" s="318"/>
      <c r="BP7" s="115"/>
      <c r="BQ7" s="116"/>
      <c r="BR7" s="116"/>
      <c r="BS7" s="116"/>
      <c r="BT7" s="117"/>
      <c r="BU7" s="117"/>
      <c r="BV7" s="117"/>
      <c r="BW7" s="117"/>
      <c r="BX7" s="117"/>
      <c r="BY7" s="117"/>
      <c r="BZ7" s="117"/>
      <c r="CA7" s="117"/>
      <c r="CB7" s="117"/>
      <c r="CC7" s="117"/>
      <c r="CD7" s="117"/>
      <c r="CE7" s="117"/>
      <c r="CF7" s="133"/>
      <c r="CG7" s="133"/>
      <c r="CH7" s="133"/>
      <c r="CI7" s="133"/>
      <c r="CJ7" s="133"/>
      <c r="CK7" s="133"/>
      <c r="CL7" s="138"/>
      <c r="CM7" s="133"/>
      <c r="CN7" s="133"/>
      <c r="CO7" s="133"/>
      <c r="CP7" s="133"/>
      <c r="CQ7" s="133"/>
      <c r="CR7" s="311"/>
      <c r="CS7" s="311"/>
      <c r="CT7" s="311"/>
      <c r="CU7" s="311"/>
      <c r="CV7" s="311"/>
      <c r="CW7" s="311"/>
      <c r="CY7" s="133" t="s">
        <v>210</v>
      </c>
      <c r="CZ7" s="133">
        <f>COUNTIF(CZ14:CZ113,35)</f>
        <v>0</v>
      </c>
      <c r="DB7" s="133" t="s">
        <v>220</v>
      </c>
      <c r="DC7" s="133">
        <f>COUNTIF(DC14:DC113,35)</f>
        <v>0</v>
      </c>
    </row>
    <row r="8" spans="1:125" ht="20.100000000000001" customHeight="1" x14ac:dyDescent="0.2">
      <c r="A8" s="324"/>
      <c r="B8" s="325"/>
      <c r="C8" s="325"/>
      <c r="D8" s="325"/>
      <c r="E8" s="325"/>
      <c r="F8" s="185"/>
      <c r="G8" s="185"/>
      <c r="H8" s="185"/>
      <c r="I8" s="186"/>
      <c r="J8" s="119"/>
      <c r="K8" s="272" t="s">
        <v>115</v>
      </c>
      <c r="L8" s="305" t="s">
        <v>116</v>
      </c>
      <c r="M8" s="308" t="s">
        <v>0</v>
      </c>
      <c r="N8" s="272" t="s">
        <v>174</v>
      </c>
      <c r="O8" s="272" t="s">
        <v>2</v>
      </c>
      <c r="P8" s="305" t="s">
        <v>109</v>
      </c>
      <c r="Q8" s="129"/>
      <c r="R8" s="133"/>
      <c r="S8" s="138"/>
      <c r="T8" s="133"/>
      <c r="U8" s="275"/>
      <c r="V8" s="275"/>
      <c r="W8" s="133"/>
      <c r="X8" s="133"/>
      <c r="Y8" s="133"/>
      <c r="Z8" s="133"/>
      <c r="AA8" s="133"/>
      <c r="AB8" s="133"/>
      <c r="AC8" s="133"/>
      <c r="AD8" s="296" t="s">
        <v>106</v>
      </c>
      <c r="AE8" s="146"/>
      <c r="AF8" s="270"/>
      <c r="AG8" s="145"/>
      <c r="AH8" s="273"/>
      <c r="AI8" s="273"/>
      <c r="AJ8" s="272" t="s">
        <v>37</v>
      </c>
      <c r="AK8" s="272" t="s">
        <v>38</v>
      </c>
      <c r="AL8" s="272" t="s">
        <v>39</v>
      </c>
      <c r="AM8" s="272" t="s">
        <v>40</v>
      </c>
      <c r="AN8" s="272" t="s">
        <v>41</v>
      </c>
      <c r="AO8" s="272" t="s">
        <v>42</v>
      </c>
      <c r="AP8" s="272" t="s">
        <v>43</v>
      </c>
      <c r="AQ8" s="272" t="s">
        <v>44</v>
      </c>
      <c r="AR8" s="272" t="s">
        <v>45</v>
      </c>
      <c r="AS8" s="272" t="s">
        <v>46</v>
      </c>
      <c r="AT8" s="272" t="s">
        <v>72</v>
      </c>
      <c r="AU8" s="272" t="s">
        <v>73</v>
      </c>
      <c r="AV8" s="272" t="s">
        <v>74</v>
      </c>
      <c r="AW8" s="272" t="s">
        <v>75</v>
      </c>
      <c r="AX8" s="272" t="s">
        <v>76</v>
      </c>
      <c r="AY8" s="272" t="s">
        <v>77</v>
      </c>
      <c r="AZ8" s="272" t="s">
        <v>78</v>
      </c>
      <c r="BA8" s="272" t="s">
        <v>79</v>
      </c>
      <c r="BB8" s="272" t="s">
        <v>80</v>
      </c>
      <c r="BC8" s="272" t="s">
        <v>81</v>
      </c>
      <c r="BD8" s="273"/>
      <c r="BE8" s="316"/>
      <c r="BF8" s="317"/>
      <c r="BG8" s="317"/>
      <c r="BH8" s="317"/>
      <c r="BI8" s="317"/>
      <c r="BJ8" s="317"/>
      <c r="BK8" s="317"/>
      <c r="BL8" s="317"/>
      <c r="BM8" s="317"/>
      <c r="BN8" s="317"/>
      <c r="BO8" s="318"/>
      <c r="BP8" s="115"/>
      <c r="BQ8" s="116"/>
      <c r="BR8" s="116"/>
      <c r="BS8" s="116"/>
      <c r="BT8" s="117"/>
      <c r="BU8" s="117"/>
      <c r="BV8" s="117"/>
      <c r="BW8" s="117"/>
      <c r="BX8" s="117"/>
      <c r="BY8" s="117"/>
      <c r="BZ8" s="117"/>
      <c r="CA8" s="117"/>
      <c r="CB8" s="117"/>
      <c r="CC8" s="117"/>
      <c r="CD8" s="117"/>
      <c r="CE8" s="117"/>
      <c r="CF8" s="133"/>
      <c r="CG8" s="133"/>
      <c r="CH8" s="133"/>
      <c r="CI8" s="133"/>
      <c r="CJ8" s="133"/>
      <c r="CK8" s="133"/>
      <c r="CL8" s="138"/>
      <c r="CM8" s="133"/>
      <c r="CN8" s="133"/>
      <c r="CO8" s="133"/>
      <c r="CP8" s="133"/>
      <c r="CQ8" s="133"/>
      <c r="CR8" s="311"/>
      <c r="CS8" s="311"/>
      <c r="CT8" s="311"/>
      <c r="CU8" s="311"/>
      <c r="CV8" s="311"/>
      <c r="CW8" s="311"/>
      <c r="CY8" s="133" t="s">
        <v>211</v>
      </c>
      <c r="CZ8" s="133">
        <f>COUNTIF(CZ14:CZ113,40)</f>
        <v>0</v>
      </c>
      <c r="DB8" s="133" t="s">
        <v>221</v>
      </c>
      <c r="DC8" s="133">
        <f>COUNTIF(DC14:DC113,40)</f>
        <v>0</v>
      </c>
    </row>
    <row r="9" spans="1:125" ht="20.100000000000001" customHeight="1" x14ac:dyDescent="0.2">
      <c r="A9" s="324"/>
      <c r="B9" s="325"/>
      <c r="C9" s="325"/>
      <c r="D9" s="325"/>
      <c r="E9" s="325"/>
      <c r="F9" s="185"/>
      <c r="G9" s="185"/>
      <c r="H9" s="185"/>
      <c r="I9" s="186"/>
      <c r="J9" s="119"/>
      <c r="K9" s="273"/>
      <c r="L9" s="306"/>
      <c r="M9" s="309"/>
      <c r="N9" s="273"/>
      <c r="O9" s="273"/>
      <c r="P9" s="306"/>
      <c r="Q9" s="129"/>
      <c r="R9" s="133"/>
      <c r="S9" s="138"/>
      <c r="T9" s="133"/>
      <c r="U9" s="275"/>
      <c r="V9" s="275"/>
      <c r="W9" s="133"/>
      <c r="X9" s="133"/>
      <c r="Y9" s="133"/>
      <c r="Z9" s="133"/>
      <c r="AA9" s="133"/>
      <c r="AB9" s="133"/>
      <c r="AC9" s="133"/>
      <c r="AD9" s="297"/>
      <c r="AE9" s="146"/>
      <c r="AF9" s="270"/>
      <c r="AG9" s="145"/>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316"/>
      <c r="BF9" s="317"/>
      <c r="BG9" s="317"/>
      <c r="BH9" s="317"/>
      <c r="BI9" s="317"/>
      <c r="BJ9" s="317"/>
      <c r="BK9" s="317"/>
      <c r="BL9" s="317"/>
      <c r="BM9" s="317"/>
      <c r="BN9" s="317"/>
      <c r="BO9" s="318"/>
      <c r="BP9" s="115"/>
      <c r="BQ9" s="116"/>
      <c r="BR9" s="116"/>
      <c r="BS9" s="116"/>
      <c r="BT9" s="117"/>
      <c r="BU9" s="117"/>
      <c r="BV9" s="117"/>
      <c r="BW9" s="117"/>
      <c r="BX9" s="117"/>
      <c r="BY9" s="117"/>
      <c r="BZ9" s="117"/>
      <c r="CA9" s="117"/>
      <c r="CB9" s="117"/>
      <c r="CC9" s="117"/>
      <c r="CD9" s="117"/>
      <c r="CE9" s="117"/>
      <c r="CF9" s="133"/>
      <c r="CG9" s="133"/>
      <c r="CH9" s="133"/>
      <c r="CI9" s="133"/>
      <c r="CJ9" s="133"/>
      <c r="CK9" s="133"/>
      <c r="CL9" s="138"/>
      <c r="CM9" s="133"/>
      <c r="CN9" s="133"/>
      <c r="CO9" s="133"/>
      <c r="CP9" s="133"/>
      <c r="CQ9" s="133"/>
      <c r="CR9" s="311"/>
      <c r="CS9" s="311"/>
      <c r="CT9" s="311"/>
      <c r="CU9" s="311"/>
      <c r="CV9" s="311"/>
      <c r="CW9" s="311"/>
      <c r="CY9" s="133" t="s">
        <v>212</v>
      </c>
      <c r="CZ9" s="133">
        <f>COUNTIF(CZ14:CZ113,45)</f>
        <v>0</v>
      </c>
      <c r="DB9" s="133" t="s">
        <v>222</v>
      </c>
      <c r="DC9" s="133">
        <f>COUNTIF(DC14:DC113,45)</f>
        <v>0</v>
      </c>
    </row>
    <row r="10" spans="1:125" ht="20.100000000000001" customHeight="1" x14ac:dyDescent="0.2">
      <c r="A10" s="324"/>
      <c r="B10" s="325"/>
      <c r="C10" s="325"/>
      <c r="D10" s="325"/>
      <c r="E10" s="325"/>
      <c r="F10" s="185"/>
      <c r="G10" s="185"/>
      <c r="H10" s="185"/>
      <c r="I10" s="186"/>
      <c r="J10" s="119"/>
      <c r="K10" s="273"/>
      <c r="L10" s="306"/>
      <c r="M10" s="309"/>
      <c r="N10" s="273"/>
      <c r="O10" s="273"/>
      <c r="P10" s="306"/>
      <c r="Q10" s="129"/>
      <c r="R10" s="133"/>
      <c r="S10" s="138"/>
      <c r="T10" s="133"/>
      <c r="U10" s="275"/>
      <c r="V10" s="275"/>
      <c r="W10" s="133"/>
      <c r="X10" s="133"/>
      <c r="Y10" s="133"/>
      <c r="Z10" s="133"/>
      <c r="AA10" s="133"/>
      <c r="AB10" s="133"/>
      <c r="AC10" s="133"/>
      <c r="AD10" s="297"/>
      <c r="AE10" s="146"/>
      <c r="AF10" s="270"/>
      <c r="AG10" s="145"/>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316"/>
      <c r="BF10" s="317"/>
      <c r="BG10" s="317"/>
      <c r="BH10" s="317"/>
      <c r="BI10" s="317"/>
      <c r="BJ10" s="317"/>
      <c r="BK10" s="317"/>
      <c r="BL10" s="317"/>
      <c r="BM10" s="317"/>
      <c r="BN10" s="317"/>
      <c r="BO10" s="318"/>
      <c r="BP10" s="115"/>
      <c r="BQ10" s="116"/>
      <c r="BR10" s="116"/>
      <c r="BS10" s="116"/>
      <c r="BT10" s="117"/>
      <c r="BU10" s="117"/>
      <c r="BV10" s="117"/>
      <c r="BW10" s="117"/>
      <c r="BX10" s="117"/>
      <c r="BY10" s="117"/>
      <c r="BZ10" s="117"/>
      <c r="CA10" s="117"/>
      <c r="CB10" s="117"/>
      <c r="CC10" s="117"/>
      <c r="CD10" s="117"/>
      <c r="CE10" s="117"/>
      <c r="CF10" s="133"/>
      <c r="CG10" s="133"/>
      <c r="CH10" s="133"/>
      <c r="CI10" s="133"/>
      <c r="CJ10" s="133"/>
      <c r="CK10" s="133"/>
      <c r="CL10" s="138"/>
      <c r="CM10" s="133"/>
      <c r="CN10" s="133"/>
      <c r="CO10" s="133"/>
      <c r="CP10" s="133"/>
      <c r="CQ10" s="133"/>
      <c r="CR10" s="311"/>
      <c r="CS10" s="311"/>
      <c r="CT10" s="311"/>
      <c r="CU10" s="311"/>
      <c r="CV10" s="311"/>
      <c r="CW10" s="311"/>
      <c r="CY10" s="133" t="s">
        <v>213</v>
      </c>
      <c r="CZ10" s="133">
        <f>COUNTIF(CZ14:CZ113,50)</f>
        <v>0</v>
      </c>
      <c r="DB10" s="133" t="s">
        <v>223</v>
      </c>
      <c r="DC10" s="133">
        <f>COUNTIF(DC14:DC113,50)</f>
        <v>0</v>
      </c>
    </row>
    <row r="11" spans="1:125" ht="20.100000000000001" customHeight="1" x14ac:dyDescent="0.2">
      <c r="A11" s="324"/>
      <c r="B11" s="325"/>
      <c r="C11" s="325"/>
      <c r="D11" s="325"/>
      <c r="E11" s="325"/>
      <c r="F11" s="185"/>
      <c r="G11" s="185"/>
      <c r="H11" s="185"/>
      <c r="I11" s="186"/>
      <c r="J11" s="119"/>
      <c r="K11" s="273"/>
      <c r="L11" s="306"/>
      <c r="M11" s="309"/>
      <c r="N11" s="273"/>
      <c r="O11" s="273"/>
      <c r="P11" s="306"/>
      <c r="Q11" s="129"/>
      <c r="R11" s="133"/>
      <c r="S11" s="138"/>
      <c r="T11" s="140"/>
      <c r="U11" s="287" t="s">
        <v>188</v>
      </c>
      <c r="V11" s="287" t="s">
        <v>189</v>
      </c>
      <c r="W11" s="133"/>
      <c r="X11" s="133"/>
      <c r="Y11" s="133"/>
      <c r="Z11" s="133"/>
      <c r="AA11" s="133"/>
      <c r="AB11" s="133"/>
      <c r="AC11" s="133"/>
      <c r="AD11" s="297"/>
      <c r="AE11" s="146"/>
      <c r="AF11" s="270"/>
      <c r="AG11" s="145"/>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316"/>
      <c r="BF11" s="317"/>
      <c r="BG11" s="317"/>
      <c r="BH11" s="317"/>
      <c r="BI11" s="317"/>
      <c r="BJ11" s="317"/>
      <c r="BK11" s="317"/>
      <c r="BL11" s="317"/>
      <c r="BM11" s="317"/>
      <c r="BN11" s="317"/>
      <c r="BO11" s="318"/>
      <c r="BP11" s="115"/>
      <c r="BQ11" s="116"/>
      <c r="BR11" s="116"/>
      <c r="BS11" s="116"/>
      <c r="BT11" s="117"/>
      <c r="BU11" s="117"/>
      <c r="BV11" s="117"/>
      <c r="BW11" s="117"/>
      <c r="BX11" s="117"/>
      <c r="BY11" s="117"/>
      <c r="BZ11" s="117"/>
      <c r="CA11" s="117"/>
      <c r="CB11" s="117"/>
      <c r="CC11" s="117"/>
      <c r="CD11" s="117"/>
      <c r="CE11" s="117"/>
      <c r="CF11" s="133"/>
      <c r="CG11" s="133"/>
      <c r="CH11" s="133"/>
      <c r="CI11" s="133"/>
      <c r="CJ11" s="133"/>
      <c r="CK11" s="133"/>
      <c r="CL11" s="138"/>
      <c r="CM11" s="133"/>
      <c r="CN11" s="133"/>
      <c r="CO11" s="133"/>
      <c r="CP11" s="133"/>
      <c r="CQ11" s="133"/>
      <c r="CR11" s="311"/>
      <c r="CS11" s="311"/>
      <c r="CT11" s="311"/>
      <c r="CU11" s="311"/>
      <c r="CV11" s="311"/>
      <c r="CW11" s="311"/>
    </row>
    <row r="12" spans="1:125" ht="51.6" customHeight="1" x14ac:dyDescent="0.2">
      <c r="A12" s="326"/>
      <c r="B12" s="327"/>
      <c r="C12" s="327"/>
      <c r="D12" s="327"/>
      <c r="E12" s="327"/>
      <c r="F12" s="187"/>
      <c r="G12" s="187"/>
      <c r="H12" s="187"/>
      <c r="I12" s="188"/>
      <c r="J12" s="119"/>
      <c r="K12" s="273"/>
      <c r="L12" s="306"/>
      <c r="M12" s="309"/>
      <c r="N12" s="273"/>
      <c r="O12" s="273"/>
      <c r="P12" s="306"/>
      <c r="Q12" s="129"/>
      <c r="R12" s="133"/>
      <c r="S12" s="138"/>
      <c r="T12" s="140"/>
      <c r="U12" s="287"/>
      <c r="V12" s="287"/>
      <c r="W12" s="133"/>
      <c r="X12" s="133"/>
      <c r="Y12" s="133"/>
      <c r="Z12" s="133"/>
      <c r="AA12" s="133"/>
      <c r="AB12" s="133"/>
      <c r="AC12" s="133"/>
      <c r="AD12" s="297"/>
      <c r="AE12" s="146"/>
      <c r="AF12" s="270"/>
      <c r="AG12" s="145"/>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316"/>
      <c r="BF12" s="317"/>
      <c r="BG12" s="317"/>
      <c r="BH12" s="317"/>
      <c r="BI12" s="317"/>
      <c r="BJ12" s="317"/>
      <c r="BK12" s="317"/>
      <c r="BL12" s="317"/>
      <c r="BM12" s="317"/>
      <c r="BN12" s="317"/>
      <c r="BO12" s="318"/>
      <c r="BP12" s="115"/>
      <c r="BQ12" s="116"/>
      <c r="BR12" s="116"/>
      <c r="BS12" s="116"/>
      <c r="BT12" s="117"/>
      <c r="BU12" s="117"/>
      <c r="BV12" s="117"/>
      <c r="BW12" s="117"/>
      <c r="BX12" s="117"/>
      <c r="BY12" s="117"/>
      <c r="BZ12" s="117"/>
      <c r="CA12" s="117"/>
      <c r="CB12" s="117"/>
      <c r="CC12" s="117"/>
      <c r="CD12" s="117"/>
      <c r="CE12" s="117"/>
      <c r="CF12" s="133"/>
      <c r="CG12" s="133"/>
      <c r="CH12" s="133"/>
      <c r="CI12" s="133"/>
      <c r="CJ12" s="133"/>
      <c r="CK12" s="133"/>
      <c r="CL12" s="138"/>
      <c r="CM12" s="133"/>
      <c r="CN12" s="133"/>
      <c r="CO12" s="133"/>
      <c r="CP12" s="133"/>
      <c r="CQ12" s="133"/>
      <c r="CR12" s="311"/>
      <c r="CS12" s="311"/>
      <c r="CT12" s="311"/>
      <c r="CU12" s="311"/>
      <c r="CV12" s="311"/>
      <c r="CW12" s="311"/>
    </row>
    <row r="13" spans="1:125" ht="12.75" customHeight="1" x14ac:dyDescent="0.2">
      <c r="A13" s="121" t="s">
        <v>110</v>
      </c>
      <c r="B13" s="122" t="s">
        <v>51</v>
      </c>
      <c r="C13" s="122" t="s">
        <v>105</v>
      </c>
      <c r="D13" s="122" t="s">
        <v>3</v>
      </c>
      <c r="E13" s="122" t="s">
        <v>34</v>
      </c>
      <c r="F13" s="122" t="s">
        <v>32</v>
      </c>
      <c r="G13" s="122" t="s">
        <v>35</v>
      </c>
      <c r="H13" s="122" t="s">
        <v>4</v>
      </c>
      <c r="I13" s="123" t="s">
        <v>5</v>
      </c>
      <c r="J13" s="124"/>
      <c r="K13" s="274"/>
      <c r="L13" s="307"/>
      <c r="M13" s="310"/>
      <c r="N13" s="274"/>
      <c r="O13" s="274"/>
      <c r="P13" s="307"/>
      <c r="Q13" s="130"/>
      <c r="R13" s="134"/>
      <c r="S13" s="141"/>
      <c r="T13" s="142"/>
      <c r="U13" s="287"/>
      <c r="V13" s="287"/>
      <c r="W13" s="134"/>
      <c r="X13" s="134"/>
      <c r="Y13" s="134"/>
      <c r="Z13" s="134"/>
      <c r="AA13" s="134"/>
      <c r="AB13" s="134"/>
      <c r="AC13" s="134"/>
      <c r="AD13" s="298"/>
      <c r="AE13" s="146"/>
      <c r="AF13" s="271"/>
      <c r="AG13" s="145"/>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319"/>
      <c r="BF13" s="320"/>
      <c r="BG13" s="320"/>
      <c r="BH13" s="320"/>
      <c r="BI13" s="320"/>
      <c r="BJ13" s="320"/>
      <c r="BK13" s="320"/>
      <c r="BL13" s="320"/>
      <c r="BM13" s="320"/>
      <c r="BN13" s="320"/>
      <c r="BO13" s="321"/>
      <c r="BP13" s="115"/>
      <c r="BQ13" s="116"/>
      <c r="BR13" s="116"/>
      <c r="BS13" s="116"/>
      <c r="BT13" s="117"/>
      <c r="BU13" s="117"/>
      <c r="BV13" s="117"/>
      <c r="BW13" s="117"/>
      <c r="BX13" s="117"/>
      <c r="BY13" s="117"/>
      <c r="BZ13" s="117"/>
      <c r="CA13" s="117"/>
      <c r="CB13" s="117"/>
      <c r="CC13" s="117"/>
      <c r="CD13" s="117"/>
      <c r="CE13" s="117"/>
      <c r="CF13" s="133"/>
      <c r="CG13" s="133"/>
      <c r="CH13" s="133"/>
      <c r="CI13" s="133"/>
      <c r="CJ13" s="133"/>
      <c r="CK13" s="133"/>
      <c r="CL13" s="138"/>
      <c r="CM13" s="133"/>
      <c r="CN13" s="133"/>
      <c r="CO13" s="133"/>
      <c r="CP13" s="133"/>
      <c r="CQ13" s="133"/>
    </row>
    <row r="14" spans="1:125" s="16" customFormat="1" x14ac:dyDescent="0.2">
      <c r="A14" s="191" t="str">
        <f>IF(LEN(E14)&lt;2,"",Meldedaten!A$4)</f>
        <v/>
      </c>
      <c r="B14" s="192" t="str">
        <f t="shared" ref="B14" si="1">IF(OR(K14&gt;0,L14&gt;0,M14&gt;0,N14&gt;0),AE14,IF(AND(O14&gt;0,O14&lt;5),"Gold",IF(O14&gt;4,CONCATENATE("Gold mit Zahl ",ROUNDDOWN(O14/5,0)*5),IF(AND(P14&gt;0,P14&lt;5),"Brillant",IF(P14&gt;4,CONCATENATE("Brillant mit Zahl ",ROUNDDOWN(P14/5,0)*5),"")))))</f>
        <v/>
      </c>
      <c r="C14" s="96"/>
      <c r="D14" s="242"/>
      <c r="E14" s="242"/>
      <c r="F14" s="242"/>
      <c r="G14" s="242"/>
      <c r="H14" s="210"/>
      <c r="I14" s="5"/>
      <c r="J14" s="193"/>
      <c r="K14" s="5"/>
      <c r="L14" s="101"/>
      <c r="M14" s="100"/>
      <c r="N14" s="5"/>
      <c r="O14" s="5"/>
      <c r="P14" s="5"/>
      <c r="Q14" s="194" t="str">
        <f t="shared" ref="Q14" si="2">CO14</f>
        <v>Okay</v>
      </c>
      <c r="R14" s="195">
        <f t="shared" ref="R14" si="3">SUM(M14:P14)</f>
        <v>0</v>
      </c>
      <c r="S14" s="196" t="str">
        <f t="shared" ref="S14" si="4">IF(R14=0,"",T14)</f>
        <v/>
      </c>
      <c r="T14" s="197" t="str">
        <f t="shared" ref="T14" si="5">IF(W14=1,"","Bitte ankreuzen")</f>
        <v>Bitte ankreuzen</v>
      </c>
      <c r="U14" s="5"/>
      <c r="V14" s="5"/>
      <c r="W14" s="194">
        <f t="shared" ref="W14" si="6">COUNTIF(U14:V14,"x")</f>
        <v>0</v>
      </c>
      <c r="X14" s="195">
        <f t="shared" ref="X14" si="7">SUM(K14:L14)</f>
        <v>0</v>
      </c>
      <c r="Y14" s="195">
        <f t="shared" ref="Y14" si="8">IF(X14&gt;0,0,1)</f>
        <v>1</v>
      </c>
      <c r="Z14" s="195" t="e">
        <f>IF(W14&gt;Y14,"Fehler",okay)</f>
        <v>#NAME?</v>
      </c>
      <c r="AA14" s="195" t="str">
        <f t="shared" ref="AA14" si="9">IF(OR(K14&gt;0,L14&gt;0,M14&gt;0,N14&gt;0),AE14,IF(AND(O14&gt;0,O14&lt;5),"Gold",IF(O14&gt;4,CONCATENATE("Gold mit Zahl ",ROUNDDOWN(O14/5,0)*5),IF(AND(P14&gt;0,P14&lt;5),"Brillant",IF(P14&gt;4,CONCATENATE("Brillant mit Zahl ",ROUNDDOWN(P14/5,0)*5),"")))))</f>
        <v/>
      </c>
      <c r="AB14" s="195" t="str">
        <f t="shared" ref="AB14" si="10">IF(U14="x",AA14&amp;"*",AA14)</f>
        <v/>
      </c>
      <c r="AC14" s="198"/>
      <c r="AD14" s="96" t="s">
        <v>21</v>
      </c>
      <c r="AE14" s="199" t="str">
        <f t="shared" ref="AE14" si="11">IF(K14&gt;0,B$222,IF(L14&gt;0,B$223,IF(M14&gt;0,B$224,IF(N14&gt;0,B$225,""))))</f>
        <v/>
      </c>
      <c r="AF14" s="95"/>
      <c r="AG14" s="200"/>
      <c r="AH14" s="201" t="str">
        <f t="shared" ref="AH14" si="12">IF(COUNTIF(AJ14:BC14,"x"),COUNTIF(AJ14:BC14,"x"),"")</f>
        <v/>
      </c>
      <c r="AI14" s="200"/>
      <c r="AJ14" s="5" t="s">
        <v>21</v>
      </c>
      <c r="AK14" s="5" t="s">
        <v>21</v>
      </c>
      <c r="AL14" s="5" t="s">
        <v>21</v>
      </c>
      <c r="AM14" s="5" t="s">
        <v>21</v>
      </c>
      <c r="AN14" s="5" t="s">
        <v>21</v>
      </c>
      <c r="AO14" s="5" t="s">
        <v>21</v>
      </c>
      <c r="AP14" s="5" t="s">
        <v>21</v>
      </c>
      <c r="AQ14" s="5" t="s">
        <v>21</v>
      </c>
      <c r="AR14" s="5" t="s">
        <v>21</v>
      </c>
      <c r="AS14" s="5" t="s">
        <v>21</v>
      </c>
      <c r="AT14" s="5" t="s">
        <v>21</v>
      </c>
      <c r="AU14" s="5" t="s">
        <v>21</v>
      </c>
      <c r="AV14" s="5" t="s">
        <v>21</v>
      </c>
      <c r="AW14" s="5" t="s">
        <v>21</v>
      </c>
      <c r="AX14" s="5" t="s">
        <v>21</v>
      </c>
      <c r="AY14" s="5" t="s">
        <v>21</v>
      </c>
      <c r="AZ14" s="5" t="s">
        <v>21</v>
      </c>
      <c r="BA14" s="5" t="s">
        <v>21</v>
      </c>
      <c r="BB14" s="5" t="s">
        <v>21</v>
      </c>
      <c r="BC14" s="5" t="s">
        <v>21</v>
      </c>
      <c r="BD14" s="200"/>
      <c r="BE14" s="50" t="s">
        <v>59</v>
      </c>
      <c r="BF14" s="50" t="s">
        <v>60</v>
      </c>
      <c r="BG14" s="50" t="s">
        <v>61</v>
      </c>
      <c r="BH14" s="50" t="s">
        <v>62</v>
      </c>
      <c r="BI14" s="50" t="s">
        <v>63</v>
      </c>
      <c r="BJ14" s="50" t="s">
        <v>64</v>
      </c>
      <c r="BK14" s="50" t="s">
        <v>65</v>
      </c>
      <c r="BL14" s="50" t="s">
        <v>66</v>
      </c>
      <c r="BM14" s="50" t="s">
        <v>67</v>
      </c>
      <c r="BN14" s="50" t="s">
        <v>68</v>
      </c>
      <c r="BO14" s="50" t="s">
        <v>69</v>
      </c>
      <c r="BP14" s="202"/>
      <c r="BQ14" s="203"/>
      <c r="BR14" s="203" t="str">
        <f t="shared" ref="BR14" si="13">IF(AJ14="x","01","")</f>
        <v/>
      </c>
      <c r="BS14" s="203" t="str">
        <f t="shared" ref="BS14" si="14">IF(AK14="x","02","")</f>
        <v/>
      </c>
      <c r="BT14" s="203" t="str">
        <f t="shared" ref="BT14" si="15">IF(AL14="x","03","")</f>
        <v/>
      </c>
      <c r="BU14" s="203" t="str">
        <f t="shared" ref="BU14" si="16">IF(AM14="x","04","")</f>
        <v/>
      </c>
      <c r="BV14" s="203" t="str">
        <f t="shared" ref="BV14" si="17">IF(AN14="x","05","")</f>
        <v/>
      </c>
      <c r="BW14" s="203" t="str">
        <f t="shared" ref="BW14" si="18">IF(AO14="x","06","")</f>
        <v/>
      </c>
      <c r="BX14" s="203" t="str">
        <f t="shared" ref="BX14" si="19">IF(AP14="x","07","")</f>
        <v/>
      </c>
      <c r="BY14" s="203" t="str">
        <f t="shared" ref="BY14" si="20">IF(AQ14="x","08","")</f>
        <v/>
      </c>
      <c r="BZ14" s="203" t="str">
        <f t="shared" ref="BZ14" si="21">IF(AR14="x","09","")</f>
        <v/>
      </c>
      <c r="CA14" s="203" t="str">
        <f t="shared" ref="CA14" si="22">IF(AS14="x","10","")</f>
        <v/>
      </c>
      <c r="CB14" s="203" t="str">
        <f t="shared" ref="CB14" si="23">IF(AT14="x","11","")</f>
        <v/>
      </c>
      <c r="CC14" s="203" t="str">
        <f t="shared" ref="CC14" si="24">IF(AU14="x","12","")</f>
        <v/>
      </c>
      <c r="CD14" s="203" t="str">
        <f t="shared" ref="CD14" si="25">IF(AV14="x","13","")</f>
        <v/>
      </c>
      <c r="CE14" s="203" t="str">
        <f t="shared" ref="CE14" si="26">IF(AW14="x","14","")</f>
        <v/>
      </c>
      <c r="CF14" s="204" t="str">
        <f t="shared" ref="CF14" si="27">IF(AX14="x","15","")</f>
        <v/>
      </c>
      <c r="CG14" s="204" t="str">
        <f t="shared" ref="CG14" si="28">IF(AY14="x","16","")</f>
        <v/>
      </c>
      <c r="CH14" s="204" t="str">
        <f t="shared" ref="CH14" si="29">IF(AZ14="x","17","")</f>
        <v/>
      </c>
      <c r="CI14" s="204" t="str">
        <f t="shared" ref="CI14" si="30">IF(BA14="x","18","")</f>
        <v/>
      </c>
      <c r="CJ14" s="204" t="str">
        <f t="shared" ref="CJ14" si="31">IF(BB14="x","19","")</f>
        <v/>
      </c>
      <c r="CK14" s="204" t="str">
        <f t="shared" ref="CK14" si="32">IF(BC14="x","20","")</f>
        <v/>
      </c>
      <c r="CL14" s="205" t="str">
        <f t="shared" ref="CL14" si="33">BR14&amp;BS14&amp;BT14&amp;BU14&amp;BV14&amp;BW14&amp;BX14&amp;BY14&amp;BZ14&amp;CA14&amp;CB14&amp;CC14&amp;CD14&amp;CE14&amp;CF14&amp;CG14&amp;CH14&amp;CI14&amp;CJ14&amp;CK14</f>
        <v/>
      </c>
      <c r="CM14" s="204" t="str">
        <f t="shared" ref="CM14" si="34">IF(SUM(K14:P14)=0,"",SUM(J14:P14))</f>
        <v/>
      </c>
      <c r="CN14" s="204">
        <f t="shared" ref="CN14" si="35">IF(CM14="",0,LARGE(K14:P14,1))</f>
        <v>0</v>
      </c>
      <c r="CO14" s="204" t="str">
        <f t="shared" ref="CO14" si="36">IF(OR(CM14="",CM14=CN14),"Okay","FEHLER")</f>
        <v>Okay</v>
      </c>
      <c r="CP14" s="204" t="str">
        <f t="shared" ref="CP14" si="37">IF(W14=0,"Urkunde und Button",CQ14)</f>
        <v>Urkunde und Button</v>
      </c>
      <c r="CQ14" s="204" t="str">
        <f t="shared" ref="CQ14" si="38">IF(U14="x","Urkunde und Abzeichen","nur Urkunde")</f>
        <v>nur Urkunde</v>
      </c>
      <c r="CR14" s="204">
        <f t="shared" ref="CR14" si="39">IF(K14&gt;0,1,0)</f>
        <v>0</v>
      </c>
      <c r="CS14" s="204">
        <f t="shared" ref="CS14" si="40">IF(L14&gt;0,1,0)</f>
        <v>0</v>
      </c>
      <c r="CT14" s="204">
        <f t="shared" ref="CT14" si="41">IF(M14&gt;0,CX14,0)</f>
        <v>0</v>
      </c>
      <c r="CU14" s="204">
        <f t="shared" ref="CU14" si="42">IF(N14&gt;0,CX14,0)</f>
        <v>0</v>
      </c>
      <c r="CV14" s="204">
        <f t="shared" ref="CV14" si="43">IF(O14&gt;0,CX14,0)</f>
        <v>0</v>
      </c>
      <c r="CW14" s="204">
        <f t="shared" ref="CW14" si="44">IF(P14&gt;0,CX14,0)</f>
        <v>0</v>
      </c>
      <c r="CX14" s="204" t="str">
        <f t="shared" ref="CX14:CX19" si="45">IF($U14="x","a","u")</f>
        <v>u</v>
      </c>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row>
    <row r="15" spans="1:125" s="16" customFormat="1" x14ac:dyDescent="0.2">
      <c r="A15" s="191" t="str">
        <f>IF(LEN(E15)&lt;2,"",Meldedaten!A$4)</f>
        <v/>
      </c>
      <c r="B15" s="192" t="str">
        <f t="shared" ref="B15:B19" si="46">IF(OR(K15&gt;0,L15&gt;0,M15&gt;0,N15&gt;0),AE15,IF(AND(O15&gt;0,O15&lt;5),"Gold",IF(O15&gt;4,CONCATENATE("Gold mit Zahl ",ROUNDDOWN(O15/5,0)*5),IF(AND(P15&gt;0,P15&lt;5),"Brillant",IF(P15&gt;4,CONCATENATE("Brillant mit Zahl ",ROUNDDOWN(P15/5,0)*5),"")))))</f>
        <v/>
      </c>
      <c r="C15" s="96"/>
      <c r="D15" s="242"/>
      <c r="E15" s="242"/>
      <c r="F15" s="242"/>
      <c r="G15" s="242"/>
      <c r="H15" s="210"/>
      <c r="I15" s="5"/>
      <c r="J15" s="193"/>
      <c r="K15" s="5"/>
      <c r="L15" s="101"/>
      <c r="M15" s="100"/>
      <c r="N15" s="5"/>
      <c r="O15" s="5"/>
      <c r="P15" s="5"/>
      <c r="Q15" s="194" t="str">
        <f t="shared" ref="Q15:Q19" si="47">CO15</f>
        <v>Okay</v>
      </c>
      <c r="R15" s="195">
        <f t="shared" ref="R15:R19" si="48">SUM(M15:P15)</f>
        <v>0</v>
      </c>
      <c r="S15" s="196" t="str">
        <f t="shared" ref="S15:S19" si="49">IF(R15=0,"",T15)</f>
        <v/>
      </c>
      <c r="T15" s="197" t="str">
        <f t="shared" ref="T15:T19" si="50">IF(W15=1,"","Bitte ankreuzen")</f>
        <v>Bitte ankreuzen</v>
      </c>
      <c r="U15" s="5"/>
      <c r="V15" s="5"/>
      <c r="W15" s="194">
        <f t="shared" ref="W15:W19" si="51">COUNTIF(U15:V15,"x")</f>
        <v>0</v>
      </c>
      <c r="X15" s="195">
        <f t="shared" ref="X15:X19" si="52">SUM(K15:L15)</f>
        <v>0</v>
      </c>
      <c r="Y15" s="195">
        <f t="shared" ref="Y15:Y19" si="53">IF(X15&gt;0,0,1)</f>
        <v>1</v>
      </c>
      <c r="Z15" s="195" t="e">
        <f>IF(W15&gt;Y15,"Fehler",okay)</f>
        <v>#NAME?</v>
      </c>
      <c r="AA15" s="195" t="str">
        <f t="shared" ref="AA15:AA19" si="54">IF(OR(K15&gt;0,L15&gt;0,M15&gt;0,N15&gt;0),AE15,IF(AND(O15&gt;0,O15&lt;5),"Gold",IF(O15&gt;4,CONCATENATE("Gold mit Zahl ",ROUNDDOWN(O15/5,0)*5),IF(AND(P15&gt;0,P15&lt;5),"Brillant",IF(P15&gt;4,CONCATENATE("Brillant mit Zahl ",ROUNDDOWN(P15/5,0)*5),"")))))</f>
        <v/>
      </c>
      <c r="AB15" s="195" t="str">
        <f t="shared" ref="AB15:AB19" si="55">IF(U15="x",AA15&amp;"*",AA15)</f>
        <v/>
      </c>
      <c r="AC15" s="198"/>
      <c r="AD15" s="96" t="s">
        <v>21</v>
      </c>
      <c r="AE15" s="199" t="str">
        <f t="shared" ref="AE15:AE19" si="56">IF(K15&gt;0,B$222,IF(L15&gt;0,B$223,IF(M15&gt;0,B$224,IF(N15&gt;0,B$225,""))))</f>
        <v/>
      </c>
      <c r="AF15" s="95"/>
      <c r="AG15" s="200"/>
      <c r="AH15" s="201" t="str">
        <f t="shared" ref="AH15:AH19" si="57">IF(COUNTIF(AJ15:BC15,"x"),COUNTIF(AJ15:BC15,"x"),"")</f>
        <v/>
      </c>
      <c r="AI15" s="200"/>
      <c r="AJ15" s="5" t="s">
        <v>21</v>
      </c>
      <c r="AK15" s="5" t="s">
        <v>21</v>
      </c>
      <c r="AL15" s="5" t="s">
        <v>21</v>
      </c>
      <c r="AM15" s="5" t="s">
        <v>21</v>
      </c>
      <c r="AN15" s="5" t="s">
        <v>21</v>
      </c>
      <c r="AO15" s="5" t="s">
        <v>21</v>
      </c>
      <c r="AP15" s="5" t="s">
        <v>21</v>
      </c>
      <c r="AQ15" s="5" t="s">
        <v>21</v>
      </c>
      <c r="AR15" s="5" t="s">
        <v>21</v>
      </c>
      <c r="AS15" s="5" t="s">
        <v>21</v>
      </c>
      <c r="AT15" s="5" t="s">
        <v>21</v>
      </c>
      <c r="AU15" s="5" t="s">
        <v>21</v>
      </c>
      <c r="AV15" s="5" t="s">
        <v>21</v>
      </c>
      <c r="AW15" s="5" t="s">
        <v>21</v>
      </c>
      <c r="AX15" s="5" t="s">
        <v>21</v>
      </c>
      <c r="AY15" s="5" t="s">
        <v>21</v>
      </c>
      <c r="AZ15" s="5" t="s">
        <v>21</v>
      </c>
      <c r="BA15" s="5" t="s">
        <v>21</v>
      </c>
      <c r="BB15" s="5" t="s">
        <v>21</v>
      </c>
      <c r="BC15" s="5" t="s">
        <v>21</v>
      </c>
      <c r="BD15" s="200"/>
      <c r="BE15" s="50" t="s">
        <v>59</v>
      </c>
      <c r="BF15" s="50" t="s">
        <v>60</v>
      </c>
      <c r="BG15" s="50" t="s">
        <v>61</v>
      </c>
      <c r="BH15" s="50" t="s">
        <v>62</v>
      </c>
      <c r="BI15" s="50" t="s">
        <v>63</v>
      </c>
      <c r="BJ15" s="50" t="s">
        <v>64</v>
      </c>
      <c r="BK15" s="50" t="s">
        <v>65</v>
      </c>
      <c r="BL15" s="50" t="s">
        <v>66</v>
      </c>
      <c r="BM15" s="50" t="s">
        <v>67</v>
      </c>
      <c r="BN15" s="50" t="s">
        <v>68</v>
      </c>
      <c r="BO15" s="50" t="s">
        <v>69</v>
      </c>
      <c r="BP15" s="202"/>
      <c r="BQ15" s="203"/>
      <c r="BR15" s="203" t="str">
        <f t="shared" ref="BR15:BR19" si="58">IF(AJ15="x","01","")</f>
        <v/>
      </c>
      <c r="BS15" s="203" t="str">
        <f t="shared" ref="BS15:BS19" si="59">IF(AK15="x","02","")</f>
        <v/>
      </c>
      <c r="BT15" s="203" t="str">
        <f t="shared" ref="BT15:BT19" si="60">IF(AL15="x","03","")</f>
        <v/>
      </c>
      <c r="BU15" s="203" t="str">
        <f t="shared" ref="BU15:BU19" si="61">IF(AM15="x","04","")</f>
        <v/>
      </c>
      <c r="BV15" s="203" t="str">
        <f t="shared" ref="BV15:BV19" si="62">IF(AN15="x","05","")</f>
        <v/>
      </c>
      <c r="BW15" s="203" t="str">
        <f t="shared" ref="BW15:BW19" si="63">IF(AO15="x","06","")</f>
        <v/>
      </c>
      <c r="BX15" s="203" t="str">
        <f t="shared" ref="BX15:BX19" si="64">IF(AP15="x","07","")</f>
        <v/>
      </c>
      <c r="BY15" s="203" t="str">
        <f t="shared" ref="BY15:BY19" si="65">IF(AQ15="x","08","")</f>
        <v/>
      </c>
      <c r="BZ15" s="203" t="str">
        <f t="shared" ref="BZ15:BZ19" si="66">IF(AR15="x","09","")</f>
        <v/>
      </c>
      <c r="CA15" s="203" t="str">
        <f t="shared" ref="CA15:CA19" si="67">IF(AS15="x","10","")</f>
        <v/>
      </c>
      <c r="CB15" s="203" t="str">
        <f t="shared" ref="CB15:CB19" si="68">IF(AT15="x","11","")</f>
        <v/>
      </c>
      <c r="CC15" s="203" t="str">
        <f t="shared" ref="CC15:CC19" si="69">IF(AU15="x","12","")</f>
        <v/>
      </c>
      <c r="CD15" s="203" t="str">
        <f t="shared" ref="CD15:CD19" si="70">IF(AV15="x","13","")</f>
        <v/>
      </c>
      <c r="CE15" s="203" t="str">
        <f t="shared" ref="CE15:CE19" si="71">IF(AW15="x","14","")</f>
        <v/>
      </c>
      <c r="CF15" s="204" t="str">
        <f t="shared" ref="CF15:CF19" si="72">IF(AX15="x","15","")</f>
        <v/>
      </c>
      <c r="CG15" s="204" t="str">
        <f t="shared" ref="CG15:CG19" si="73">IF(AY15="x","16","")</f>
        <v/>
      </c>
      <c r="CH15" s="204" t="str">
        <f t="shared" ref="CH15:CH19" si="74">IF(AZ15="x","17","")</f>
        <v/>
      </c>
      <c r="CI15" s="204" t="str">
        <f t="shared" ref="CI15:CI19" si="75">IF(BA15="x","18","")</f>
        <v/>
      </c>
      <c r="CJ15" s="204" t="str">
        <f t="shared" ref="CJ15:CJ19" si="76">IF(BB15="x","19","")</f>
        <v/>
      </c>
      <c r="CK15" s="204" t="str">
        <f t="shared" ref="CK15:CK19" si="77">IF(BC15="x","20","")</f>
        <v/>
      </c>
      <c r="CL15" s="205" t="str">
        <f t="shared" ref="CL15:CL19" si="78">BR15&amp;BS15&amp;BT15&amp;BU15&amp;BV15&amp;BW15&amp;BX15&amp;BY15&amp;BZ15&amp;CA15&amp;CB15&amp;CC15&amp;CD15&amp;CE15&amp;CF15&amp;CG15&amp;CH15&amp;CI15&amp;CJ15&amp;CK15</f>
        <v/>
      </c>
      <c r="CM15" s="204" t="str">
        <f t="shared" ref="CM15:CM19" si="79">IF(SUM(K15:P15)=0,"",SUM(J15:P15))</f>
        <v/>
      </c>
      <c r="CN15" s="204">
        <f t="shared" ref="CN15:CN19" si="80">IF(CM15="",0,LARGE(K15:P15,1))</f>
        <v>0</v>
      </c>
      <c r="CO15" s="204" t="str">
        <f t="shared" ref="CO15:CO19" si="81">IF(OR(CM15="",CM15=CN15),"Okay","FEHLER")</f>
        <v>Okay</v>
      </c>
      <c r="CP15" s="204" t="str">
        <f t="shared" ref="CP15:CP19" si="82">IF(W15=0,"Urkunde und Button",CQ15)</f>
        <v>Urkunde und Button</v>
      </c>
      <c r="CQ15" s="204" t="str">
        <f t="shared" ref="CQ15:CQ19" si="83">IF(U15="x","Urkunde und Abzeichen","nur Urkunde")</f>
        <v>nur Urkunde</v>
      </c>
      <c r="CR15" s="204">
        <f t="shared" ref="CR15:CR19" si="84">IF(K15&gt;0,1,0)</f>
        <v>0</v>
      </c>
      <c r="CS15" s="204">
        <f t="shared" ref="CS15:CS19" si="85">IF(L15&gt;0,1,0)</f>
        <v>0</v>
      </c>
      <c r="CT15" s="204">
        <f t="shared" ref="CT15:CT19" si="86">IF(M15&gt;0,CX15,0)</f>
        <v>0</v>
      </c>
      <c r="CU15" s="204">
        <f t="shared" ref="CU15:CU19" si="87">IF(N15&gt;0,CX15,0)</f>
        <v>0</v>
      </c>
      <c r="CV15" s="204">
        <f t="shared" ref="CV15:CV19" si="88">IF(O15&gt;0,CX15,0)</f>
        <v>0</v>
      </c>
      <c r="CW15" s="204">
        <f t="shared" ref="CW15:CW19" si="89">IF(P15&gt;0,CX15,0)</f>
        <v>0</v>
      </c>
      <c r="CX15" s="204" t="str">
        <f t="shared" si="45"/>
        <v>u</v>
      </c>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row>
    <row r="16" spans="1:125" s="16" customFormat="1" x14ac:dyDescent="0.2">
      <c r="A16" s="191" t="str">
        <f>IF(LEN(E16)&lt;2,"",Meldedaten!A$4)</f>
        <v/>
      </c>
      <c r="B16" s="192" t="str">
        <f t="shared" si="46"/>
        <v/>
      </c>
      <c r="C16" s="96"/>
      <c r="D16" s="242"/>
      <c r="E16" s="242"/>
      <c r="F16" s="242"/>
      <c r="G16" s="242"/>
      <c r="H16" s="210"/>
      <c r="I16" s="5"/>
      <c r="J16" s="193"/>
      <c r="K16" s="5"/>
      <c r="L16" s="101"/>
      <c r="M16" s="100"/>
      <c r="N16" s="5"/>
      <c r="O16" s="5"/>
      <c r="P16" s="5"/>
      <c r="Q16" s="194" t="str">
        <f t="shared" si="47"/>
        <v>Okay</v>
      </c>
      <c r="R16" s="195">
        <f t="shared" si="48"/>
        <v>0</v>
      </c>
      <c r="S16" s="196" t="str">
        <f t="shared" si="49"/>
        <v/>
      </c>
      <c r="T16" s="197" t="str">
        <f t="shared" si="50"/>
        <v>Bitte ankreuzen</v>
      </c>
      <c r="U16" s="5"/>
      <c r="V16" s="5"/>
      <c r="W16" s="194">
        <f t="shared" si="51"/>
        <v>0</v>
      </c>
      <c r="X16" s="195">
        <f t="shared" si="52"/>
        <v>0</v>
      </c>
      <c r="Y16" s="195">
        <f t="shared" si="53"/>
        <v>1</v>
      </c>
      <c r="Z16" s="195" t="e">
        <f>IF(W16&gt;Y16,"Fehler",okay)</f>
        <v>#NAME?</v>
      </c>
      <c r="AA16" s="195" t="str">
        <f t="shared" si="54"/>
        <v/>
      </c>
      <c r="AB16" s="195" t="str">
        <f t="shared" si="55"/>
        <v/>
      </c>
      <c r="AC16" s="198"/>
      <c r="AD16" s="96" t="s">
        <v>21</v>
      </c>
      <c r="AE16" s="199" t="str">
        <f t="shared" si="56"/>
        <v/>
      </c>
      <c r="AF16" s="95"/>
      <c r="AG16" s="200"/>
      <c r="AH16" s="201" t="str">
        <f t="shared" si="57"/>
        <v/>
      </c>
      <c r="AI16" s="200"/>
      <c r="AJ16" s="5" t="s">
        <v>21</v>
      </c>
      <c r="AK16" s="5" t="s">
        <v>21</v>
      </c>
      <c r="AL16" s="5" t="s">
        <v>21</v>
      </c>
      <c r="AM16" s="5" t="s">
        <v>21</v>
      </c>
      <c r="AN16" s="5" t="s">
        <v>21</v>
      </c>
      <c r="AO16" s="5" t="s">
        <v>21</v>
      </c>
      <c r="AP16" s="5" t="s">
        <v>21</v>
      </c>
      <c r="AQ16" s="5" t="s">
        <v>21</v>
      </c>
      <c r="AR16" s="5" t="s">
        <v>21</v>
      </c>
      <c r="AS16" s="5" t="s">
        <v>21</v>
      </c>
      <c r="AT16" s="5" t="s">
        <v>21</v>
      </c>
      <c r="AU16" s="5" t="s">
        <v>21</v>
      </c>
      <c r="AV16" s="5" t="s">
        <v>21</v>
      </c>
      <c r="AW16" s="5" t="s">
        <v>21</v>
      </c>
      <c r="AX16" s="5" t="s">
        <v>21</v>
      </c>
      <c r="AY16" s="5" t="s">
        <v>21</v>
      </c>
      <c r="AZ16" s="5" t="s">
        <v>21</v>
      </c>
      <c r="BA16" s="5" t="s">
        <v>21</v>
      </c>
      <c r="BB16" s="5" t="s">
        <v>21</v>
      </c>
      <c r="BC16" s="5" t="s">
        <v>21</v>
      </c>
      <c r="BD16" s="200"/>
      <c r="BE16" s="50" t="s">
        <v>59</v>
      </c>
      <c r="BF16" s="50" t="s">
        <v>60</v>
      </c>
      <c r="BG16" s="50" t="s">
        <v>61</v>
      </c>
      <c r="BH16" s="50" t="s">
        <v>62</v>
      </c>
      <c r="BI16" s="50" t="s">
        <v>63</v>
      </c>
      <c r="BJ16" s="50" t="s">
        <v>64</v>
      </c>
      <c r="BK16" s="50" t="s">
        <v>65</v>
      </c>
      <c r="BL16" s="50" t="s">
        <v>66</v>
      </c>
      <c r="BM16" s="50" t="s">
        <v>67</v>
      </c>
      <c r="BN16" s="50" t="s">
        <v>68</v>
      </c>
      <c r="BO16" s="50" t="s">
        <v>69</v>
      </c>
      <c r="BP16" s="202"/>
      <c r="BQ16" s="203"/>
      <c r="BR16" s="203" t="str">
        <f t="shared" si="58"/>
        <v/>
      </c>
      <c r="BS16" s="203" t="str">
        <f t="shared" si="59"/>
        <v/>
      </c>
      <c r="BT16" s="203" t="str">
        <f t="shared" si="60"/>
        <v/>
      </c>
      <c r="BU16" s="203" t="str">
        <f t="shared" si="61"/>
        <v/>
      </c>
      <c r="BV16" s="203" t="str">
        <f t="shared" si="62"/>
        <v/>
      </c>
      <c r="BW16" s="203" t="str">
        <f t="shared" si="63"/>
        <v/>
      </c>
      <c r="BX16" s="203" t="str">
        <f t="shared" si="64"/>
        <v/>
      </c>
      <c r="BY16" s="203" t="str">
        <f t="shared" si="65"/>
        <v/>
      </c>
      <c r="BZ16" s="203" t="str">
        <f t="shared" si="66"/>
        <v/>
      </c>
      <c r="CA16" s="203" t="str">
        <f t="shared" si="67"/>
        <v/>
      </c>
      <c r="CB16" s="203" t="str">
        <f t="shared" si="68"/>
        <v/>
      </c>
      <c r="CC16" s="203" t="str">
        <f t="shared" si="69"/>
        <v/>
      </c>
      <c r="CD16" s="203" t="str">
        <f t="shared" si="70"/>
        <v/>
      </c>
      <c r="CE16" s="203" t="str">
        <f t="shared" si="71"/>
        <v/>
      </c>
      <c r="CF16" s="204" t="str">
        <f t="shared" si="72"/>
        <v/>
      </c>
      <c r="CG16" s="204" t="str">
        <f t="shared" si="73"/>
        <v/>
      </c>
      <c r="CH16" s="204" t="str">
        <f t="shared" si="74"/>
        <v/>
      </c>
      <c r="CI16" s="204" t="str">
        <f t="shared" si="75"/>
        <v/>
      </c>
      <c r="CJ16" s="204" t="str">
        <f t="shared" si="76"/>
        <v/>
      </c>
      <c r="CK16" s="204" t="str">
        <f t="shared" si="77"/>
        <v/>
      </c>
      <c r="CL16" s="205" t="str">
        <f t="shared" si="78"/>
        <v/>
      </c>
      <c r="CM16" s="204" t="str">
        <f t="shared" si="79"/>
        <v/>
      </c>
      <c r="CN16" s="204">
        <f t="shared" si="80"/>
        <v>0</v>
      </c>
      <c r="CO16" s="204" t="str">
        <f t="shared" si="81"/>
        <v>Okay</v>
      </c>
      <c r="CP16" s="204" t="str">
        <f t="shared" si="82"/>
        <v>Urkunde und Button</v>
      </c>
      <c r="CQ16" s="204" t="str">
        <f t="shared" si="83"/>
        <v>nur Urkunde</v>
      </c>
      <c r="CR16" s="204">
        <f t="shared" si="84"/>
        <v>0</v>
      </c>
      <c r="CS16" s="204">
        <f t="shared" si="85"/>
        <v>0</v>
      </c>
      <c r="CT16" s="204">
        <f t="shared" si="86"/>
        <v>0</v>
      </c>
      <c r="CU16" s="204">
        <f t="shared" si="87"/>
        <v>0</v>
      </c>
      <c r="CV16" s="204">
        <f t="shared" si="88"/>
        <v>0</v>
      </c>
      <c r="CW16" s="204">
        <f t="shared" si="89"/>
        <v>0</v>
      </c>
      <c r="CX16" s="204" t="str">
        <f t="shared" si="45"/>
        <v>u</v>
      </c>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row>
    <row r="17" spans="1:125" s="16" customFormat="1" x14ac:dyDescent="0.2">
      <c r="A17" s="191" t="str">
        <f>IF(LEN(E17)&lt;2,"",Meldedaten!A$4)</f>
        <v/>
      </c>
      <c r="B17" s="192" t="str">
        <f t="shared" si="46"/>
        <v/>
      </c>
      <c r="C17" s="96" t="s">
        <v>21</v>
      </c>
      <c r="D17" s="242" t="s">
        <v>21</v>
      </c>
      <c r="E17" s="242" t="s">
        <v>21</v>
      </c>
      <c r="F17" s="242" t="s">
        <v>21</v>
      </c>
      <c r="G17" s="242" t="s">
        <v>21</v>
      </c>
      <c r="H17" s="210" t="s">
        <v>21</v>
      </c>
      <c r="I17" s="5" t="str">
        <f>IF(LEN(E17)&lt;2,"",Meldedaten!B$4)</f>
        <v/>
      </c>
      <c r="J17" s="193"/>
      <c r="K17" s="5"/>
      <c r="L17" s="101"/>
      <c r="M17" s="100"/>
      <c r="N17" s="5"/>
      <c r="O17" s="5"/>
      <c r="P17" s="5"/>
      <c r="Q17" s="194" t="str">
        <f t="shared" si="47"/>
        <v>Okay</v>
      </c>
      <c r="R17" s="195">
        <f t="shared" si="48"/>
        <v>0</v>
      </c>
      <c r="S17" s="196" t="str">
        <f t="shared" si="49"/>
        <v/>
      </c>
      <c r="T17" s="197" t="str">
        <f t="shared" si="50"/>
        <v>Bitte ankreuzen</v>
      </c>
      <c r="U17" s="5"/>
      <c r="V17" s="5"/>
      <c r="W17" s="194">
        <f t="shared" si="51"/>
        <v>0</v>
      </c>
      <c r="X17" s="195">
        <f t="shared" si="52"/>
        <v>0</v>
      </c>
      <c r="Y17" s="195">
        <f t="shared" si="53"/>
        <v>1</v>
      </c>
      <c r="Z17" s="195" t="e">
        <f>IF(W17&gt;Y17,"Fehler",okay)</f>
        <v>#NAME?</v>
      </c>
      <c r="AA17" s="195" t="str">
        <f t="shared" si="54"/>
        <v/>
      </c>
      <c r="AB17" s="195" t="str">
        <f t="shared" si="55"/>
        <v/>
      </c>
      <c r="AC17" s="198"/>
      <c r="AD17" s="96" t="s">
        <v>21</v>
      </c>
      <c r="AE17" s="199" t="str">
        <f t="shared" si="56"/>
        <v/>
      </c>
      <c r="AF17" s="95"/>
      <c r="AG17" s="200"/>
      <c r="AH17" s="201" t="str">
        <f t="shared" si="57"/>
        <v/>
      </c>
      <c r="AI17" s="200"/>
      <c r="AJ17" s="5" t="s">
        <v>21</v>
      </c>
      <c r="AK17" s="5" t="s">
        <v>21</v>
      </c>
      <c r="AL17" s="5" t="s">
        <v>21</v>
      </c>
      <c r="AM17" s="5" t="s">
        <v>21</v>
      </c>
      <c r="AN17" s="5" t="s">
        <v>21</v>
      </c>
      <c r="AO17" s="5" t="s">
        <v>21</v>
      </c>
      <c r="AP17" s="5" t="s">
        <v>21</v>
      </c>
      <c r="AQ17" s="5" t="s">
        <v>21</v>
      </c>
      <c r="AR17" s="5" t="s">
        <v>21</v>
      </c>
      <c r="AS17" s="5" t="s">
        <v>21</v>
      </c>
      <c r="AT17" s="5" t="s">
        <v>21</v>
      </c>
      <c r="AU17" s="5" t="s">
        <v>21</v>
      </c>
      <c r="AV17" s="5" t="s">
        <v>21</v>
      </c>
      <c r="AW17" s="5" t="s">
        <v>21</v>
      </c>
      <c r="AX17" s="5" t="s">
        <v>21</v>
      </c>
      <c r="AY17" s="5" t="s">
        <v>21</v>
      </c>
      <c r="AZ17" s="5" t="s">
        <v>21</v>
      </c>
      <c r="BA17" s="5" t="s">
        <v>21</v>
      </c>
      <c r="BB17" s="5" t="s">
        <v>21</v>
      </c>
      <c r="BC17" s="5" t="s">
        <v>21</v>
      </c>
      <c r="BD17" s="200"/>
      <c r="BE17" s="50" t="s">
        <v>59</v>
      </c>
      <c r="BF17" s="50" t="s">
        <v>60</v>
      </c>
      <c r="BG17" s="50" t="s">
        <v>61</v>
      </c>
      <c r="BH17" s="50" t="s">
        <v>62</v>
      </c>
      <c r="BI17" s="50" t="s">
        <v>63</v>
      </c>
      <c r="BJ17" s="50" t="s">
        <v>64</v>
      </c>
      <c r="BK17" s="50" t="s">
        <v>65</v>
      </c>
      <c r="BL17" s="50" t="s">
        <v>66</v>
      </c>
      <c r="BM17" s="50" t="s">
        <v>67</v>
      </c>
      <c r="BN17" s="50" t="s">
        <v>68</v>
      </c>
      <c r="BO17" s="50" t="s">
        <v>69</v>
      </c>
      <c r="BP17" s="202"/>
      <c r="BQ17" s="203"/>
      <c r="BR17" s="203" t="str">
        <f t="shared" si="58"/>
        <v/>
      </c>
      <c r="BS17" s="203" t="str">
        <f t="shared" si="59"/>
        <v/>
      </c>
      <c r="BT17" s="203" t="str">
        <f t="shared" si="60"/>
        <v/>
      </c>
      <c r="BU17" s="203" t="str">
        <f t="shared" si="61"/>
        <v/>
      </c>
      <c r="BV17" s="203" t="str">
        <f t="shared" si="62"/>
        <v/>
      </c>
      <c r="BW17" s="203" t="str">
        <f t="shared" si="63"/>
        <v/>
      </c>
      <c r="BX17" s="203" t="str">
        <f t="shared" si="64"/>
        <v/>
      </c>
      <c r="BY17" s="203" t="str">
        <f t="shared" si="65"/>
        <v/>
      </c>
      <c r="BZ17" s="203" t="str">
        <f t="shared" si="66"/>
        <v/>
      </c>
      <c r="CA17" s="203" t="str">
        <f t="shared" si="67"/>
        <v/>
      </c>
      <c r="CB17" s="203" t="str">
        <f t="shared" si="68"/>
        <v/>
      </c>
      <c r="CC17" s="203" t="str">
        <f t="shared" si="69"/>
        <v/>
      </c>
      <c r="CD17" s="203" t="str">
        <f t="shared" si="70"/>
        <v/>
      </c>
      <c r="CE17" s="203" t="str">
        <f t="shared" si="71"/>
        <v/>
      </c>
      <c r="CF17" s="204" t="str">
        <f t="shared" si="72"/>
        <v/>
      </c>
      <c r="CG17" s="204" t="str">
        <f t="shared" si="73"/>
        <v/>
      </c>
      <c r="CH17" s="204" t="str">
        <f t="shared" si="74"/>
        <v/>
      </c>
      <c r="CI17" s="204" t="str">
        <f t="shared" si="75"/>
        <v/>
      </c>
      <c r="CJ17" s="204" t="str">
        <f t="shared" si="76"/>
        <v/>
      </c>
      <c r="CK17" s="204" t="str">
        <f t="shared" si="77"/>
        <v/>
      </c>
      <c r="CL17" s="205" t="str">
        <f t="shared" si="78"/>
        <v/>
      </c>
      <c r="CM17" s="204" t="str">
        <f t="shared" si="79"/>
        <v/>
      </c>
      <c r="CN17" s="204">
        <f t="shared" si="80"/>
        <v>0</v>
      </c>
      <c r="CO17" s="204" t="str">
        <f t="shared" si="81"/>
        <v>Okay</v>
      </c>
      <c r="CP17" s="204" t="str">
        <f t="shared" si="82"/>
        <v>Urkunde und Button</v>
      </c>
      <c r="CQ17" s="204" t="str">
        <f t="shared" si="83"/>
        <v>nur Urkunde</v>
      </c>
      <c r="CR17" s="204">
        <f t="shared" si="84"/>
        <v>0</v>
      </c>
      <c r="CS17" s="204">
        <f t="shared" si="85"/>
        <v>0</v>
      </c>
      <c r="CT17" s="204">
        <f t="shared" si="86"/>
        <v>0</v>
      </c>
      <c r="CU17" s="204">
        <f t="shared" si="87"/>
        <v>0</v>
      </c>
      <c r="CV17" s="204">
        <f t="shared" si="88"/>
        <v>0</v>
      </c>
      <c r="CW17" s="204">
        <f t="shared" si="89"/>
        <v>0</v>
      </c>
      <c r="CX17" s="204" t="str">
        <f t="shared" si="45"/>
        <v>u</v>
      </c>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row>
    <row r="18" spans="1:125" s="16" customFormat="1" x14ac:dyDescent="0.2">
      <c r="A18" s="191" t="str">
        <f>IF(LEN(E18)&lt;2,"",Meldedaten!A$4)</f>
        <v/>
      </c>
      <c r="B18" s="192" t="str">
        <f t="shared" si="46"/>
        <v/>
      </c>
      <c r="C18" s="96" t="s">
        <v>21</v>
      </c>
      <c r="D18" s="242" t="s">
        <v>21</v>
      </c>
      <c r="E18" s="242" t="s">
        <v>21</v>
      </c>
      <c r="F18" s="242" t="s">
        <v>21</v>
      </c>
      <c r="G18" s="242" t="s">
        <v>21</v>
      </c>
      <c r="H18" s="210" t="s">
        <v>21</v>
      </c>
      <c r="I18" s="5" t="str">
        <f>IF(LEN(E18)&lt;2,"",Meldedaten!B$4)</f>
        <v/>
      </c>
      <c r="J18" s="193"/>
      <c r="K18" s="5"/>
      <c r="L18" s="101"/>
      <c r="M18" s="100"/>
      <c r="N18" s="5"/>
      <c r="O18" s="5"/>
      <c r="P18" s="5"/>
      <c r="Q18" s="194" t="str">
        <f t="shared" si="47"/>
        <v>Okay</v>
      </c>
      <c r="R18" s="195">
        <f t="shared" si="48"/>
        <v>0</v>
      </c>
      <c r="S18" s="196" t="str">
        <f t="shared" si="49"/>
        <v/>
      </c>
      <c r="T18" s="197" t="str">
        <f t="shared" si="50"/>
        <v>Bitte ankreuzen</v>
      </c>
      <c r="U18" s="5"/>
      <c r="V18" s="5"/>
      <c r="W18" s="194">
        <f t="shared" si="51"/>
        <v>0</v>
      </c>
      <c r="X18" s="195">
        <f t="shared" si="52"/>
        <v>0</v>
      </c>
      <c r="Y18" s="195">
        <f t="shared" si="53"/>
        <v>1</v>
      </c>
      <c r="Z18" s="195" t="e">
        <f>IF(W18&gt;Y18,"Fehler",okay)</f>
        <v>#NAME?</v>
      </c>
      <c r="AA18" s="195" t="str">
        <f t="shared" si="54"/>
        <v/>
      </c>
      <c r="AB18" s="195" t="str">
        <f t="shared" si="55"/>
        <v/>
      </c>
      <c r="AC18" s="198"/>
      <c r="AD18" s="96" t="s">
        <v>21</v>
      </c>
      <c r="AE18" s="199" t="str">
        <f t="shared" si="56"/>
        <v/>
      </c>
      <c r="AF18" s="95"/>
      <c r="AG18" s="200"/>
      <c r="AH18" s="201" t="str">
        <f t="shared" si="57"/>
        <v/>
      </c>
      <c r="AI18" s="200"/>
      <c r="AJ18" s="5" t="s">
        <v>21</v>
      </c>
      <c r="AK18" s="5" t="s">
        <v>21</v>
      </c>
      <c r="AL18" s="5" t="s">
        <v>21</v>
      </c>
      <c r="AM18" s="5" t="s">
        <v>21</v>
      </c>
      <c r="AN18" s="5" t="s">
        <v>21</v>
      </c>
      <c r="AO18" s="5" t="s">
        <v>21</v>
      </c>
      <c r="AP18" s="5" t="s">
        <v>21</v>
      </c>
      <c r="AQ18" s="5" t="s">
        <v>21</v>
      </c>
      <c r="AR18" s="5" t="s">
        <v>21</v>
      </c>
      <c r="AS18" s="5" t="s">
        <v>21</v>
      </c>
      <c r="AT18" s="5" t="s">
        <v>21</v>
      </c>
      <c r="AU18" s="5" t="s">
        <v>21</v>
      </c>
      <c r="AV18" s="5" t="s">
        <v>21</v>
      </c>
      <c r="AW18" s="5" t="s">
        <v>21</v>
      </c>
      <c r="AX18" s="5" t="s">
        <v>21</v>
      </c>
      <c r="AY18" s="5" t="s">
        <v>21</v>
      </c>
      <c r="AZ18" s="5" t="s">
        <v>21</v>
      </c>
      <c r="BA18" s="5" t="s">
        <v>21</v>
      </c>
      <c r="BB18" s="5" t="s">
        <v>21</v>
      </c>
      <c r="BC18" s="5" t="s">
        <v>21</v>
      </c>
      <c r="BD18" s="200"/>
      <c r="BE18" s="50" t="s">
        <v>59</v>
      </c>
      <c r="BF18" s="50" t="s">
        <v>60</v>
      </c>
      <c r="BG18" s="50" t="s">
        <v>61</v>
      </c>
      <c r="BH18" s="50" t="s">
        <v>62</v>
      </c>
      <c r="BI18" s="50" t="s">
        <v>63</v>
      </c>
      <c r="BJ18" s="50" t="s">
        <v>64</v>
      </c>
      <c r="BK18" s="50" t="s">
        <v>65</v>
      </c>
      <c r="BL18" s="50" t="s">
        <v>66</v>
      </c>
      <c r="BM18" s="50" t="s">
        <v>67</v>
      </c>
      <c r="BN18" s="50" t="s">
        <v>68</v>
      </c>
      <c r="BO18" s="50" t="s">
        <v>69</v>
      </c>
      <c r="BP18" s="202"/>
      <c r="BQ18" s="203"/>
      <c r="BR18" s="203" t="str">
        <f t="shared" si="58"/>
        <v/>
      </c>
      <c r="BS18" s="203" t="str">
        <f t="shared" si="59"/>
        <v/>
      </c>
      <c r="BT18" s="203" t="str">
        <f t="shared" si="60"/>
        <v/>
      </c>
      <c r="BU18" s="203" t="str">
        <f t="shared" si="61"/>
        <v/>
      </c>
      <c r="BV18" s="203" t="str">
        <f t="shared" si="62"/>
        <v/>
      </c>
      <c r="BW18" s="203" t="str">
        <f t="shared" si="63"/>
        <v/>
      </c>
      <c r="BX18" s="203" t="str">
        <f t="shared" si="64"/>
        <v/>
      </c>
      <c r="BY18" s="203" t="str">
        <f t="shared" si="65"/>
        <v/>
      </c>
      <c r="BZ18" s="203" t="str">
        <f t="shared" si="66"/>
        <v/>
      </c>
      <c r="CA18" s="203" t="str">
        <f t="shared" si="67"/>
        <v/>
      </c>
      <c r="CB18" s="203" t="str">
        <f t="shared" si="68"/>
        <v/>
      </c>
      <c r="CC18" s="203" t="str">
        <f t="shared" si="69"/>
        <v/>
      </c>
      <c r="CD18" s="203" t="str">
        <f t="shared" si="70"/>
        <v/>
      </c>
      <c r="CE18" s="203" t="str">
        <f t="shared" si="71"/>
        <v/>
      </c>
      <c r="CF18" s="204" t="str">
        <f t="shared" si="72"/>
        <v/>
      </c>
      <c r="CG18" s="204" t="str">
        <f t="shared" si="73"/>
        <v/>
      </c>
      <c r="CH18" s="204" t="str">
        <f t="shared" si="74"/>
        <v/>
      </c>
      <c r="CI18" s="204" t="str">
        <f t="shared" si="75"/>
        <v/>
      </c>
      <c r="CJ18" s="204" t="str">
        <f t="shared" si="76"/>
        <v/>
      </c>
      <c r="CK18" s="204" t="str">
        <f t="shared" si="77"/>
        <v/>
      </c>
      <c r="CL18" s="205" t="str">
        <f t="shared" si="78"/>
        <v/>
      </c>
      <c r="CM18" s="204" t="str">
        <f t="shared" si="79"/>
        <v/>
      </c>
      <c r="CN18" s="204">
        <f t="shared" si="80"/>
        <v>0</v>
      </c>
      <c r="CO18" s="204" t="str">
        <f t="shared" si="81"/>
        <v>Okay</v>
      </c>
      <c r="CP18" s="204" t="str">
        <f t="shared" si="82"/>
        <v>Urkunde und Button</v>
      </c>
      <c r="CQ18" s="204" t="str">
        <f t="shared" si="83"/>
        <v>nur Urkunde</v>
      </c>
      <c r="CR18" s="204">
        <f t="shared" si="84"/>
        <v>0</v>
      </c>
      <c r="CS18" s="204">
        <f t="shared" si="85"/>
        <v>0</v>
      </c>
      <c r="CT18" s="204">
        <f t="shared" si="86"/>
        <v>0</v>
      </c>
      <c r="CU18" s="204">
        <f t="shared" si="87"/>
        <v>0</v>
      </c>
      <c r="CV18" s="204">
        <f t="shared" si="88"/>
        <v>0</v>
      </c>
      <c r="CW18" s="204">
        <f t="shared" si="89"/>
        <v>0</v>
      </c>
      <c r="CX18" s="204" t="str">
        <f t="shared" si="45"/>
        <v>u</v>
      </c>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row>
    <row r="19" spans="1:125" s="16" customFormat="1" x14ac:dyDescent="0.2">
      <c r="A19" s="191" t="str">
        <f>IF(LEN(E19)&lt;2,"",Meldedaten!A$4)</f>
        <v/>
      </c>
      <c r="B19" s="192" t="str">
        <f t="shared" si="46"/>
        <v/>
      </c>
      <c r="C19" s="96" t="s">
        <v>21</v>
      </c>
      <c r="D19" s="242" t="s">
        <v>21</v>
      </c>
      <c r="E19" s="242" t="s">
        <v>21</v>
      </c>
      <c r="F19" s="242" t="s">
        <v>21</v>
      </c>
      <c r="G19" s="242" t="s">
        <v>21</v>
      </c>
      <c r="H19" s="210" t="s">
        <v>21</v>
      </c>
      <c r="I19" s="5" t="str">
        <f>IF(LEN(E19)&lt;2,"",Meldedaten!B$4)</f>
        <v/>
      </c>
      <c r="J19" s="193"/>
      <c r="K19" s="5"/>
      <c r="L19" s="101"/>
      <c r="M19" s="100"/>
      <c r="N19" s="5"/>
      <c r="O19" s="5"/>
      <c r="P19" s="5"/>
      <c r="Q19" s="194" t="str">
        <f t="shared" si="47"/>
        <v>Okay</v>
      </c>
      <c r="R19" s="195">
        <f t="shared" si="48"/>
        <v>0</v>
      </c>
      <c r="S19" s="196" t="str">
        <f t="shared" si="49"/>
        <v/>
      </c>
      <c r="T19" s="197" t="str">
        <f t="shared" si="50"/>
        <v>Bitte ankreuzen</v>
      </c>
      <c r="U19" s="5"/>
      <c r="V19" s="5"/>
      <c r="W19" s="194">
        <f t="shared" si="51"/>
        <v>0</v>
      </c>
      <c r="X19" s="195">
        <f t="shared" si="52"/>
        <v>0</v>
      </c>
      <c r="Y19" s="195">
        <f t="shared" si="53"/>
        <v>1</v>
      </c>
      <c r="Z19" s="195" t="e">
        <f>IF(W19&gt;Y19,"Fehler",okay)</f>
        <v>#NAME?</v>
      </c>
      <c r="AA19" s="195" t="str">
        <f t="shared" si="54"/>
        <v/>
      </c>
      <c r="AB19" s="195" t="str">
        <f t="shared" si="55"/>
        <v/>
      </c>
      <c r="AC19" s="198"/>
      <c r="AD19" s="96" t="s">
        <v>21</v>
      </c>
      <c r="AE19" s="199" t="str">
        <f t="shared" si="56"/>
        <v/>
      </c>
      <c r="AF19" s="95"/>
      <c r="AG19" s="200"/>
      <c r="AH19" s="201" t="str">
        <f t="shared" si="57"/>
        <v/>
      </c>
      <c r="AI19" s="200"/>
      <c r="AJ19" s="5" t="s">
        <v>21</v>
      </c>
      <c r="AK19" s="5" t="s">
        <v>21</v>
      </c>
      <c r="AL19" s="5" t="s">
        <v>21</v>
      </c>
      <c r="AM19" s="5" t="s">
        <v>21</v>
      </c>
      <c r="AN19" s="5" t="s">
        <v>21</v>
      </c>
      <c r="AO19" s="5" t="s">
        <v>21</v>
      </c>
      <c r="AP19" s="5" t="s">
        <v>21</v>
      </c>
      <c r="AQ19" s="5" t="s">
        <v>21</v>
      </c>
      <c r="AR19" s="5" t="s">
        <v>21</v>
      </c>
      <c r="AS19" s="5" t="s">
        <v>21</v>
      </c>
      <c r="AT19" s="5" t="s">
        <v>21</v>
      </c>
      <c r="AU19" s="5" t="s">
        <v>21</v>
      </c>
      <c r="AV19" s="5" t="s">
        <v>21</v>
      </c>
      <c r="AW19" s="5" t="s">
        <v>21</v>
      </c>
      <c r="AX19" s="5" t="s">
        <v>21</v>
      </c>
      <c r="AY19" s="5" t="s">
        <v>21</v>
      </c>
      <c r="AZ19" s="5" t="s">
        <v>21</v>
      </c>
      <c r="BA19" s="5" t="s">
        <v>21</v>
      </c>
      <c r="BB19" s="5" t="s">
        <v>21</v>
      </c>
      <c r="BC19" s="5" t="s">
        <v>21</v>
      </c>
      <c r="BD19" s="200"/>
      <c r="BE19" s="50" t="s">
        <v>59</v>
      </c>
      <c r="BF19" s="50" t="s">
        <v>60</v>
      </c>
      <c r="BG19" s="50" t="s">
        <v>61</v>
      </c>
      <c r="BH19" s="50" t="s">
        <v>62</v>
      </c>
      <c r="BI19" s="50" t="s">
        <v>63</v>
      </c>
      <c r="BJ19" s="50" t="s">
        <v>64</v>
      </c>
      <c r="BK19" s="50" t="s">
        <v>65</v>
      </c>
      <c r="BL19" s="50" t="s">
        <v>66</v>
      </c>
      <c r="BM19" s="50" t="s">
        <v>67</v>
      </c>
      <c r="BN19" s="50" t="s">
        <v>68</v>
      </c>
      <c r="BO19" s="50" t="s">
        <v>69</v>
      </c>
      <c r="BP19" s="202"/>
      <c r="BQ19" s="203"/>
      <c r="BR19" s="203" t="str">
        <f t="shared" si="58"/>
        <v/>
      </c>
      <c r="BS19" s="203" t="str">
        <f t="shared" si="59"/>
        <v/>
      </c>
      <c r="BT19" s="203" t="str">
        <f t="shared" si="60"/>
        <v/>
      </c>
      <c r="BU19" s="203" t="str">
        <f t="shared" si="61"/>
        <v/>
      </c>
      <c r="BV19" s="203" t="str">
        <f t="shared" si="62"/>
        <v/>
      </c>
      <c r="BW19" s="203" t="str">
        <f t="shared" si="63"/>
        <v/>
      </c>
      <c r="BX19" s="203" t="str">
        <f t="shared" si="64"/>
        <v/>
      </c>
      <c r="BY19" s="203" t="str">
        <f t="shared" si="65"/>
        <v/>
      </c>
      <c r="BZ19" s="203" t="str">
        <f t="shared" si="66"/>
        <v/>
      </c>
      <c r="CA19" s="203" t="str">
        <f t="shared" si="67"/>
        <v/>
      </c>
      <c r="CB19" s="203" t="str">
        <f t="shared" si="68"/>
        <v/>
      </c>
      <c r="CC19" s="203" t="str">
        <f t="shared" si="69"/>
        <v/>
      </c>
      <c r="CD19" s="203" t="str">
        <f t="shared" si="70"/>
        <v/>
      </c>
      <c r="CE19" s="203" t="str">
        <f t="shared" si="71"/>
        <v/>
      </c>
      <c r="CF19" s="204" t="str">
        <f t="shared" si="72"/>
        <v/>
      </c>
      <c r="CG19" s="204" t="str">
        <f t="shared" si="73"/>
        <v/>
      </c>
      <c r="CH19" s="204" t="str">
        <f t="shared" si="74"/>
        <v/>
      </c>
      <c r="CI19" s="204" t="str">
        <f t="shared" si="75"/>
        <v/>
      </c>
      <c r="CJ19" s="204" t="str">
        <f t="shared" si="76"/>
        <v/>
      </c>
      <c r="CK19" s="204" t="str">
        <f t="shared" si="77"/>
        <v/>
      </c>
      <c r="CL19" s="205" t="str">
        <f t="shared" si="78"/>
        <v/>
      </c>
      <c r="CM19" s="204" t="str">
        <f t="shared" si="79"/>
        <v/>
      </c>
      <c r="CN19" s="204">
        <f t="shared" si="80"/>
        <v>0</v>
      </c>
      <c r="CO19" s="204" t="str">
        <f t="shared" si="81"/>
        <v>Okay</v>
      </c>
      <c r="CP19" s="204" t="str">
        <f t="shared" si="82"/>
        <v>Urkunde und Button</v>
      </c>
      <c r="CQ19" s="204" t="str">
        <f t="shared" si="83"/>
        <v>nur Urkunde</v>
      </c>
      <c r="CR19" s="204">
        <f t="shared" si="84"/>
        <v>0</v>
      </c>
      <c r="CS19" s="204">
        <f t="shared" si="85"/>
        <v>0</v>
      </c>
      <c r="CT19" s="204">
        <f t="shared" si="86"/>
        <v>0</v>
      </c>
      <c r="CU19" s="204">
        <f t="shared" si="87"/>
        <v>0</v>
      </c>
      <c r="CV19" s="204">
        <f t="shared" si="88"/>
        <v>0</v>
      </c>
      <c r="CW19" s="204">
        <f t="shared" si="89"/>
        <v>0</v>
      </c>
      <c r="CX19" s="204" t="str">
        <f t="shared" si="45"/>
        <v>u</v>
      </c>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row>
    <row r="20" spans="1:125" s="16" customFormat="1" x14ac:dyDescent="0.2">
      <c r="A20" s="191" t="str">
        <f>IF(LEN(E20)&lt;2,"",Meldedaten!A$4)</f>
        <v/>
      </c>
      <c r="B20" s="192" t="str">
        <f t="shared" ref="B20:B51" si="90">IF(OR(K20&gt;0,L20&gt;0,M20&gt;0,N20&gt;0),AE20,IF(AND(O20&gt;0,O20&lt;5),"Gold",IF(O20&gt;4,CONCATENATE("Gold mit Zahl ",ROUNDDOWN(O20/5,0)*5),IF(AND(P20&gt;0,P20&lt;5),"Brillant",IF(P20&gt;4,CONCATENATE("Brillant mit Zahl ",ROUNDDOWN(P20/5,0)*5),"")))))</f>
        <v/>
      </c>
      <c r="C20" s="96" t="s">
        <v>21</v>
      </c>
      <c r="D20" s="242" t="s">
        <v>21</v>
      </c>
      <c r="E20" s="242" t="s">
        <v>21</v>
      </c>
      <c r="F20" s="242" t="s">
        <v>21</v>
      </c>
      <c r="G20" s="242" t="s">
        <v>21</v>
      </c>
      <c r="H20" s="210" t="s">
        <v>21</v>
      </c>
      <c r="I20" s="5" t="str">
        <f>IF(LEN(E20)&lt;2,"",Meldedaten!B$4)</f>
        <v/>
      </c>
      <c r="J20" s="193"/>
      <c r="K20" s="5"/>
      <c r="L20" s="101"/>
      <c r="M20" s="100"/>
      <c r="N20" s="5"/>
      <c r="O20" s="5"/>
      <c r="P20" s="5"/>
      <c r="Q20" s="194" t="str">
        <f t="shared" ref="Q20:Q51" si="91">CO20</f>
        <v>Okay</v>
      </c>
      <c r="R20" s="195">
        <f t="shared" ref="R20:R51" si="92">SUM(M20:P20)</f>
        <v>0</v>
      </c>
      <c r="S20" s="196" t="str">
        <f t="shared" ref="S20:S51" si="93">IF(R20=0,"",T20)</f>
        <v/>
      </c>
      <c r="T20" s="197" t="str">
        <f t="shared" ref="T20:T51" si="94">IF(W20=1,"","Bitte ankreuzen")</f>
        <v>Bitte ankreuzen</v>
      </c>
      <c r="U20" s="5"/>
      <c r="V20" s="5"/>
      <c r="W20" s="194">
        <f t="shared" ref="W20:W51" si="95">COUNTIF(U20:V20,"x")</f>
        <v>0</v>
      </c>
      <c r="X20" s="195">
        <f t="shared" ref="X20:X51" si="96">SUM(K20:L20)</f>
        <v>0</v>
      </c>
      <c r="Y20" s="195">
        <f t="shared" ref="Y20:Y51" si="97">IF(X20&gt;0,0,1)</f>
        <v>1</v>
      </c>
      <c r="Z20" s="195" t="e">
        <f>IF(W20&gt;Y20,"Fehler",okay)</f>
        <v>#NAME?</v>
      </c>
      <c r="AA20" s="195" t="str">
        <f t="shared" ref="AA20:AA51" si="98">IF(OR(K20&gt;0,L20&gt;0,M20&gt;0,N20&gt;0),AE20,IF(AND(O20&gt;0,O20&lt;5),"Gold",IF(O20&gt;4,CONCATENATE("Gold mit Zahl ",ROUNDDOWN(O20/5,0)*5),IF(AND(P20&gt;0,P20&lt;5),"Brillant",IF(P20&gt;4,CONCATENATE("Brillant mit Zahl ",ROUNDDOWN(P20/5,0)*5),"")))))</f>
        <v/>
      </c>
      <c r="AB20" s="195" t="str">
        <f t="shared" ref="AB20:AB51" si="99">IF(U20="x",AA20&amp;"*",AA20)</f>
        <v/>
      </c>
      <c r="AC20" s="198"/>
      <c r="AD20" s="96" t="s">
        <v>21</v>
      </c>
      <c r="AE20" s="199" t="str">
        <f t="shared" ref="AE20:AE51" si="100">IF(K20&gt;0,B$222,IF(L20&gt;0,B$223,IF(M20&gt;0,B$224,IF(N20&gt;0,B$225,""))))</f>
        <v/>
      </c>
      <c r="AF20" s="95"/>
      <c r="AG20" s="200"/>
      <c r="AH20" s="201" t="str">
        <f t="shared" ref="AH20:AH51" si="101">IF(COUNTIF(AJ20:BC20,"x"),COUNTIF(AJ20:BC20,"x"),"")</f>
        <v/>
      </c>
      <c r="AI20" s="200"/>
      <c r="AJ20" s="5" t="s">
        <v>21</v>
      </c>
      <c r="AK20" s="5" t="s">
        <v>21</v>
      </c>
      <c r="AL20" s="5" t="s">
        <v>21</v>
      </c>
      <c r="AM20" s="5" t="s">
        <v>21</v>
      </c>
      <c r="AN20" s="5" t="s">
        <v>21</v>
      </c>
      <c r="AO20" s="5" t="s">
        <v>21</v>
      </c>
      <c r="AP20" s="5" t="s">
        <v>21</v>
      </c>
      <c r="AQ20" s="5" t="s">
        <v>21</v>
      </c>
      <c r="AR20" s="5" t="s">
        <v>21</v>
      </c>
      <c r="AS20" s="5" t="s">
        <v>21</v>
      </c>
      <c r="AT20" s="5" t="s">
        <v>21</v>
      </c>
      <c r="AU20" s="5" t="s">
        <v>21</v>
      </c>
      <c r="AV20" s="5" t="s">
        <v>21</v>
      </c>
      <c r="AW20" s="5" t="s">
        <v>21</v>
      </c>
      <c r="AX20" s="5" t="s">
        <v>21</v>
      </c>
      <c r="AY20" s="5" t="s">
        <v>21</v>
      </c>
      <c r="AZ20" s="5" t="s">
        <v>21</v>
      </c>
      <c r="BA20" s="5" t="s">
        <v>21</v>
      </c>
      <c r="BB20" s="5" t="s">
        <v>21</v>
      </c>
      <c r="BC20" s="5" t="s">
        <v>21</v>
      </c>
      <c r="BD20" s="200"/>
      <c r="BE20" s="50" t="s">
        <v>59</v>
      </c>
      <c r="BF20" s="50" t="s">
        <v>60</v>
      </c>
      <c r="BG20" s="50" t="s">
        <v>61</v>
      </c>
      <c r="BH20" s="50" t="s">
        <v>62</v>
      </c>
      <c r="BI20" s="50" t="s">
        <v>63</v>
      </c>
      <c r="BJ20" s="50" t="s">
        <v>64</v>
      </c>
      <c r="BK20" s="50" t="s">
        <v>65</v>
      </c>
      <c r="BL20" s="50" t="s">
        <v>66</v>
      </c>
      <c r="BM20" s="50" t="s">
        <v>67</v>
      </c>
      <c r="BN20" s="50" t="s">
        <v>68</v>
      </c>
      <c r="BO20" s="50" t="s">
        <v>69</v>
      </c>
      <c r="BP20" s="202"/>
      <c r="BQ20" s="203"/>
      <c r="BR20" s="203" t="str">
        <f t="shared" ref="BR20:BR51" si="102">IF(AJ20="x","01","")</f>
        <v/>
      </c>
      <c r="BS20" s="203" t="str">
        <f t="shared" ref="BS20:BS51" si="103">IF(AK20="x","02","")</f>
        <v/>
      </c>
      <c r="BT20" s="203" t="str">
        <f t="shared" ref="BT20:BT51" si="104">IF(AL20="x","03","")</f>
        <v/>
      </c>
      <c r="BU20" s="203" t="str">
        <f t="shared" ref="BU20:BU51" si="105">IF(AM20="x","04","")</f>
        <v/>
      </c>
      <c r="BV20" s="203" t="str">
        <f t="shared" ref="BV20:BV51" si="106">IF(AN20="x","05","")</f>
        <v/>
      </c>
      <c r="BW20" s="203" t="str">
        <f t="shared" ref="BW20:BW51" si="107">IF(AO20="x","06","")</f>
        <v/>
      </c>
      <c r="BX20" s="203" t="str">
        <f t="shared" ref="BX20:BX51" si="108">IF(AP20="x","07","")</f>
        <v/>
      </c>
      <c r="BY20" s="203" t="str">
        <f t="shared" ref="BY20:BY51" si="109">IF(AQ20="x","08","")</f>
        <v/>
      </c>
      <c r="BZ20" s="203" t="str">
        <f t="shared" ref="BZ20:BZ51" si="110">IF(AR20="x","09","")</f>
        <v/>
      </c>
      <c r="CA20" s="203" t="str">
        <f t="shared" ref="CA20:CA51" si="111">IF(AS20="x","10","")</f>
        <v/>
      </c>
      <c r="CB20" s="203" t="str">
        <f t="shared" ref="CB20:CB51" si="112">IF(AT20="x","11","")</f>
        <v/>
      </c>
      <c r="CC20" s="203" t="str">
        <f t="shared" ref="CC20:CC51" si="113">IF(AU20="x","12","")</f>
        <v/>
      </c>
      <c r="CD20" s="203" t="str">
        <f t="shared" ref="CD20:CD51" si="114">IF(AV20="x","13","")</f>
        <v/>
      </c>
      <c r="CE20" s="203" t="str">
        <f t="shared" ref="CE20:CE51" si="115">IF(AW20="x","14","")</f>
        <v/>
      </c>
      <c r="CF20" s="204" t="str">
        <f t="shared" ref="CF20:CF51" si="116">IF(AX20="x","15","")</f>
        <v/>
      </c>
      <c r="CG20" s="204" t="str">
        <f t="shared" ref="CG20:CG51" si="117">IF(AY20="x","16","")</f>
        <v/>
      </c>
      <c r="CH20" s="204" t="str">
        <f t="shared" ref="CH20:CH51" si="118">IF(AZ20="x","17","")</f>
        <v/>
      </c>
      <c r="CI20" s="204" t="str">
        <f t="shared" ref="CI20:CI51" si="119">IF(BA20="x","18","")</f>
        <v/>
      </c>
      <c r="CJ20" s="204" t="str">
        <f t="shared" ref="CJ20:CJ51" si="120">IF(BB20="x","19","")</f>
        <v/>
      </c>
      <c r="CK20" s="204" t="str">
        <f t="shared" ref="CK20:CK51" si="121">IF(BC20="x","20","")</f>
        <v/>
      </c>
      <c r="CL20" s="205" t="str">
        <f t="shared" ref="CL20:CL51" si="122">BR20&amp;BS20&amp;BT20&amp;BU20&amp;BV20&amp;BW20&amp;BX20&amp;BY20&amp;BZ20&amp;CA20&amp;CB20&amp;CC20&amp;CD20&amp;CE20&amp;CF20&amp;CG20&amp;CH20&amp;CI20&amp;CJ20&amp;CK20</f>
        <v/>
      </c>
      <c r="CM20" s="204" t="str">
        <f t="shared" ref="CM20:CM51" si="123">IF(SUM(K20:P20)=0,"",SUM(J20:P20))</f>
        <v/>
      </c>
      <c r="CN20" s="204">
        <f t="shared" ref="CN20:CN51" si="124">IF(CM20="",0,LARGE(K20:P20,1))</f>
        <v>0</v>
      </c>
      <c r="CO20" s="204" t="str">
        <f t="shared" ref="CO20:CO51" si="125">IF(OR(CM20="",CM20=CN20),"Okay","FEHLER")</f>
        <v>Okay</v>
      </c>
      <c r="CP20" s="204" t="str">
        <f t="shared" ref="CP20:CP51" si="126">IF(W20=0,"Urkunde und Button",CQ20)</f>
        <v>Urkunde und Button</v>
      </c>
      <c r="CQ20" s="204" t="str">
        <f t="shared" ref="CQ20:CQ51" si="127">IF(U20="x","Urkunde und Abzeichen","nur Urkunde")</f>
        <v>nur Urkunde</v>
      </c>
      <c r="CR20" s="204">
        <f t="shared" ref="CR20:CR51" si="128">IF(K20&gt;0,1,0)</f>
        <v>0</v>
      </c>
      <c r="CS20" s="204">
        <f t="shared" ref="CS20:CS51" si="129">IF(L20&gt;0,1,0)</f>
        <v>0</v>
      </c>
      <c r="CT20" s="204">
        <f t="shared" ref="CT20:CT51" si="130">IF(M20&gt;0,CX20,0)</f>
        <v>0</v>
      </c>
      <c r="CU20" s="204">
        <f t="shared" ref="CU20:CU51" si="131">IF(N20&gt;0,CX20,0)</f>
        <v>0</v>
      </c>
      <c r="CV20" s="204">
        <f t="shared" ref="CV20:CV51" si="132">IF(O20&gt;0,CX20,0)</f>
        <v>0</v>
      </c>
      <c r="CW20" s="204">
        <f t="shared" ref="CW20:CW51" si="133">IF(P20&gt;0,CX20,0)</f>
        <v>0</v>
      </c>
      <c r="CX20" s="204" t="str">
        <f t="shared" ref="CX20:CX51" si="134">IF($U20="x","a","u")</f>
        <v>u</v>
      </c>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row>
    <row r="21" spans="1:125" s="16" customFormat="1" x14ac:dyDescent="0.2">
      <c r="A21" s="191" t="str">
        <f>IF(LEN(E21)&lt;2,"",Meldedaten!A$4)</f>
        <v/>
      </c>
      <c r="B21" s="192" t="str">
        <f t="shared" si="90"/>
        <v/>
      </c>
      <c r="C21" s="96" t="s">
        <v>21</v>
      </c>
      <c r="D21" s="242" t="s">
        <v>21</v>
      </c>
      <c r="E21" s="242" t="s">
        <v>21</v>
      </c>
      <c r="F21" s="242" t="s">
        <v>21</v>
      </c>
      <c r="G21" s="242" t="s">
        <v>21</v>
      </c>
      <c r="H21" s="210" t="s">
        <v>21</v>
      </c>
      <c r="I21" s="5" t="str">
        <f>IF(LEN(E21)&lt;2,"",Meldedaten!B$4)</f>
        <v/>
      </c>
      <c r="J21" s="193"/>
      <c r="K21" s="5"/>
      <c r="L21" s="101"/>
      <c r="M21" s="100"/>
      <c r="N21" s="5"/>
      <c r="O21" s="5"/>
      <c r="P21" s="5"/>
      <c r="Q21" s="194" t="str">
        <f t="shared" si="91"/>
        <v>Okay</v>
      </c>
      <c r="R21" s="195">
        <f t="shared" si="92"/>
        <v>0</v>
      </c>
      <c r="S21" s="196" t="str">
        <f t="shared" si="93"/>
        <v/>
      </c>
      <c r="T21" s="197" t="str">
        <f t="shared" si="94"/>
        <v>Bitte ankreuzen</v>
      </c>
      <c r="U21" s="5"/>
      <c r="V21" s="5"/>
      <c r="W21" s="194">
        <f t="shared" si="95"/>
        <v>0</v>
      </c>
      <c r="X21" s="195">
        <f t="shared" si="96"/>
        <v>0</v>
      </c>
      <c r="Y21" s="195">
        <f t="shared" si="97"/>
        <v>1</v>
      </c>
      <c r="Z21" s="195" t="e">
        <f>IF(W21&gt;Y21,"Fehler",okay)</f>
        <v>#NAME?</v>
      </c>
      <c r="AA21" s="195" t="str">
        <f t="shared" si="98"/>
        <v/>
      </c>
      <c r="AB21" s="195" t="str">
        <f t="shared" si="99"/>
        <v/>
      </c>
      <c r="AC21" s="198"/>
      <c r="AD21" s="96" t="s">
        <v>21</v>
      </c>
      <c r="AE21" s="199" t="str">
        <f t="shared" si="100"/>
        <v/>
      </c>
      <c r="AF21" s="95"/>
      <c r="AG21" s="200"/>
      <c r="AH21" s="201" t="str">
        <f t="shared" si="101"/>
        <v/>
      </c>
      <c r="AI21" s="200"/>
      <c r="AJ21" s="5" t="s">
        <v>21</v>
      </c>
      <c r="AK21" s="5" t="s">
        <v>21</v>
      </c>
      <c r="AL21" s="5" t="s">
        <v>21</v>
      </c>
      <c r="AM21" s="5" t="s">
        <v>21</v>
      </c>
      <c r="AN21" s="5" t="s">
        <v>21</v>
      </c>
      <c r="AO21" s="5" t="s">
        <v>21</v>
      </c>
      <c r="AP21" s="5" t="s">
        <v>21</v>
      </c>
      <c r="AQ21" s="5" t="s">
        <v>21</v>
      </c>
      <c r="AR21" s="5" t="s">
        <v>21</v>
      </c>
      <c r="AS21" s="5" t="s">
        <v>21</v>
      </c>
      <c r="AT21" s="5" t="s">
        <v>21</v>
      </c>
      <c r="AU21" s="5" t="s">
        <v>21</v>
      </c>
      <c r="AV21" s="5" t="s">
        <v>21</v>
      </c>
      <c r="AW21" s="5" t="s">
        <v>21</v>
      </c>
      <c r="AX21" s="5" t="s">
        <v>21</v>
      </c>
      <c r="AY21" s="5" t="s">
        <v>21</v>
      </c>
      <c r="AZ21" s="5" t="s">
        <v>21</v>
      </c>
      <c r="BA21" s="5" t="s">
        <v>21</v>
      </c>
      <c r="BB21" s="5" t="s">
        <v>21</v>
      </c>
      <c r="BC21" s="5" t="s">
        <v>21</v>
      </c>
      <c r="BD21" s="200"/>
      <c r="BE21" s="50" t="s">
        <v>59</v>
      </c>
      <c r="BF21" s="50" t="s">
        <v>60</v>
      </c>
      <c r="BG21" s="50" t="s">
        <v>61</v>
      </c>
      <c r="BH21" s="50" t="s">
        <v>62</v>
      </c>
      <c r="BI21" s="50" t="s">
        <v>63</v>
      </c>
      <c r="BJ21" s="50" t="s">
        <v>64</v>
      </c>
      <c r="BK21" s="50" t="s">
        <v>65</v>
      </c>
      <c r="BL21" s="50" t="s">
        <v>66</v>
      </c>
      <c r="BM21" s="50" t="s">
        <v>67</v>
      </c>
      <c r="BN21" s="50" t="s">
        <v>68</v>
      </c>
      <c r="BO21" s="50" t="s">
        <v>69</v>
      </c>
      <c r="BP21" s="202"/>
      <c r="BQ21" s="203"/>
      <c r="BR21" s="203" t="str">
        <f t="shared" si="102"/>
        <v/>
      </c>
      <c r="BS21" s="203" t="str">
        <f t="shared" si="103"/>
        <v/>
      </c>
      <c r="BT21" s="203" t="str">
        <f t="shared" si="104"/>
        <v/>
      </c>
      <c r="BU21" s="203" t="str">
        <f t="shared" si="105"/>
        <v/>
      </c>
      <c r="BV21" s="203" t="str">
        <f t="shared" si="106"/>
        <v/>
      </c>
      <c r="BW21" s="203" t="str">
        <f t="shared" si="107"/>
        <v/>
      </c>
      <c r="BX21" s="203" t="str">
        <f t="shared" si="108"/>
        <v/>
      </c>
      <c r="BY21" s="203" t="str">
        <f t="shared" si="109"/>
        <v/>
      </c>
      <c r="BZ21" s="203" t="str">
        <f t="shared" si="110"/>
        <v/>
      </c>
      <c r="CA21" s="203" t="str">
        <f t="shared" si="111"/>
        <v/>
      </c>
      <c r="CB21" s="203" t="str">
        <f t="shared" si="112"/>
        <v/>
      </c>
      <c r="CC21" s="203" t="str">
        <f t="shared" si="113"/>
        <v/>
      </c>
      <c r="CD21" s="203" t="str">
        <f t="shared" si="114"/>
        <v/>
      </c>
      <c r="CE21" s="203" t="str">
        <f t="shared" si="115"/>
        <v/>
      </c>
      <c r="CF21" s="204" t="str">
        <f t="shared" si="116"/>
        <v/>
      </c>
      <c r="CG21" s="204" t="str">
        <f t="shared" si="117"/>
        <v/>
      </c>
      <c r="CH21" s="204" t="str">
        <f t="shared" si="118"/>
        <v/>
      </c>
      <c r="CI21" s="204" t="str">
        <f t="shared" si="119"/>
        <v/>
      </c>
      <c r="CJ21" s="204" t="str">
        <f t="shared" si="120"/>
        <v/>
      </c>
      <c r="CK21" s="204" t="str">
        <f t="shared" si="121"/>
        <v/>
      </c>
      <c r="CL21" s="205" t="str">
        <f t="shared" si="122"/>
        <v/>
      </c>
      <c r="CM21" s="204" t="str">
        <f t="shared" si="123"/>
        <v/>
      </c>
      <c r="CN21" s="204">
        <f t="shared" si="124"/>
        <v>0</v>
      </c>
      <c r="CO21" s="204" t="str">
        <f t="shared" si="125"/>
        <v>Okay</v>
      </c>
      <c r="CP21" s="204" t="str">
        <f t="shared" si="126"/>
        <v>Urkunde und Button</v>
      </c>
      <c r="CQ21" s="204" t="str">
        <f t="shared" si="127"/>
        <v>nur Urkunde</v>
      </c>
      <c r="CR21" s="204">
        <f t="shared" si="128"/>
        <v>0</v>
      </c>
      <c r="CS21" s="204">
        <f t="shared" si="129"/>
        <v>0</v>
      </c>
      <c r="CT21" s="204">
        <f t="shared" si="130"/>
        <v>0</v>
      </c>
      <c r="CU21" s="204">
        <f t="shared" si="131"/>
        <v>0</v>
      </c>
      <c r="CV21" s="204">
        <f t="shared" si="132"/>
        <v>0</v>
      </c>
      <c r="CW21" s="204">
        <f t="shared" si="133"/>
        <v>0</v>
      </c>
      <c r="CX21" s="204" t="str">
        <f t="shared" si="134"/>
        <v>u</v>
      </c>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row>
    <row r="22" spans="1:125" s="16" customFormat="1" x14ac:dyDescent="0.2">
      <c r="A22" s="191" t="str">
        <f>IF(LEN(E22)&lt;2,"",Meldedaten!A$4)</f>
        <v/>
      </c>
      <c r="B22" s="192" t="str">
        <f t="shared" si="90"/>
        <v/>
      </c>
      <c r="C22" s="96" t="s">
        <v>21</v>
      </c>
      <c r="D22" s="242" t="s">
        <v>21</v>
      </c>
      <c r="E22" s="242" t="s">
        <v>21</v>
      </c>
      <c r="F22" s="242" t="s">
        <v>21</v>
      </c>
      <c r="G22" s="242" t="s">
        <v>21</v>
      </c>
      <c r="H22" s="210" t="s">
        <v>21</v>
      </c>
      <c r="I22" s="5" t="str">
        <f>IF(LEN(E22)&lt;2,"",Meldedaten!B$4)</f>
        <v/>
      </c>
      <c r="J22" s="193"/>
      <c r="K22" s="5"/>
      <c r="L22" s="101"/>
      <c r="M22" s="100"/>
      <c r="N22" s="5"/>
      <c r="O22" s="5"/>
      <c r="P22" s="5"/>
      <c r="Q22" s="194" t="str">
        <f t="shared" si="91"/>
        <v>Okay</v>
      </c>
      <c r="R22" s="195">
        <f t="shared" si="92"/>
        <v>0</v>
      </c>
      <c r="S22" s="196" t="str">
        <f t="shared" si="93"/>
        <v/>
      </c>
      <c r="T22" s="197" t="str">
        <f t="shared" si="94"/>
        <v>Bitte ankreuzen</v>
      </c>
      <c r="U22" s="5"/>
      <c r="V22" s="5"/>
      <c r="W22" s="194">
        <f t="shared" si="95"/>
        <v>0</v>
      </c>
      <c r="X22" s="195">
        <f t="shared" si="96"/>
        <v>0</v>
      </c>
      <c r="Y22" s="195">
        <f t="shared" si="97"/>
        <v>1</v>
      </c>
      <c r="Z22" s="195" t="e">
        <f>IF(W22&gt;Y22,"Fehler",okay)</f>
        <v>#NAME?</v>
      </c>
      <c r="AA22" s="195" t="str">
        <f t="shared" si="98"/>
        <v/>
      </c>
      <c r="AB22" s="195" t="str">
        <f t="shared" si="99"/>
        <v/>
      </c>
      <c r="AC22" s="198"/>
      <c r="AD22" s="96" t="s">
        <v>21</v>
      </c>
      <c r="AE22" s="199" t="str">
        <f t="shared" si="100"/>
        <v/>
      </c>
      <c r="AF22" s="95"/>
      <c r="AG22" s="200"/>
      <c r="AH22" s="201" t="str">
        <f t="shared" si="101"/>
        <v/>
      </c>
      <c r="AI22" s="200"/>
      <c r="AJ22" s="5" t="s">
        <v>21</v>
      </c>
      <c r="AK22" s="5" t="s">
        <v>21</v>
      </c>
      <c r="AL22" s="5" t="s">
        <v>21</v>
      </c>
      <c r="AM22" s="5" t="s">
        <v>21</v>
      </c>
      <c r="AN22" s="5" t="s">
        <v>21</v>
      </c>
      <c r="AO22" s="5" t="s">
        <v>21</v>
      </c>
      <c r="AP22" s="5" t="s">
        <v>21</v>
      </c>
      <c r="AQ22" s="5" t="s">
        <v>21</v>
      </c>
      <c r="AR22" s="5" t="s">
        <v>21</v>
      </c>
      <c r="AS22" s="5" t="s">
        <v>21</v>
      </c>
      <c r="AT22" s="5" t="s">
        <v>21</v>
      </c>
      <c r="AU22" s="5" t="s">
        <v>21</v>
      </c>
      <c r="AV22" s="5" t="s">
        <v>21</v>
      </c>
      <c r="AW22" s="5" t="s">
        <v>21</v>
      </c>
      <c r="AX22" s="5" t="s">
        <v>21</v>
      </c>
      <c r="AY22" s="5" t="s">
        <v>21</v>
      </c>
      <c r="AZ22" s="5" t="s">
        <v>21</v>
      </c>
      <c r="BA22" s="5" t="s">
        <v>21</v>
      </c>
      <c r="BB22" s="5" t="s">
        <v>21</v>
      </c>
      <c r="BC22" s="5" t="s">
        <v>21</v>
      </c>
      <c r="BD22" s="200"/>
      <c r="BE22" s="50" t="s">
        <v>59</v>
      </c>
      <c r="BF22" s="50" t="s">
        <v>60</v>
      </c>
      <c r="BG22" s="50" t="s">
        <v>61</v>
      </c>
      <c r="BH22" s="50" t="s">
        <v>62</v>
      </c>
      <c r="BI22" s="50" t="s">
        <v>63</v>
      </c>
      <c r="BJ22" s="50" t="s">
        <v>64</v>
      </c>
      <c r="BK22" s="50" t="s">
        <v>65</v>
      </c>
      <c r="BL22" s="50" t="s">
        <v>66</v>
      </c>
      <c r="BM22" s="50" t="s">
        <v>67</v>
      </c>
      <c r="BN22" s="50" t="s">
        <v>68</v>
      </c>
      <c r="BO22" s="50" t="s">
        <v>69</v>
      </c>
      <c r="BP22" s="202"/>
      <c r="BQ22" s="203"/>
      <c r="BR22" s="203" t="str">
        <f t="shared" si="102"/>
        <v/>
      </c>
      <c r="BS22" s="203" t="str">
        <f t="shared" si="103"/>
        <v/>
      </c>
      <c r="BT22" s="203" t="str">
        <f t="shared" si="104"/>
        <v/>
      </c>
      <c r="BU22" s="203" t="str">
        <f t="shared" si="105"/>
        <v/>
      </c>
      <c r="BV22" s="203" t="str">
        <f t="shared" si="106"/>
        <v/>
      </c>
      <c r="BW22" s="203" t="str">
        <f t="shared" si="107"/>
        <v/>
      </c>
      <c r="BX22" s="203" t="str">
        <f t="shared" si="108"/>
        <v/>
      </c>
      <c r="BY22" s="203" t="str">
        <f t="shared" si="109"/>
        <v/>
      </c>
      <c r="BZ22" s="203" t="str">
        <f t="shared" si="110"/>
        <v/>
      </c>
      <c r="CA22" s="203" t="str">
        <f t="shared" si="111"/>
        <v/>
      </c>
      <c r="CB22" s="203" t="str">
        <f t="shared" si="112"/>
        <v/>
      </c>
      <c r="CC22" s="203" t="str">
        <f t="shared" si="113"/>
        <v/>
      </c>
      <c r="CD22" s="203" t="str">
        <f t="shared" si="114"/>
        <v/>
      </c>
      <c r="CE22" s="203" t="str">
        <f t="shared" si="115"/>
        <v/>
      </c>
      <c r="CF22" s="204" t="str">
        <f t="shared" si="116"/>
        <v/>
      </c>
      <c r="CG22" s="204" t="str">
        <f t="shared" si="117"/>
        <v/>
      </c>
      <c r="CH22" s="204" t="str">
        <f t="shared" si="118"/>
        <v/>
      </c>
      <c r="CI22" s="204" t="str">
        <f t="shared" si="119"/>
        <v/>
      </c>
      <c r="CJ22" s="204" t="str">
        <f t="shared" si="120"/>
        <v/>
      </c>
      <c r="CK22" s="204" t="str">
        <f t="shared" si="121"/>
        <v/>
      </c>
      <c r="CL22" s="205" t="str">
        <f t="shared" si="122"/>
        <v/>
      </c>
      <c r="CM22" s="204" t="str">
        <f t="shared" si="123"/>
        <v/>
      </c>
      <c r="CN22" s="204">
        <f t="shared" si="124"/>
        <v>0</v>
      </c>
      <c r="CO22" s="204" t="str">
        <f t="shared" si="125"/>
        <v>Okay</v>
      </c>
      <c r="CP22" s="204" t="str">
        <f t="shared" si="126"/>
        <v>Urkunde und Button</v>
      </c>
      <c r="CQ22" s="204" t="str">
        <f t="shared" si="127"/>
        <v>nur Urkunde</v>
      </c>
      <c r="CR22" s="204">
        <f t="shared" si="128"/>
        <v>0</v>
      </c>
      <c r="CS22" s="204">
        <f t="shared" si="129"/>
        <v>0</v>
      </c>
      <c r="CT22" s="204">
        <f t="shared" si="130"/>
        <v>0</v>
      </c>
      <c r="CU22" s="204">
        <f t="shared" si="131"/>
        <v>0</v>
      </c>
      <c r="CV22" s="204">
        <f t="shared" si="132"/>
        <v>0</v>
      </c>
      <c r="CW22" s="204">
        <f t="shared" si="133"/>
        <v>0</v>
      </c>
      <c r="CX22" s="204" t="str">
        <f t="shared" si="134"/>
        <v>u</v>
      </c>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row>
    <row r="23" spans="1:125" s="16" customFormat="1" x14ac:dyDescent="0.2">
      <c r="A23" s="191" t="str">
        <f>IF(LEN(E23)&lt;2,"",Meldedaten!A$4)</f>
        <v/>
      </c>
      <c r="B23" s="192" t="str">
        <f t="shared" si="90"/>
        <v/>
      </c>
      <c r="C23" s="96" t="s">
        <v>21</v>
      </c>
      <c r="D23" s="242" t="s">
        <v>21</v>
      </c>
      <c r="E23" s="242" t="s">
        <v>21</v>
      </c>
      <c r="F23" s="242" t="s">
        <v>21</v>
      </c>
      <c r="G23" s="242" t="s">
        <v>21</v>
      </c>
      <c r="H23" s="210" t="s">
        <v>21</v>
      </c>
      <c r="I23" s="5" t="str">
        <f>IF(LEN(E23)&lt;2,"",Meldedaten!B$4)</f>
        <v/>
      </c>
      <c r="J23" s="193"/>
      <c r="K23" s="5"/>
      <c r="L23" s="101"/>
      <c r="M23" s="100"/>
      <c r="N23" s="5"/>
      <c r="O23" s="5"/>
      <c r="P23" s="5"/>
      <c r="Q23" s="194" t="str">
        <f t="shared" si="91"/>
        <v>Okay</v>
      </c>
      <c r="R23" s="195">
        <f t="shared" si="92"/>
        <v>0</v>
      </c>
      <c r="S23" s="196" t="str">
        <f t="shared" si="93"/>
        <v/>
      </c>
      <c r="T23" s="197" t="str">
        <f t="shared" si="94"/>
        <v>Bitte ankreuzen</v>
      </c>
      <c r="U23" s="5"/>
      <c r="V23" s="5"/>
      <c r="W23" s="194">
        <f t="shared" si="95"/>
        <v>0</v>
      </c>
      <c r="X23" s="195">
        <f t="shared" si="96"/>
        <v>0</v>
      </c>
      <c r="Y23" s="195">
        <f t="shared" si="97"/>
        <v>1</v>
      </c>
      <c r="Z23" s="195" t="e">
        <f>IF(W23&gt;Y23,"Fehler",okay)</f>
        <v>#NAME?</v>
      </c>
      <c r="AA23" s="195" t="str">
        <f t="shared" si="98"/>
        <v/>
      </c>
      <c r="AB23" s="195" t="str">
        <f t="shared" si="99"/>
        <v/>
      </c>
      <c r="AC23" s="198"/>
      <c r="AD23" s="96" t="s">
        <v>21</v>
      </c>
      <c r="AE23" s="199" t="str">
        <f t="shared" si="100"/>
        <v/>
      </c>
      <c r="AF23" s="95"/>
      <c r="AG23" s="200"/>
      <c r="AH23" s="201" t="str">
        <f t="shared" si="101"/>
        <v/>
      </c>
      <c r="AI23" s="200"/>
      <c r="AJ23" s="5" t="s">
        <v>21</v>
      </c>
      <c r="AK23" s="5" t="s">
        <v>21</v>
      </c>
      <c r="AL23" s="5" t="s">
        <v>21</v>
      </c>
      <c r="AM23" s="5" t="s">
        <v>21</v>
      </c>
      <c r="AN23" s="5" t="s">
        <v>21</v>
      </c>
      <c r="AO23" s="5" t="s">
        <v>21</v>
      </c>
      <c r="AP23" s="5" t="s">
        <v>21</v>
      </c>
      <c r="AQ23" s="5" t="s">
        <v>21</v>
      </c>
      <c r="AR23" s="5" t="s">
        <v>21</v>
      </c>
      <c r="AS23" s="5" t="s">
        <v>21</v>
      </c>
      <c r="AT23" s="5" t="s">
        <v>21</v>
      </c>
      <c r="AU23" s="5" t="s">
        <v>21</v>
      </c>
      <c r="AV23" s="5" t="s">
        <v>21</v>
      </c>
      <c r="AW23" s="5" t="s">
        <v>21</v>
      </c>
      <c r="AX23" s="5" t="s">
        <v>21</v>
      </c>
      <c r="AY23" s="5" t="s">
        <v>21</v>
      </c>
      <c r="AZ23" s="5" t="s">
        <v>21</v>
      </c>
      <c r="BA23" s="5" t="s">
        <v>21</v>
      </c>
      <c r="BB23" s="5" t="s">
        <v>21</v>
      </c>
      <c r="BC23" s="5" t="s">
        <v>21</v>
      </c>
      <c r="BD23" s="200"/>
      <c r="BE23" s="50" t="s">
        <v>59</v>
      </c>
      <c r="BF23" s="50" t="s">
        <v>60</v>
      </c>
      <c r="BG23" s="50" t="s">
        <v>61</v>
      </c>
      <c r="BH23" s="50" t="s">
        <v>62</v>
      </c>
      <c r="BI23" s="50" t="s">
        <v>63</v>
      </c>
      <c r="BJ23" s="50" t="s">
        <v>64</v>
      </c>
      <c r="BK23" s="50" t="s">
        <v>65</v>
      </c>
      <c r="BL23" s="50" t="s">
        <v>66</v>
      </c>
      <c r="BM23" s="50" t="s">
        <v>67</v>
      </c>
      <c r="BN23" s="50" t="s">
        <v>68</v>
      </c>
      <c r="BO23" s="50" t="s">
        <v>69</v>
      </c>
      <c r="BP23" s="202"/>
      <c r="BQ23" s="203"/>
      <c r="BR23" s="203" t="str">
        <f t="shared" si="102"/>
        <v/>
      </c>
      <c r="BS23" s="203" t="str">
        <f t="shared" si="103"/>
        <v/>
      </c>
      <c r="BT23" s="203" t="str">
        <f t="shared" si="104"/>
        <v/>
      </c>
      <c r="BU23" s="203" t="str">
        <f t="shared" si="105"/>
        <v/>
      </c>
      <c r="BV23" s="203" t="str">
        <f t="shared" si="106"/>
        <v/>
      </c>
      <c r="BW23" s="203" t="str">
        <f t="shared" si="107"/>
        <v/>
      </c>
      <c r="BX23" s="203" t="str">
        <f t="shared" si="108"/>
        <v/>
      </c>
      <c r="BY23" s="203" t="str">
        <f t="shared" si="109"/>
        <v/>
      </c>
      <c r="BZ23" s="203" t="str">
        <f t="shared" si="110"/>
        <v/>
      </c>
      <c r="CA23" s="203" t="str">
        <f t="shared" si="111"/>
        <v/>
      </c>
      <c r="CB23" s="203" t="str">
        <f t="shared" si="112"/>
        <v/>
      </c>
      <c r="CC23" s="203" t="str">
        <f t="shared" si="113"/>
        <v/>
      </c>
      <c r="CD23" s="203" t="str">
        <f t="shared" si="114"/>
        <v/>
      </c>
      <c r="CE23" s="203" t="str">
        <f t="shared" si="115"/>
        <v/>
      </c>
      <c r="CF23" s="204" t="str">
        <f t="shared" si="116"/>
        <v/>
      </c>
      <c r="CG23" s="204" t="str">
        <f t="shared" si="117"/>
        <v/>
      </c>
      <c r="CH23" s="204" t="str">
        <f t="shared" si="118"/>
        <v/>
      </c>
      <c r="CI23" s="204" t="str">
        <f t="shared" si="119"/>
        <v/>
      </c>
      <c r="CJ23" s="204" t="str">
        <f t="shared" si="120"/>
        <v/>
      </c>
      <c r="CK23" s="204" t="str">
        <f t="shared" si="121"/>
        <v/>
      </c>
      <c r="CL23" s="205" t="str">
        <f t="shared" si="122"/>
        <v/>
      </c>
      <c r="CM23" s="204" t="str">
        <f t="shared" si="123"/>
        <v/>
      </c>
      <c r="CN23" s="204">
        <f t="shared" si="124"/>
        <v>0</v>
      </c>
      <c r="CO23" s="204" t="str">
        <f t="shared" si="125"/>
        <v>Okay</v>
      </c>
      <c r="CP23" s="204" t="str">
        <f t="shared" si="126"/>
        <v>Urkunde und Button</v>
      </c>
      <c r="CQ23" s="204" t="str">
        <f t="shared" si="127"/>
        <v>nur Urkunde</v>
      </c>
      <c r="CR23" s="204">
        <f t="shared" si="128"/>
        <v>0</v>
      </c>
      <c r="CS23" s="204">
        <f t="shared" si="129"/>
        <v>0</v>
      </c>
      <c r="CT23" s="204">
        <f t="shared" si="130"/>
        <v>0</v>
      </c>
      <c r="CU23" s="204">
        <f t="shared" si="131"/>
        <v>0</v>
      </c>
      <c r="CV23" s="204">
        <f t="shared" si="132"/>
        <v>0</v>
      </c>
      <c r="CW23" s="204">
        <f t="shared" si="133"/>
        <v>0</v>
      </c>
      <c r="CX23" s="204" t="str">
        <f t="shared" si="134"/>
        <v>u</v>
      </c>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row>
    <row r="24" spans="1:125" s="16" customFormat="1" x14ac:dyDescent="0.2">
      <c r="A24" s="191" t="str">
        <f>IF(LEN(E24)&lt;2,"",Meldedaten!A$4)</f>
        <v/>
      </c>
      <c r="B24" s="192" t="str">
        <f t="shared" si="90"/>
        <v/>
      </c>
      <c r="C24" s="96" t="s">
        <v>21</v>
      </c>
      <c r="D24" s="242" t="s">
        <v>21</v>
      </c>
      <c r="E24" s="242" t="s">
        <v>21</v>
      </c>
      <c r="F24" s="242" t="s">
        <v>21</v>
      </c>
      <c r="G24" s="242" t="s">
        <v>21</v>
      </c>
      <c r="H24" s="210" t="s">
        <v>21</v>
      </c>
      <c r="I24" s="5" t="str">
        <f>IF(LEN(E24)&lt;2,"",Meldedaten!B$4)</f>
        <v/>
      </c>
      <c r="J24" s="193"/>
      <c r="K24" s="5"/>
      <c r="L24" s="101"/>
      <c r="M24" s="100"/>
      <c r="N24" s="5"/>
      <c r="O24" s="5"/>
      <c r="P24" s="5"/>
      <c r="Q24" s="194" t="str">
        <f t="shared" si="91"/>
        <v>Okay</v>
      </c>
      <c r="R24" s="195">
        <f t="shared" si="92"/>
        <v>0</v>
      </c>
      <c r="S24" s="196" t="str">
        <f t="shared" si="93"/>
        <v/>
      </c>
      <c r="T24" s="197" t="str">
        <f t="shared" si="94"/>
        <v>Bitte ankreuzen</v>
      </c>
      <c r="U24" s="5"/>
      <c r="V24" s="5"/>
      <c r="W24" s="194">
        <f t="shared" si="95"/>
        <v>0</v>
      </c>
      <c r="X24" s="195">
        <f t="shared" si="96"/>
        <v>0</v>
      </c>
      <c r="Y24" s="195">
        <f t="shared" si="97"/>
        <v>1</v>
      </c>
      <c r="Z24" s="195" t="e">
        <f>IF(W24&gt;Y24,"Fehler",okay)</f>
        <v>#NAME?</v>
      </c>
      <c r="AA24" s="195" t="str">
        <f t="shared" si="98"/>
        <v/>
      </c>
      <c r="AB24" s="195" t="str">
        <f t="shared" si="99"/>
        <v/>
      </c>
      <c r="AC24" s="198"/>
      <c r="AD24" s="96" t="s">
        <v>21</v>
      </c>
      <c r="AE24" s="199" t="str">
        <f t="shared" si="100"/>
        <v/>
      </c>
      <c r="AF24" s="95"/>
      <c r="AG24" s="200"/>
      <c r="AH24" s="201" t="str">
        <f t="shared" si="101"/>
        <v/>
      </c>
      <c r="AI24" s="200"/>
      <c r="AJ24" s="5" t="s">
        <v>21</v>
      </c>
      <c r="AK24" s="5" t="s">
        <v>21</v>
      </c>
      <c r="AL24" s="5" t="s">
        <v>21</v>
      </c>
      <c r="AM24" s="5" t="s">
        <v>21</v>
      </c>
      <c r="AN24" s="5" t="s">
        <v>21</v>
      </c>
      <c r="AO24" s="5" t="s">
        <v>21</v>
      </c>
      <c r="AP24" s="5" t="s">
        <v>21</v>
      </c>
      <c r="AQ24" s="5" t="s">
        <v>21</v>
      </c>
      <c r="AR24" s="5" t="s">
        <v>21</v>
      </c>
      <c r="AS24" s="5" t="s">
        <v>21</v>
      </c>
      <c r="AT24" s="5" t="s">
        <v>21</v>
      </c>
      <c r="AU24" s="5" t="s">
        <v>21</v>
      </c>
      <c r="AV24" s="5" t="s">
        <v>21</v>
      </c>
      <c r="AW24" s="5" t="s">
        <v>21</v>
      </c>
      <c r="AX24" s="5" t="s">
        <v>21</v>
      </c>
      <c r="AY24" s="5" t="s">
        <v>21</v>
      </c>
      <c r="AZ24" s="5" t="s">
        <v>21</v>
      </c>
      <c r="BA24" s="5" t="s">
        <v>21</v>
      </c>
      <c r="BB24" s="5" t="s">
        <v>21</v>
      </c>
      <c r="BC24" s="5" t="s">
        <v>21</v>
      </c>
      <c r="BD24" s="200"/>
      <c r="BE24" s="50" t="s">
        <v>59</v>
      </c>
      <c r="BF24" s="50" t="s">
        <v>60</v>
      </c>
      <c r="BG24" s="50" t="s">
        <v>61</v>
      </c>
      <c r="BH24" s="50" t="s">
        <v>62</v>
      </c>
      <c r="BI24" s="50" t="s">
        <v>63</v>
      </c>
      <c r="BJ24" s="50" t="s">
        <v>64</v>
      </c>
      <c r="BK24" s="50" t="s">
        <v>65</v>
      </c>
      <c r="BL24" s="50" t="s">
        <v>66</v>
      </c>
      <c r="BM24" s="50" t="s">
        <v>67</v>
      </c>
      <c r="BN24" s="50" t="s">
        <v>68</v>
      </c>
      <c r="BO24" s="50" t="s">
        <v>69</v>
      </c>
      <c r="BP24" s="202"/>
      <c r="BQ24" s="203"/>
      <c r="BR24" s="203" t="str">
        <f t="shared" si="102"/>
        <v/>
      </c>
      <c r="BS24" s="203" t="str">
        <f t="shared" si="103"/>
        <v/>
      </c>
      <c r="BT24" s="203" t="str">
        <f t="shared" si="104"/>
        <v/>
      </c>
      <c r="BU24" s="203" t="str">
        <f t="shared" si="105"/>
        <v/>
      </c>
      <c r="BV24" s="203" t="str">
        <f t="shared" si="106"/>
        <v/>
      </c>
      <c r="BW24" s="203" t="str">
        <f t="shared" si="107"/>
        <v/>
      </c>
      <c r="BX24" s="203" t="str">
        <f t="shared" si="108"/>
        <v/>
      </c>
      <c r="BY24" s="203" t="str">
        <f t="shared" si="109"/>
        <v/>
      </c>
      <c r="BZ24" s="203" t="str">
        <f t="shared" si="110"/>
        <v/>
      </c>
      <c r="CA24" s="203" t="str">
        <f t="shared" si="111"/>
        <v/>
      </c>
      <c r="CB24" s="203" t="str">
        <f t="shared" si="112"/>
        <v/>
      </c>
      <c r="CC24" s="203" t="str">
        <f t="shared" si="113"/>
        <v/>
      </c>
      <c r="CD24" s="203" t="str">
        <f t="shared" si="114"/>
        <v/>
      </c>
      <c r="CE24" s="203" t="str">
        <f t="shared" si="115"/>
        <v/>
      </c>
      <c r="CF24" s="204" t="str">
        <f t="shared" si="116"/>
        <v/>
      </c>
      <c r="CG24" s="204" t="str">
        <f t="shared" si="117"/>
        <v/>
      </c>
      <c r="CH24" s="204" t="str">
        <f t="shared" si="118"/>
        <v/>
      </c>
      <c r="CI24" s="204" t="str">
        <f t="shared" si="119"/>
        <v/>
      </c>
      <c r="CJ24" s="204" t="str">
        <f t="shared" si="120"/>
        <v/>
      </c>
      <c r="CK24" s="204" t="str">
        <f t="shared" si="121"/>
        <v/>
      </c>
      <c r="CL24" s="205" t="str">
        <f t="shared" si="122"/>
        <v/>
      </c>
      <c r="CM24" s="204" t="str">
        <f t="shared" si="123"/>
        <v/>
      </c>
      <c r="CN24" s="204">
        <f t="shared" si="124"/>
        <v>0</v>
      </c>
      <c r="CO24" s="204" t="str">
        <f t="shared" si="125"/>
        <v>Okay</v>
      </c>
      <c r="CP24" s="204" t="str">
        <f t="shared" si="126"/>
        <v>Urkunde und Button</v>
      </c>
      <c r="CQ24" s="204" t="str">
        <f t="shared" si="127"/>
        <v>nur Urkunde</v>
      </c>
      <c r="CR24" s="204">
        <f t="shared" si="128"/>
        <v>0</v>
      </c>
      <c r="CS24" s="204">
        <f t="shared" si="129"/>
        <v>0</v>
      </c>
      <c r="CT24" s="204">
        <f t="shared" si="130"/>
        <v>0</v>
      </c>
      <c r="CU24" s="204">
        <f t="shared" si="131"/>
        <v>0</v>
      </c>
      <c r="CV24" s="204">
        <f t="shared" si="132"/>
        <v>0</v>
      </c>
      <c r="CW24" s="204">
        <f t="shared" si="133"/>
        <v>0</v>
      </c>
      <c r="CX24" s="204" t="str">
        <f t="shared" si="134"/>
        <v>u</v>
      </c>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row>
    <row r="25" spans="1:125" s="16" customFormat="1" x14ac:dyDescent="0.2">
      <c r="A25" s="191" t="str">
        <f>IF(LEN(E25)&lt;2,"",Meldedaten!A$4)</f>
        <v/>
      </c>
      <c r="B25" s="192" t="str">
        <f t="shared" si="90"/>
        <v/>
      </c>
      <c r="C25" s="96" t="s">
        <v>21</v>
      </c>
      <c r="D25" s="242" t="s">
        <v>21</v>
      </c>
      <c r="E25" s="242" t="s">
        <v>21</v>
      </c>
      <c r="F25" s="242" t="s">
        <v>21</v>
      </c>
      <c r="G25" s="242" t="s">
        <v>21</v>
      </c>
      <c r="H25" s="210" t="s">
        <v>21</v>
      </c>
      <c r="I25" s="5" t="str">
        <f>IF(LEN(E25)&lt;2,"",Meldedaten!B$4)</f>
        <v/>
      </c>
      <c r="J25" s="193"/>
      <c r="K25" s="5"/>
      <c r="L25" s="101"/>
      <c r="M25" s="100"/>
      <c r="N25" s="5"/>
      <c r="O25" s="5"/>
      <c r="P25" s="5"/>
      <c r="Q25" s="194" t="str">
        <f t="shared" si="91"/>
        <v>Okay</v>
      </c>
      <c r="R25" s="195">
        <f t="shared" si="92"/>
        <v>0</v>
      </c>
      <c r="S25" s="196" t="str">
        <f t="shared" si="93"/>
        <v/>
      </c>
      <c r="T25" s="197" t="str">
        <f t="shared" si="94"/>
        <v>Bitte ankreuzen</v>
      </c>
      <c r="U25" s="5"/>
      <c r="V25" s="5"/>
      <c r="W25" s="194">
        <f t="shared" si="95"/>
        <v>0</v>
      </c>
      <c r="X25" s="195">
        <f t="shared" si="96"/>
        <v>0</v>
      </c>
      <c r="Y25" s="195">
        <f t="shared" si="97"/>
        <v>1</v>
      </c>
      <c r="Z25" s="195" t="e">
        <f>IF(W25&gt;Y25,"Fehler",okay)</f>
        <v>#NAME?</v>
      </c>
      <c r="AA25" s="195" t="str">
        <f t="shared" si="98"/>
        <v/>
      </c>
      <c r="AB25" s="195" t="str">
        <f t="shared" si="99"/>
        <v/>
      </c>
      <c r="AC25" s="198"/>
      <c r="AD25" s="96" t="s">
        <v>21</v>
      </c>
      <c r="AE25" s="199" t="str">
        <f t="shared" si="100"/>
        <v/>
      </c>
      <c r="AF25" s="95"/>
      <c r="AG25" s="200"/>
      <c r="AH25" s="201" t="str">
        <f t="shared" si="101"/>
        <v/>
      </c>
      <c r="AI25" s="200"/>
      <c r="AJ25" s="5" t="s">
        <v>21</v>
      </c>
      <c r="AK25" s="5" t="s">
        <v>21</v>
      </c>
      <c r="AL25" s="5" t="s">
        <v>21</v>
      </c>
      <c r="AM25" s="5" t="s">
        <v>21</v>
      </c>
      <c r="AN25" s="5" t="s">
        <v>21</v>
      </c>
      <c r="AO25" s="5" t="s">
        <v>21</v>
      </c>
      <c r="AP25" s="5" t="s">
        <v>21</v>
      </c>
      <c r="AQ25" s="5" t="s">
        <v>21</v>
      </c>
      <c r="AR25" s="5" t="s">
        <v>21</v>
      </c>
      <c r="AS25" s="5" t="s">
        <v>21</v>
      </c>
      <c r="AT25" s="5" t="s">
        <v>21</v>
      </c>
      <c r="AU25" s="5" t="s">
        <v>21</v>
      </c>
      <c r="AV25" s="5" t="s">
        <v>21</v>
      </c>
      <c r="AW25" s="5" t="s">
        <v>21</v>
      </c>
      <c r="AX25" s="5" t="s">
        <v>21</v>
      </c>
      <c r="AY25" s="5" t="s">
        <v>21</v>
      </c>
      <c r="AZ25" s="5" t="s">
        <v>21</v>
      </c>
      <c r="BA25" s="5" t="s">
        <v>21</v>
      </c>
      <c r="BB25" s="5" t="s">
        <v>21</v>
      </c>
      <c r="BC25" s="5" t="s">
        <v>21</v>
      </c>
      <c r="BD25" s="200"/>
      <c r="BE25" s="50" t="s">
        <v>59</v>
      </c>
      <c r="BF25" s="50" t="s">
        <v>60</v>
      </c>
      <c r="BG25" s="50" t="s">
        <v>61</v>
      </c>
      <c r="BH25" s="50" t="s">
        <v>62</v>
      </c>
      <c r="BI25" s="50" t="s">
        <v>63</v>
      </c>
      <c r="BJ25" s="50" t="s">
        <v>64</v>
      </c>
      <c r="BK25" s="50" t="s">
        <v>65</v>
      </c>
      <c r="BL25" s="50" t="s">
        <v>66</v>
      </c>
      <c r="BM25" s="50" t="s">
        <v>67</v>
      </c>
      <c r="BN25" s="50" t="s">
        <v>68</v>
      </c>
      <c r="BO25" s="50" t="s">
        <v>69</v>
      </c>
      <c r="BP25" s="202"/>
      <c r="BQ25" s="203"/>
      <c r="BR25" s="203" t="str">
        <f t="shared" si="102"/>
        <v/>
      </c>
      <c r="BS25" s="203" t="str">
        <f t="shared" si="103"/>
        <v/>
      </c>
      <c r="BT25" s="203" t="str">
        <f t="shared" si="104"/>
        <v/>
      </c>
      <c r="BU25" s="203" t="str">
        <f t="shared" si="105"/>
        <v/>
      </c>
      <c r="BV25" s="203" t="str">
        <f t="shared" si="106"/>
        <v/>
      </c>
      <c r="BW25" s="203" t="str">
        <f t="shared" si="107"/>
        <v/>
      </c>
      <c r="BX25" s="203" t="str">
        <f t="shared" si="108"/>
        <v/>
      </c>
      <c r="BY25" s="203" t="str">
        <f t="shared" si="109"/>
        <v/>
      </c>
      <c r="BZ25" s="203" t="str">
        <f t="shared" si="110"/>
        <v/>
      </c>
      <c r="CA25" s="203" t="str">
        <f t="shared" si="111"/>
        <v/>
      </c>
      <c r="CB25" s="203" t="str">
        <f t="shared" si="112"/>
        <v/>
      </c>
      <c r="CC25" s="203" t="str">
        <f t="shared" si="113"/>
        <v/>
      </c>
      <c r="CD25" s="203" t="str">
        <f t="shared" si="114"/>
        <v/>
      </c>
      <c r="CE25" s="203" t="str">
        <f t="shared" si="115"/>
        <v/>
      </c>
      <c r="CF25" s="204" t="str">
        <f t="shared" si="116"/>
        <v/>
      </c>
      <c r="CG25" s="204" t="str">
        <f t="shared" si="117"/>
        <v/>
      </c>
      <c r="CH25" s="204" t="str">
        <f t="shared" si="118"/>
        <v/>
      </c>
      <c r="CI25" s="204" t="str">
        <f t="shared" si="119"/>
        <v/>
      </c>
      <c r="CJ25" s="204" t="str">
        <f t="shared" si="120"/>
        <v/>
      </c>
      <c r="CK25" s="204" t="str">
        <f t="shared" si="121"/>
        <v/>
      </c>
      <c r="CL25" s="205" t="str">
        <f t="shared" si="122"/>
        <v/>
      </c>
      <c r="CM25" s="204" t="str">
        <f t="shared" si="123"/>
        <v/>
      </c>
      <c r="CN25" s="204">
        <f t="shared" si="124"/>
        <v>0</v>
      </c>
      <c r="CO25" s="204" t="str">
        <f t="shared" si="125"/>
        <v>Okay</v>
      </c>
      <c r="CP25" s="204" t="str">
        <f t="shared" si="126"/>
        <v>Urkunde und Button</v>
      </c>
      <c r="CQ25" s="204" t="str">
        <f t="shared" si="127"/>
        <v>nur Urkunde</v>
      </c>
      <c r="CR25" s="204">
        <f t="shared" si="128"/>
        <v>0</v>
      </c>
      <c r="CS25" s="204">
        <f t="shared" si="129"/>
        <v>0</v>
      </c>
      <c r="CT25" s="204">
        <f t="shared" si="130"/>
        <v>0</v>
      </c>
      <c r="CU25" s="204">
        <f t="shared" si="131"/>
        <v>0</v>
      </c>
      <c r="CV25" s="204">
        <f t="shared" si="132"/>
        <v>0</v>
      </c>
      <c r="CW25" s="204">
        <f t="shared" si="133"/>
        <v>0</v>
      </c>
      <c r="CX25" s="204" t="str">
        <f t="shared" si="134"/>
        <v>u</v>
      </c>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row>
    <row r="26" spans="1:125" s="16" customFormat="1" x14ac:dyDescent="0.2">
      <c r="A26" s="191" t="str">
        <f>IF(LEN(E26)&lt;2,"",Meldedaten!A$4)</f>
        <v/>
      </c>
      <c r="B26" s="192" t="str">
        <f t="shared" si="90"/>
        <v/>
      </c>
      <c r="C26" s="96" t="s">
        <v>21</v>
      </c>
      <c r="D26" s="242" t="s">
        <v>21</v>
      </c>
      <c r="E26" s="242" t="s">
        <v>21</v>
      </c>
      <c r="F26" s="242" t="s">
        <v>21</v>
      </c>
      <c r="G26" s="242" t="s">
        <v>21</v>
      </c>
      <c r="H26" s="210" t="s">
        <v>21</v>
      </c>
      <c r="I26" s="5" t="str">
        <f>IF(LEN(E26)&lt;2,"",Meldedaten!B$4)</f>
        <v/>
      </c>
      <c r="J26" s="193"/>
      <c r="K26" s="5"/>
      <c r="L26" s="101"/>
      <c r="M26" s="100"/>
      <c r="N26" s="5"/>
      <c r="O26" s="5"/>
      <c r="P26" s="5"/>
      <c r="Q26" s="194" t="str">
        <f t="shared" si="91"/>
        <v>Okay</v>
      </c>
      <c r="R26" s="195">
        <f t="shared" si="92"/>
        <v>0</v>
      </c>
      <c r="S26" s="196" t="str">
        <f t="shared" si="93"/>
        <v/>
      </c>
      <c r="T26" s="197" t="str">
        <f t="shared" si="94"/>
        <v>Bitte ankreuzen</v>
      </c>
      <c r="U26" s="5"/>
      <c r="V26" s="5"/>
      <c r="W26" s="194">
        <f t="shared" si="95"/>
        <v>0</v>
      </c>
      <c r="X26" s="195">
        <f t="shared" si="96"/>
        <v>0</v>
      </c>
      <c r="Y26" s="195">
        <f t="shared" si="97"/>
        <v>1</v>
      </c>
      <c r="Z26" s="195" t="e">
        <f>IF(W26&gt;Y26,"Fehler",okay)</f>
        <v>#NAME?</v>
      </c>
      <c r="AA26" s="195" t="str">
        <f t="shared" si="98"/>
        <v/>
      </c>
      <c r="AB26" s="195" t="str">
        <f t="shared" si="99"/>
        <v/>
      </c>
      <c r="AC26" s="198"/>
      <c r="AD26" s="96" t="s">
        <v>21</v>
      </c>
      <c r="AE26" s="199" t="str">
        <f t="shared" si="100"/>
        <v/>
      </c>
      <c r="AF26" s="95"/>
      <c r="AG26" s="200"/>
      <c r="AH26" s="201" t="str">
        <f t="shared" si="101"/>
        <v/>
      </c>
      <c r="AI26" s="200"/>
      <c r="AJ26" s="5" t="s">
        <v>21</v>
      </c>
      <c r="AK26" s="5" t="s">
        <v>21</v>
      </c>
      <c r="AL26" s="5" t="s">
        <v>21</v>
      </c>
      <c r="AM26" s="5" t="s">
        <v>21</v>
      </c>
      <c r="AN26" s="5" t="s">
        <v>21</v>
      </c>
      <c r="AO26" s="5" t="s">
        <v>21</v>
      </c>
      <c r="AP26" s="5" t="s">
        <v>21</v>
      </c>
      <c r="AQ26" s="5" t="s">
        <v>21</v>
      </c>
      <c r="AR26" s="5" t="s">
        <v>21</v>
      </c>
      <c r="AS26" s="5" t="s">
        <v>21</v>
      </c>
      <c r="AT26" s="5" t="s">
        <v>21</v>
      </c>
      <c r="AU26" s="5" t="s">
        <v>21</v>
      </c>
      <c r="AV26" s="5" t="s">
        <v>21</v>
      </c>
      <c r="AW26" s="5" t="s">
        <v>21</v>
      </c>
      <c r="AX26" s="5" t="s">
        <v>21</v>
      </c>
      <c r="AY26" s="5" t="s">
        <v>21</v>
      </c>
      <c r="AZ26" s="5" t="s">
        <v>21</v>
      </c>
      <c r="BA26" s="5" t="s">
        <v>21</v>
      </c>
      <c r="BB26" s="5" t="s">
        <v>21</v>
      </c>
      <c r="BC26" s="5" t="s">
        <v>21</v>
      </c>
      <c r="BD26" s="200"/>
      <c r="BE26" s="50" t="s">
        <v>59</v>
      </c>
      <c r="BF26" s="50" t="s">
        <v>60</v>
      </c>
      <c r="BG26" s="50" t="s">
        <v>61</v>
      </c>
      <c r="BH26" s="50" t="s">
        <v>62</v>
      </c>
      <c r="BI26" s="50" t="s">
        <v>63</v>
      </c>
      <c r="BJ26" s="50" t="s">
        <v>64</v>
      </c>
      <c r="BK26" s="50" t="s">
        <v>65</v>
      </c>
      <c r="BL26" s="50" t="s">
        <v>66</v>
      </c>
      <c r="BM26" s="50" t="s">
        <v>67</v>
      </c>
      <c r="BN26" s="50" t="s">
        <v>68</v>
      </c>
      <c r="BO26" s="50" t="s">
        <v>69</v>
      </c>
      <c r="BP26" s="202"/>
      <c r="BQ26" s="203"/>
      <c r="BR26" s="203" t="str">
        <f t="shared" si="102"/>
        <v/>
      </c>
      <c r="BS26" s="203" t="str">
        <f t="shared" si="103"/>
        <v/>
      </c>
      <c r="BT26" s="203" t="str">
        <f t="shared" si="104"/>
        <v/>
      </c>
      <c r="BU26" s="203" t="str">
        <f t="shared" si="105"/>
        <v/>
      </c>
      <c r="BV26" s="203" t="str">
        <f t="shared" si="106"/>
        <v/>
      </c>
      <c r="BW26" s="203" t="str">
        <f t="shared" si="107"/>
        <v/>
      </c>
      <c r="BX26" s="203" t="str">
        <f t="shared" si="108"/>
        <v/>
      </c>
      <c r="BY26" s="203" t="str">
        <f t="shared" si="109"/>
        <v/>
      </c>
      <c r="BZ26" s="203" t="str">
        <f t="shared" si="110"/>
        <v/>
      </c>
      <c r="CA26" s="203" t="str">
        <f t="shared" si="111"/>
        <v/>
      </c>
      <c r="CB26" s="203" t="str">
        <f t="shared" si="112"/>
        <v/>
      </c>
      <c r="CC26" s="203" t="str">
        <f t="shared" si="113"/>
        <v/>
      </c>
      <c r="CD26" s="203" t="str">
        <f t="shared" si="114"/>
        <v/>
      </c>
      <c r="CE26" s="203" t="str">
        <f t="shared" si="115"/>
        <v/>
      </c>
      <c r="CF26" s="204" t="str">
        <f t="shared" si="116"/>
        <v/>
      </c>
      <c r="CG26" s="204" t="str">
        <f t="shared" si="117"/>
        <v/>
      </c>
      <c r="CH26" s="204" t="str">
        <f t="shared" si="118"/>
        <v/>
      </c>
      <c r="CI26" s="204" t="str">
        <f t="shared" si="119"/>
        <v/>
      </c>
      <c r="CJ26" s="204" t="str">
        <f t="shared" si="120"/>
        <v/>
      </c>
      <c r="CK26" s="204" t="str">
        <f t="shared" si="121"/>
        <v/>
      </c>
      <c r="CL26" s="205" t="str">
        <f t="shared" si="122"/>
        <v/>
      </c>
      <c r="CM26" s="204" t="str">
        <f t="shared" si="123"/>
        <v/>
      </c>
      <c r="CN26" s="204">
        <f t="shared" si="124"/>
        <v>0</v>
      </c>
      <c r="CO26" s="204" t="str">
        <f t="shared" si="125"/>
        <v>Okay</v>
      </c>
      <c r="CP26" s="204" t="str">
        <f t="shared" si="126"/>
        <v>Urkunde und Button</v>
      </c>
      <c r="CQ26" s="204" t="str">
        <f t="shared" si="127"/>
        <v>nur Urkunde</v>
      </c>
      <c r="CR26" s="204">
        <f t="shared" si="128"/>
        <v>0</v>
      </c>
      <c r="CS26" s="204">
        <f t="shared" si="129"/>
        <v>0</v>
      </c>
      <c r="CT26" s="204">
        <f t="shared" si="130"/>
        <v>0</v>
      </c>
      <c r="CU26" s="204">
        <f t="shared" si="131"/>
        <v>0</v>
      </c>
      <c r="CV26" s="204">
        <f t="shared" si="132"/>
        <v>0</v>
      </c>
      <c r="CW26" s="204">
        <f t="shared" si="133"/>
        <v>0</v>
      </c>
      <c r="CX26" s="204" t="str">
        <f t="shared" si="134"/>
        <v>u</v>
      </c>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row>
    <row r="27" spans="1:125" s="16" customFormat="1" x14ac:dyDescent="0.2">
      <c r="A27" s="191" t="str">
        <f>IF(LEN(E27)&lt;2,"",Meldedaten!A$4)</f>
        <v/>
      </c>
      <c r="B27" s="192" t="str">
        <f t="shared" si="90"/>
        <v/>
      </c>
      <c r="C27" s="96" t="s">
        <v>21</v>
      </c>
      <c r="D27" s="242" t="s">
        <v>21</v>
      </c>
      <c r="E27" s="242" t="s">
        <v>21</v>
      </c>
      <c r="F27" s="242" t="s">
        <v>21</v>
      </c>
      <c r="G27" s="242" t="s">
        <v>21</v>
      </c>
      <c r="H27" s="210" t="s">
        <v>21</v>
      </c>
      <c r="I27" s="5" t="str">
        <f>IF(LEN(E27)&lt;2,"",Meldedaten!B$4)</f>
        <v/>
      </c>
      <c r="J27" s="193"/>
      <c r="K27" s="5"/>
      <c r="L27" s="101"/>
      <c r="M27" s="100"/>
      <c r="N27" s="5"/>
      <c r="O27" s="5"/>
      <c r="P27" s="5"/>
      <c r="Q27" s="194" t="str">
        <f t="shared" si="91"/>
        <v>Okay</v>
      </c>
      <c r="R27" s="195">
        <f t="shared" si="92"/>
        <v>0</v>
      </c>
      <c r="S27" s="196" t="str">
        <f t="shared" si="93"/>
        <v/>
      </c>
      <c r="T27" s="197" t="str">
        <f t="shared" si="94"/>
        <v>Bitte ankreuzen</v>
      </c>
      <c r="U27" s="5"/>
      <c r="V27" s="5"/>
      <c r="W27" s="194">
        <f t="shared" si="95"/>
        <v>0</v>
      </c>
      <c r="X27" s="195">
        <f t="shared" si="96"/>
        <v>0</v>
      </c>
      <c r="Y27" s="195">
        <f t="shared" si="97"/>
        <v>1</v>
      </c>
      <c r="Z27" s="195" t="e">
        <f>IF(W27&gt;Y27,"Fehler",okay)</f>
        <v>#NAME?</v>
      </c>
      <c r="AA27" s="195" t="str">
        <f t="shared" si="98"/>
        <v/>
      </c>
      <c r="AB27" s="195" t="str">
        <f t="shared" si="99"/>
        <v/>
      </c>
      <c r="AC27" s="198"/>
      <c r="AD27" s="96" t="s">
        <v>21</v>
      </c>
      <c r="AE27" s="199" t="str">
        <f t="shared" si="100"/>
        <v/>
      </c>
      <c r="AF27" s="95"/>
      <c r="AG27" s="200"/>
      <c r="AH27" s="201" t="str">
        <f t="shared" si="101"/>
        <v/>
      </c>
      <c r="AI27" s="200"/>
      <c r="AJ27" s="5" t="s">
        <v>21</v>
      </c>
      <c r="AK27" s="5" t="s">
        <v>21</v>
      </c>
      <c r="AL27" s="5" t="s">
        <v>21</v>
      </c>
      <c r="AM27" s="5" t="s">
        <v>21</v>
      </c>
      <c r="AN27" s="5" t="s">
        <v>21</v>
      </c>
      <c r="AO27" s="5" t="s">
        <v>21</v>
      </c>
      <c r="AP27" s="5" t="s">
        <v>21</v>
      </c>
      <c r="AQ27" s="5" t="s">
        <v>21</v>
      </c>
      <c r="AR27" s="5" t="s">
        <v>21</v>
      </c>
      <c r="AS27" s="5" t="s">
        <v>21</v>
      </c>
      <c r="AT27" s="5" t="s">
        <v>21</v>
      </c>
      <c r="AU27" s="5" t="s">
        <v>21</v>
      </c>
      <c r="AV27" s="5" t="s">
        <v>21</v>
      </c>
      <c r="AW27" s="5" t="s">
        <v>21</v>
      </c>
      <c r="AX27" s="5" t="s">
        <v>21</v>
      </c>
      <c r="AY27" s="5" t="s">
        <v>21</v>
      </c>
      <c r="AZ27" s="5" t="s">
        <v>21</v>
      </c>
      <c r="BA27" s="5" t="s">
        <v>21</v>
      </c>
      <c r="BB27" s="5" t="s">
        <v>21</v>
      </c>
      <c r="BC27" s="5" t="s">
        <v>21</v>
      </c>
      <c r="BD27" s="200"/>
      <c r="BE27" s="50" t="s">
        <v>59</v>
      </c>
      <c r="BF27" s="50" t="s">
        <v>60</v>
      </c>
      <c r="BG27" s="50" t="s">
        <v>61</v>
      </c>
      <c r="BH27" s="50" t="s">
        <v>62</v>
      </c>
      <c r="BI27" s="50" t="s">
        <v>63</v>
      </c>
      <c r="BJ27" s="50" t="s">
        <v>64</v>
      </c>
      <c r="BK27" s="50" t="s">
        <v>65</v>
      </c>
      <c r="BL27" s="50" t="s">
        <v>66</v>
      </c>
      <c r="BM27" s="50" t="s">
        <v>67</v>
      </c>
      <c r="BN27" s="50" t="s">
        <v>68</v>
      </c>
      <c r="BO27" s="50" t="s">
        <v>69</v>
      </c>
      <c r="BP27" s="202"/>
      <c r="BQ27" s="203"/>
      <c r="BR27" s="203" t="str">
        <f t="shared" si="102"/>
        <v/>
      </c>
      <c r="BS27" s="203" t="str">
        <f t="shared" si="103"/>
        <v/>
      </c>
      <c r="BT27" s="203" t="str">
        <f t="shared" si="104"/>
        <v/>
      </c>
      <c r="BU27" s="203" t="str">
        <f t="shared" si="105"/>
        <v/>
      </c>
      <c r="BV27" s="203" t="str">
        <f t="shared" si="106"/>
        <v/>
      </c>
      <c r="BW27" s="203" t="str">
        <f t="shared" si="107"/>
        <v/>
      </c>
      <c r="BX27" s="203" t="str">
        <f t="shared" si="108"/>
        <v/>
      </c>
      <c r="BY27" s="203" t="str">
        <f t="shared" si="109"/>
        <v/>
      </c>
      <c r="BZ27" s="203" t="str">
        <f t="shared" si="110"/>
        <v/>
      </c>
      <c r="CA27" s="203" t="str">
        <f t="shared" si="111"/>
        <v/>
      </c>
      <c r="CB27" s="203" t="str">
        <f t="shared" si="112"/>
        <v/>
      </c>
      <c r="CC27" s="203" t="str">
        <f t="shared" si="113"/>
        <v/>
      </c>
      <c r="CD27" s="203" t="str">
        <f t="shared" si="114"/>
        <v/>
      </c>
      <c r="CE27" s="203" t="str">
        <f t="shared" si="115"/>
        <v/>
      </c>
      <c r="CF27" s="204" t="str">
        <f t="shared" si="116"/>
        <v/>
      </c>
      <c r="CG27" s="204" t="str">
        <f t="shared" si="117"/>
        <v/>
      </c>
      <c r="CH27" s="204" t="str">
        <f t="shared" si="118"/>
        <v/>
      </c>
      <c r="CI27" s="204" t="str">
        <f t="shared" si="119"/>
        <v/>
      </c>
      <c r="CJ27" s="204" t="str">
        <f t="shared" si="120"/>
        <v/>
      </c>
      <c r="CK27" s="204" t="str">
        <f t="shared" si="121"/>
        <v/>
      </c>
      <c r="CL27" s="205" t="str">
        <f t="shared" si="122"/>
        <v/>
      </c>
      <c r="CM27" s="204" t="str">
        <f t="shared" si="123"/>
        <v/>
      </c>
      <c r="CN27" s="204">
        <f t="shared" si="124"/>
        <v>0</v>
      </c>
      <c r="CO27" s="204" t="str">
        <f t="shared" si="125"/>
        <v>Okay</v>
      </c>
      <c r="CP27" s="204" t="str">
        <f t="shared" si="126"/>
        <v>Urkunde und Button</v>
      </c>
      <c r="CQ27" s="204" t="str">
        <f t="shared" si="127"/>
        <v>nur Urkunde</v>
      </c>
      <c r="CR27" s="204">
        <f t="shared" si="128"/>
        <v>0</v>
      </c>
      <c r="CS27" s="204">
        <f t="shared" si="129"/>
        <v>0</v>
      </c>
      <c r="CT27" s="204">
        <f t="shared" si="130"/>
        <v>0</v>
      </c>
      <c r="CU27" s="204">
        <f t="shared" si="131"/>
        <v>0</v>
      </c>
      <c r="CV27" s="204">
        <f t="shared" si="132"/>
        <v>0</v>
      </c>
      <c r="CW27" s="204">
        <f t="shared" si="133"/>
        <v>0</v>
      </c>
      <c r="CX27" s="204" t="str">
        <f t="shared" si="134"/>
        <v>u</v>
      </c>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row>
    <row r="28" spans="1:125" s="16" customFormat="1" x14ac:dyDescent="0.2">
      <c r="A28" s="191" t="str">
        <f>IF(LEN(E28)&lt;2,"",Meldedaten!A$4)</f>
        <v/>
      </c>
      <c r="B28" s="192" t="str">
        <f t="shared" si="90"/>
        <v/>
      </c>
      <c r="C28" s="96" t="s">
        <v>21</v>
      </c>
      <c r="D28" s="242" t="s">
        <v>21</v>
      </c>
      <c r="E28" s="242" t="s">
        <v>21</v>
      </c>
      <c r="F28" s="242" t="s">
        <v>21</v>
      </c>
      <c r="G28" s="242" t="s">
        <v>21</v>
      </c>
      <c r="H28" s="210" t="s">
        <v>21</v>
      </c>
      <c r="I28" s="5" t="str">
        <f>IF(LEN(E28)&lt;2,"",Meldedaten!B$4)</f>
        <v/>
      </c>
      <c r="J28" s="193"/>
      <c r="K28" s="5"/>
      <c r="L28" s="101"/>
      <c r="M28" s="100"/>
      <c r="N28" s="5"/>
      <c r="O28" s="5"/>
      <c r="P28" s="5"/>
      <c r="Q28" s="194" t="str">
        <f t="shared" si="91"/>
        <v>Okay</v>
      </c>
      <c r="R28" s="195">
        <f t="shared" si="92"/>
        <v>0</v>
      </c>
      <c r="S28" s="196" t="str">
        <f t="shared" si="93"/>
        <v/>
      </c>
      <c r="T28" s="197" t="str">
        <f t="shared" si="94"/>
        <v>Bitte ankreuzen</v>
      </c>
      <c r="U28" s="5"/>
      <c r="V28" s="5"/>
      <c r="W28" s="194">
        <f t="shared" si="95"/>
        <v>0</v>
      </c>
      <c r="X28" s="195">
        <f t="shared" si="96"/>
        <v>0</v>
      </c>
      <c r="Y28" s="195">
        <f t="shared" si="97"/>
        <v>1</v>
      </c>
      <c r="Z28" s="195" t="e">
        <f>IF(W28&gt;Y28,"Fehler",okay)</f>
        <v>#NAME?</v>
      </c>
      <c r="AA28" s="195" t="str">
        <f t="shared" si="98"/>
        <v/>
      </c>
      <c r="AB28" s="195" t="str">
        <f t="shared" si="99"/>
        <v/>
      </c>
      <c r="AC28" s="198"/>
      <c r="AD28" s="96" t="s">
        <v>21</v>
      </c>
      <c r="AE28" s="199" t="str">
        <f t="shared" si="100"/>
        <v/>
      </c>
      <c r="AF28" s="95"/>
      <c r="AG28" s="200"/>
      <c r="AH28" s="201" t="str">
        <f t="shared" si="101"/>
        <v/>
      </c>
      <c r="AI28" s="200"/>
      <c r="AJ28" s="5" t="s">
        <v>21</v>
      </c>
      <c r="AK28" s="5" t="s">
        <v>21</v>
      </c>
      <c r="AL28" s="5" t="s">
        <v>21</v>
      </c>
      <c r="AM28" s="5" t="s">
        <v>21</v>
      </c>
      <c r="AN28" s="5" t="s">
        <v>21</v>
      </c>
      <c r="AO28" s="5" t="s">
        <v>21</v>
      </c>
      <c r="AP28" s="5" t="s">
        <v>21</v>
      </c>
      <c r="AQ28" s="5" t="s">
        <v>21</v>
      </c>
      <c r="AR28" s="5" t="s">
        <v>21</v>
      </c>
      <c r="AS28" s="5" t="s">
        <v>21</v>
      </c>
      <c r="AT28" s="5" t="s">
        <v>21</v>
      </c>
      <c r="AU28" s="5" t="s">
        <v>21</v>
      </c>
      <c r="AV28" s="5" t="s">
        <v>21</v>
      </c>
      <c r="AW28" s="5" t="s">
        <v>21</v>
      </c>
      <c r="AX28" s="5" t="s">
        <v>21</v>
      </c>
      <c r="AY28" s="5" t="s">
        <v>21</v>
      </c>
      <c r="AZ28" s="5" t="s">
        <v>21</v>
      </c>
      <c r="BA28" s="5" t="s">
        <v>21</v>
      </c>
      <c r="BB28" s="5" t="s">
        <v>21</v>
      </c>
      <c r="BC28" s="5" t="s">
        <v>21</v>
      </c>
      <c r="BD28" s="200"/>
      <c r="BE28" s="50" t="s">
        <v>59</v>
      </c>
      <c r="BF28" s="50" t="s">
        <v>60</v>
      </c>
      <c r="BG28" s="50" t="s">
        <v>61</v>
      </c>
      <c r="BH28" s="50" t="s">
        <v>62</v>
      </c>
      <c r="BI28" s="50" t="s">
        <v>63</v>
      </c>
      <c r="BJ28" s="50" t="s">
        <v>64</v>
      </c>
      <c r="BK28" s="50" t="s">
        <v>65</v>
      </c>
      <c r="BL28" s="50" t="s">
        <v>66</v>
      </c>
      <c r="BM28" s="50" t="s">
        <v>67</v>
      </c>
      <c r="BN28" s="50" t="s">
        <v>68</v>
      </c>
      <c r="BO28" s="50" t="s">
        <v>69</v>
      </c>
      <c r="BP28" s="202"/>
      <c r="BQ28" s="203"/>
      <c r="BR28" s="203" t="str">
        <f t="shared" si="102"/>
        <v/>
      </c>
      <c r="BS28" s="203" t="str">
        <f t="shared" si="103"/>
        <v/>
      </c>
      <c r="BT28" s="203" t="str">
        <f t="shared" si="104"/>
        <v/>
      </c>
      <c r="BU28" s="203" t="str">
        <f t="shared" si="105"/>
        <v/>
      </c>
      <c r="BV28" s="203" t="str">
        <f t="shared" si="106"/>
        <v/>
      </c>
      <c r="BW28" s="203" t="str">
        <f t="shared" si="107"/>
        <v/>
      </c>
      <c r="BX28" s="203" t="str">
        <f t="shared" si="108"/>
        <v/>
      </c>
      <c r="BY28" s="203" t="str">
        <f t="shared" si="109"/>
        <v/>
      </c>
      <c r="BZ28" s="203" t="str">
        <f t="shared" si="110"/>
        <v/>
      </c>
      <c r="CA28" s="203" t="str">
        <f t="shared" si="111"/>
        <v/>
      </c>
      <c r="CB28" s="203" t="str">
        <f t="shared" si="112"/>
        <v/>
      </c>
      <c r="CC28" s="203" t="str">
        <f t="shared" si="113"/>
        <v/>
      </c>
      <c r="CD28" s="203" t="str">
        <f t="shared" si="114"/>
        <v/>
      </c>
      <c r="CE28" s="203" t="str">
        <f t="shared" si="115"/>
        <v/>
      </c>
      <c r="CF28" s="204" t="str">
        <f t="shared" si="116"/>
        <v/>
      </c>
      <c r="CG28" s="204" t="str">
        <f t="shared" si="117"/>
        <v/>
      </c>
      <c r="CH28" s="204" t="str">
        <f t="shared" si="118"/>
        <v/>
      </c>
      <c r="CI28" s="204" t="str">
        <f t="shared" si="119"/>
        <v/>
      </c>
      <c r="CJ28" s="204" t="str">
        <f t="shared" si="120"/>
        <v/>
      </c>
      <c r="CK28" s="204" t="str">
        <f t="shared" si="121"/>
        <v/>
      </c>
      <c r="CL28" s="205" t="str">
        <f t="shared" si="122"/>
        <v/>
      </c>
      <c r="CM28" s="204" t="str">
        <f t="shared" si="123"/>
        <v/>
      </c>
      <c r="CN28" s="204">
        <f t="shared" si="124"/>
        <v>0</v>
      </c>
      <c r="CO28" s="204" t="str">
        <f t="shared" si="125"/>
        <v>Okay</v>
      </c>
      <c r="CP28" s="204" t="str">
        <f t="shared" si="126"/>
        <v>Urkunde und Button</v>
      </c>
      <c r="CQ28" s="204" t="str">
        <f t="shared" si="127"/>
        <v>nur Urkunde</v>
      </c>
      <c r="CR28" s="204">
        <f t="shared" si="128"/>
        <v>0</v>
      </c>
      <c r="CS28" s="204">
        <f t="shared" si="129"/>
        <v>0</v>
      </c>
      <c r="CT28" s="204">
        <f t="shared" si="130"/>
        <v>0</v>
      </c>
      <c r="CU28" s="204">
        <f t="shared" si="131"/>
        <v>0</v>
      </c>
      <c r="CV28" s="204">
        <f t="shared" si="132"/>
        <v>0</v>
      </c>
      <c r="CW28" s="204">
        <f t="shared" si="133"/>
        <v>0</v>
      </c>
      <c r="CX28" s="204" t="str">
        <f t="shared" si="134"/>
        <v>u</v>
      </c>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row>
    <row r="29" spans="1:125" s="16" customFormat="1" x14ac:dyDescent="0.2">
      <c r="A29" s="191" t="str">
        <f>IF(LEN(E29)&lt;2,"",Meldedaten!A$4)</f>
        <v/>
      </c>
      <c r="B29" s="192" t="str">
        <f t="shared" si="90"/>
        <v/>
      </c>
      <c r="C29" s="96" t="s">
        <v>21</v>
      </c>
      <c r="D29" s="242" t="s">
        <v>21</v>
      </c>
      <c r="E29" s="242" t="s">
        <v>21</v>
      </c>
      <c r="F29" s="242" t="s">
        <v>21</v>
      </c>
      <c r="G29" s="242" t="s">
        <v>21</v>
      </c>
      <c r="H29" s="210" t="s">
        <v>21</v>
      </c>
      <c r="I29" s="5" t="str">
        <f>IF(LEN(E29)&lt;2,"",Meldedaten!B$4)</f>
        <v/>
      </c>
      <c r="J29" s="193"/>
      <c r="K29" s="5"/>
      <c r="L29" s="101"/>
      <c r="M29" s="100"/>
      <c r="N29" s="5"/>
      <c r="O29" s="5"/>
      <c r="P29" s="5"/>
      <c r="Q29" s="194" t="str">
        <f t="shared" si="91"/>
        <v>Okay</v>
      </c>
      <c r="R29" s="195">
        <f t="shared" si="92"/>
        <v>0</v>
      </c>
      <c r="S29" s="196" t="str">
        <f t="shared" si="93"/>
        <v/>
      </c>
      <c r="T29" s="197" t="str">
        <f t="shared" si="94"/>
        <v>Bitte ankreuzen</v>
      </c>
      <c r="U29" s="5"/>
      <c r="V29" s="5"/>
      <c r="W29" s="194">
        <f t="shared" si="95"/>
        <v>0</v>
      </c>
      <c r="X29" s="195">
        <f t="shared" si="96"/>
        <v>0</v>
      </c>
      <c r="Y29" s="195">
        <f t="shared" si="97"/>
        <v>1</v>
      </c>
      <c r="Z29" s="195" t="e">
        <f>IF(W29&gt;Y29,"Fehler",okay)</f>
        <v>#NAME?</v>
      </c>
      <c r="AA29" s="195" t="str">
        <f t="shared" si="98"/>
        <v/>
      </c>
      <c r="AB29" s="195" t="str">
        <f t="shared" si="99"/>
        <v/>
      </c>
      <c r="AC29" s="198"/>
      <c r="AD29" s="96" t="s">
        <v>21</v>
      </c>
      <c r="AE29" s="199" t="str">
        <f t="shared" si="100"/>
        <v/>
      </c>
      <c r="AF29" s="95"/>
      <c r="AG29" s="200"/>
      <c r="AH29" s="201" t="str">
        <f t="shared" si="101"/>
        <v/>
      </c>
      <c r="AI29" s="200"/>
      <c r="AJ29" s="5" t="s">
        <v>21</v>
      </c>
      <c r="AK29" s="5" t="s">
        <v>21</v>
      </c>
      <c r="AL29" s="5" t="s">
        <v>21</v>
      </c>
      <c r="AM29" s="5" t="s">
        <v>21</v>
      </c>
      <c r="AN29" s="5" t="s">
        <v>21</v>
      </c>
      <c r="AO29" s="5" t="s">
        <v>21</v>
      </c>
      <c r="AP29" s="5" t="s">
        <v>21</v>
      </c>
      <c r="AQ29" s="5" t="s">
        <v>21</v>
      </c>
      <c r="AR29" s="5" t="s">
        <v>21</v>
      </c>
      <c r="AS29" s="5" t="s">
        <v>21</v>
      </c>
      <c r="AT29" s="5" t="s">
        <v>21</v>
      </c>
      <c r="AU29" s="5" t="s">
        <v>21</v>
      </c>
      <c r="AV29" s="5" t="s">
        <v>21</v>
      </c>
      <c r="AW29" s="5" t="s">
        <v>21</v>
      </c>
      <c r="AX29" s="5" t="s">
        <v>21</v>
      </c>
      <c r="AY29" s="5" t="s">
        <v>21</v>
      </c>
      <c r="AZ29" s="5" t="s">
        <v>21</v>
      </c>
      <c r="BA29" s="5" t="s">
        <v>21</v>
      </c>
      <c r="BB29" s="5" t="s">
        <v>21</v>
      </c>
      <c r="BC29" s="5" t="s">
        <v>21</v>
      </c>
      <c r="BD29" s="200"/>
      <c r="BE29" s="50" t="s">
        <v>59</v>
      </c>
      <c r="BF29" s="50" t="s">
        <v>60</v>
      </c>
      <c r="BG29" s="50" t="s">
        <v>61</v>
      </c>
      <c r="BH29" s="50" t="s">
        <v>62</v>
      </c>
      <c r="BI29" s="50" t="s">
        <v>63</v>
      </c>
      <c r="BJ29" s="50" t="s">
        <v>64</v>
      </c>
      <c r="BK29" s="50" t="s">
        <v>65</v>
      </c>
      <c r="BL29" s="50" t="s">
        <v>66</v>
      </c>
      <c r="BM29" s="50" t="s">
        <v>67</v>
      </c>
      <c r="BN29" s="50" t="s">
        <v>68</v>
      </c>
      <c r="BO29" s="50" t="s">
        <v>69</v>
      </c>
      <c r="BP29" s="202"/>
      <c r="BQ29" s="203"/>
      <c r="BR29" s="203" t="str">
        <f t="shared" si="102"/>
        <v/>
      </c>
      <c r="BS29" s="203" t="str">
        <f t="shared" si="103"/>
        <v/>
      </c>
      <c r="BT29" s="203" t="str">
        <f t="shared" si="104"/>
        <v/>
      </c>
      <c r="BU29" s="203" t="str">
        <f t="shared" si="105"/>
        <v/>
      </c>
      <c r="BV29" s="203" t="str">
        <f t="shared" si="106"/>
        <v/>
      </c>
      <c r="BW29" s="203" t="str">
        <f t="shared" si="107"/>
        <v/>
      </c>
      <c r="BX29" s="203" t="str">
        <f t="shared" si="108"/>
        <v/>
      </c>
      <c r="BY29" s="203" t="str">
        <f t="shared" si="109"/>
        <v/>
      </c>
      <c r="BZ29" s="203" t="str">
        <f t="shared" si="110"/>
        <v/>
      </c>
      <c r="CA29" s="203" t="str">
        <f t="shared" si="111"/>
        <v/>
      </c>
      <c r="CB29" s="203" t="str">
        <f t="shared" si="112"/>
        <v/>
      </c>
      <c r="CC29" s="203" t="str">
        <f t="shared" si="113"/>
        <v/>
      </c>
      <c r="CD29" s="203" t="str">
        <f t="shared" si="114"/>
        <v/>
      </c>
      <c r="CE29" s="203" t="str">
        <f t="shared" si="115"/>
        <v/>
      </c>
      <c r="CF29" s="204" t="str">
        <f t="shared" si="116"/>
        <v/>
      </c>
      <c r="CG29" s="204" t="str">
        <f t="shared" si="117"/>
        <v/>
      </c>
      <c r="CH29" s="204" t="str">
        <f t="shared" si="118"/>
        <v/>
      </c>
      <c r="CI29" s="204" t="str">
        <f t="shared" si="119"/>
        <v/>
      </c>
      <c r="CJ29" s="204" t="str">
        <f t="shared" si="120"/>
        <v/>
      </c>
      <c r="CK29" s="204" t="str">
        <f t="shared" si="121"/>
        <v/>
      </c>
      <c r="CL29" s="205" t="str">
        <f t="shared" si="122"/>
        <v/>
      </c>
      <c r="CM29" s="204" t="str">
        <f t="shared" si="123"/>
        <v/>
      </c>
      <c r="CN29" s="204">
        <f t="shared" si="124"/>
        <v>0</v>
      </c>
      <c r="CO29" s="204" t="str">
        <f t="shared" si="125"/>
        <v>Okay</v>
      </c>
      <c r="CP29" s="204" t="str">
        <f t="shared" si="126"/>
        <v>Urkunde und Button</v>
      </c>
      <c r="CQ29" s="204" t="str">
        <f t="shared" si="127"/>
        <v>nur Urkunde</v>
      </c>
      <c r="CR29" s="204">
        <f t="shared" si="128"/>
        <v>0</v>
      </c>
      <c r="CS29" s="204">
        <f t="shared" si="129"/>
        <v>0</v>
      </c>
      <c r="CT29" s="204">
        <f t="shared" si="130"/>
        <v>0</v>
      </c>
      <c r="CU29" s="204">
        <f t="shared" si="131"/>
        <v>0</v>
      </c>
      <c r="CV29" s="204">
        <f t="shared" si="132"/>
        <v>0</v>
      </c>
      <c r="CW29" s="204">
        <f t="shared" si="133"/>
        <v>0</v>
      </c>
      <c r="CX29" s="204" t="str">
        <f t="shared" si="134"/>
        <v>u</v>
      </c>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row>
    <row r="30" spans="1:125" s="16" customFormat="1" x14ac:dyDescent="0.2">
      <c r="A30" s="191" t="str">
        <f>IF(LEN(E30)&lt;2,"",Meldedaten!A$4)</f>
        <v/>
      </c>
      <c r="B30" s="192" t="str">
        <f t="shared" si="90"/>
        <v/>
      </c>
      <c r="C30" s="96" t="s">
        <v>21</v>
      </c>
      <c r="D30" s="242" t="s">
        <v>21</v>
      </c>
      <c r="E30" s="242" t="s">
        <v>21</v>
      </c>
      <c r="F30" s="242" t="s">
        <v>21</v>
      </c>
      <c r="G30" s="242" t="s">
        <v>21</v>
      </c>
      <c r="H30" s="210" t="s">
        <v>21</v>
      </c>
      <c r="I30" s="5" t="str">
        <f>IF(LEN(E30)&lt;2,"",Meldedaten!B$4)</f>
        <v/>
      </c>
      <c r="J30" s="193"/>
      <c r="K30" s="5"/>
      <c r="L30" s="101"/>
      <c r="M30" s="100"/>
      <c r="N30" s="5"/>
      <c r="O30" s="5"/>
      <c r="P30" s="5"/>
      <c r="Q30" s="194" t="str">
        <f t="shared" si="91"/>
        <v>Okay</v>
      </c>
      <c r="R30" s="195">
        <f t="shared" si="92"/>
        <v>0</v>
      </c>
      <c r="S30" s="196" t="str">
        <f t="shared" si="93"/>
        <v/>
      </c>
      <c r="T30" s="197" t="str">
        <f t="shared" si="94"/>
        <v>Bitte ankreuzen</v>
      </c>
      <c r="U30" s="5"/>
      <c r="V30" s="5"/>
      <c r="W30" s="194">
        <f t="shared" si="95"/>
        <v>0</v>
      </c>
      <c r="X30" s="195">
        <f t="shared" si="96"/>
        <v>0</v>
      </c>
      <c r="Y30" s="195">
        <f t="shared" si="97"/>
        <v>1</v>
      </c>
      <c r="Z30" s="195" t="e">
        <f>IF(W30&gt;Y30,"Fehler",okay)</f>
        <v>#NAME?</v>
      </c>
      <c r="AA30" s="195" t="str">
        <f t="shared" si="98"/>
        <v/>
      </c>
      <c r="AB30" s="195" t="str">
        <f t="shared" si="99"/>
        <v/>
      </c>
      <c r="AC30" s="198"/>
      <c r="AD30" s="96" t="s">
        <v>21</v>
      </c>
      <c r="AE30" s="199" t="str">
        <f t="shared" si="100"/>
        <v/>
      </c>
      <c r="AF30" s="95"/>
      <c r="AG30" s="200"/>
      <c r="AH30" s="201" t="str">
        <f t="shared" si="101"/>
        <v/>
      </c>
      <c r="AI30" s="200"/>
      <c r="AJ30" s="5" t="s">
        <v>21</v>
      </c>
      <c r="AK30" s="5" t="s">
        <v>21</v>
      </c>
      <c r="AL30" s="5" t="s">
        <v>21</v>
      </c>
      <c r="AM30" s="5" t="s">
        <v>21</v>
      </c>
      <c r="AN30" s="5" t="s">
        <v>21</v>
      </c>
      <c r="AO30" s="5" t="s">
        <v>21</v>
      </c>
      <c r="AP30" s="5" t="s">
        <v>21</v>
      </c>
      <c r="AQ30" s="5" t="s">
        <v>21</v>
      </c>
      <c r="AR30" s="5" t="s">
        <v>21</v>
      </c>
      <c r="AS30" s="5" t="s">
        <v>21</v>
      </c>
      <c r="AT30" s="5" t="s">
        <v>21</v>
      </c>
      <c r="AU30" s="5" t="s">
        <v>21</v>
      </c>
      <c r="AV30" s="5" t="s">
        <v>21</v>
      </c>
      <c r="AW30" s="5" t="s">
        <v>21</v>
      </c>
      <c r="AX30" s="5" t="s">
        <v>21</v>
      </c>
      <c r="AY30" s="5" t="s">
        <v>21</v>
      </c>
      <c r="AZ30" s="5" t="s">
        <v>21</v>
      </c>
      <c r="BA30" s="5" t="s">
        <v>21</v>
      </c>
      <c r="BB30" s="5" t="s">
        <v>21</v>
      </c>
      <c r="BC30" s="5" t="s">
        <v>21</v>
      </c>
      <c r="BD30" s="200"/>
      <c r="BE30" s="50" t="s">
        <v>59</v>
      </c>
      <c r="BF30" s="50" t="s">
        <v>60</v>
      </c>
      <c r="BG30" s="50" t="s">
        <v>61</v>
      </c>
      <c r="BH30" s="50" t="s">
        <v>62</v>
      </c>
      <c r="BI30" s="50" t="s">
        <v>63</v>
      </c>
      <c r="BJ30" s="50" t="s">
        <v>64</v>
      </c>
      <c r="BK30" s="50" t="s">
        <v>65</v>
      </c>
      <c r="BL30" s="50" t="s">
        <v>66</v>
      </c>
      <c r="BM30" s="50" t="s">
        <v>67</v>
      </c>
      <c r="BN30" s="50" t="s">
        <v>68</v>
      </c>
      <c r="BO30" s="50" t="s">
        <v>69</v>
      </c>
      <c r="BP30" s="202"/>
      <c r="BQ30" s="203"/>
      <c r="BR30" s="203" t="str">
        <f t="shared" si="102"/>
        <v/>
      </c>
      <c r="BS30" s="203" t="str">
        <f t="shared" si="103"/>
        <v/>
      </c>
      <c r="BT30" s="203" t="str">
        <f t="shared" si="104"/>
        <v/>
      </c>
      <c r="BU30" s="203" t="str">
        <f t="shared" si="105"/>
        <v/>
      </c>
      <c r="BV30" s="203" t="str">
        <f t="shared" si="106"/>
        <v/>
      </c>
      <c r="BW30" s="203" t="str">
        <f t="shared" si="107"/>
        <v/>
      </c>
      <c r="BX30" s="203" t="str">
        <f t="shared" si="108"/>
        <v/>
      </c>
      <c r="BY30" s="203" t="str">
        <f t="shared" si="109"/>
        <v/>
      </c>
      <c r="BZ30" s="203" t="str">
        <f t="shared" si="110"/>
        <v/>
      </c>
      <c r="CA30" s="203" t="str">
        <f t="shared" si="111"/>
        <v/>
      </c>
      <c r="CB30" s="203" t="str">
        <f t="shared" si="112"/>
        <v/>
      </c>
      <c r="CC30" s="203" t="str">
        <f t="shared" si="113"/>
        <v/>
      </c>
      <c r="CD30" s="203" t="str">
        <f t="shared" si="114"/>
        <v/>
      </c>
      <c r="CE30" s="203" t="str">
        <f t="shared" si="115"/>
        <v/>
      </c>
      <c r="CF30" s="204" t="str">
        <f t="shared" si="116"/>
        <v/>
      </c>
      <c r="CG30" s="204" t="str">
        <f t="shared" si="117"/>
        <v/>
      </c>
      <c r="CH30" s="204" t="str">
        <f t="shared" si="118"/>
        <v/>
      </c>
      <c r="CI30" s="204" t="str">
        <f t="shared" si="119"/>
        <v/>
      </c>
      <c r="CJ30" s="204" t="str">
        <f t="shared" si="120"/>
        <v/>
      </c>
      <c r="CK30" s="204" t="str">
        <f t="shared" si="121"/>
        <v/>
      </c>
      <c r="CL30" s="205" t="str">
        <f t="shared" si="122"/>
        <v/>
      </c>
      <c r="CM30" s="204" t="str">
        <f t="shared" si="123"/>
        <v/>
      </c>
      <c r="CN30" s="204">
        <f t="shared" si="124"/>
        <v>0</v>
      </c>
      <c r="CO30" s="204" t="str">
        <f t="shared" si="125"/>
        <v>Okay</v>
      </c>
      <c r="CP30" s="204" t="str">
        <f t="shared" si="126"/>
        <v>Urkunde und Button</v>
      </c>
      <c r="CQ30" s="204" t="str">
        <f t="shared" si="127"/>
        <v>nur Urkunde</v>
      </c>
      <c r="CR30" s="204">
        <f t="shared" si="128"/>
        <v>0</v>
      </c>
      <c r="CS30" s="204">
        <f t="shared" si="129"/>
        <v>0</v>
      </c>
      <c r="CT30" s="204">
        <f t="shared" si="130"/>
        <v>0</v>
      </c>
      <c r="CU30" s="204">
        <f t="shared" si="131"/>
        <v>0</v>
      </c>
      <c r="CV30" s="204">
        <f t="shared" si="132"/>
        <v>0</v>
      </c>
      <c r="CW30" s="204">
        <f t="shared" si="133"/>
        <v>0</v>
      </c>
      <c r="CX30" s="204" t="str">
        <f t="shared" si="134"/>
        <v>u</v>
      </c>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row>
    <row r="31" spans="1:125" s="16" customFormat="1" x14ac:dyDescent="0.2">
      <c r="A31" s="191" t="str">
        <f>IF(LEN(E31)&lt;2,"",Meldedaten!A$4)</f>
        <v/>
      </c>
      <c r="B31" s="192" t="str">
        <f t="shared" si="90"/>
        <v/>
      </c>
      <c r="C31" s="96" t="s">
        <v>21</v>
      </c>
      <c r="D31" s="242" t="s">
        <v>21</v>
      </c>
      <c r="E31" s="242" t="s">
        <v>21</v>
      </c>
      <c r="F31" s="242" t="s">
        <v>21</v>
      </c>
      <c r="G31" s="242" t="s">
        <v>21</v>
      </c>
      <c r="H31" s="210" t="s">
        <v>21</v>
      </c>
      <c r="I31" s="5" t="str">
        <f>IF(LEN(E31)&lt;2,"",Meldedaten!B$4)</f>
        <v/>
      </c>
      <c r="J31" s="193"/>
      <c r="K31" s="5"/>
      <c r="L31" s="101"/>
      <c r="M31" s="100"/>
      <c r="N31" s="5"/>
      <c r="O31" s="5"/>
      <c r="P31" s="5"/>
      <c r="Q31" s="194" t="str">
        <f t="shared" si="91"/>
        <v>Okay</v>
      </c>
      <c r="R31" s="195">
        <f t="shared" si="92"/>
        <v>0</v>
      </c>
      <c r="S31" s="196" t="str">
        <f t="shared" si="93"/>
        <v/>
      </c>
      <c r="T31" s="197" t="str">
        <f t="shared" si="94"/>
        <v>Bitte ankreuzen</v>
      </c>
      <c r="U31" s="5"/>
      <c r="V31" s="5"/>
      <c r="W31" s="194">
        <f t="shared" si="95"/>
        <v>0</v>
      </c>
      <c r="X31" s="195">
        <f t="shared" si="96"/>
        <v>0</v>
      </c>
      <c r="Y31" s="195">
        <f t="shared" si="97"/>
        <v>1</v>
      </c>
      <c r="Z31" s="195" t="e">
        <f>IF(W31&gt;Y31,"Fehler",okay)</f>
        <v>#NAME?</v>
      </c>
      <c r="AA31" s="195" t="str">
        <f t="shared" si="98"/>
        <v/>
      </c>
      <c r="AB31" s="195" t="str">
        <f t="shared" si="99"/>
        <v/>
      </c>
      <c r="AC31" s="198"/>
      <c r="AD31" s="96" t="s">
        <v>21</v>
      </c>
      <c r="AE31" s="199" t="str">
        <f t="shared" si="100"/>
        <v/>
      </c>
      <c r="AF31" s="95"/>
      <c r="AG31" s="200"/>
      <c r="AH31" s="201" t="str">
        <f t="shared" si="101"/>
        <v/>
      </c>
      <c r="AI31" s="200"/>
      <c r="AJ31" s="5" t="s">
        <v>21</v>
      </c>
      <c r="AK31" s="5" t="s">
        <v>21</v>
      </c>
      <c r="AL31" s="5" t="s">
        <v>21</v>
      </c>
      <c r="AM31" s="5" t="s">
        <v>21</v>
      </c>
      <c r="AN31" s="5" t="s">
        <v>21</v>
      </c>
      <c r="AO31" s="5" t="s">
        <v>21</v>
      </c>
      <c r="AP31" s="5" t="s">
        <v>21</v>
      </c>
      <c r="AQ31" s="5" t="s">
        <v>21</v>
      </c>
      <c r="AR31" s="5" t="s">
        <v>21</v>
      </c>
      <c r="AS31" s="5" t="s">
        <v>21</v>
      </c>
      <c r="AT31" s="5" t="s">
        <v>21</v>
      </c>
      <c r="AU31" s="5" t="s">
        <v>21</v>
      </c>
      <c r="AV31" s="5" t="s">
        <v>21</v>
      </c>
      <c r="AW31" s="5" t="s">
        <v>21</v>
      </c>
      <c r="AX31" s="5" t="s">
        <v>21</v>
      </c>
      <c r="AY31" s="5" t="s">
        <v>21</v>
      </c>
      <c r="AZ31" s="5" t="s">
        <v>21</v>
      </c>
      <c r="BA31" s="5" t="s">
        <v>21</v>
      </c>
      <c r="BB31" s="5" t="s">
        <v>21</v>
      </c>
      <c r="BC31" s="5" t="s">
        <v>21</v>
      </c>
      <c r="BD31" s="200"/>
      <c r="BE31" s="50" t="s">
        <v>59</v>
      </c>
      <c r="BF31" s="50" t="s">
        <v>60</v>
      </c>
      <c r="BG31" s="50" t="s">
        <v>61</v>
      </c>
      <c r="BH31" s="50" t="s">
        <v>62</v>
      </c>
      <c r="BI31" s="50" t="s">
        <v>63</v>
      </c>
      <c r="BJ31" s="50" t="s">
        <v>64</v>
      </c>
      <c r="BK31" s="50" t="s">
        <v>65</v>
      </c>
      <c r="BL31" s="50" t="s">
        <v>66</v>
      </c>
      <c r="BM31" s="50" t="s">
        <v>67</v>
      </c>
      <c r="BN31" s="50" t="s">
        <v>68</v>
      </c>
      <c r="BO31" s="50" t="s">
        <v>69</v>
      </c>
      <c r="BP31" s="202"/>
      <c r="BQ31" s="203"/>
      <c r="BR31" s="203" t="str">
        <f t="shared" si="102"/>
        <v/>
      </c>
      <c r="BS31" s="203" t="str">
        <f t="shared" si="103"/>
        <v/>
      </c>
      <c r="BT31" s="203" t="str">
        <f t="shared" si="104"/>
        <v/>
      </c>
      <c r="BU31" s="203" t="str">
        <f t="shared" si="105"/>
        <v/>
      </c>
      <c r="BV31" s="203" t="str">
        <f t="shared" si="106"/>
        <v/>
      </c>
      <c r="BW31" s="203" t="str">
        <f t="shared" si="107"/>
        <v/>
      </c>
      <c r="BX31" s="203" t="str">
        <f t="shared" si="108"/>
        <v/>
      </c>
      <c r="BY31" s="203" t="str">
        <f t="shared" si="109"/>
        <v/>
      </c>
      <c r="BZ31" s="203" t="str">
        <f t="shared" si="110"/>
        <v/>
      </c>
      <c r="CA31" s="203" t="str">
        <f t="shared" si="111"/>
        <v/>
      </c>
      <c r="CB31" s="203" t="str">
        <f t="shared" si="112"/>
        <v/>
      </c>
      <c r="CC31" s="203" t="str">
        <f t="shared" si="113"/>
        <v/>
      </c>
      <c r="CD31" s="203" t="str">
        <f t="shared" si="114"/>
        <v/>
      </c>
      <c r="CE31" s="203" t="str">
        <f t="shared" si="115"/>
        <v/>
      </c>
      <c r="CF31" s="204" t="str">
        <f t="shared" si="116"/>
        <v/>
      </c>
      <c r="CG31" s="204" t="str">
        <f t="shared" si="117"/>
        <v/>
      </c>
      <c r="CH31" s="204" t="str">
        <f t="shared" si="118"/>
        <v/>
      </c>
      <c r="CI31" s="204" t="str">
        <f t="shared" si="119"/>
        <v/>
      </c>
      <c r="CJ31" s="204" t="str">
        <f t="shared" si="120"/>
        <v/>
      </c>
      <c r="CK31" s="204" t="str">
        <f t="shared" si="121"/>
        <v/>
      </c>
      <c r="CL31" s="205" t="str">
        <f t="shared" si="122"/>
        <v/>
      </c>
      <c r="CM31" s="204" t="str">
        <f t="shared" si="123"/>
        <v/>
      </c>
      <c r="CN31" s="204">
        <f t="shared" si="124"/>
        <v>0</v>
      </c>
      <c r="CO31" s="204" t="str">
        <f t="shared" si="125"/>
        <v>Okay</v>
      </c>
      <c r="CP31" s="204" t="str">
        <f t="shared" si="126"/>
        <v>Urkunde und Button</v>
      </c>
      <c r="CQ31" s="204" t="str">
        <f t="shared" si="127"/>
        <v>nur Urkunde</v>
      </c>
      <c r="CR31" s="204">
        <f t="shared" si="128"/>
        <v>0</v>
      </c>
      <c r="CS31" s="204">
        <f t="shared" si="129"/>
        <v>0</v>
      </c>
      <c r="CT31" s="204">
        <f t="shared" si="130"/>
        <v>0</v>
      </c>
      <c r="CU31" s="204">
        <f t="shared" si="131"/>
        <v>0</v>
      </c>
      <c r="CV31" s="204">
        <f t="shared" si="132"/>
        <v>0</v>
      </c>
      <c r="CW31" s="204">
        <f t="shared" si="133"/>
        <v>0</v>
      </c>
      <c r="CX31" s="204" t="str">
        <f t="shared" si="134"/>
        <v>u</v>
      </c>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row>
    <row r="32" spans="1:125" s="16" customFormat="1" x14ac:dyDescent="0.2">
      <c r="A32" s="191" t="str">
        <f>IF(LEN(E32)&lt;2,"",Meldedaten!A$4)</f>
        <v/>
      </c>
      <c r="B32" s="192" t="str">
        <f t="shared" si="90"/>
        <v/>
      </c>
      <c r="C32" s="96" t="s">
        <v>21</v>
      </c>
      <c r="D32" s="242" t="s">
        <v>21</v>
      </c>
      <c r="E32" s="242" t="s">
        <v>21</v>
      </c>
      <c r="F32" s="242" t="s">
        <v>21</v>
      </c>
      <c r="G32" s="242" t="s">
        <v>21</v>
      </c>
      <c r="H32" s="210" t="s">
        <v>21</v>
      </c>
      <c r="I32" s="5" t="str">
        <f>IF(LEN(E32)&lt;2,"",Meldedaten!B$4)</f>
        <v/>
      </c>
      <c r="J32" s="193"/>
      <c r="K32" s="5"/>
      <c r="L32" s="101"/>
      <c r="M32" s="100"/>
      <c r="N32" s="5"/>
      <c r="O32" s="5"/>
      <c r="P32" s="5"/>
      <c r="Q32" s="194" t="str">
        <f t="shared" si="91"/>
        <v>Okay</v>
      </c>
      <c r="R32" s="195">
        <f t="shared" si="92"/>
        <v>0</v>
      </c>
      <c r="S32" s="196" t="str">
        <f t="shared" si="93"/>
        <v/>
      </c>
      <c r="T32" s="197" t="str">
        <f t="shared" si="94"/>
        <v>Bitte ankreuzen</v>
      </c>
      <c r="U32" s="5"/>
      <c r="V32" s="5"/>
      <c r="W32" s="194">
        <f t="shared" si="95"/>
        <v>0</v>
      </c>
      <c r="X32" s="195">
        <f t="shared" si="96"/>
        <v>0</v>
      </c>
      <c r="Y32" s="195">
        <f t="shared" si="97"/>
        <v>1</v>
      </c>
      <c r="Z32" s="195" t="e">
        <f>IF(W32&gt;Y32,"Fehler",okay)</f>
        <v>#NAME?</v>
      </c>
      <c r="AA32" s="195" t="str">
        <f t="shared" si="98"/>
        <v/>
      </c>
      <c r="AB32" s="195" t="str">
        <f t="shared" si="99"/>
        <v/>
      </c>
      <c r="AC32" s="198"/>
      <c r="AD32" s="96" t="s">
        <v>21</v>
      </c>
      <c r="AE32" s="199" t="str">
        <f t="shared" si="100"/>
        <v/>
      </c>
      <c r="AF32" s="95"/>
      <c r="AG32" s="200"/>
      <c r="AH32" s="201" t="str">
        <f t="shared" si="101"/>
        <v/>
      </c>
      <c r="AI32" s="200"/>
      <c r="AJ32" s="5" t="s">
        <v>21</v>
      </c>
      <c r="AK32" s="5" t="s">
        <v>21</v>
      </c>
      <c r="AL32" s="5" t="s">
        <v>21</v>
      </c>
      <c r="AM32" s="5" t="s">
        <v>21</v>
      </c>
      <c r="AN32" s="5" t="s">
        <v>21</v>
      </c>
      <c r="AO32" s="5" t="s">
        <v>21</v>
      </c>
      <c r="AP32" s="5" t="s">
        <v>21</v>
      </c>
      <c r="AQ32" s="5" t="s">
        <v>21</v>
      </c>
      <c r="AR32" s="5" t="s">
        <v>21</v>
      </c>
      <c r="AS32" s="5" t="s">
        <v>21</v>
      </c>
      <c r="AT32" s="5" t="s">
        <v>21</v>
      </c>
      <c r="AU32" s="5" t="s">
        <v>21</v>
      </c>
      <c r="AV32" s="5" t="s">
        <v>21</v>
      </c>
      <c r="AW32" s="5" t="s">
        <v>21</v>
      </c>
      <c r="AX32" s="5" t="s">
        <v>21</v>
      </c>
      <c r="AY32" s="5" t="s">
        <v>21</v>
      </c>
      <c r="AZ32" s="5" t="s">
        <v>21</v>
      </c>
      <c r="BA32" s="5" t="s">
        <v>21</v>
      </c>
      <c r="BB32" s="5" t="s">
        <v>21</v>
      </c>
      <c r="BC32" s="5" t="s">
        <v>21</v>
      </c>
      <c r="BD32" s="200"/>
      <c r="BE32" s="50" t="s">
        <v>59</v>
      </c>
      <c r="BF32" s="50" t="s">
        <v>60</v>
      </c>
      <c r="BG32" s="50" t="s">
        <v>61</v>
      </c>
      <c r="BH32" s="50" t="s">
        <v>62</v>
      </c>
      <c r="BI32" s="50" t="s">
        <v>63</v>
      </c>
      <c r="BJ32" s="50" t="s">
        <v>64</v>
      </c>
      <c r="BK32" s="50" t="s">
        <v>65</v>
      </c>
      <c r="BL32" s="50" t="s">
        <v>66</v>
      </c>
      <c r="BM32" s="50" t="s">
        <v>67</v>
      </c>
      <c r="BN32" s="50" t="s">
        <v>68</v>
      </c>
      <c r="BO32" s="50" t="s">
        <v>69</v>
      </c>
      <c r="BP32" s="202"/>
      <c r="BQ32" s="203"/>
      <c r="BR32" s="203" t="str">
        <f t="shared" si="102"/>
        <v/>
      </c>
      <c r="BS32" s="203" t="str">
        <f t="shared" si="103"/>
        <v/>
      </c>
      <c r="BT32" s="203" t="str">
        <f t="shared" si="104"/>
        <v/>
      </c>
      <c r="BU32" s="203" t="str">
        <f t="shared" si="105"/>
        <v/>
      </c>
      <c r="BV32" s="203" t="str">
        <f t="shared" si="106"/>
        <v/>
      </c>
      <c r="BW32" s="203" t="str">
        <f t="shared" si="107"/>
        <v/>
      </c>
      <c r="BX32" s="203" t="str">
        <f t="shared" si="108"/>
        <v/>
      </c>
      <c r="BY32" s="203" t="str">
        <f t="shared" si="109"/>
        <v/>
      </c>
      <c r="BZ32" s="203" t="str">
        <f t="shared" si="110"/>
        <v/>
      </c>
      <c r="CA32" s="203" t="str">
        <f t="shared" si="111"/>
        <v/>
      </c>
      <c r="CB32" s="203" t="str">
        <f t="shared" si="112"/>
        <v/>
      </c>
      <c r="CC32" s="203" t="str">
        <f t="shared" si="113"/>
        <v/>
      </c>
      <c r="CD32" s="203" t="str">
        <f t="shared" si="114"/>
        <v/>
      </c>
      <c r="CE32" s="203" t="str">
        <f t="shared" si="115"/>
        <v/>
      </c>
      <c r="CF32" s="204" t="str">
        <f t="shared" si="116"/>
        <v/>
      </c>
      <c r="CG32" s="204" t="str">
        <f t="shared" si="117"/>
        <v/>
      </c>
      <c r="CH32" s="204" t="str">
        <f t="shared" si="118"/>
        <v/>
      </c>
      <c r="CI32" s="204" t="str">
        <f t="shared" si="119"/>
        <v/>
      </c>
      <c r="CJ32" s="204" t="str">
        <f t="shared" si="120"/>
        <v/>
      </c>
      <c r="CK32" s="204" t="str">
        <f t="shared" si="121"/>
        <v/>
      </c>
      <c r="CL32" s="205" t="str">
        <f t="shared" si="122"/>
        <v/>
      </c>
      <c r="CM32" s="204" t="str">
        <f t="shared" si="123"/>
        <v/>
      </c>
      <c r="CN32" s="204">
        <f t="shared" si="124"/>
        <v>0</v>
      </c>
      <c r="CO32" s="204" t="str">
        <f t="shared" si="125"/>
        <v>Okay</v>
      </c>
      <c r="CP32" s="204" t="str">
        <f t="shared" si="126"/>
        <v>Urkunde und Button</v>
      </c>
      <c r="CQ32" s="204" t="str">
        <f t="shared" si="127"/>
        <v>nur Urkunde</v>
      </c>
      <c r="CR32" s="204">
        <f t="shared" si="128"/>
        <v>0</v>
      </c>
      <c r="CS32" s="204">
        <f t="shared" si="129"/>
        <v>0</v>
      </c>
      <c r="CT32" s="204">
        <f t="shared" si="130"/>
        <v>0</v>
      </c>
      <c r="CU32" s="204">
        <f t="shared" si="131"/>
        <v>0</v>
      </c>
      <c r="CV32" s="204">
        <f t="shared" si="132"/>
        <v>0</v>
      </c>
      <c r="CW32" s="204">
        <f t="shared" si="133"/>
        <v>0</v>
      </c>
      <c r="CX32" s="204" t="str">
        <f t="shared" si="134"/>
        <v>u</v>
      </c>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row>
    <row r="33" spans="1:125" s="16" customFormat="1" x14ac:dyDescent="0.2">
      <c r="A33" s="191" t="str">
        <f>IF(LEN(E33)&lt;2,"",Meldedaten!A$4)</f>
        <v/>
      </c>
      <c r="B33" s="192" t="str">
        <f t="shared" si="90"/>
        <v/>
      </c>
      <c r="C33" s="96" t="s">
        <v>21</v>
      </c>
      <c r="D33" s="242" t="s">
        <v>21</v>
      </c>
      <c r="E33" s="242" t="s">
        <v>21</v>
      </c>
      <c r="F33" s="242" t="s">
        <v>21</v>
      </c>
      <c r="G33" s="242" t="s">
        <v>21</v>
      </c>
      <c r="H33" s="210" t="s">
        <v>21</v>
      </c>
      <c r="I33" s="5" t="str">
        <f>IF(LEN(E33)&lt;2,"",Meldedaten!B$4)</f>
        <v/>
      </c>
      <c r="J33" s="193"/>
      <c r="K33" s="5"/>
      <c r="L33" s="101"/>
      <c r="M33" s="100"/>
      <c r="N33" s="5"/>
      <c r="O33" s="5"/>
      <c r="P33" s="5"/>
      <c r="Q33" s="194" t="str">
        <f t="shared" si="91"/>
        <v>Okay</v>
      </c>
      <c r="R33" s="195">
        <f t="shared" si="92"/>
        <v>0</v>
      </c>
      <c r="S33" s="196" t="str">
        <f t="shared" si="93"/>
        <v/>
      </c>
      <c r="T33" s="197" t="str">
        <f t="shared" si="94"/>
        <v>Bitte ankreuzen</v>
      </c>
      <c r="U33" s="5"/>
      <c r="V33" s="5"/>
      <c r="W33" s="194">
        <f t="shared" si="95"/>
        <v>0</v>
      </c>
      <c r="X33" s="195">
        <f t="shared" si="96"/>
        <v>0</v>
      </c>
      <c r="Y33" s="195">
        <f t="shared" si="97"/>
        <v>1</v>
      </c>
      <c r="Z33" s="195" t="e">
        <f>IF(W33&gt;Y33,"Fehler",okay)</f>
        <v>#NAME?</v>
      </c>
      <c r="AA33" s="195" t="str">
        <f t="shared" si="98"/>
        <v/>
      </c>
      <c r="AB33" s="195" t="str">
        <f t="shared" si="99"/>
        <v/>
      </c>
      <c r="AC33" s="198"/>
      <c r="AD33" s="96" t="s">
        <v>21</v>
      </c>
      <c r="AE33" s="199" t="str">
        <f t="shared" si="100"/>
        <v/>
      </c>
      <c r="AF33" s="95"/>
      <c r="AG33" s="200"/>
      <c r="AH33" s="201" t="str">
        <f t="shared" si="101"/>
        <v/>
      </c>
      <c r="AI33" s="200"/>
      <c r="AJ33" s="5" t="s">
        <v>21</v>
      </c>
      <c r="AK33" s="5" t="s">
        <v>21</v>
      </c>
      <c r="AL33" s="5" t="s">
        <v>21</v>
      </c>
      <c r="AM33" s="5" t="s">
        <v>21</v>
      </c>
      <c r="AN33" s="5" t="s">
        <v>21</v>
      </c>
      <c r="AO33" s="5" t="s">
        <v>21</v>
      </c>
      <c r="AP33" s="5" t="s">
        <v>21</v>
      </c>
      <c r="AQ33" s="5" t="s">
        <v>21</v>
      </c>
      <c r="AR33" s="5" t="s">
        <v>21</v>
      </c>
      <c r="AS33" s="5" t="s">
        <v>21</v>
      </c>
      <c r="AT33" s="5" t="s">
        <v>21</v>
      </c>
      <c r="AU33" s="5" t="s">
        <v>21</v>
      </c>
      <c r="AV33" s="5" t="s">
        <v>21</v>
      </c>
      <c r="AW33" s="5" t="s">
        <v>21</v>
      </c>
      <c r="AX33" s="5" t="s">
        <v>21</v>
      </c>
      <c r="AY33" s="5" t="s">
        <v>21</v>
      </c>
      <c r="AZ33" s="5" t="s">
        <v>21</v>
      </c>
      <c r="BA33" s="5" t="s">
        <v>21</v>
      </c>
      <c r="BB33" s="5" t="s">
        <v>21</v>
      </c>
      <c r="BC33" s="5" t="s">
        <v>21</v>
      </c>
      <c r="BD33" s="200"/>
      <c r="BE33" s="50" t="s">
        <v>59</v>
      </c>
      <c r="BF33" s="50" t="s">
        <v>60</v>
      </c>
      <c r="BG33" s="50" t="s">
        <v>61</v>
      </c>
      <c r="BH33" s="50" t="s">
        <v>62</v>
      </c>
      <c r="BI33" s="50" t="s">
        <v>63</v>
      </c>
      <c r="BJ33" s="50" t="s">
        <v>64</v>
      </c>
      <c r="BK33" s="50" t="s">
        <v>65</v>
      </c>
      <c r="BL33" s="50" t="s">
        <v>66</v>
      </c>
      <c r="BM33" s="50" t="s">
        <v>67</v>
      </c>
      <c r="BN33" s="50" t="s">
        <v>68</v>
      </c>
      <c r="BO33" s="50" t="s">
        <v>69</v>
      </c>
      <c r="BP33" s="202"/>
      <c r="BQ33" s="203"/>
      <c r="BR33" s="203" t="str">
        <f t="shared" si="102"/>
        <v/>
      </c>
      <c r="BS33" s="203" t="str">
        <f t="shared" si="103"/>
        <v/>
      </c>
      <c r="BT33" s="203" t="str">
        <f t="shared" si="104"/>
        <v/>
      </c>
      <c r="BU33" s="203" t="str">
        <f t="shared" si="105"/>
        <v/>
      </c>
      <c r="BV33" s="203" t="str">
        <f t="shared" si="106"/>
        <v/>
      </c>
      <c r="BW33" s="203" t="str">
        <f t="shared" si="107"/>
        <v/>
      </c>
      <c r="BX33" s="203" t="str">
        <f t="shared" si="108"/>
        <v/>
      </c>
      <c r="BY33" s="203" t="str">
        <f t="shared" si="109"/>
        <v/>
      </c>
      <c r="BZ33" s="203" t="str">
        <f t="shared" si="110"/>
        <v/>
      </c>
      <c r="CA33" s="203" t="str">
        <f t="shared" si="111"/>
        <v/>
      </c>
      <c r="CB33" s="203" t="str">
        <f t="shared" si="112"/>
        <v/>
      </c>
      <c r="CC33" s="203" t="str">
        <f t="shared" si="113"/>
        <v/>
      </c>
      <c r="CD33" s="203" t="str">
        <f t="shared" si="114"/>
        <v/>
      </c>
      <c r="CE33" s="203" t="str">
        <f t="shared" si="115"/>
        <v/>
      </c>
      <c r="CF33" s="204" t="str">
        <f t="shared" si="116"/>
        <v/>
      </c>
      <c r="CG33" s="204" t="str">
        <f t="shared" si="117"/>
        <v/>
      </c>
      <c r="CH33" s="204" t="str">
        <f t="shared" si="118"/>
        <v/>
      </c>
      <c r="CI33" s="204" t="str">
        <f t="shared" si="119"/>
        <v/>
      </c>
      <c r="CJ33" s="204" t="str">
        <f t="shared" si="120"/>
        <v/>
      </c>
      <c r="CK33" s="204" t="str">
        <f t="shared" si="121"/>
        <v/>
      </c>
      <c r="CL33" s="205" t="str">
        <f t="shared" si="122"/>
        <v/>
      </c>
      <c r="CM33" s="204" t="str">
        <f t="shared" si="123"/>
        <v/>
      </c>
      <c r="CN33" s="204">
        <f t="shared" si="124"/>
        <v>0</v>
      </c>
      <c r="CO33" s="204" t="str">
        <f t="shared" si="125"/>
        <v>Okay</v>
      </c>
      <c r="CP33" s="204" t="str">
        <f t="shared" si="126"/>
        <v>Urkunde und Button</v>
      </c>
      <c r="CQ33" s="204" t="str">
        <f t="shared" si="127"/>
        <v>nur Urkunde</v>
      </c>
      <c r="CR33" s="204">
        <f t="shared" si="128"/>
        <v>0</v>
      </c>
      <c r="CS33" s="204">
        <f t="shared" si="129"/>
        <v>0</v>
      </c>
      <c r="CT33" s="204">
        <f t="shared" si="130"/>
        <v>0</v>
      </c>
      <c r="CU33" s="204">
        <f t="shared" si="131"/>
        <v>0</v>
      </c>
      <c r="CV33" s="204">
        <f t="shared" si="132"/>
        <v>0</v>
      </c>
      <c r="CW33" s="204">
        <f t="shared" si="133"/>
        <v>0</v>
      </c>
      <c r="CX33" s="204" t="str">
        <f t="shared" si="134"/>
        <v>u</v>
      </c>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row>
    <row r="34" spans="1:125" s="16" customFormat="1" x14ac:dyDescent="0.2">
      <c r="A34" s="191" t="str">
        <f>IF(LEN(E34)&lt;2,"",Meldedaten!A$4)</f>
        <v/>
      </c>
      <c r="B34" s="192" t="str">
        <f t="shared" si="90"/>
        <v/>
      </c>
      <c r="C34" s="96" t="s">
        <v>21</v>
      </c>
      <c r="D34" s="242" t="s">
        <v>21</v>
      </c>
      <c r="E34" s="242" t="s">
        <v>21</v>
      </c>
      <c r="F34" s="242" t="s">
        <v>21</v>
      </c>
      <c r="G34" s="242" t="s">
        <v>21</v>
      </c>
      <c r="H34" s="210" t="s">
        <v>21</v>
      </c>
      <c r="I34" s="5" t="str">
        <f>IF(LEN(E34)&lt;2,"",Meldedaten!B$4)</f>
        <v/>
      </c>
      <c r="J34" s="193"/>
      <c r="K34" s="5"/>
      <c r="L34" s="101"/>
      <c r="M34" s="100"/>
      <c r="N34" s="5"/>
      <c r="O34" s="5"/>
      <c r="P34" s="5"/>
      <c r="Q34" s="194" t="str">
        <f t="shared" si="91"/>
        <v>Okay</v>
      </c>
      <c r="R34" s="195">
        <f t="shared" si="92"/>
        <v>0</v>
      </c>
      <c r="S34" s="196" t="str">
        <f t="shared" si="93"/>
        <v/>
      </c>
      <c r="T34" s="197" t="str">
        <f t="shared" si="94"/>
        <v>Bitte ankreuzen</v>
      </c>
      <c r="U34" s="5"/>
      <c r="V34" s="5"/>
      <c r="W34" s="194">
        <f t="shared" si="95"/>
        <v>0</v>
      </c>
      <c r="X34" s="195">
        <f t="shared" si="96"/>
        <v>0</v>
      </c>
      <c r="Y34" s="195">
        <f t="shared" si="97"/>
        <v>1</v>
      </c>
      <c r="Z34" s="195" t="e">
        <f>IF(W34&gt;Y34,"Fehler",okay)</f>
        <v>#NAME?</v>
      </c>
      <c r="AA34" s="195" t="str">
        <f t="shared" si="98"/>
        <v/>
      </c>
      <c r="AB34" s="195" t="str">
        <f t="shared" si="99"/>
        <v/>
      </c>
      <c r="AC34" s="198"/>
      <c r="AD34" s="96" t="s">
        <v>21</v>
      </c>
      <c r="AE34" s="199" t="str">
        <f t="shared" si="100"/>
        <v/>
      </c>
      <c r="AF34" s="95"/>
      <c r="AG34" s="200"/>
      <c r="AH34" s="201" t="str">
        <f t="shared" si="101"/>
        <v/>
      </c>
      <c r="AI34" s="200"/>
      <c r="AJ34" s="5" t="s">
        <v>21</v>
      </c>
      <c r="AK34" s="5" t="s">
        <v>21</v>
      </c>
      <c r="AL34" s="5" t="s">
        <v>21</v>
      </c>
      <c r="AM34" s="5" t="s">
        <v>21</v>
      </c>
      <c r="AN34" s="5" t="s">
        <v>21</v>
      </c>
      <c r="AO34" s="5" t="s">
        <v>21</v>
      </c>
      <c r="AP34" s="5" t="s">
        <v>21</v>
      </c>
      <c r="AQ34" s="5" t="s">
        <v>21</v>
      </c>
      <c r="AR34" s="5" t="s">
        <v>21</v>
      </c>
      <c r="AS34" s="5" t="s">
        <v>21</v>
      </c>
      <c r="AT34" s="5" t="s">
        <v>21</v>
      </c>
      <c r="AU34" s="5" t="s">
        <v>21</v>
      </c>
      <c r="AV34" s="5" t="s">
        <v>21</v>
      </c>
      <c r="AW34" s="5" t="s">
        <v>21</v>
      </c>
      <c r="AX34" s="5" t="s">
        <v>21</v>
      </c>
      <c r="AY34" s="5" t="s">
        <v>21</v>
      </c>
      <c r="AZ34" s="5" t="s">
        <v>21</v>
      </c>
      <c r="BA34" s="5" t="s">
        <v>21</v>
      </c>
      <c r="BB34" s="5" t="s">
        <v>21</v>
      </c>
      <c r="BC34" s="5" t="s">
        <v>21</v>
      </c>
      <c r="BD34" s="200"/>
      <c r="BE34" s="50" t="s">
        <v>59</v>
      </c>
      <c r="BF34" s="50" t="s">
        <v>60</v>
      </c>
      <c r="BG34" s="50" t="s">
        <v>61</v>
      </c>
      <c r="BH34" s="50" t="s">
        <v>62</v>
      </c>
      <c r="BI34" s="50" t="s">
        <v>63</v>
      </c>
      <c r="BJ34" s="50" t="s">
        <v>64</v>
      </c>
      <c r="BK34" s="50" t="s">
        <v>65</v>
      </c>
      <c r="BL34" s="50" t="s">
        <v>66</v>
      </c>
      <c r="BM34" s="50" t="s">
        <v>67</v>
      </c>
      <c r="BN34" s="50" t="s">
        <v>68</v>
      </c>
      <c r="BO34" s="50" t="s">
        <v>69</v>
      </c>
      <c r="BP34" s="202"/>
      <c r="BQ34" s="203"/>
      <c r="BR34" s="203" t="str">
        <f t="shared" si="102"/>
        <v/>
      </c>
      <c r="BS34" s="203" t="str">
        <f t="shared" si="103"/>
        <v/>
      </c>
      <c r="BT34" s="203" t="str">
        <f t="shared" si="104"/>
        <v/>
      </c>
      <c r="BU34" s="203" t="str">
        <f t="shared" si="105"/>
        <v/>
      </c>
      <c r="BV34" s="203" t="str">
        <f t="shared" si="106"/>
        <v/>
      </c>
      <c r="BW34" s="203" t="str">
        <f t="shared" si="107"/>
        <v/>
      </c>
      <c r="BX34" s="203" t="str">
        <f t="shared" si="108"/>
        <v/>
      </c>
      <c r="BY34" s="203" t="str">
        <f t="shared" si="109"/>
        <v/>
      </c>
      <c r="BZ34" s="203" t="str">
        <f t="shared" si="110"/>
        <v/>
      </c>
      <c r="CA34" s="203" t="str">
        <f t="shared" si="111"/>
        <v/>
      </c>
      <c r="CB34" s="203" t="str">
        <f t="shared" si="112"/>
        <v/>
      </c>
      <c r="CC34" s="203" t="str">
        <f t="shared" si="113"/>
        <v/>
      </c>
      <c r="CD34" s="203" t="str">
        <f t="shared" si="114"/>
        <v/>
      </c>
      <c r="CE34" s="203" t="str">
        <f t="shared" si="115"/>
        <v/>
      </c>
      <c r="CF34" s="204" t="str">
        <f t="shared" si="116"/>
        <v/>
      </c>
      <c r="CG34" s="204" t="str">
        <f t="shared" si="117"/>
        <v/>
      </c>
      <c r="CH34" s="204" t="str">
        <f t="shared" si="118"/>
        <v/>
      </c>
      <c r="CI34" s="204" t="str">
        <f t="shared" si="119"/>
        <v/>
      </c>
      <c r="CJ34" s="204" t="str">
        <f t="shared" si="120"/>
        <v/>
      </c>
      <c r="CK34" s="204" t="str">
        <f t="shared" si="121"/>
        <v/>
      </c>
      <c r="CL34" s="205" t="str">
        <f t="shared" si="122"/>
        <v/>
      </c>
      <c r="CM34" s="204" t="str">
        <f t="shared" si="123"/>
        <v/>
      </c>
      <c r="CN34" s="204">
        <f t="shared" si="124"/>
        <v>0</v>
      </c>
      <c r="CO34" s="204" t="str">
        <f t="shared" si="125"/>
        <v>Okay</v>
      </c>
      <c r="CP34" s="204" t="str">
        <f t="shared" si="126"/>
        <v>Urkunde und Button</v>
      </c>
      <c r="CQ34" s="204" t="str">
        <f t="shared" si="127"/>
        <v>nur Urkunde</v>
      </c>
      <c r="CR34" s="204">
        <f t="shared" si="128"/>
        <v>0</v>
      </c>
      <c r="CS34" s="204">
        <f t="shared" si="129"/>
        <v>0</v>
      </c>
      <c r="CT34" s="204">
        <f t="shared" si="130"/>
        <v>0</v>
      </c>
      <c r="CU34" s="204">
        <f t="shared" si="131"/>
        <v>0</v>
      </c>
      <c r="CV34" s="204">
        <f t="shared" si="132"/>
        <v>0</v>
      </c>
      <c r="CW34" s="204">
        <f t="shared" si="133"/>
        <v>0</v>
      </c>
      <c r="CX34" s="204" t="str">
        <f t="shared" si="134"/>
        <v>u</v>
      </c>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row>
    <row r="35" spans="1:125" s="16" customFormat="1" x14ac:dyDescent="0.2">
      <c r="A35" s="191" t="str">
        <f>IF(LEN(E35)&lt;2,"",Meldedaten!A$4)</f>
        <v/>
      </c>
      <c r="B35" s="192" t="str">
        <f t="shared" si="90"/>
        <v/>
      </c>
      <c r="C35" s="96" t="s">
        <v>21</v>
      </c>
      <c r="D35" s="242" t="s">
        <v>21</v>
      </c>
      <c r="E35" s="242" t="s">
        <v>21</v>
      </c>
      <c r="F35" s="242" t="s">
        <v>21</v>
      </c>
      <c r="G35" s="242" t="s">
        <v>21</v>
      </c>
      <c r="H35" s="210" t="s">
        <v>21</v>
      </c>
      <c r="I35" s="5" t="str">
        <f>IF(LEN(E35)&lt;2,"",Meldedaten!B$4)</f>
        <v/>
      </c>
      <c r="J35" s="193"/>
      <c r="K35" s="5"/>
      <c r="L35" s="101"/>
      <c r="M35" s="100"/>
      <c r="N35" s="5"/>
      <c r="O35" s="5"/>
      <c r="P35" s="5"/>
      <c r="Q35" s="194" t="str">
        <f t="shared" si="91"/>
        <v>Okay</v>
      </c>
      <c r="R35" s="195">
        <f t="shared" si="92"/>
        <v>0</v>
      </c>
      <c r="S35" s="196" t="str">
        <f t="shared" si="93"/>
        <v/>
      </c>
      <c r="T35" s="197" t="str">
        <f t="shared" si="94"/>
        <v>Bitte ankreuzen</v>
      </c>
      <c r="U35" s="5"/>
      <c r="V35" s="5"/>
      <c r="W35" s="194">
        <f t="shared" si="95"/>
        <v>0</v>
      </c>
      <c r="X35" s="195">
        <f t="shared" si="96"/>
        <v>0</v>
      </c>
      <c r="Y35" s="195">
        <f t="shared" si="97"/>
        <v>1</v>
      </c>
      <c r="Z35" s="195" t="e">
        <f>IF(W35&gt;Y35,"Fehler",okay)</f>
        <v>#NAME?</v>
      </c>
      <c r="AA35" s="195" t="str">
        <f t="shared" si="98"/>
        <v/>
      </c>
      <c r="AB35" s="195" t="str">
        <f t="shared" si="99"/>
        <v/>
      </c>
      <c r="AC35" s="198"/>
      <c r="AD35" s="96" t="s">
        <v>21</v>
      </c>
      <c r="AE35" s="199" t="str">
        <f t="shared" si="100"/>
        <v/>
      </c>
      <c r="AF35" s="95"/>
      <c r="AG35" s="200"/>
      <c r="AH35" s="201" t="str">
        <f t="shared" si="101"/>
        <v/>
      </c>
      <c r="AI35" s="200"/>
      <c r="AJ35" s="5" t="s">
        <v>21</v>
      </c>
      <c r="AK35" s="5" t="s">
        <v>21</v>
      </c>
      <c r="AL35" s="5" t="s">
        <v>21</v>
      </c>
      <c r="AM35" s="5" t="s">
        <v>21</v>
      </c>
      <c r="AN35" s="5" t="s">
        <v>21</v>
      </c>
      <c r="AO35" s="5" t="s">
        <v>21</v>
      </c>
      <c r="AP35" s="5" t="s">
        <v>21</v>
      </c>
      <c r="AQ35" s="5" t="s">
        <v>21</v>
      </c>
      <c r="AR35" s="5" t="s">
        <v>21</v>
      </c>
      <c r="AS35" s="5" t="s">
        <v>21</v>
      </c>
      <c r="AT35" s="5" t="s">
        <v>21</v>
      </c>
      <c r="AU35" s="5" t="s">
        <v>21</v>
      </c>
      <c r="AV35" s="5" t="s">
        <v>21</v>
      </c>
      <c r="AW35" s="5" t="s">
        <v>21</v>
      </c>
      <c r="AX35" s="5" t="s">
        <v>21</v>
      </c>
      <c r="AY35" s="5" t="s">
        <v>21</v>
      </c>
      <c r="AZ35" s="5" t="s">
        <v>21</v>
      </c>
      <c r="BA35" s="5" t="s">
        <v>21</v>
      </c>
      <c r="BB35" s="5" t="s">
        <v>21</v>
      </c>
      <c r="BC35" s="5" t="s">
        <v>21</v>
      </c>
      <c r="BD35" s="200"/>
      <c r="BE35" s="50" t="s">
        <v>59</v>
      </c>
      <c r="BF35" s="50" t="s">
        <v>60</v>
      </c>
      <c r="BG35" s="50" t="s">
        <v>61</v>
      </c>
      <c r="BH35" s="50" t="s">
        <v>62</v>
      </c>
      <c r="BI35" s="50" t="s">
        <v>63</v>
      </c>
      <c r="BJ35" s="50" t="s">
        <v>64</v>
      </c>
      <c r="BK35" s="50" t="s">
        <v>65</v>
      </c>
      <c r="BL35" s="50" t="s">
        <v>66</v>
      </c>
      <c r="BM35" s="50" t="s">
        <v>67</v>
      </c>
      <c r="BN35" s="50" t="s">
        <v>68</v>
      </c>
      <c r="BO35" s="50" t="s">
        <v>69</v>
      </c>
      <c r="BP35" s="202"/>
      <c r="BQ35" s="203"/>
      <c r="BR35" s="203" t="str">
        <f t="shared" si="102"/>
        <v/>
      </c>
      <c r="BS35" s="203" t="str">
        <f t="shared" si="103"/>
        <v/>
      </c>
      <c r="BT35" s="203" t="str">
        <f t="shared" si="104"/>
        <v/>
      </c>
      <c r="BU35" s="203" t="str">
        <f t="shared" si="105"/>
        <v/>
      </c>
      <c r="BV35" s="203" t="str">
        <f t="shared" si="106"/>
        <v/>
      </c>
      <c r="BW35" s="203" t="str">
        <f t="shared" si="107"/>
        <v/>
      </c>
      <c r="BX35" s="203" t="str">
        <f t="shared" si="108"/>
        <v/>
      </c>
      <c r="BY35" s="203" t="str">
        <f t="shared" si="109"/>
        <v/>
      </c>
      <c r="BZ35" s="203" t="str">
        <f t="shared" si="110"/>
        <v/>
      </c>
      <c r="CA35" s="203" t="str">
        <f t="shared" si="111"/>
        <v/>
      </c>
      <c r="CB35" s="203" t="str">
        <f t="shared" si="112"/>
        <v/>
      </c>
      <c r="CC35" s="203" t="str">
        <f t="shared" si="113"/>
        <v/>
      </c>
      <c r="CD35" s="203" t="str">
        <f t="shared" si="114"/>
        <v/>
      </c>
      <c r="CE35" s="203" t="str">
        <f t="shared" si="115"/>
        <v/>
      </c>
      <c r="CF35" s="204" t="str">
        <f t="shared" si="116"/>
        <v/>
      </c>
      <c r="CG35" s="204" t="str">
        <f t="shared" si="117"/>
        <v/>
      </c>
      <c r="CH35" s="204" t="str">
        <f t="shared" si="118"/>
        <v/>
      </c>
      <c r="CI35" s="204" t="str">
        <f t="shared" si="119"/>
        <v/>
      </c>
      <c r="CJ35" s="204" t="str">
        <f t="shared" si="120"/>
        <v/>
      </c>
      <c r="CK35" s="204" t="str">
        <f t="shared" si="121"/>
        <v/>
      </c>
      <c r="CL35" s="205" t="str">
        <f t="shared" si="122"/>
        <v/>
      </c>
      <c r="CM35" s="204" t="str">
        <f t="shared" si="123"/>
        <v/>
      </c>
      <c r="CN35" s="204">
        <f t="shared" si="124"/>
        <v>0</v>
      </c>
      <c r="CO35" s="204" t="str">
        <f t="shared" si="125"/>
        <v>Okay</v>
      </c>
      <c r="CP35" s="204" t="str">
        <f t="shared" si="126"/>
        <v>Urkunde und Button</v>
      </c>
      <c r="CQ35" s="204" t="str">
        <f t="shared" si="127"/>
        <v>nur Urkunde</v>
      </c>
      <c r="CR35" s="204">
        <f t="shared" si="128"/>
        <v>0</v>
      </c>
      <c r="CS35" s="204">
        <f t="shared" si="129"/>
        <v>0</v>
      </c>
      <c r="CT35" s="204">
        <f t="shared" si="130"/>
        <v>0</v>
      </c>
      <c r="CU35" s="204">
        <f t="shared" si="131"/>
        <v>0</v>
      </c>
      <c r="CV35" s="204">
        <f t="shared" si="132"/>
        <v>0</v>
      </c>
      <c r="CW35" s="204">
        <f t="shared" si="133"/>
        <v>0</v>
      </c>
      <c r="CX35" s="204" t="str">
        <f t="shared" si="134"/>
        <v>u</v>
      </c>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row>
    <row r="36" spans="1:125" s="16" customFormat="1" x14ac:dyDescent="0.2">
      <c r="A36" s="191" t="str">
        <f>IF(LEN(E36)&lt;2,"",Meldedaten!A$4)</f>
        <v/>
      </c>
      <c r="B36" s="192" t="str">
        <f t="shared" si="90"/>
        <v/>
      </c>
      <c r="C36" s="96" t="s">
        <v>21</v>
      </c>
      <c r="D36" s="242" t="s">
        <v>21</v>
      </c>
      <c r="E36" s="242" t="s">
        <v>21</v>
      </c>
      <c r="F36" s="242" t="s">
        <v>21</v>
      </c>
      <c r="G36" s="242" t="s">
        <v>21</v>
      </c>
      <c r="H36" s="210" t="s">
        <v>21</v>
      </c>
      <c r="I36" s="5" t="str">
        <f>IF(LEN(E36)&lt;2,"",Meldedaten!B$4)</f>
        <v/>
      </c>
      <c r="J36" s="193"/>
      <c r="K36" s="5"/>
      <c r="L36" s="101"/>
      <c r="M36" s="100"/>
      <c r="N36" s="5"/>
      <c r="O36" s="5"/>
      <c r="P36" s="5"/>
      <c r="Q36" s="194" t="str">
        <f t="shared" si="91"/>
        <v>Okay</v>
      </c>
      <c r="R36" s="195">
        <f t="shared" si="92"/>
        <v>0</v>
      </c>
      <c r="S36" s="196" t="str">
        <f t="shared" si="93"/>
        <v/>
      </c>
      <c r="T36" s="197" t="str">
        <f t="shared" si="94"/>
        <v>Bitte ankreuzen</v>
      </c>
      <c r="U36" s="5"/>
      <c r="V36" s="5"/>
      <c r="W36" s="194">
        <f t="shared" si="95"/>
        <v>0</v>
      </c>
      <c r="X36" s="195">
        <f t="shared" si="96"/>
        <v>0</v>
      </c>
      <c r="Y36" s="195">
        <f t="shared" si="97"/>
        <v>1</v>
      </c>
      <c r="Z36" s="195" t="e">
        <f>IF(W36&gt;Y36,"Fehler",okay)</f>
        <v>#NAME?</v>
      </c>
      <c r="AA36" s="195" t="str">
        <f t="shared" si="98"/>
        <v/>
      </c>
      <c r="AB36" s="195" t="str">
        <f t="shared" si="99"/>
        <v/>
      </c>
      <c r="AC36" s="198"/>
      <c r="AD36" s="96" t="s">
        <v>21</v>
      </c>
      <c r="AE36" s="199" t="str">
        <f t="shared" si="100"/>
        <v/>
      </c>
      <c r="AF36" s="95"/>
      <c r="AG36" s="200"/>
      <c r="AH36" s="201" t="str">
        <f t="shared" si="101"/>
        <v/>
      </c>
      <c r="AI36" s="200"/>
      <c r="AJ36" s="5" t="s">
        <v>21</v>
      </c>
      <c r="AK36" s="5" t="s">
        <v>21</v>
      </c>
      <c r="AL36" s="5" t="s">
        <v>21</v>
      </c>
      <c r="AM36" s="5" t="s">
        <v>21</v>
      </c>
      <c r="AN36" s="5" t="s">
        <v>21</v>
      </c>
      <c r="AO36" s="5" t="s">
        <v>21</v>
      </c>
      <c r="AP36" s="5" t="s">
        <v>21</v>
      </c>
      <c r="AQ36" s="5" t="s">
        <v>21</v>
      </c>
      <c r="AR36" s="5" t="s">
        <v>21</v>
      </c>
      <c r="AS36" s="5" t="s">
        <v>21</v>
      </c>
      <c r="AT36" s="5" t="s">
        <v>21</v>
      </c>
      <c r="AU36" s="5" t="s">
        <v>21</v>
      </c>
      <c r="AV36" s="5" t="s">
        <v>21</v>
      </c>
      <c r="AW36" s="5" t="s">
        <v>21</v>
      </c>
      <c r="AX36" s="5" t="s">
        <v>21</v>
      </c>
      <c r="AY36" s="5" t="s">
        <v>21</v>
      </c>
      <c r="AZ36" s="5" t="s">
        <v>21</v>
      </c>
      <c r="BA36" s="5" t="s">
        <v>21</v>
      </c>
      <c r="BB36" s="5" t="s">
        <v>21</v>
      </c>
      <c r="BC36" s="5" t="s">
        <v>21</v>
      </c>
      <c r="BD36" s="200"/>
      <c r="BE36" s="50" t="s">
        <v>59</v>
      </c>
      <c r="BF36" s="50" t="s">
        <v>60</v>
      </c>
      <c r="BG36" s="50" t="s">
        <v>61</v>
      </c>
      <c r="BH36" s="50" t="s">
        <v>62</v>
      </c>
      <c r="BI36" s="50" t="s">
        <v>63</v>
      </c>
      <c r="BJ36" s="50" t="s">
        <v>64</v>
      </c>
      <c r="BK36" s="50" t="s">
        <v>65</v>
      </c>
      <c r="BL36" s="50" t="s">
        <v>66</v>
      </c>
      <c r="BM36" s="50" t="s">
        <v>67</v>
      </c>
      <c r="BN36" s="50" t="s">
        <v>68</v>
      </c>
      <c r="BO36" s="50" t="s">
        <v>69</v>
      </c>
      <c r="BP36" s="202"/>
      <c r="BQ36" s="203"/>
      <c r="BR36" s="203" t="str">
        <f t="shared" si="102"/>
        <v/>
      </c>
      <c r="BS36" s="203" t="str">
        <f t="shared" si="103"/>
        <v/>
      </c>
      <c r="BT36" s="203" t="str">
        <f t="shared" si="104"/>
        <v/>
      </c>
      <c r="BU36" s="203" t="str">
        <f t="shared" si="105"/>
        <v/>
      </c>
      <c r="BV36" s="203" t="str">
        <f t="shared" si="106"/>
        <v/>
      </c>
      <c r="BW36" s="203" t="str">
        <f t="shared" si="107"/>
        <v/>
      </c>
      <c r="BX36" s="203" t="str">
        <f t="shared" si="108"/>
        <v/>
      </c>
      <c r="BY36" s="203" t="str">
        <f t="shared" si="109"/>
        <v/>
      </c>
      <c r="BZ36" s="203" t="str">
        <f t="shared" si="110"/>
        <v/>
      </c>
      <c r="CA36" s="203" t="str">
        <f t="shared" si="111"/>
        <v/>
      </c>
      <c r="CB36" s="203" t="str">
        <f t="shared" si="112"/>
        <v/>
      </c>
      <c r="CC36" s="203" t="str">
        <f t="shared" si="113"/>
        <v/>
      </c>
      <c r="CD36" s="203" t="str">
        <f t="shared" si="114"/>
        <v/>
      </c>
      <c r="CE36" s="203" t="str">
        <f t="shared" si="115"/>
        <v/>
      </c>
      <c r="CF36" s="204" t="str">
        <f t="shared" si="116"/>
        <v/>
      </c>
      <c r="CG36" s="204" t="str">
        <f t="shared" si="117"/>
        <v/>
      </c>
      <c r="CH36" s="204" t="str">
        <f t="shared" si="118"/>
        <v/>
      </c>
      <c r="CI36" s="204" t="str">
        <f t="shared" si="119"/>
        <v/>
      </c>
      <c r="CJ36" s="204" t="str">
        <f t="shared" si="120"/>
        <v/>
      </c>
      <c r="CK36" s="204" t="str">
        <f t="shared" si="121"/>
        <v/>
      </c>
      <c r="CL36" s="205" t="str">
        <f t="shared" si="122"/>
        <v/>
      </c>
      <c r="CM36" s="204" t="str">
        <f t="shared" si="123"/>
        <v/>
      </c>
      <c r="CN36" s="204">
        <f t="shared" si="124"/>
        <v>0</v>
      </c>
      <c r="CO36" s="204" t="str">
        <f t="shared" si="125"/>
        <v>Okay</v>
      </c>
      <c r="CP36" s="204" t="str">
        <f t="shared" si="126"/>
        <v>Urkunde und Button</v>
      </c>
      <c r="CQ36" s="204" t="str">
        <f t="shared" si="127"/>
        <v>nur Urkunde</v>
      </c>
      <c r="CR36" s="204">
        <f t="shared" si="128"/>
        <v>0</v>
      </c>
      <c r="CS36" s="204">
        <f t="shared" si="129"/>
        <v>0</v>
      </c>
      <c r="CT36" s="204">
        <f t="shared" si="130"/>
        <v>0</v>
      </c>
      <c r="CU36" s="204">
        <f t="shared" si="131"/>
        <v>0</v>
      </c>
      <c r="CV36" s="204">
        <f t="shared" si="132"/>
        <v>0</v>
      </c>
      <c r="CW36" s="204">
        <f t="shared" si="133"/>
        <v>0</v>
      </c>
      <c r="CX36" s="204" t="str">
        <f t="shared" si="134"/>
        <v>u</v>
      </c>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row>
    <row r="37" spans="1:125" s="16" customFormat="1" x14ac:dyDescent="0.2">
      <c r="A37" s="191" t="str">
        <f>IF(LEN(E37)&lt;2,"",Meldedaten!A$4)</f>
        <v/>
      </c>
      <c r="B37" s="192" t="str">
        <f t="shared" si="90"/>
        <v/>
      </c>
      <c r="C37" s="96" t="s">
        <v>21</v>
      </c>
      <c r="D37" s="242" t="s">
        <v>21</v>
      </c>
      <c r="E37" s="242" t="s">
        <v>21</v>
      </c>
      <c r="F37" s="242" t="s">
        <v>21</v>
      </c>
      <c r="G37" s="242" t="s">
        <v>21</v>
      </c>
      <c r="H37" s="210" t="s">
        <v>21</v>
      </c>
      <c r="I37" s="5" t="str">
        <f>IF(LEN(E37)&lt;2,"",Meldedaten!B$4)</f>
        <v/>
      </c>
      <c r="J37" s="193"/>
      <c r="K37" s="5"/>
      <c r="L37" s="101"/>
      <c r="M37" s="100"/>
      <c r="N37" s="5"/>
      <c r="O37" s="5"/>
      <c r="P37" s="5"/>
      <c r="Q37" s="194" t="str">
        <f t="shared" si="91"/>
        <v>Okay</v>
      </c>
      <c r="R37" s="195">
        <f t="shared" si="92"/>
        <v>0</v>
      </c>
      <c r="S37" s="196" t="str">
        <f t="shared" si="93"/>
        <v/>
      </c>
      <c r="T37" s="197" t="str">
        <f t="shared" si="94"/>
        <v>Bitte ankreuzen</v>
      </c>
      <c r="U37" s="5"/>
      <c r="V37" s="5"/>
      <c r="W37" s="194">
        <f t="shared" si="95"/>
        <v>0</v>
      </c>
      <c r="X37" s="195">
        <f t="shared" si="96"/>
        <v>0</v>
      </c>
      <c r="Y37" s="195">
        <f t="shared" si="97"/>
        <v>1</v>
      </c>
      <c r="Z37" s="195" t="e">
        <f>IF(W37&gt;Y37,"Fehler",okay)</f>
        <v>#NAME?</v>
      </c>
      <c r="AA37" s="195" t="str">
        <f t="shared" si="98"/>
        <v/>
      </c>
      <c r="AB37" s="195" t="str">
        <f t="shared" si="99"/>
        <v/>
      </c>
      <c r="AC37" s="198"/>
      <c r="AD37" s="96" t="s">
        <v>21</v>
      </c>
      <c r="AE37" s="199" t="str">
        <f t="shared" si="100"/>
        <v/>
      </c>
      <c r="AF37" s="95"/>
      <c r="AG37" s="200"/>
      <c r="AH37" s="201" t="str">
        <f t="shared" si="101"/>
        <v/>
      </c>
      <c r="AI37" s="200"/>
      <c r="AJ37" s="5" t="s">
        <v>21</v>
      </c>
      <c r="AK37" s="5" t="s">
        <v>21</v>
      </c>
      <c r="AL37" s="5" t="s">
        <v>21</v>
      </c>
      <c r="AM37" s="5" t="s">
        <v>21</v>
      </c>
      <c r="AN37" s="5" t="s">
        <v>21</v>
      </c>
      <c r="AO37" s="5" t="s">
        <v>21</v>
      </c>
      <c r="AP37" s="5" t="s">
        <v>21</v>
      </c>
      <c r="AQ37" s="5" t="s">
        <v>21</v>
      </c>
      <c r="AR37" s="5" t="s">
        <v>21</v>
      </c>
      <c r="AS37" s="5" t="s">
        <v>21</v>
      </c>
      <c r="AT37" s="5" t="s">
        <v>21</v>
      </c>
      <c r="AU37" s="5" t="s">
        <v>21</v>
      </c>
      <c r="AV37" s="5" t="s">
        <v>21</v>
      </c>
      <c r="AW37" s="5" t="s">
        <v>21</v>
      </c>
      <c r="AX37" s="5" t="s">
        <v>21</v>
      </c>
      <c r="AY37" s="5" t="s">
        <v>21</v>
      </c>
      <c r="AZ37" s="5" t="s">
        <v>21</v>
      </c>
      <c r="BA37" s="5" t="s">
        <v>21</v>
      </c>
      <c r="BB37" s="5" t="s">
        <v>21</v>
      </c>
      <c r="BC37" s="5" t="s">
        <v>21</v>
      </c>
      <c r="BD37" s="200"/>
      <c r="BE37" s="50" t="s">
        <v>59</v>
      </c>
      <c r="BF37" s="50" t="s">
        <v>60</v>
      </c>
      <c r="BG37" s="50" t="s">
        <v>61</v>
      </c>
      <c r="BH37" s="50" t="s">
        <v>62</v>
      </c>
      <c r="BI37" s="50" t="s">
        <v>63</v>
      </c>
      <c r="BJ37" s="50" t="s">
        <v>64</v>
      </c>
      <c r="BK37" s="50" t="s">
        <v>65</v>
      </c>
      <c r="BL37" s="50" t="s">
        <v>66</v>
      </c>
      <c r="BM37" s="50" t="s">
        <v>67</v>
      </c>
      <c r="BN37" s="50" t="s">
        <v>68</v>
      </c>
      <c r="BO37" s="50" t="s">
        <v>69</v>
      </c>
      <c r="BP37" s="202"/>
      <c r="BQ37" s="203"/>
      <c r="BR37" s="203" t="str">
        <f t="shared" si="102"/>
        <v/>
      </c>
      <c r="BS37" s="203" t="str">
        <f t="shared" si="103"/>
        <v/>
      </c>
      <c r="BT37" s="203" t="str">
        <f t="shared" si="104"/>
        <v/>
      </c>
      <c r="BU37" s="203" t="str">
        <f t="shared" si="105"/>
        <v/>
      </c>
      <c r="BV37" s="203" t="str">
        <f t="shared" si="106"/>
        <v/>
      </c>
      <c r="BW37" s="203" t="str">
        <f t="shared" si="107"/>
        <v/>
      </c>
      <c r="BX37" s="203" t="str">
        <f t="shared" si="108"/>
        <v/>
      </c>
      <c r="BY37" s="203" t="str">
        <f t="shared" si="109"/>
        <v/>
      </c>
      <c r="BZ37" s="203" t="str">
        <f t="shared" si="110"/>
        <v/>
      </c>
      <c r="CA37" s="203" t="str">
        <f t="shared" si="111"/>
        <v/>
      </c>
      <c r="CB37" s="203" t="str">
        <f t="shared" si="112"/>
        <v/>
      </c>
      <c r="CC37" s="203" t="str">
        <f t="shared" si="113"/>
        <v/>
      </c>
      <c r="CD37" s="203" t="str">
        <f t="shared" si="114"/>
        <v/>
      </c>
      <c r="CE37" s="203" t="str">
        <f t="shared" si="115"/>
        <v/>
      </c>
      <c r="CF37" s="204" t="str">
        <f t="shared" si="116"/>
        <v/>
      </c>
      <c r="CG37" s="204" t="str">
        <f t="shared" si="117"/>
        <v/>
      </c>
      <c r="CH37" s="204" t="str">
        <f t="shared" si="118"/>
        <v/>
      </c>
      <c r="CI37" s="204" t="str">
        <f t="shared" si="119"/>
        <v/>
      </c>
      <c r="CJ37" s="204" t="str">
        <f t="shared" si="120"/>
        <v/>
      </c>
      <c r="CK37" s="204" t="str">
        <f t="shared" si="121"/>
        <v/>
      </c>
      <c r="CL37" s="205" t="str">
        <f t="shared" si="122"/>
        <v/>
      </c>
      <c r="CM37" s="204" t="str">
        <f t="shared" si="123"/>
        <v/>
      </c>
      <c r="CN37" s="204">
        <f t="shared" si="124"/>
        <v>0</v>
      </c>
      <c r="CO37" s="204" t="str">
        <f t="shared" si="125"/>
        <v>Okay</v>
      </c>
      <c r="CP37" s="204" t="str">
        <f t="shared" si="126"/>
        <v>Urkunde und Button</v>
      </c>
      <c r="CQ37" s="204" t="str">
        <f t="shared" si="127"/>
        <v>nur Urkunde</v>
      </c>
      <c r="CR37" s="204">
        <f t="shared" si="128"/>
        <v>0</v>
      </c>
      <c r="CS37" s="204">
        <f t="shared" si="129"/>
        <v>0</v>
      </c>
      <c r="CT37" s="204">
        <f t="shared" si="130"/>
        <v>0</v>
      </c>
      <c r="CU37" s="204">
        <f t="shared" si="131"/>
        <v>0</v>
      </c>
      <c r="CV37" s="204">
        <f t="shared" si="132"/>
        <v>0</v>
      </c>
      <c r="CW37" s="204">
        <f t="shared" si="133"/>
        <v>0</v>
      </c>
      <c r="CX37" s="204" t="str">
        <f t="shared" si="134"/>
        <v>u</v>
      </c>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row>
    <row r="38" spans="1:125" s="16" customFormat="1" x14ac:dyDescent="0.2">
      <c r="A38" s="191" t="str">
        <f>IF(LEN(E38)&lt;2,"",Meldedaten!A$4)</f>
        <v/>
      </c>
      <c r="B38" s="192" t="str">
        <f t="shared" si="90"/>
        <v/>
      </c>
      <c r="C38" s="96" t="s">
        <v>21</v>
      </c>
      <c r="D38" s="242" t="s">
        <v>21</v>
      </c>
      <c r="E38" s="242" t="s">
        <v>21</v>
      </c>
      <c r="F38" s="242" t="s">
        <v>21</v>
      </c>
      <c r="G38" s="242" t="s">
        <v>21</v>
      </c>
      <c r="H38" s="210" t="s">
        <v>21</v>
      </c>
      <c r="I38" s="5" t="str">
        <f>IF(LEN(E38)&lt;2,"",Meldedaten!B$4)</f>
        <v/>
      </c>
      <c r="J38" s="193"/>
      <c r="K38" s="5"/>
      <c r="L38" s="101"/>
      <c r="M38" s="100"/>
      <c r="N38" s="5"/>
      <c r="O38" s="5"/>
      <c r="P38" s="5"/>
      <c r="Q38" s="194" t="str">
        <f t="shared" si="91"/>
        <v>Okay</v>
      </c>
      <c r="R38" s="195">
        <f t="shared" si="92"/>
        <v>0</v>
      </c>
      <c r="S38" s="196" t="str">
        <f t="shared" si="93"/>
        <v/>
      </c>
      <c r="T38" s="197" t="str">
        <f t="shared" si="94"/>
        <v>Bitte ankreuzen</v>
      </c>
      <c r="U38" s="5"/>
      <c r="V38" s="5"/>
      <c r="W38" s="194">
        <f t="shared" si="95"/>
        <v>0</v>
      </c>
      <c r="X38" s="195">
        <f t="shared" si="96"/>
        <v>0</v>
      </c>
      <c r="Y38" s="195">
        <f t="shared" si="97"/>
        <v>1</v>
      </c>
      <c r="Z38" s="195" t="e">
        <f>IF(W38&gt;Y38,"Fehler",okay)</f>
        <v>#NAME?</v>
      </c>
      <c r="AA38" s="195" t="str">
        <f t="shared" si="98"/>
        <v/>
      </c>
      <c r="AB38" s="195" t="str">
        <f t="shared" si="99"/>
        <v/>
      </c>
      <c r="AC38" s="198"/>
      <c r="AD38" s="96" t="s">
        <v>21</v>
      </c>
      <c r="AE38" s="199" t="str">
        <f t="shared" si="100"/>
        <v/>
      </c>
      <c r="AF38" s="95"/>
      <c r="AG38" s="200"/>
      <c r="AH38" s="201" t="str">
        <f t="shared" si="101"/>
        <v/>
      </c>
      <c r="AI38" s="200"/>
      <c r="AJ38" s="5" t="s">
        <v>21</v>
      </c>
      <c r="AK38" s="5" t="s">
        <v>21</v>
      </c>
      <c r="AL38" s="5" t="s">
        <v>21</v>
      </c>
      <c r="AM38" s="5" t="s">
        <v>21</v>
      </c>
      <c r="AN38" s="5" t="s">
        <v>21</v>
      </c>
      <c r="AO38" s="5" t="s">
        <v>21</v>
      </c>
      <c r="AP38" s="5" t="s">
        <v>21</v>
      </c>
      <c r="AQ38" s="5" t="s">
        <v>21</v>
      </c>
      <c r="AR38" s="5" t="s">
        <v>21</v>
      </c>
      <c r="AS38" s="5" t="s">
        <v>21</v>
      </c>
      <c r="AT38" s="5" t="s">
        <v>21</v>
      </c>
      <c r="AU38" s="5" t="s">
        <v>21</v>
      </c>
      <c r="AV38" s="5" t="s">
        <v>21</v>
      </c>
      <c r="AW38" s="5" t="s">
        <v>21</v>
      </c>
      <c r="AX38" s="5" t="s">
        <v>21</v>
      </c>
      <c r="AY38" s="5" t="s">
        <v>21</v>
      </c>
      <c r="AZ38" s="5" t="s">
        <v>21</v>
      </c>
      <c r="BA38" s="5" t="s">
        <v>21</v>
      </c>
      <c r="BB38" s="5" t="s">
        <v>21</v>
      </c>
      <c r="BC38" s="5" t="s">
        <v>21</v>
      </c>
      <c r="BD38" s="200"/>
      <c r="BE38" s="50" t="s">
        <v>59</v>
      </c>
      <c r="BF38" s="50" t="s">
        <v>60</v>
      </c>
      <c r="BG38" s="50" t="s">
        <v>61</v>
      </c>
      <c r="BH38" s="50" t="s">
        <v>62</v>
      </c>
      <c r="BI38" s="50" t="s">
        <v>63</v>
      </c>
      <c r="BJ38" s="50" t="s">
        <v>64</v>
      </c>
      <c r="BK38" s="50" t="s">
        <v>65</v>
      </c>
      <c r="BL38" s="50" t="s">
        <v>66</v>
      </c>
      <c r="BM38" s="50" t="s">
        <v>67</v>
      </c>
      <c r="BN38" s="50" t="s">
        <v>68</v>
      </c>
      <c r="BO38" s="50" t="s">
        <v>69</v>
      </c>
      <c r="BP38" s="202"/>
      <c r="BQ38" s="203"/>
      <c r="BR38" s="203" t="str">
        <f t="shared" si="102"/>
        <v/>
      </c>
      <c r="BS38" s="203" t="str">
        <f t="shared" si="103"/>
        <v/>
      </c>
      <c r="BT38" s="203" t="str">
        <f t="shared" si="104"/>
        <v/>
      </c>
      <c r="BU38" s="203" t="str">
        <f t="shared" si="105"/>
        <v/>
      </c>
      <c r="BV38" s="203" t="str">
        <f t="shared" si="106"/>
        <v/>
      </c>
      <c r="BW38" s="203" t="str">
        <f t="shared" si="107"/>
        <v/>
      </c>
      <c r="BX38" s="203" t="str">
        <f t="shared" si="108"/>
        <v/>
      </c>
      <c r="BY38" s="203" t="str">
        <f t="shared" si="109"/>
        <v/>
      </c>
      <c r="BZ38" s="203" t="str">
        <f t="shared" si="110"/>
        <v/>
      </c>
      <c r="CA38" s="203" t="str">
        <f t="shared" si="111"/>
        <v/>
      </c>
      <c r="CB38" s="203" t="str">
        <f t="shared" si="112"/>
        <v/>
      </c>
      <c r="CC38" s="203" t="str">
        <f t="shared" si="113"/>
        <v/>
      </c>
      <c r="CD38" s="203" t="str">
        <f t="shared" si="114"/>
        <v/>
      </c>
      <c r="CE38" s="203" t="str">
        <f t="shared" si="115"/>
        <v/>
      </c>
      <c r="CF38" s="204" t="str">
        <f t="shared" si="116"/>
        <v/>
      </c>
      <c r="CG38" s="204" t="str">
        <f t="shared" si="117"/>
        <v/>
      </c>
      <c r="CH38" s="204" t="str">
        <f t="shared" si="118"/>
        <v/>
      </c>
      <c r="CI38" s="204" t="str">
        <f t="shared" si="119"/>
        <v/>
      </c>
      <c r="CJ38" s="204" t="str">
        <f t="shared" si="120"/>
        <v/>
      </c>
      <c r="CK38" s="204" t="str">
        <f t="shared" si="121"/>
        <v/>
      </c>
      <c r="CL38" s="205" t="str">
        <f t="shared" si="122"/>
        <v/>
      </c>
      <c r="CM38" s="204" t="str">
        <f t="shared" si="123"/>
        <v/>
      </c>
      <c r="CN38" s="204">
        <f t="shared" si="124"/>
        <v>0</v>
      </c>
      <c r="CO38" s="204" t="str">
        <f t="shared" si="125"/>
        <v>Okay</v>
      </c>
      <c r="CP38" s="204" t="str">
        <f t="shared" si="126"/>
        <v>Urkunde und Button</v>
      </c>
      <c r="CQ38" s="204" t="str">
        <f t="shared" si="127"/>
        <v>nur Urkunde</v>
      </c>
      <c r="CR38" s="204">
        <f t="shared" si="128"/>
        <v>0</v>
      </c>
      <c r="CS38" s="204">
        <f t="shared" si="129"/>
        <v>0</v>
      </c>
      <c r="CT38" s="204">
        <f t="shared" si="130"/>
        <v>0</v>
      </c>
      <c r="CU38" s="204">
        <f t="shared" si="131"/>
        <v>0</v>
      </c>
      <c r="CV38" s="204">
        <f t="shared" si="132"/>
        <v>0</v>
      </c>
      <c r="CW38" s="204">
        <f t="shared" si="133"/>
        <v>0</v>
      </c>
      <c r="CX38" s="204" t="str">
        <f t="shared" si="134"/>
        <v>u</v>
      </c>
      <c r="CY38" s="204"/>
      <c r="CZ38" s="204"/>
      <c r="DA38" s="204"/>
      <c r="DB38" s="204"/>
      <c r="DC38" s="204"/>
      <c r="DD38" s="204"/>
      <c r="DE38" s="204"/>
      <c r="DF38" s="204"/>
      <c r="DG38" s="204"/>
      <c r="DH38" s="204"/>
      <c r="DI38" s="204"/>
      <c r="DJ38" s="204"/>
      <c r="DK38" s="204"/>
      <c r="DL38" s="204"/>
      <c r="DM38" s="204"/>
      <c r="DN38" s="204"/>
      <c r="DO38" s="204"/>
      <c r="DP38" s="204"/>
      <c r="DQ38" s="204"/>
      <c r="DR38" s="204"/>
      <c r="DS38" s="204"/>
      <c r="DT38" s="204"/>
      <c r="DU38" s="204"/>
    </row>
    <row r="39" spans="1:125" s="16" customFormat="1" x14ac:dyDescent="0.2">
      <c r="A39" s="191" t="str">
        <f>IF(LEN(E39)&lt;2,"",Meldedaten!A$4)</f>
        <v/>
      </c>
      <c r="B39" s="192" t="str">
        <f t="shared" si="90"/>
        <v/>
      </c>
      <c r="C39" s="96" t="s">
        <v>21</v>
      </c>
      <c r="D39" s="242" t="s">
        <v>21</v>
      </c>
      <c r="E39" s="242" t="s">
        <v>21</v>
      </c>
      <c r="F39" s="242" t="s">
        <v>21</v>
      </c>
      <c r="G39" s="242" t="s">
        <v>21</v>
      </c>
      <c r="H39" s="210" t="s">
        <v>21</v>
      </c>
      <c r="I39" s="5" t="str">
        <f>IF(LEN(E39)&lt;2,"",Meldedaten!B$4)</f>
        <v/>
      </c>
      <c r="J39" s="193"/>
      <c r="K39" s="5"/>
      <c r="L39" s="101"/>
      <c r="M39" s="100"/>
      <c r="N39" s="5"/>
      <c r="O39" s="5"/>
      <c r="P39" s="5"/>
      <c r="Q39" s="194" t="str">
        <f t="shared" si="91"/>
        <v>Okay</v>
      </c>
      <c r="R39" s="195">
        <f t="shared" si="92"/>
        <v>0</v>
      </c>
      <c r="S39" s="196" t="str">
        <f t="shared" si="93"/>
        <v/>
      </c>
      <c r="T39" s="197" t="str">
        <f t="shared" si="94"/>
        <v>Bitte ankreuzen</v>
      </c>
      <c r="U39" s="5"/>
      <c r="V39" s="5"/>
      <c r="W39" s="194">
        <f t="shared" si="95"/>
        <v>0</v>
      </c>
      <c r="X39" s="195">
        <f t="shared" si="96"/>
        <v>0</v>
      </c>
      <c r="Y39" s="195">
        <f t="shared" si="97"/>
        <v>1</v>
      </c>
      <c r="Z39" s="195" t="e">
        <f>IF(W39&gt;Y39,"Fehler",okay)</f>
        <v>#NAME?</v>
      </c>
      <c r="AA39" s="195" t="str">
        <f t="shared" si="98"/>
        <v/>
      </c>
      <c r="AB39" s="195" t="str">
        <f t="shared" si="99"/>
        <v/>
      </c>
      <c r="AC39" s="198"/>
      <c r="AD39" s="96" t="s">
        <v>21</v>
      </c>
      <c r="AE39" s="199" t="str">
        <f t="shared" si="100"/>
        <v/>
      </c>
      <c r="AF39" s="95"/>
      <c r="AG39" s="200"/>
      <c r="AH39" s="201" t="str">
        <f t="shared" si="101"/>
        <v/>
      </c>
      <c r="AI39" s="200"/>
      <c r="AJ39" s="5" t="s">
        <v>21</v>
      </c>
      <c r="AK39" s="5" t="s">
        <v>21</v>
      </c>
      <c r="AL39" s="5" t="s">
        <v>21</v>
      </c>
      <c r="AM39" s="5" t="s">
        <v>21</v>
      </c>
      <c r="AN39" s="5" t="s">
        <v>21</v>
      </c>
      <c r="AO39" s="5" t="s">
        <v>21</v>
      </c>
      <c r="AP39" s="5" t="s">
        <v>21</v>
      </c>
      <c r="AQ39" s="5" t="s">
        <v>21</v>
      </c>
      <c r="AR39" s="5" t="s">
        <v>21</v>
      </c>
      <c r="AS39" s="5" t="s">
        <v>21</v>
      </c>
      <c r="AT39" s="5" t="s">
        <v>21</v>
      </c>
      <c r="AU39" s="5" t="s">
        <v>21</v>
      </c>
      <c r="AV39" s="5" t="s">
        <v>21</v>
      </c>
      <c r="AW39" s="5" t="s">
        <v>21</v>
      </c>
      <c r="AX39" s="5" t="s">
        <v>21</v>
      </c>
      <c r="AY39" s="5" t="s">
        <v>21</v>
      </c>
      <c r="AZ39" s="5" t="s">
        <v>21</v>
      </c>
      <c r="BA39" s="5" t="s">
        <v>21</v>
      </c>
      <c r="BB39" s="5" t="s">
        <v>21</v>
      </c>
      <c r="BC39" s="5" t="s">
        <v>21</v>
      </c>
      <c r="BD39" s="200"/>
      <c r="BE39" s="50" t="s">
        <v>59</v>
      </c>
      <c r="BF39" s="50" t="s">
        <v>60</v>
      </c>
      <c r="BG39" s="50" t="s">
        <v>61</v>
      </c>
      <c r="BH39" s="50" t="s">
        <v>62</v>
      </c>
      <c r="BI39" s="50" t="s">
        <v>63</v>
      </c>
      <c r="BJ39" s="50" t="s">
        <v>64</v>
      </c>
      <c r="BK39" s="50" t="s">
        <v>65</v>
      </c>
      <c r="BL39" s="50" t="s">
        <v>66</v>
      </c>
      <c r="BM39" s="50" t="s">
        <v>67</v>
      </c>
      <c r="BN39" s="50" t="s">
        <v>68</v>
      </c>
      <c r="BO39" s="50" t="s">
        <v>69</v>
      </c>
      <c r="BP39" s="202"/>
      <c r="BQ39" s="203"/>
      <c r="BR39" s="203" t="str">
        <f t="shared" si="102"/>
        <v/>
      </c>
      <c r="BS39" s="203" t="str">
        <f t="shared" si="103"/>
        <v/>
      </c>
      <c r="BT39" s="203" t="str">
        <f t="shared" si="104"/>
        <v/>
      </c>
      <c r="BU39" s="203" t="str">
        <f t="shared" si="105"/>
        <v/>
      </c>
      <c r="BV39" s="203" t="str">
        <f t="shared" si="106"/>
        <v/>
      </c>
      <c r="BW39" s="203" t="str">
        <f t="shared" si="107"/>
        <v/>
      </c>
      <c r="BX39" s="203" t="str">
        <f t="shared" si="108"/>
        <v/>
      </c>
      <c r="BY39" s="203" t="str">
        <f t="shared" si="109"/>
        <v/>
      </c>
      <c r="BZ39" s="203" t="str">
        <f t="shared" si="110"/>
        <v/>
      </c>
      <c r="CA39" s="203" t="str">
        <f t="shared" si="111"/>
        <v/>
      </c>
      <c r="CB39" s="203" t="str">
        <f t="shared" si="112"/>
        <v/>
      </c>
      <c r="CC39" s="203" t="str">
        <f t="shared" si="113"/>
        <v/>
      </c>
      <c r="CD39" s="203" t="str">
        <f t="shared" si="114"/>
        <v/>
      </c>
      <c r="CE39" s="203" t="str">
        <f t="shared" si="115"/>
        <v/>
      </c>
      <c r="CF39" s="204" t="str">
        <f t="shared" si="116"/>
        <v/>
      </c>
      <c r="CG39" s="204" t="str">
        <f t="shared" si="117"/>
        <v/>
      </c>
      <c r="CH39" s="204" t="str">
        <f t="shared" si="118"/>
        <v/>
      </c>
      <c r="CI39" s="204" t="str">
        <f t="shared" si="119"/>
        <v/>
      </c>
      <c r="CJ39" s="204" t="str">
        <f t="shared" si="120"/>
        <v/>
      </c>
      <c r="CK39" s="204" t="str">
        <f t="shared" si="121"/>
        <v/>
      </c>
      <c r="CL39" s="205" t="str">
        <f t="shared" si="122"/>
        <v/>
      </c>
      <c r="CM39" s="204" t="str">
        <f t="shared" si="123"/>
        <v/>
      </c>
      <c r="CN39" s="204">
        <f t="shared" si="124"/>
        <v>0</v>
      </c>
      <c r="CO39" s="204" t="str">
        <f t="shared" si="125"/>
        <v>Okay</v>
      </c>
      <c r="CP39" s="204" t="str">
        <f t="shared" si="126"/>
        <v>Urkunde und Button</v>
      </c>
      <c r="CQ39" s="204" t="str">
        <f t="shared" si="127"/>
        <v>nur Urkunde</v>
      </c>
      <c r="CR39" s="204">
        <f t="shared" si="128"/>
        <v>0</v>
      </c>
      <c r="CS39" s="204">
        <f t="shared" si="129"/>
        <v>0</v>
      </c>
      <c r="CT39" s="204">
        <f t="shared" si="130"/>
        <v>0</v>
      </c>
      <c r="CU39" s="204">
        <f t="shared" si="131"/>
        <v>0</v>
      </c>
      <c r="CV39" s="204">
        <f t="shared" si="132"/>
        <v>0</v>
      </c>
      <c r="CW39" s="204">
        <f t="shared" si="133"/>
        <v>0</v>
      </c>
      <c r="CX39" s="204" t="str">
        <f t="shared" si="134"/>
        <v>u</v>
      </c>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row>
    <row r="40" spans="1:125" s="16" customFormat="1" x14ac:dyDescent="0.2">
      <c r="A40" s="191" t="str">
        <f>IF(LEN(E40)&lt;2,"",Meldedaten!A$4)</f>
        <v/>
      </c>
      <c r="B40" s="192" t="str">
        <f t="shared" si="90"/>
        <v/>
      </c>
      <c r="C40" s="96" t="s">
        <v>21</v>
      </c>
      <c r="D40" s="242" t="s">
        <v>21</v>
      </c>
      <c r="E40" s="242" t="s">
        <v>21</v>
      </c>
      <c r="F40" s="242" t="s">
        <v>21</v>
      </c>
      <c r="G40" s="242" t="s">
        <v>21</v>
      </c>
      <c r="H40" s="210" t="s">
        <v>21</v>
      </c>
      <c r="I40" s="5" t="str">
        <f>IF(LEN(E40)&lt;2,"",Meldedaten!B$4)</f>
        <v/>
      </c>
      <c r="J40" s="193"/>
      <c r="K40" s="5"/>
      <c r="L40" s="101"/>
      <c r="M40" s="100"/>
      <c r="N40" s="5"/>
      <c r="O40" s="5"/>
      <c r="P40" s="5"/>
      <c r="Q40" s="194" t="str">
        <f t="shared" si="91"/>
        <v>Okay</v>
      </c>
      <c r="R40" s="195">
        <f t="shared" si="92"/>
        <v>0</v>
      </c>
      <c r="S40" s="196" t="str">
        <f t="shared" si="93"/>
        <v/>
      </c>
      <c r="T40" s="197" t="str">
        <f t="shared" si="94"/>
        <v>Bitte ankreuzen</v>
      </c>
      <c r="U40" s="5"/>
      <c r="V40" s="5"/>
      <c r="W40" s="194">
        <f t="shared" si="95"/>
        <v>0</v>
      </c>
      <c r="X40" s="195">
        <f t="shared" si="96"/>
        <v>0</v>
      </c>
      <c r="Y40" s="195">
        <f t="shared" si="97"/>
        <v>1</v>
      </c>
      <c r="Z40" s="195" t="e">
        <f>IF(W40&gt;Y40,"Fehler",okay)</f>
        <v>#NAME?</v>
      </c>
      <c r="AA40" s="195" t="str">
        <f t="shared" si="98"/>
        <v/>
      </c>
      <c r="AB40" s="195" t="str">
        <f t="shared" si="99"/>
        <v/>
      </c>
      <c r="AC40" s="198"/>
      <c r="AD40" s="96" t="s">
        <v>21</v>
      </c>
      <c r="AE40" s="199" t="str">
        <f t="shared" si="100"/>
        <v/>
      </c>
      <c r="AF40" s="95"/>
      <c r="AG40" s="200"/>
      <c r="AH40" s="201" t="str">
        <f t="shared" si="101"/>
        <v/>
      </c>
      <c r="AI40" s="200"/>
      <c r="AJ40" s="5" t="s">
        <v>21</v>
      </c>
      <c r="AK40" s="5" t="s">
        <v>21</v>
      </c>
      <c r="AL40" s="5" t="s">
        <v>21</v>
      </c>
      <c r="AM40" s="5" t="s">
        <v>21</v>
      </c>
      <c r="AN40" s="5" t="s">
        <v>21</v>
      </c>
      <c r="AO40" s="5" t="s">
        <v>21</v>
      </c>
      <c r="AP40" s="5" t="s">
        <v>21</v>
      </c>
      <c r="AQ40" s="5" t="s">
        <v>21</v>
      </c>
      <c r="AR40" s="5" t="s">
        <v>21</v>
      </c>
      <c r="AS40" s="5" t="s">
        <v>21</v>
      </c>
      <c r="AT40" s="5" t="s">
        <v>21</v>
      </c>
      <c r="AU40" s="5" t="s">
        <v>21</v>
      </c>
      <c r="AV40" s="5" t="s">
        <v>21</v>
      </c>
      <c r="AW40" s="5" t="s">
        <v>21</v>
      </c>
      <c r="AX40" s="5" t="s">
        <v>21</v>
      </c>
      <c r="AY40" s="5" t="s">
        <v>21</v>
      </c>
      <c r="AZ40" s="5" t="s">
        <v>21</v>
      </c>
      <c r="BA40" s="5" t="s">
        <v>21</v>
      </c>
      <c r="BB40" s="5" t="s">
        <v>21</v>
      </c>
      <c r="BC40" s="5" t="s">
        <v>21</v>
      </c>
      <c r="BD40" s="200"/>
      <c r="BE40" s="50" t="s">
        <v>59</v>
      </c>
      <c r="BF40" s="50" t="s">
        <v>60</v>
      </c>
      <c r="BG40" s="50" t="s">
        <v>61</v>
      </c>
      <c r="BH40" s="50" t="s">
        <v>62</v>
      </c>
      <c r="BI40" s="50" t="s">
        <v>63</v>
      </c>
      <c r="BJ40" s="50" t="s">
        <v>64</v>
      </c>
      <c r="BK40" s="50" t="s">
        <v>65</v>
      </c>
      <c r="BL40" s="50" t="s">
        <v>66</v>
      </c>
      <c r="BM40" s="50" t="s">
        <v>67</v>
      </c>
      <c r="BN40" s="50" t="s">
        <v>68</v>
      </c>
      <c r="BO40" s="50" t="s">
        <v>69</v>
      </c>
      <c r="BP40" s="202"/>
      <c r="BQ40" s="203"/>
      <c r="BR40" s="203" t="str">
        <f t="shared" si="102"/>
        <v/>
      </c>
      <c r="BS40" s="203" t="str">
        <f t="shared" si="103"/>
        <v/>
      </c>
      <c r="BT40" s="203" t="str">
        <f t="shared" si="104"/>
        <v/>
      </c>
      <c r="BU40" s="203" t="str">
        <f t="shared" si="105"/>
        <v/>
      </c>
      <c r="BV40" s="203" t="str">
        <f t="shared" si="106"/>
        <v/>
      </c>
      <c r="BW40" s="203" t="str">
        <f t="shared" si="107"/>
        <v/>
      </c>
      <c r="BX40" s="203" t="str">
        <f t="shared" si="108"/>
        <v/>
      </c>
      <c r="BY40" s="203" t="str">
        <f t="shared" si="109"/>
        <v/>
      </c>
      <c r="BZ40" s="203" t="str">
        <f t="shared" si="110"/>
        <v/>
      </c>
      <c r="CA40" s="203" t="str">
        <f t="shared" si="111"/>
        <v/>
      </c>
      <c r="CB40" s="203" t="str">
        <f t="shared" si="112"/>
        <v/>
      </c>
      <c r="CC40" s="203" t="str">
        <f t="shared" si="113"/>
        <v/>
      </c>
      <c r="CD40" s="203" t="str">
        <f t="shared" si="114"/>
        <v/>
      </c>
      <c r="CE40" s="203" t="str">
        <f t="shared" si="115"/>
        <v/>
      </c>
      <c r="CF40" s="204" t="str">
        <f t="shared" si="116"/>
        <v/>
      </c>
      <c r="CG40" s="204" t="str">
        <f t="shared" si="117"/>
        <v/>
      </c>
      <c r="CH40" s="204" t="str">
        <f t="shared" si="118"/>
        <v/>
      </c>
      <c r="CI40" s="204" t="str">
        <f t="shared" si="119"/>
        <v/>
      </c>
      <c r="CJ40" s="204" t="str">
        <f t="shared" si="120"/>
        <v/>
      </c>
      <c r="CK40" s="204" t="str">
        <f t="shared" si="121"/>
        <v/>
      </c>
      <c r="CL40" s="205" t="str">
        <f t="shared" si="122"/>
        <v/>
      </c>
      <c r="CM40" s="204" t="str">
        <f t="shared" si="123"/>
        <v/>
      </c>
      <c r="CN40" s="204">
        <f t="shared" si="124"/>
        <v>0</v>
      </c>
      <c r="CO40" s="204" t="str">
        <f t="shared" si="125"/>
        <v>Okay</v>
      </c>
      <c r="CP40" s="204" t="str">
        <f t="shared" si="126"/>
        <v>Urkunde und Button</v>
      </c>
      <c r="CQ40" s="204" t="str">
        <f t="shared" si="127"/>
        <v>nur Urkunde</v>
      </c>
      <c r="CR40" s="204">
        <f t="shared" si="128"/>
        <v>0</v>
      </c>
      <c r="CS40" s="204">
        <f t="shared" si="129"/>
        <v>0</v>
      </c>
      <c r="CT40" s="204">
        <f t="shared" si="130"/>
        <v>0</v>
      </c>
      <c r="CU40" s="204">
        <f t="shared" si="131"/>
        <v>0</v>
      </c>
      <c r="CV40" s="204">
        <f t="shared" si="132"/>
        <v>0</v>
      </c>
      <c r="CW40" s="204">
        <f t="shared" si="133"/>
        <v>0</v>
      </c>
      <c r="CX40" s="204" t="str">
        <f t="shared" si="134"/>
        <v>u</v>
      </c>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row>
    <row r="41" spans="1:125" s="16" customFormat="1" x14ac:dyDescent="0.2">
      <c r="A41" s="191" t="str">
        <f>IF(LEN(E41)&lt;2,"",Meldedaten!A$4)</f>
        <v/>
      </c>
      <c r="B41" s="192" t="str">
        <f t="shared" si="90"/>
        <v/>
      </c>
      <c r="C41" s="96" t="s">
        <v>21</v>
      </c>
      <c r="D41" s="242" t="s">
        <v>21</v>
      </c>
      <c r="E41" s="242" t="s">
        <v>21</v>
      </c>
      <c r="F41" s="242" t="s">
        <v>21</v>
      </c>
      <c r="G41" s="242" t="s">
        <v>21</v>
      </c>
      <c r="H41" s="210" t="s">
        <v>21</v>
      </c>
      <c r="I41" s="5" t="str">
        <f>IF(LEN(E41)&lt;2,"",Meldedaten!B$4)</f>
        <v/>
      </c>
      <c r="J41" s="193"/>
      <c r="K41" s="5"/>
      <c r="L41" s="101"/>
      <c r="M41" s="100"/>
      <c r="N41" s="5"/>
      <c r="O41" s="5"/>
      <c r="P41" s="5"/>
      <c r="Q41" s="194" t="str">
        <f t="shared" si="91"/>
        <v>Okay</v>
      </c>
      <c r="R41" s="195">
        <f t="shared" si="92"/>
        <v>0</v>
      </c>
      <c r="S41" s="196" t="str">
        <f t="shared" si="93"/>
        <v/>
      </c>
      <c r="T41" s="197" t="str">
        <f t="shared" si="94"/>
        <v>Bitte ankreuzen</v>
      </c>
      <c r="U41" s="5"/>
      <c r="V41" s="5"/>
      <c r="W41" s="194">
        <f t="shared" si="95"/>
        <v>0</v>
      </c>
      <c r="X41" s="195">
        <f t="shared" si="96"/>
        <v>0</v>
      </c>
      <c r="Y41" s="195">
        <f t="shared" si="97"/>
        <v>1</v>
      </c>
      <c r="Z41" s="195" t="e">
        <f>IF(W41&gt;Y41,"Fehler",okay)</f>
        <v>#NAME?</v>
      </c>
      <c r="AA41" s="195" t="str">
        <f t="shared" si="98"/>
        <v/>
      </c>
      <c r="AB41" s="195" t="str">
        <f t="shared" si="99"/>
        <v/>
      </c>
      <c r="AC41" s="198"/>
      <c r="AD41" s="96" t="s">
        <v>21</v>
      </c>
      <c r="AE41" s="199" t="str">
        <f t="shared" si="100"/>
        <v/>
      </c>
      <c r="AF41" s="95"/>
      <c r="AG41" s="200"/>
      <c r="AH41" s="201" t="str">
        <f t="shared" si="101"/>
        <v/>
      </c>
      <c r="AI41" s="200"/>
      <c r="AJ41" s="5" t="s">
        <v>21</v>
      </c>
      <c r="AK41" s="5" t="s">
        <v>21</v>
      </c>
      <c r="AL41" s="5" t="s">
        <v>21</v>
      </c>
      <c r="AM41" s="5" t="s">
        <v>21</v>
      </c>
      <c r="AN41" s="5" t="s">
        <v>21</v>
      </c>
      <c r="AO41" s="5" t="s">
        <v>21</v>
      </c>
      <c r="AP41" s="5" t="s">
        <v>21</v>
      </c>
      <c r="AQ41" s="5" t="s">
        <v>21</v>
      </c>
      <c r="AR41" s="5" t="s">
        <v>21</v>
      </c>
      <c r="AS41" s="5" t="s">
        <v>21</v>
      </c>
      <c r="AT41" s="5" t="s">
        <v>21</v>
      </c>
      <c r="AU41" s="5" t="s">
        <v>21</v>
      </c>
      <c r="AV41" s="5" t="s">
        <v>21</v>
      </c>
      <c r="AW41" s="5" t="s">
        <v>21</v>
      </c>
      <c r="AX41" s="5" t="s">
        <v>21</v>
      </c>
      <c r="AY41" s="5" t="s">
        <v>21</v>
      </c>
      <c r="AZ41" s="5" t="s">
        <v>21</v>
      </c>
      <c r="BA41" s="5" t="s">
        <v>21</v>
      </c>
      <c r="BB41" s="5" t="s">
        <v>21</v>
      </c>
      <c r="BC41" s="5" t="s">
        <v>21</v>
      </c>
      <c r="BD41" s="200"/>
      <c r="BE41" s="50" t="s">
        <v>59</v>
      </c>
      <c r="BF41" s="50" t="s">
        <v>60</v>
      </c>
      <c r="BG41" s="50" t="s">
        <v>61</v>
      </c>
      <c r="BH41" s="50" t="s">
        <v>62</v>
      </c>
      <c r="BI41" s="50" t="s">
        <v>63</v>
      </c>
      <c r="BJ41" s="50" t="s">
        <v>64</v>
      </c>
      <c r="BK41" s="50" t="s">
        <v>65</v>
      </c>
      <c r="BL41" s="50" t="s">
        <v>66</v>
      </c>
      <c r="BM41" s="50" t="s">
        <v>67</v>
      </c>
      <c r="BN41" s="50" t="s">
        <v>68</v>
      </c>
      <c r="BO41" s="50" t="s">
        <v>69</v>
      </c>
      <c r="BP41" s="202"/>
      <c r="BQ41" s="203"/>
      <c r="BR41" s="203" t="str">
        <f t="shared" si="102"/>
        <v/>
      </c>
      <c r="BS41" s="203" t="str">
        <f t="shared" si="103"/>
        <v/>
      </c>
      <c r="BT41" s="203" t="str">
        <f t="shared" si="104"/>
        <v/>
      </c>
      <c r="BU41" s="203" t="str">
        <f t="shared" si="105"/>
        <v/>
      </c>
      <c r="BV41" s="203" t="str">
        <f t="shared" si="106"/>
        <v/>
      </c>
      <c r="BW41" s="203" t="str">
        <f t="shared" si="107"/>
        <v/>
      </c>
      <c r="BX41" s="203" t="str">
        <f t="shared" si="108"/>
        <v/>
      </c>
      <c r="BY41" s="203" t="str">
        <f t="shared" si="109"/>
        <v/>
      </c>
      <c r="BZ41" s="203" t="str">
        <f t="shared" si="110"/>
        <v/>
      </c>
      <c r="CA41" s="203" t="str">
        <f t="shared" si="111"/>
        <v/>
      </c>
      <c r="CB41" s="203" t="str">
        <f t="shared" si="112"/>
        <v/>
      </c>
      <c r="CC41" s="203" t="str">
        <f t="shared" si="113"/>
        <v/>
      </c>
      <c r="CD41" s="203" t="str">
        <f t="shared" si="114"/>
        <v/>
      </c>
      <c r="CE41" s="203" t="str">
        <f t="shared" si="115"/>
        <v/>
      </c>
      <c r="CF41" s="204" t="str">
        <f t="shared" si="116"/>
        <v/>
      </c>
      <c r="CG41" s="204" t="str">
        <f t="shared" si="117"/>
        <v/>
      </c>
      <c r="CH41" s="204" t="str">
        <f t="shared" si="118"/>
        <v/>
      </c>
      <c r="CI41" s="204" t="str">
        <f t="shared" si="119"/>
        <v/>
      </c>
      <c r="CJ41" s="204" t="str">
        <f t="shared" si="120"/>
        <v/>
      </c>
      <c r="CK41" s="204" t="str">
        <f t="shared" si="121"/>
        <v/>
      </c>
      <c r="CL41" s="205" t="str">
        <f t="shared" si="122"/>
        <v/>
      </c>
      <c r="CM41" s="204" t="str">
        <f t="shared" si="123"/>
        <v/>
      </c>
      <c r="CN41" s="204">
        <f t="shared" si="124"/>
        <v>0</v>
      </c>
      <c r="CO41" s="204" t="str">
        <f t="shared" si="125"/>
        <v>Okay</v>
      </c>
      <c r="CP41" s="204" t="str">
        <f t="shared" si="126"/>
        <v>Urkunde und Button</v>
      </c>
      <c r="CQ41" s="204" t="str">
        <f t="shared" si="127"/>
        <v>nur Urkunde</v>
      </c>
      <c r="CR41" s="204">
        <f t="shared" si="128"/>
        <v>0</v>
      </c>
      <c r="CS41" s="204">
        <f t="shared" si="129"/>
        <v>0</v>
      </c>
      <c r="CT41" s="204">
        <f t="shared" si="130"/>
        <v>0</v>
      </c>
      <c r="CU41" s="204">
        <f t="shared" si="131"/>
        <v>0</v>
      </c>
      <c r="CV41" s="204">
        <f t="shared" si="132"/>
        <v>0</v>
      </c>
      <c r="CW41" s="204">
        <f t="shared" si="133"/>
        <v>0</v>
      </c>
      <c r="CX41" s="204" t="str">
        <f t="shared" si="134"/>
        <v>u</v>
      </c>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row>
    <row r="42" spans="1:125" s="16" customFormat="1" x14ac:dyDescent="0.2">
      <c r="A42" s="191" t="str">
        <f>IF(LEN(E42)&lt;2,"",Meldedaten!A$4)</f>
        <v/>
      </c>
      <c r="B42" s="192" t="str">
        <f t="shared" si="90"/>
        <v/>
      </c>
      <c r="C42" s="96" t="s">
        <v>21</v>
      </c>
      <c r="D42" s="242" t="s">
        <v>21</v>
      </c>
      <c r="E42" s="242" t="s">
        <v>21</v>
      </c>
      <c r="F42" s="242" t="s">
        <v>21</v>
      </c>
      <c r="G42" s="242" t="s">
        <v>21</v>
      </c>
      <c r="H42" s="210" t="s">
        <v>21</v>
      </c>
      <c r="I42" s="5" t="str">
        <f>IF(LEN(E42)&lt;2,"",Meldedaten!B$4)</f>
        <v/>
      </c>
      <c r="J42" s="193"/>
      <c r="K42" s="5"/>
      <c r="L42" s="101"/>
      <c r="M42" s="100"/>
      <c r="N42" s="5"/>
      <c r="O42" s="5"/>
      <c r="P42" s="5"/>
      <c r="Q42" s="194" t="str">
        <f t="shared" si="91"/>
        <v>Okay</v>
      </c>
      <c r="R42" s="195">
        <f t="shared" si="92"/>
        <v>0</v>
      </c>
      <c r="S42" s="196" t="str">
        <f t="shared" si="93"/>
        <v/>
      </c>
      <c r="T42" s="197" t="str">
        <f t="shared" si="94"/>
        <v>Bitte ankreuzen</v>
      </c>
      <c r="U42" s="5"/>
      <c r="V42" s="5"/>
      <c r="W42" s="194">
        <f t="shared" si="95"/>
        <v>0</v>
      </c>
      <c r="X42" s="195">
        <f t="shared" si="96"/>
        <v>0</v>
      </c>
      <c r="Y42" s="195">
        <f t="shared" si="97"/>
        <v>1</v>
      </c>
      <c r="Z42" s="195" t="e">
        <f>IF(W42&gt;Y42,"Fehler",okay)</f>
        <v>#NAME?</v>
      </c>
      <c r="AA42" s="195" t="str">
        <f t="shared" si="98"/>
        <v/>
      </c>
      <c r="AB42" s="195" t="str">
        <f t="shared" si="99"/>
        <v/>
      </c>
      <c r="AC42" s="198"/>
      <c r="AD42" s="96" t="s">
        <v>21</v>
      </c>
      <c r="AE42" s="199" t="str">
        <f t="shared" si="100"/>
        <v/>
      </c>
      <c r="AF42" s="95"/>
      <c r="AG42" s="200"/>
      <c r="AH42" s="201" t="str">
        <f t="shared" si="101"/>
        <v/>
      </c>
      <c r="AI42" s="200"/>
      <c r="AJ42" s="5" t="s">
        <v>21</v>
      </c>
      <c r="AK42" s="5" t="s">
        <v>21</v>
      </c>
      <c r="AL42" s="5" t="s">
        <v>21</v>
      </c>
      <c r="AM42" s="5" t="s">
        <v>21</v>
      </c>
      <c r="AN42" s="5" t="s">
        <v>21</v>
      </c>
      <c r="AO42" s="5" t="s">
        <v>21</v>
      </c>
      <c r="AP42" s="5" t="s">
        <v>21</v>
      </c>
      <c r="AQ42" s="5" t="s">
        <v>21</v>
      </c>
      <c r="AR42" s="5" t="s">
        <v>21</v>
      </c>
      <c r="AS42" s="5" t="s">
        <v>21</v>
      </c>
      <c r="AT42" s="5" t="s">
        <v>21</v>
      </c>
      <c r="AU42" s="5" t="s">
        <v>21</v>
      </c>
      <c r="AV42" s="5" t="s">
        <v>21</v>
      </c>
      <c r="AW42" s="5" t="s">
        <v>21</v>
      </c>
      <c r="AX42" s="5" t="s">
        <v>21</v>
      </c>
      <c r="AY42" s="5" t="s">
        <v>21</v>
      </c>
      <c r="AZ42" s="5" t="s">
        <v>21</v>
      </c>
      <c r="BA42" s="5" t="s">
        <v>21</v>
      </c>
      <c r="BB42" s="5" t="s">
        <v>21</v>
      </c>
      <c r="BC42" s="5" t="s">
        <v>21</v>
      </c>
      <c r="BD42" s="200"/>
      <c r="BE42" s="50" t="s">
        <v>59</v>
      </c>
      <c r="BF42" s="50" t="s">
        <v>60</v>
      </c>
      <c r="BG42" s="50" t="s">
        <v>61</v>
      </c>
      <c r="BH42" s="50" t="s">
        <v>62</v>
      </c>
      <c r="BI42" s="50" t="s">
        <v>63</v>
      </c>
      <c r="BJ42" s="50" t="s">
        <v>64</v>
      </c>
      <c r="BK42" s="50" t="s">
        <v>65</v>
      </c>
      <c r="BL42" s="50" t="s">
        <v>66</v>
      </c>
      <c r="BM42" s="50" t="s">
        <v>67</v>
      </c>
      <c r="BN42" s="50" t="s">
        <v>68</v>
      </c>
      <c r="BO42" s="50" t="s">
        <v>69</v>
      </c>
      <c r="BP42" s="202"/>
      <c r="BQ42" s="203"/>
      <c r="BR42" s="203" t="str">
        <f t="shared" si="102"/>
        <v/>
      </c>
      <c r="BS42" s="203" t="str">
        <f t="shared" si="103"/>
        <v/>
      </c>
      <c r="BT42" s="203" t="str">
        <f t="shared" si="104"/>
        <v/>
      </c>
      <c r="BU42" s="203" t="str">
        <f t="shared" si="105"/>
        <v/>
      </c>
      <c r="BV42" s="203" t="str">
        <f t="shared" si="106"/>
        <v/>
      </c>
      <c r="BW42" s="203" t="str">
        <f t="shared" si="107"/>
        <v/>
      </c>
      <c r="BX42" s="203" t="str">
        <f t="shared" si="108"/>
        <v/>
      </c>
      <c r="BY42" s="203" t="str">
        <f t="shared" si="109"/>
        <v/>
      </c>
      <c r="BZ42" s="203" t="str">
        <f t="shared" si="110"/>
        <v/>
      </c>
      <c r="CA42" s="203" t="str">
        <f t="shared" si="111"/>
        <v/>
      </c>
      <c r="CB42" s="203" t="str">
        <f t="shared" si="112"/>
        <v/>
      </c>
      <c r="CC42" s="203" t="str">
        <f t="shared" si="113"/>
        <v/>
      </c>
      <c r="CD42" s="203" t="str">
        <f t="shared" si="114"/>
        <v/>
      </c>
      <c r="CE42" s="203" t="str">
        <f t="shared" si="115"/>
        <v/>
      </c>
      <c r="CF42" s="204" t="str">
        <f t="shared" si="116"/>
        <v/>
      </c>
      <c r="CG42" s="204" t="str">
        <f t="shared" si="117"/>
        <v/>
      </c>
      <c r="CH42" s="204" t="str">
        <f t="shared" si="118"/>
        <v/>
      </c>
      <c r="CI42" s="204" t="str">
        <f t="shared" si="119"/>
        <v/>
      </c>
      <c r="CJ42" s="204" t="str">
        <f t="shared" si="120"/>
        <v/>
      </c>
      <c r="CK42" s="204" t="str">
        <f t="shared" si="121"/>
        <v/>
      </c>
      <c r="CL42" s="205" t="str">
        <f t="shared" si="122"/>
        <v/>
      </c>
      <c r="CM42" s="204" t="str">
        <f t="shared" si="123"/>
        <v/>
      </c>
      <c r="CN42" s="204">
        <f t="shared" si="124"/>
        <v>0</v>
      </c>
      <c r="CO42" s="204" t="str">
        <f t="shared" si="125"/>
        <v>Okay</v>
      </c>
      <c r="CP42" s="204" t="str">
        <f t="shared" si="126"/>
        <v>Urkunde und Button</v>
      </c>
      <c r="CQ42" s="204" t="str">
        <f t="shared" si="127"/>
        <v>nur Urkunde</v>
      </c>
      <c r="CR42" s="204">
        <f t="shared" si="128"/>
        <v>0</v>
      </c>
      <c r="CS42" s="204">
        <f t="shared" si="129"/>
        <v>0</v>
      </c>
      <c r="CT42" s="204">
        <f t="shared" si="130"/>
        <v>0</v>
      </c>
      <c r="CU42" s="204">
        <f t="shared" si="131"/>
        <v>0</v>
      </c>
      <c r="CV42" s="204">
        <f t="shared" si="132"/>
        <v>0</v>
      </c>
      <c r="CW42" s="204">
        <f t="shared" si="133"/>
        <v>0</v>
      </c>
      <c r="CX42" s="204" t="str">
        <f t="shared" si="134"/>
        <v>u</v>
      </c>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row>
    <row r="43" spans="1:125" s="16" customFormat="1" x14ac:dyDescent="0.2">
      <c r="A43" s="191" t="str">
        <f>IF(LEN(E43)&lt;2,"",Meldedaten!A$4)</f>
        <v/>
      </c>
      <c r="B43" s="192" t="str">
        <f t="shared" si="90"/>
        <v/>
      </c>
      <c r="C43" s="96" t="s">
        <v>21</v>
      </c>
      <c r="D43" s="242" t="s">
        <v>21</v>
      </c>
      <c r="E43" s="242" t="s">
        <v>21</v>
      </c>
      <c r="F43" s="242" t="s">
        <v>21</v>
      </c>
      <c r="G43" s="242" t="s">
        <v>21</v>
      </c>
      <c r="H43" s="210" t="s">
        <v>21</v>
      </c>
      <c r="I43" s="5" t="str">
        <f>IF(LEN(E43)&lt;2,"",Meldedaten!B$4)</f>
        <v/>
      </c>
      <c r="J43" s="193"/>
      <c r="K43" s="5"/>
      <c r="L43" s="101"/>
      <c r="M43" s="100"/>
      <c r="N43" s="5"/>
      <c r="O43" s="5"/>
      <c r="P43" s="5"/>
      <c r="Q43" s="194" t="str">
        <f t="shared" si="91"/>
        <v>Okay</v>
      </c>
      <c r="R43" s="195">
        <f t="shared" si="92"/>
        <v>0</v>
      </c>
      <c r="S43" s="196" t="str">
        <f t="shared" si="93"/>
        <v/>
      </c>
      <c r="T43" s="197" t="str">
        <f t="shared" si="94"/>
        <v>Bitte ankreuzen</v>
      </c>
      <c r="U43" s="5"/>
      <c r="V43" s="5"/>
      <c r="W43" s="194">
        <f t="shared" si="95"/>
        <v>0</v>
      </c>
      <c r="X43" s="195">
        <f t="shared" si="96"/>
        <v>0</v>
      </c>
      <c r="Y43" s="195">
        <f t="shared" si="97"/>
        <v>1</v>
      </c>
      <c r="Z43" s="195" t="e">
        <f>IF(W43&gt;Y43,"Fehler",okay)</f>
        <v>#NAME?</v>
      </c>
      <c r="AA43" s="195" t="str">
        <f t="shared" si="98"/>
        <v/>
      </c>
      <c r="AB43" s="195" t="str">
        <f t="shared" si="99"/>
        <v/>
      </c>
      <c r="AC43" s="198"/>
      <c r="AD43" s="96" t="s">
        <v>21</v>
      </c>
      <c r="AE43" s="199" t="str">
        <f t="shared" si="100"/>
        <v/>
      </c>
      <c r="AF43" s="95"/>
      <c r="AG43" s="200"/>
      <c r="AH43" s="201" t="str">
        <f t="shared" si="101"/>
        <v/>
      </c>
      <c r="AI43" s="200"/>
      <c r="AJ43" s="5" t="s">
        <v>21</v>
      </c>
      <c r="AK43" s="5" t="s">
        <v>21</v>
      </c>
      <c r="AL43" s="5" t="s">
        <v>21</v>
      </c>
      <c r="AM43" s="5" t="s">
        <v>21</v>
      </c>
      <c r="AN43" s="5" t="s">
        <v>21</v>
      </c>
      <c r="AO43" s="5" t="s">
        <v>21</v>
      </c>
      <c r="AP43" s="5" t="s">
        <v>21</v>
      </c>
      <c r="AQ43" s="5" t="s">
        <v>21</v>
      </c>
      <c r="AR43" s="5" t="s">
        <v>21</v>
      </c>
      <c r="AS43" s="5" t="s">
        <v>21</v>
      </c>
      <c r="AT43" s="5" t="s">
        <v>21</v>
      </c>
      <c r="AU43" s="5" t="s">
        <v>21</v>
      </c>
      <c r="AV43" s="5" t="s">
        <v>21</v>
      </c>
      <c r="AW43" s="5" t="s">
        <v>21</v>
      </c>
      <c r="AX43" s="5" t="s">
        <v>21</v>
      </c>
      <c r="AY43" s="5" t="s">
        <v>21</v>
      </c>
      <c r="AZ43" s="5" t="s">
        <v>21</v>
      </c>
      <c r="BA43" s="5" t="s">
        <v>21</v>
      </c>
      <c r="BB43" s="5" t="s">
        <v>21</v>
      </c>
      <c r="BC43" s="5" t="s">
        <v>21</v>
      </c>
      <c r="BD43" s="200"/>
      <c r="BE43" s="50" t="s">
        <v>59</v>
      </c>
      <c r="BF43" s="50" t="s">
        <v>60</v>
      </c>
      <c r="BG43" s="50" t="s">
        <v>61</v>
      </c>
      <c r="BH43" s="50" t="s">
        <v>62</v>
      </c>
      <c r="BI43" s="50" t="s">
        <v>63</v>
      </c>
      <c r="BJ43" s="50" t="s">
        <v>64</v>
      </c>
      <c r="BK43" s="50" t="s">
        <v>65</v>
      </c>
      <c r="BL43" s="50" t="s">
        <v>66</v>
      </c>
      <c r="BM43" s="50" t="s">
        <v>67</v>
      </c>
      <c r="BN43" s="50" t="s">
        <v>68</v>
      </c>
      <c r="BO43" s="50" t="s">
        <v>69</v>
      </c>
      <c r="BP43" s="202"/>
      <c r="BQ43" s="203"/>
      <c r="BR43" s="203" t="str">
        <f t="shared" si="102"/>
        <v/>
      </c>
      <c r="BS43" s="203" t="str">
        <f t="shared" si="103"/>
        <v/>
      </c>
      <c r="BT43" s="203" t="str">
        <f t="shared" si="104"/>
        <v/>
      </c>
      <c r="BU43" s="203" t="str">
        <f t="shared" si="105"/>
        <v/>
      </c>
      <c r="BV43" s="203" t="str">
        <f t="shared" si="106"/>
        <v/>
      </c>
      <c r="BW43" s="203" t="str">
        <f t="shared" si="107"/>
        <v/>
      </c>
      <c r="BX43" s="203" t="str">
        <f t="shared" si="108"/>
        <v/>
      </c>
      <c r="BY43" s="203" t="str">
        <f t="shared" si="109"/>
        <v/>
      </c>
      <c r="BZ43" s="203" t="str">
        <f t="shared" si="110"/>
        <v/>
      </c>
      <c r="CA43" s="203" t="str">
        <f t="shared" si="111"/>
        <v/>
      </c>
      <c r="CB43" s="203" t="str">
        <f t="shared" si="112"/>
        <v/>
      </c>
      <c r="CC43" s="203" t="str">
        <f t="shared" si="113"/>
        <v/>
      </c>
      <c r="CD43" s="203" t="str">
        <f t="shared" si="114"/>
        <v/>
      </c>
      <c r="CE43" s="203" t="str">
        <f t="shared" si="115"/>
        <v/>
      </c>
      <c r="CF43" s="204" t="str">
        <f t="shared" si="116"/>
        <v/>
      </c>
      <c r="CG43" s="204" t="str">
        <f t="shared" si="117"/>
        <v/>
      </c>
      <c r="CH43" s="204" t="str">
        <f t="shared" si="118"/>
        <v/>
      </c>
      <c r="CI43" s="204" t="str">
        <f t="shared" si="119"/>
        <v/>
      </c>
      <c r="CJ43" s="204" t="str">
        <f t="shared" si="120"/>
        <v/>
      </c>
      <c r="CK43" s="204" t="str">
        <f t="shared" si="121"/>
        <v/>
      </c>
      <c r="CL43" s="205" t="str">
        <f t="shared" si="122"/>
        <v/>
      </c>
      <c r="CM43" s="204" t="str">
        <f t="shared" si="123"/>
        <v/>
      </c>
      <c r="CN43" s="204">
        <f t="shared" si="124"/>
        <v>0</v>
      </c>
      <c r="CO43" s="204" t="str">
        <f t="shared" si="125"/>
        <v>Okay</v>
      </c>
      <c r="CP43" s="204" t="str">
        <f t="shared" si="126"/>
        <v>Urkunde und Button</v>
      </c>
      <c r="CQ43" s="204" t="str">
        <f t="shared" si="127"/>
        <v>nur Urkunde</v>
      </c>
      <c r="CR43" s="204">
        <f t="shared" si="128"/>
        <v>0</v>
      </c>
      <c r="CS43" s="204">
        <f t="shared" si="129"/>
        <v>0</v>
      </c>
      <c r="CT43" s="204">
        <f t="shared" si="130"/>
        <v>0</v>
      </c>
      <c r="CU43" s="204">
        <f t="shared" si="131"/>
        <v>0</v>
      </c>
      <c r="CV43" s="204">
        <f t="shared" si="132"/>
        <v>0</v>
      </c>
      <c r="CW43" s="204">
        <f t="shared" si="133"/>
        <v>0</v>
      </c>
      <c r="CX43" s="204" t="str">
        <f t="shared" si="134"/>
        <v>u</v>
      </c>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row>
    <row r="44" spans="1:125" s="16" customFormat="1" x14ac:dyDescent="0.2">
      <c r="A44" s="191" t="str">
        <f>IF(LEN(E44)&lt;2,"",Meldedaten!A$4)</f>
        <v/>
      </c>
      <c r="B44" s="192" t="str">
        <f t="shared" si="90"/>
        <v/>
      </c>
      <c r="C44" s="96" t="s">
        <v>21</v>
      </c>
      <c r="D44" s="242" t="s">
        <v>21</v>
      </c>
      <c r="E44" s="242" t="s">
        <v>21</v>
      </c>
      <c r="F44" s="242" t="s">
        <v>21</v>
      </c>
      <c r="G44" s="242" t="s">
        <v>21</v>
      </c>
      <c r="H44" s="210" t="s">
        <v>21</v>
      </c>
      <c r="I44" s="5" t="str">
        <f>IF(LEN(E44)&lt;2,"",Meldedaten!B$4)</f>
        <v/>
      </c>
      <c r="J44" s="193"/>
      <c r="K44" s="5"/>
      <c r="L44" s="101"/>
      <c r="M44" s="100"/>
      <c r="N44" s="5"/>
      <c r="O44" s="5"/>
      <c r="P44" s="5"/>
      <c r="Q44" s="194" t="str">
        <f t="shared" si="91"/>
        <v>Okay</v>
      </c>
      <c r="R44" s="195">
        <f t="shared" si="92"/>
        <v>0</v>
      </c>
      <c r="S44" s="196" t="str">
        <f t="shared" si="93"/>
        <v/>
      </c>
      <c r="T44" s="197" t="str">
        <f t="shared" si="94"/>
        <v>Bitte ankreuzen</v>
      </c>
      <c r="U44" s="5"/>
      <c r="V44" s="5"/>
      <c r="W44" s="194">
        <f t="shared" si="95"/>
        <v>0</v>
      </c>
      <c r="X44" s="195">
        <f t="shared" si="96"/>
        <v>0</v>
      </c>
      <c r="Y44" s="195">
        <f t="shared" si="97"/>
        <v>1</v>
      </c>
      <c r="Z44" s="195" t="e">
        <f>IF(W44&gt;Y44,"Fehler",okay)</f>
        <v>#NAME?</v>
      </c>
      <c r="AA44" s="195" t="str">
        <f t="shared" si="98"/>
        <v/>
      </c>
      <c r="AB44" s="195" t="str">
        <f t="shared" si="99"/>
        <v/>
      </c>
      <c r="AC44" s="198"/>
      <c r="AD44" s="96" t="s">
        <v>21</v>
      </c>
      <c r="AE44" s="199" t="str">
        <f t="shared" si="100"/>
        <v/>
      </c>
      <c r="AF44" s="95"/>
      <c r="AG44" s="200"/>
      <c r="AH44" s="201" t="str">
        <f t="shared" si="101"/>
        <v/>
      </c>
      <c r="AI44" s="200"/>
      <c r="AJ44" s="5" t="s">
        <v>21</v>
      </c>
      <c r="AK44" s="5" t="s">
        <v>21</v>
      </c>
      <c r="AL44" s="5" t="s">
        <v>21</v>
      </c>
      <c r="AM44" s="5" t="s">
        <v>21</v>
      </c>
      <c r="AN44" s="5" t="s">
        <v>21</v>
      </c>
      <c r="AO44" s="5" t="s">
        <v>21</v>
      </c>
      <c r="AP44" s="5" t="s">
        <v>21</v>
      </c>
      <c r="AQ44" s="5" t="s">
        <v>21</v>
      </c>
      <c r="AR44" s="5" t="s">
        <v>21</v>
      </c>
      <c r="AS44" s="5" t="s">
        <v>21</v>
      </c>
      <c r="AT44" s="5" t="s">
        <v>21</v>
      </c>
      <c r="AU44" s="5" t="s">
        <v>21</v>
      </c>
      <c r="AV44" s="5" t="s">
        <v>21</v>
      </c>
      <c r="AW44" s="5" t="s">
        <v>21</v>
      </c>
      <c r="AX44" s="5" t="s">
        <v>21</v>
      </c>
      <c r="AY44" s="5" t="s">
        <v>21</v>
      </c>
      <c r="AZ44" s="5" t="s">
        <v>21</v>
      </c>
      <c r="BA44" s="5" t="s">
        <v>21</v>
      </c>
      <c r="BB44" s="5" t="s">
        <v>21</v>
      </c>
      <c r="BC44" s="5" t="s">
        <v>21</v>
      </c>
      <c r="BD44" s="200"/>
      <c r="BE44" s="50" t="s">
        <v>59</v>
      </c>
      <c r="BF44" s="50" t="s">
        <v>60</v>
      </c>
      <c r="BG44" s="50" t="s">
        <v>61</v>
      </c>
      <c r="BH44" s="50" t="s">
        <v>62</v>
      </c>
      <c r="BI44" s="50" t="s">
        <v>63</v>
      </c>
      <c r="BJ44" s="50" t="s">
        <v>64</v>
      </c>
      <c r="BK44" s="50" t="s">
        <v>65</v>
      </c>
      <c r="BL44" s="50" t="s">
        <v>66</v>
      </c>
      <c r="BM44" s="50" t="s">
        <v>67</v>
      </c>
      <c r="BN44" s="50" t="s">
        <v>68</v>
      </c>
      <c r="BO44" s="50" t="s">
        <v>69</v>
      </c>
      <c r="BP44" s="202"/>
      <c r="BQ44" s="203"/>
      <c r="BR44" s="203" t="str">
        <f t="shared" si="102"/>
        <v/>
      </c>
      <c r="BS44" s="203" t="str">
        <f t="shared" si="103"/>
        <v/>
      </c>
      <c r="BT44" s="203" t="str">
        <f t="shared" si="104"/>
        <v/>
      </c>
      <c r="BU44" s="203" t="str">
        <f t="shared" si="105"/>
        <v/>
      </c>
      <c r="BV44" s="203" t="str">
        <f t="shared" si="106"/>
        <v/>
      </c>
      <c r="BW44" s="203" t="str">
        <f t="shared" si="107"/>
        <v/>
      </c>
      <c r="BX44" s="203" t="str">
        <f t="shared" si="108"/>
        <v/>
      </c>
      <c r="BY44" s="203" t="str">
        <f t="shared" si="109"/>
        <v/>
      </c>
      <c r="BZ44" s="203" t="str">
        <f t="shared" si="110"/>
        <v/>
      </c>
      <c r="CA44" s="203" t="str">
        <f t="shared" si="111"/>
        <v/>
      </c>
      <c r="CB44" s="203" t="str">
        <f t="shared" si="112"/>
        <v/>
      </c>
      <c r="CC44" s="203" t="str">
        <f t="shared" si="113"/>
        <v/>
      </c>
      <c r="CD44" s="203" t="str">
        <f t="shared" si="114"/>
        <v/>
      </c>
      <c r="CE44" s="203" t="str">
        <f t="shared" si="115"/>
        <v/>
      </c>
      <c r="CF44" s="204" t="str">
        <f t="shared" si="116"/>
        <v/>
      </c>
      <c r="CG44" s="204" t="str">
        <f t="shared" si="117"/>
        <v/>
      </c>
      <c r="CH44" s="204" t="str">
        <f t="shared" si="118"/>
        <v/>
      </c>
      <c r="CI44" s="204" t="str">
        <f t="shared" si="119"/>
        <v/>
      </c>
      <c r="CJ44" s="204" t="str">
        <f t="shared" si="120"/>
        <v/>
      </c>
      <c r="CK44" s="204" t="str">
        <f t="shared" si="121"/>
        <v/>
      </c>
      <c r="CL44" s="205" t="str">
        <f t="shared" si="122"/>
        <v/>
      </c>
      <c r="CM44" s="204" t="str">
        <f t="shared" si="123"/>
        <v/>
      </c>
      <c r="CN44" s="204">
        <f t="shared" si="124"/>
        <v>0</v>
      </c>
      <c r="CO44" s="204" t="str">
        <f t="shared" si="125"/>
        <v>Okay</v>
      </c>
      <c r="CP44" s="204" t="str">
        <f t="shared" si="126"/>
        <v>Urkunde und Button</v>
      </c>
      <c r="CQ44" s="204" t="str">
        <f t="shared" si="127"/>
        <v>nur Urkunde</v>
      </c>
      <c r="CR44" s="204">
        <f t="shared" si="128"/>
        <v>0</v>
      </c>
      <c r="CS44" s="204">
        <f t="shared" si="129"/>
        <v>0</v>
      </c>
      <c r="CT44" s="204">
        <f t="shared" si="130"/>
        <v>0</v>
      </c>
      <c r="CU44" s="204">
        <f t="shared" si="131"/>
        <v>0</v>
      </c>
      <c r="CV44" s="204">
        <f t="shared" si="132"/>
        <v>0</v>
      </c>
      <c r="CW44" s="204">
        <f t="shared" si="133"/>
        <v>0</v>
      </c>
      <c r="CX44" s="204" t="str">
        <f t="shared" si="134"/>
        <v>u</v>
      </c>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row>
    <row r="45" spans="1:125" s="16" customFormat="1" x14ac:dyDescent="0.2">
      <c r="A45" s="191" t="str">
        <f>IF(LEN(E45)&lt;2,"",Meldedaten!A$4)</f>
        <v/>
      </c>
      <c r="B45" s="192" t="str">
        <f t="shared" si="90"/>
        <v/>
      </c>
      <c r="C45" s="96" t="s">
        <v>21</v>
      </c>
      <c r="D45" s="242" t="s">
        <v>21</v>
      </c>
      <c r="E45" s="242" t="s">
        <v>21</v>
      </c>
      <c r="F45" s="242" t="s">
        <v>21</v>
      </c>
      <c r="G45" s="242" t="s">
        <v>21</v>
      </c>
      <c r="H45" s="210" t="s">
        <v>21</v>
      </c>
      <c r="I45" s="5" t="str">
        <f>IF(LEN(E45)&lt;2,"",Meldedaten!B$4)</f>
        <v/>
      </c>
      <c r="J45" s="193"/>
      <c r="K45" s="5"/>
      <c r="L45" s="101"/>
      <c r="M45" s="100"/>
      <c r="N45" s="5"/>
      <c r="O45" s="5"/>
      <c r="P45" s="5"/>
      <c r="Q45" s="194" t="str">
        <f t="shared" si="91"/>
        <v>Okay</v>
      </c>
      <c r="R45" s="195">
        <f t="shared" si="92"/>
        <v>0</v>
      </c>
      <c r="S45" s="196" t="str">
        <f t="shared" si="93"/>
        <v/>
      </c>
      <c r="T45" s="197" t="str">
        <f t="shared" si="94"/>
        <v>Bitte ankreuzen</v>
      </c>
      <c r="U45" s="5"/>
      <c r="V45" s="5"/>
      <c r="W45" s="194">
        <f t="shared" si="95"/>
        <v>0</v>
      </c>
      <c r="X45" s="195">
        <f t="shared" si="96"/>
        <v>0</v>
      </c>
      <c r="Y45" s="195">
        <f t="shared" si="97"/>
        <v>1</v>
      </c>
      <c r="Z45" s="195" t="e">
        <f>IF(W45&gt;Y45,"Fehler",okay)</f>
        <v>#NAME?</v>
      </c>
      <c r="AA45" s="195" t="str">
        <f t="shared" si="98"/>
        <v/>
      </c>
      <c r="AB45" s="195" t="str">
        <f t="shared" si="99"/>
        <v/>
      </c>
      <c r="AC45" s="198"/>
      <c r="AD45" s="96" t="s">
        <v>21</v>
      </c>
      <c r="AE45" s="199" t="str">
        <f t="shared" si="100"/>
        <v/>
      </c>
      <c r="AF45" s="95"/>
      <c r="AG45" s="200"/>
      <c r="AH45" s="201" t="str">
        <f t="shared" si="101"/>
        <v/>
      </c>
      <c r="AI45" s="200"/>
      <c r="AJ45" s="5" t="s">
        <v>21</v>
      </c>
      <c r="AK45" s="5" t="s">
        <v>21</v>
      </c>
      <c r="AL45" s="5" t="s">
        <v>21</v>
      </c>
      <c r="AM45" s="5" t="s">
        <v>21</v>
      </c>
      <c r="AN45" s="5" t="s">
        <v>21</v>
      </c>
      <c r="AO45" s="5" t="s">
        <v>21</v>
      </c>
      <c r="AP45" s="5" t="s">
        <v>21</v>
      </c>
      <c r="AQ45" s="5" t="s">
        <v>21</v>
      </c>
      <c r="AR45" s="5" t="s">
        <v>21</v>
      </c>
      <c r="AS45" s="5" t="s">
        <v>21</v>
      </c>
      <c r="AT45" s="5" t="s">
        <v>21</v>
      </c>
      <c r="AU45" s="5" t="s">
        <v>21</v>
      </c>
      <c r="AV45" s="5" t="s">
        <v>21</v>
      </c>
      <c r="AW45" s="5" t="s">
        <v>21</v>
      </c>
      <c r="AX45" s="5" t="s">
        <v>21</v>
      </c>
      <c r="AY45" s="5" t="s">
        <v>21</v>
      </c>
      <c r="AZ45" s="5" t="s">
        <v>21</v>
      </c>
      <c r="BA45" s="5" t="s">
        <v>21</v>
      </c>
      <c r="BB45" s="5" t="s">
        <v>21</v>
      </c>
      <c r="BC45" s="5" t="s">
        <v>21</v>
      </c>
      <c r="BD45" s="200"/>
      <c r="BE45" s="50" t="s">
        <v>59</v>
      </c>
      <c r="BF45" s="50" t="s">
        <v>60</v>
      </c>
      <c r="BG45" s="50" t="s">
        <v>61</v>
      </c>
      <c r="BH45" s="50" t="s">
        <v>62</v>
      </c>
      <c r="BI45" s="50" t="s">
        <v>63</v>
      </c>
      <c r="BJ45" s="50" t="s">
        <v>64</v>
      </c>
      <c r="BK45" s="50" t="s">
        <v>65</v>
      </c>
      <c r="BL45" s="50" t="s">
        <v>66</v>
      </c>
      <c r="BM45" s="50" t="s">
        <v>67</v>
      </c>
      <c r="BN45" s="50" t="s">
        <v>68</v>
      </c>
      <c r="BO45" s="50" t="s">
        <v>69</v>
      </c>
      <c r="BP45" s="202"/>
      <c r="BQ45" s="203"/>
      <c r="BR45" s="203" t="str">
        <f t="shared" si="102"/>
        <v/>
      </c>
      <c r="BS45" s="203" t="str">
        <f t="shared" si="103"/>
        <v/>
      </c>
      <c r="BT45" s="203" t="str">
        <f t="shared" si="104"/>
        <v/>
      </c>
      <c r="BU45" s="203" t="str">
        <f t="shared" si="105"/>
        <v/>
      </c>
      <c r="BV45" s="203" t="str">
        <f t="shared" si="106"/>
        <v/>
      </c>
      <c r="BW45" s="203" t="str">
        <f t="shared" si="107"/>
        <v/>
      </c>
      <c r="BX45" s="203" t="str">
        <f t="shared" si="108"/>
        <v/>
      </c>
      <c r="BY45" s="203" t="str">
        <f t="shared" si="109"/>
        <v/>
      </c>
      <c r="BZ45" s="203" t="str">
        <f t="shared" si="110"/>
        <v/>
      </c>
      <c r="CA45" s="203" t="str">
        <f t="shared" si="111"/>
        <v/>
      </c>
      <c r="CB45" s="203" t="str">
        <f t="shared" si="112"/>
        <v/>
      </c>
      <c r="CC45" s="203" t="str">
        <f t="shared" si="113"/>
        <v/>
      </c>
      <c r="CD45" s="203" t="str">
        <f t="shared" si="114"/>
        <v/>
      </c>
      <c r="CE45" s="203" t="str">
        <f t="shared" si="115"/>
        <v/>
      </c>
      <c r="CF45" s="204" t="str">
        <f t="shared" si="116"/>
        <v/>
      </c>
      <c r="CG45" s="204" t="str">
        <f t="shared" si="117"/>
        <v/>
      </c>
      <c r="CH45" s="204" t="str">
        <f t="shared" si="118"/>
        <v/>
      </c>
      <c r="CI45" s="204" t="str">
        <f t="shared" si="119"/>
        <v/>
      </c>
      <c r="CJ45" s="204" t="str">
        <f t="shared" si="120"/>
        <v/>
      </c>
      <c r="CK45" s="204" t="str">
        <f t="shared" si="121"/>
        <v/>
      </c>
      <c r="CL45" s="205" t="str">
        <f t="shared" si="122"/>
        <v/>
      </c>
      <c r="CM45" s="204" t="str">
        <f t="shared" si="123"/>
        <v/>
      </c>
      <c r="CN45" s="204">
        <f t="shared" si="124"/>
        <v>0</v>
      </c>
      <c r="CO45" s="204" t="str">
        <f t="shared" si="125"/>
        <v>Okay</v>
      </c>
      <c r="CP45" s="204" t="str">
        <f t="shared" si="126"/>
        <v>Urkunde und Button</v>
      </c>
      <c r="CQ45" s="204" t="str">
        <f t="shared" si="127"/>
        <v>nur Urkunde</v>
      </c>
      <c r="CR45" s="204">
        <f t="shared" si="128"/>
        <v>0</v>
      </c>
      <c r="CS45" s="204">
        <f t="shared" si="129"/>
        <v>0</v>
      </c>
      <c r="CT45" s="204">
        <f t="shared" si="130"/>
        <v>0</v>
      </c>
      <c r="CU45" s="204">
        <f t="shared" si="131"/>
        <v>0</v>
      </c>
      <c r="CV45" s="204">
        <f t="shared" si="132"/>
        <v>0</v>
      </c>
      <c r="CW45" s="204">
        <f t="shared" si="133"/>
        <v>0</v>
      </c>
      <c r="CX45" s="204" t="str">
        <f t="shared" si="134"/>
        <v>u</v>
      </c>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row>
    <row r="46" spans="1:125" s="16" customFormat="1" x14ac:dyDescent="0.2">
      <c r="A46" s="191" t="str">
        <f>IF(LEN(E46)&lt;2,"",Meldedaten!A$4)</f>
        <v/>
      </c>
      <c r="B46" s="192" t="str">
        <f t="shared" si="90"/>
        <v/>
      </c>
      <c r="C46" s="96" t="s">
        <v>21</v>
      </c>
      <c r="D46" s="242" t="s">
        <v>21</v>
      </c>
      <c r="E46" s="242" t="s">
        <v>21</v>
      </c>
      <c r="F46" s="242" t="s">
        <v>21</v>
      </c>
      <c r="G46" s="242" t="s">
        <v>21</v>
      </c>
      <c r="H46" s="210" t="s">
        <v>21</v>
      </c>
      <c r="I46" s="5" t="str">
        <f>IF(LEN(E46)&lt;2,"",Meldedaten!B$4)</f>
        <v/>
      </c>
      <c r="J46" s="193"/>
      <c r="K46" s="5"/>
      <c r="L46" s="101"/>
      <c r="M46" s="100"/>
      <c r="N46" s="5"/>
      <c r="O46" s="5"/>
      <c r="P46" s="5"/>
      <c r="Q46" s="194" t="str">
        <f t="shared" si="91"/>
        <v>Okay</v>
      </c>
      <c r="R46" s="195">
        <f t="shared" si="92"/>
        <v>0</v>
      </c>
      <c r="S46" s="196" t="str">
        <f t="shared" si="93"/>
        <v/>
      </c>
      <c r="T46" s="197" t="str">
        <f t="shared" si="94"/>
        <v>Bitte ankreuzen</v>
      </c>
      <c r="U46" s="5"/>
      <c r="V46" s="5"/>
      <c r="W46" s="194">
        <f t="shared" si="95"/>
        <v>0</v>
      </c>
      <c r="X46" s="195">
        <f t="shared" si="96"/>
        <v>0</v>
      </c>
      <c r="Y46" s="195">
        <f t="shared" si="97"/>
        <v>1</v>
      </c>
      <c r="Z46" s="195" t="e">
        <f>IF(W46&gt;Y46,"Fehler",okay)</f>
        <v>#NAME?</v>
      </c>
      <c r="AA46" s="195" t="str">
        <f t="shared" si="98"/>
        <v/>
      </c>
      <c r="AB46" s="195" t="str">
        <f t="shared" si="99"/>
        <v/>
      </c>
      <c r="AC46" s="198"/>
      <c r="AD46" s="96" t="s">
        <v>21</v>
      </c>
      <c r="AE46" s="199" t="str">
        <f t="shared" si="100"/>
        <v/>
      </c>
      <c r="AF46" s="95"/>
      <c r="AG46" s="200"/>
      <c r="AH46" s="201" t="str">
        <f t="shared" si="101"/>
        <v/>
      </c>
      <c r="AI46" s="200"/>
      <c r="AJ46" s="5" t="s">
        <v>21</v>
      </c>
      <c r="AK46" s="5" t="s">
        <v>21</v>
      </c>
      <c r="AL46" s="5" t="s">
        <v>21</v>
      </c>
      <c r="AM46" s="5" t="s">
        <v>21</v>
      </c>
      <c r="AN46" s="5" t="s">
        <v>21</v>
      </c>
      <c r="AO46" s="5" t="s">
        <v>21</v>
      </c>
      <c r="AP46" s="5" t="s">
        <v>21</v>
      </c>
      <c r="AQ46" s="5" t="s">
        <v>21</v>
      </c>
      <c r="AR46" s="5" t="s">
        <v>21</v>
      </c>
      <c r="AS46" s="5" t="s">
        <v>21</v>
      </c>
      <c r="AT46" s="5" t="s">
        <v>21</v>
      </c>
      <c r="AU46" s="5" t="s">
        <v>21</v>
      </c>
      <c r="AV46" s="5" t="s">
        <v>21</v>
      </c>
      <c r="AW46" s="5" t="s">
        <v>21</v>
      </c>
      <c r="AX46" s="5" t="s">
        <v>21</v>
      </c>
      <c r="AY46" s="5" t="s">
        <v>21</v>
      </c>
      <c r="AZ46" s="5" t="s">
        <v>21</v>
      </c>
      <c r="BA46" s="5" t="s">
        <v>21</v>
      </c>
      <c r="BB46" s="5" t="s">
        <v>21</v>
      </c>
      <c r="BC46" s="5" t="s">
        <v>21</v>
      </c>
      <c r="BD46" s="200"/>
      <c r="BE46" s="50" t="s">
        <v>59</v>
      </c>
      <c r="BF46" s="50" t="s">
        <v>60</v>
      </c>
      <c r="BG46" s="50" t="s">
        <v>61</v>
      </c>
      <c r="BH46" s="50" t="s">
        <v>62</v>
      </c>
      <c r="BI46" s="50" t="s">
        <v>63</v>
      </c>
      <c r="BJ46" s="50" t="s">
        <v>64</v>
      </c>
      <c r="BK46" s="50" t="s">
        <v>65</v>
      </c>
      <c r="BL46" s="50" t="s">
        <v>66</v>
      </c>
      <c r="BM46" s="50" t="s">
        <v>67</v>
      </c>
      <c r="BN46" s="50" t="s">
        <v>68</v>
      </c>
      <c r="BO46" s="50" t="s">
        <v>69</v>
      </c>
      <c r="BP46" s="202"/>
      <c r="BQ46" s="203"/>
      <c r="BR46" s="203" t="str">
        <f t="shared" si="102"/>
        <v/>
      </c>
      <c r="BS46" s="203" t="str">
        <f t="shared" si="103"/>
        <v/>
      </c>
      <c r="BT46" s="203" t="str">
        <f t="shared" si="104"/>
        <v/>
      </c>
      <c r="BU46" s="203" t="str">
        <f t="shared" si="105"/>
        <v/>
      </c>
      <c r="BV46" s="203" t="str">
        <f t="shared" si="106"/>
        <v/>
      </c>
      <c r="BW46" s="203" t="str">
        <f t="shared" si="107"/>
        <v/>
      </c>
      <c r="BX46" s="203" t="str">
        <f t="shared" si="108"/>
        <v/>
      </c>
      <c r="BY46" s="203" t="str">
        <f t="shared" si="109"/>
        <v/>
      </c>
      <c r="BZ46" s="203" t="str">
        <f t="shared" si="110"/>
        <v/>
      </c>
      <c r="CA46" s="203" t="str">
        <f t="shared" si="111"/>
        <v/>
      </c>
      <c r="CB46" s="203" t="str">
        <f t="shared" si="112"/>
        <v/>
      </c>
      <c r="CC46" s="203" t="str">
        <f t="shared" si="113"/>
        <v/>
      </c>
      <c r="CD46" s="203" t="str">
        <f t="shared" si="114"/>
        <v/>
      </c>
      <c r="CE46" s="203" t="str">
        <f t="shared" si="115"/>
        <v/>
      </c>
      <c r="CF46" s="204" t="str">
        <f t="shared" si="116"/>
        <v/>
      </c>
      <c r="CG46" s="204" t="str">
        <f t="shared" si="117"/>
        <v/>
      </c>
      <c r="CH46" s="204" t="str">
        <f t="shared" si="118"/>
        <v/>
      </c>
      <c r="CI46" s="204" t="str">
        <f t="shared" si="119"/>
        <v/>
      </c>
      <c r="CJ46" s="204" t="str">
        <f t="shared" si="120"/>
        <v/>
      </c>
      <c r="CK46" s="204" t="str">
        <f t="shared" si="121"/>
        <v/>
      </c>
      <c r="CL46" s="205" t="str">
        <f t="shared" si="122"/>
        <v/>
      </c>
      <c r="CM46" s="204" t="str">
        <f t="shared" si="123"/>
        <v/>
      </c>
      <c r="CN46" s="204">
        <f t="shared" si="124"/>
        <v>0</v>
      </c>
      <c r="CO46" s="204" t="str">
        <f t="shared" si="125"/>
        <v>Okay</v>
      </c>
      <c r="CP46" s="204" t="str">
        <f t="shared" si="126"/>
        <v>Urkunde und Button</v>
      </c>
      <c r="CQ46" s="204" t="str">
        <f t="shared" si="127"/>
        <v>nur Urkunde</v>
      </c>
      <c r="CR46" s="204">
        <f t="shared" si="128"/>
        <v>0</v>
      </c>
      <c r="CS46" s="204">
        <f t="shared" si="129"/>
        <v>0</v>
      </c>
      <c r="CT46" s="204">
        <f t="shared" si="130"/>
        <v>0</v>
      </c>
      <c r="CU46" s="204">
        <f t="shared" si="131"/>
        <v>0</v>
      </c>
      <c r="CV46" s="204">
        <f t="shared" si="132"/>
        <v>0</v>
      </c>
      <c r="CW46" s="204">
        <f t="shared" si="133"/>
        <v>0</v>
      </c>
      <c r="CX46" s="204" t="str">
        <f t="shared" si="134"/>
        <v>u</v>
      </c>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row>
    <row r="47" spans="1:125" s="16" customFormat="1" x14ac:dyDescent="0.2">
      <c r="A47" s="191" t="str">
        <f>IF(LEN(E47)&lt;2,"",Meldedaten!A$4)</f>
        <v/>
      </c>
      <c r="B47" s="192" t="str">
        <f t="shared" si="90"/>
        <v/>
      </c>
      <c r="C47" s="96" t="s">
        <v>21</v>
      </c>
      <c r="D47" s="242" t="s">
        <v>21</v>
      </c>
      <c r="E47" s="242" t="s">
        <v>21</v>
      </c>
      <c r="F47" s="242" t="s">
        <v>21</v>
      </c>
      <c r="G47" s="242" t="s">
        <v>21</v>
      </c>
      <c r="H47" s="210" t="s">
        <v>21</v>
      </c>
      <c r="I47" s="5" t="str">
        <f>IF(LEN(E47)&lt;2,"",Meldedaten!B$4)</f>
        <v/>
      </c>
      <c r="J47" s="193"/>
      <c r="K47" s="5"/>
      <c r="L47" s="101"/>
      <c r="M47" s="100"/>
      <c r="N47" s="5"/>
      <c r="O47" s="5"/>
      <c r="P47" s="5"/>
      <c r="Q47" s="194" t="str">
        <f t="shared" si="91"/>
        <v>Okay</v>
      </c>
      <c r="R47" s="195">
        <f t="shared" si="92"/>
        <v>0</v>
      </c>
      <c r="S47" s="196" t="str">
        <f t="shared" si="93"/>
        <v/>
      </c>
      <c r="T47" s="197" t="str">
        <f t="shared" si="94"/>
        <v>Bitte ankreuzen</v>
      </c>
      <c r="U47" s="5"/>
      <c r="V47" s="5"/>
      <c r="W47" s="194">
        <f t="shared" si="95"/>
        <v>0</v>
      </c>
      <c r="X47" s="195">
        <f t="shared" si="96"/>
        <v>0</v>
      </c>
      <c r="Y47" s="195">
        <f t="shared" si="97"/>
        <v>1</v>
      </c>
      <c r="Z47" s="195" t="e">
        <f>IF(W47&gt;Y47,"Fehler",okay)</f>
        <v>#NAME?</v>
      </c>
      <c r="AA47" s="195" t="str">
        <f t="shared" si="98"/>
        <v/>
      </c>
      <c r="AB47" s="195" t="str">
        <f t="shared" si="99"/>
        <v/>
      </c>
      <c r="AC47" s="198"/>
      <c r="AD47" s="96" t="s">
        <v>21</v>
      </c>
      <c r="AE47" s="199" t="str">
        <f t="shared" si="100"/>
        <v/>
      </c>
      <c r="AF47" s="95"/>
      <c r="AG47" s="200"/>
      <c r="AH47" s="201" t="str">
        <f t="shared" si="101"/>
        <v/>
      </c>
      <c r="AI47" s="200"/>
      <c r="AJ47" s="5" t="s">
        <v>21</v>
      </c>
      <c r="AK47" s="5" t="s">
        <v>21</v>
      </c>
      <c r="AL47" s="5" t="s">
        <v>21</v>
      </c>
      <c r="AM47" s="5" t="s">
        <v>21</v>
      </c>
      <c r="AN47" s="5" t="s">
        <v>21</v>
      </c>
      <c r="AO47" s="5" t="s">
        <v>21</v>
      </c>
      <c r="AP47" s="5" t="s">
        <v>21</v>
      </c>
      <c r="AQ47" s="5" t="s">
        <v>21</v>
      </c>
      <c r="AR47" s="5" t="s">
        <v>21</v>
      </c>
      <c r="AS47" s="5" t="s">
        <v>21</v>
      </c>
      <c r="AT47" s="5" t="s">
        <v>21</v>
      </c>
      <c r="AU47" s="5" t="s">
        <v>21</v>
      </c>
      <c r="AV47" s="5" t="s">
        <v>21</v>
      </c>
      <c r="AW47" s="5" t="s">
        <v>21</v>
      </c>
      <c r="AX47" s="5" t="s">
        <v>21</v>
      </c>
      <c r="AY47" s="5" t="s">
        <v>21</v>
      </c>
      <c r="AZ47" s="5" t="s">
        <v>21</v>
      </c>
      <c r="BA47" s="5" t="s">
        <v>21</v>
      </c>
      <c r="BB47" s="5" t="s">
        <v>21</v>
      </c>
      <c r="BC47" s="5" t="s">
        <v>21</v>
      </c>
      <c r="BD47" s="200"/>
      <c r="BE47" s="50" t="s">
        <v>59</v>
      </c>
      <c r="BF47" s="50" t="s">
        <v>60</v>
      </c>
      <c r="BG47" s="50" t="s">
        <v>61</v>
      </c>
      <c r="BH47" s="50" t="s">
        <v>62</v>
      </c>
      <c r="BI47" s="50" t="s">
        <v>63</v>
      </c>
      <c r="BJ47" s="50" t="s">
        <v>64</v>
      </c>
      <c r="BK47" s="50" t="s">
        <v>65</v>
      </c>
      <c r="BL47" s="50" t="s">
        <v>66</v>
      </c>
      <c r="BM47" s="50" t="s">
        <v>67</v>
      </c>
      <c r="BN47" s="50" t="s">
        <v>68</v>
      </c>
      <c r="BO47" s="50" t="s">
        <v>69</v>
      </c>
      <c r="BP47" s="202"/>
      <c r="BQ47" s="203"/>
      <c r="BR47" s="203" t="str">
        <f t="shared" si="102"/>
        <v/>
      </c>
      <c r="BS47" s="203" t="str">
        <f t="shared" si="103"/>
        <v/>
      </c>
      <c r="BT47" s="203" t="str">
        <f t="shared" si="104"/>
        <v/>
      </c>
      <c r="BU47" s="203" t="str">
        <f t="shared" si="105"/>
        <v/>
      </c>
      <c r="BV47" s="203" t="str">
        <f t="shared" si="106"/>
        <v/>
      </c>
      <c r="BW47" s="203" t="str">
        <f t="shared" si="107"/>
        <v/>
      </c>
      <c r="BX47" s="203" t="str">
        <f t="shared" si="108"/>
        <v/>
      </c>
      <c r="BY47" s="203" t="str">
        <f t="shared" si="109"/>
        <v/>
      </c>
      <c r="BZ47" s="203" t="str">
        <f t="shared" si="110"/>
        <v/>
      </c>
      <c r="CA47" s="203" t="str">
        <f t="shared" si="111"/>
        <v/>
      </c>
      <c r="CB47" s="203" t="str">
        <f t="shared" si="112"/>
        <v/>
      </c>
      <c r="CC47" s="203" t="str">
        <f t="shared" si="113"/>
        <v/>
      </c>
      <c r="CD47" s="203" t="str">
        <f t="shared" si="114"/>
        <v/>
      </c>
      <c r="CE47" s="203" t="str">
        <f t="shared" si="115"/>
        <v/>
      </c>
      <c r="CF47" s="204" t="str">
        <f t="shared" si="116"/>
        <v/>
      </c>
      <c r="CG47" s="204" t="str">
        <f t="shared" si="117"/>
        <v/>
      </c>
      <c r="CH47" s="204" t="str">
        <f t="shared" si="118"/>
        <v/>
      </c>
      <c r="CI47" s="204" t="str">
        <f t="shared" si="119"/>
        <v/>
      </c>
      <c r="CJ47" s="204" t="str">
        <f t="shared" si="120"/>
        <v/>
      </c>
      <c r="CK47" s="204" t="str">
        <f t="shared" si="121"/>
        <v/>
      </c>
      <c r="CL47" s="205" t="str">
        <f t="shared" si="122"/>
        <v/>
      </c>
      <c r="CM47" s="204" t="str">
        <f t="shared" si="123"/>
        <v/>
      </c>
      <c r="CN47" s="204">
        <f t="shared" si="124"/>
        <v>0</v>
      </c>
      <c r="CO47" s="204" t="str">
        <f t="shared" si="125"/>
        <v>Okay</v>
      </c>
      <c r="CP47" s="204" t="str">
        <f t="shared" si="126"/>
        <v>Urkunde und Button</v>
      </c>
      <c r="CQ47" s="204" t="str">
        <f t="shared" si="127"/>
        <v>nur Urkunde</v>
      </c>
      <c r="CR47" s="204">
        <f t="shared" si="128"/>
        <v>0</v>
      </c>
      <c r="CS47" s="204">
        <f t="shared" si="129"/>
        <v>0</v>
      </c>
      <c r="CT47" s="204">
        <f t="shared" si="130"/>
        <v>0</v>
      </c>
      <c r="CU47" s="204">
        <f t="shared" si="131"/>
        <v>0</v>
      </c>
      <c r="CV47" s="204">
        <f t="shared" si="132"/>
        <v>0</v>
      </c>
      <c r="CW47" s="204">
        <f t="shared" si="133"/>
        <v>0</v>
      </c>
      <c r="CX47" s="204" t="str">
        <f t="shared" si="134"/>
        <v>u</v>
      </c>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row>
    <row r="48" spans="1:125" s="16" customFormat="1" x14ac:dyDescent="0.2">
      <c r="A48" s="191" t="str">
        <f>IF(LEN(E48)&lt;2,"",Meldedaten!A$4)</f>
        <v/>
      </c>
      <c r="B48" s="192" t="str">
        <f t="shared" si="90"/>
        <v/>
      </c>
      <c r="C48" s="96" t="s">
        <v>21</v>
      </c>
      <c r="D48" s="242" t="s">
        <v>21</v>
      </c>
      <c r="E48" s="242" t="s">
        <v>21</v>
      </c>
      <c r="F48" s="242" t="s">
        <v>21</v>
      </c>
      <c r="G48" s="242" t="s">
        <v>21</v>
      </c>
      <c r="H48" s="210" t="s">
        <v>21</v>
      </c>
      <c r="I48" s="5" t="str">
        <f>IF(LEN(E48)&lt;2,"",Meldedaten!B$4)</f>
        <v/>
      </c>
      <c r="J48" s="193"/>
      <c r="K48" s="5"/>
      <c r="L48" s="101"/>
      <c r="M48" s="100"/>
      <c r="N48" s="5"/>
      <c r="O48" s="5"/>
      <c r="P48" s="5"/>
      <c r="Q48" s="194" t="str">
        <f t="shared" si="91"/>
        <v>Okay</v>
      </c>
      <c r="R48" s="195">
        <f t="shared" si="92"/>
        <v>0</v>
      </c>
      <c r="S48" s="196" t="str">
        <f t="shared" si="93"/>
        <v/>
      </c>
      <c r="T48" s="197" t="str">
        <f t="shared" si="94"/>
        <v>Bitte ankreuzen</v>
      </c>
      <c r="U48" s="5"/>
      <c r="V48" s="5"/>
      <c r="W48" s="194">
        <f t="shared" si="95"/>
        <v>0</v>
      </c>
      <c r="X48" s="195">
        <f t="shared" si="96"/>
        <v>0</v>
      </c>
      <c r="Y48" s="195">
        <f t="shared" si="97"/>
        <v>1</v>
      </c>
      <c r="Z48" s="195" t="e">
        <f>IF(W48&gt;Y48,"Fehler",okay)</f>
        <v>#NAME?</v>
      </c>
      <c r="AA48" s="195" t="str">
        <f t="shared" si="98"/>
        <v/>
      </c>
      <c r="AB48" s="195" t="str">
        <f t="shared" si="99"/>
        <v/>
      </c>
      <c r="AC48" s="198"/>
      <c r="AD48" s="96" t="s">
        <v>21</v>
      </c>
      <c r="AE48" s="199" t="str">
        <f t="shared" si="100"/>
        <v/>
      </c>
      <c r="AF48" s="95"/>
      <c r="AG48" s="200"/>
      <c r="AH48" s="201" t="str">
        <f t="shared" si="101"/>
        <v/>
      </c>
      <c r="AI48" s="200"/>
      <c r="AJ48" s="5" t="s">
        <v>21</v>
      </c>
      <c r="AK48" s="5" t="s">
        <v>21</v>
      </c>
      <c r="AL48" s="5" t="s">
        <v>21</v>
      </c>
      <c r="AM48" s="5" t="s">
        <v>21</v>
      </c>
      <c r="AN48" s="5" t="s">
        <v>21</v>
      </c>
      <c r="AO48" s="5" t="s">
        <v>21</v>
      </c>
      <c r="AP48" s="5" t="s">
        <v>21</v>
      </c>
      <c r="AQ48" s="5" t="s">
        <v>21</v>
      </c>
      <c r="AR48" s="5" t="s">
        <v>21</v>
      </c>
      <c r="AS48" s="5" t="s">
        <v>21</v>
      </c>
      <c r="AT48" s="5" t="s">
        <v>21</v>
      </c>
      <c r="AU48" s="5" t="s">
        <v>21</v>
      </c>
      <c r="AV48" s="5" t="s">
        <v>21</v>
      </c>
      <c r="AW48" s="5" t="s">
        <v>21</v>
      </c>
      <c r="AX48" s="5" t="s">
        <v>21</v>
      </c>
      <c r="AY48" s="5" t="s">
        <v>21</v>
      </c>
      <c r="AZ48" s="5" t="s">
        <v>21</v>
      </c>
      <c r="BA48" s="5" t="s">
        <v>21</v>
      </c>
      <c r="BB48" s="5" t="s">
        <v>21</v>
      </c>
      <c r="BC48" s="5" t="s">
        <v>21</v>
      </c>
      <c r="BD48" s="200"/>
      <c r="BE48" s="50" t="s">
        <v>59</v>
      </c>
      <c r="BF48" s="50" t="s">
        <v>60</v>
      </c>
      <c r="BG48" s="50" t="s">
        <v>61</v>
      </c>
      <c r="BH48" s="50" t="s">
        <v>62</v>
      </c>
      <c r="BI48" s="50" t="s">
        <v>63</v>
      </c>
      <c r="BJ48" s="50" t="s">
        <v>64</v>
      </c>
      <c r="BK48" s="50" t="s">
        <v>65</v>
      </c>
      <c r="BL48" s="50" t="s">
        <v>66</v>
      </c>
      <c r="BM48" s="50" t="s">
        <v>67</v>
      </c>
      <c r="BN48" s="50" t="s">
        <v>68</v>
      </c>
      <c r="BO48" s="50" t="s">
        <v>69</v>
      </c>
      <c r="BP48" s="202"/>
      <c r="BQ48" s="203"/>
      <c r="BR48" s="203" t="str">
        <f t="shared" si="102"/>
        <v/>
      </c>
      <c r="BS48" s="203" t="str">
        <f t="shared" si="103"/>
        <v/>
      </c>
      <c r="BT48" s="203" t="str">
        <f t="shared" si="104"/>
        <v/>
      </c>
      <c r="BU48" s="203" t="str">
        <f t="shared" si="105"/>
        <v/>
      </c>
      <c r="BV48" s="203" t="str">
        <f t="shared" si="106"/>
        <v/>
      </c>
      <c r="BW48" s="203" t="str">
        <f t="shared" si="107"/>
        <v/>
      </c>
      <c r="BX48" s="203" t="str">
        <f t="shared" si="108"/>
        <v/>
      </c>
      <c r="BY48" s="203" t="str">
        <f t="shared" si="109"/>
        <v/>
      </c>
      <c r="BZ48" s="203" t="str">
        <f t="shared" si="110"/>
        <v/>
      </c>
      <c r="CA48" s="203" t="str">
        <f t="shared" si="111"/>
        <v/>
      </c>
      <c r="CB48" s="203" t="str">
        <f t="shared" si="112"/>
        <v/>
      </c>
      <c r="CC48" s="203" t="str">
        <f t="shared" si="113"/>
        <v/>
      </c>
      <c r="CD48" s="203" t="str">
        <f t="shared" si="114"/>
        <v/>
      </c>
      <c r="CE48" s="203" t="str">
        <f t="shared" si="115"/>
        <v/>
      </c>
      <c r="CF48" s="204" t="str">
        <f t="shared" si="116"/>
        <v/>
      </c>
      <c r="CG48" s="204" t="str">
        <f t="shared" si="117"/>
        <v/>
      </c>
      <c r="CH48" s="204" t="str">
        <f t="shared" si="118"/>
        <v/>
      </c>
      <c r="CI48" s="204" t="str">
        <f t="shared" si="119"/>
        <v/>
      </c>
      <c r="CJ48" s="204" t="str">
        <f t="shared" si="120"/>
        <v/>
      </c>
      <c r="CK48" s="204" t="str">
        <f t="shared" si="121"/>
        <v/>
      </c>
      <c r="CL48" s="205" t="str">
        <f t="shared" si="122"/>
        <v/>
      </c>
      <c r="CM48" s="204" t="str">
        <f t="shared" si="123"/>
        <v/>
      </c>
      <c r="CN48" s="204">
        <f t="shared" si="124"/>
        <v>0</v>
      </c>
      <c r="CO48" s="204" t="str">
        <f t="shared" si="125"/>
        <v>Okay</v>
      </c>
      <c r="CP48" s="204" t="str">
        <f t="shared" si="126"/>
        <v>Urkunde und Button</v>
      </c>
      <c r="CQ48" s="204" t="str">
        <f t="shared" si="127"/>
        <v>nur Urkunde</v>
      </c>
      <c r="CR48" s="204">
        <f t="shared" si="128"/>
        <v>0</v>
      </c>
      <c r="CS48" s="204">
        <f t="shared" si="129"/>
        <v>0</v>
      </c>
      <c r="CT48" s="204">
        <f t="shared" si="130"/>
        <v>0</v>
      </c>
      <c r="CU48" s="204">
        <f t="shared" si="131"/>
        <v>0</v>
      </c>
      <c r="CV48" s="204">
        <f t="shared" si="132"/>
        <v>0</v>
      </c>
      <c r="CW48" s="204">
        <f t="shared" si="133"/>
        <v>0</v>
      </c>
      <c r="CX48" s="204" t="str">
        <f t="shared" si="134"/>
        <v>u</v>
      </c>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row>
    <row r="49" spans="1:125" s="16" customFormat="1" x14ac:dyDescent="0.2">
      <c r="A49" s="191" t="str">
        <f>IF(LEN(E49)&lt;2,"",Meldedaten!A$4)</f>
        <v/>
      </c>
      <c r="B49" s="192" t="str">
        <f t="shared" si="90"/>
        <v/>
      </c>
      <c r="C49" s="96" t="s">
        <v>21</v>
      </c>
      <c r="D49" s="242" t="s">
        <v>21</v>
      </c>
      <c r="E49" s="242" t="s">
        <v>21</v>
      </c>
      <c r="F49" s="242" t="s">
        <v>21</v>
      </c>
      <c r="G49" s="242" t="s">
        <v>21</v>
      </c>
      <c r="H49" s="210" t="s">
        <v>21</v>
      </c>
      <c r="I49" s="5" t="str">
        <f>IF(LEN(E49)&lt;2,"",Meldedaten!B$4)</f>
        <v/>
      </c>
      <c r="J49" s="193"/>
      <c r="K49" s="5"/>
      <c r="L49" s="101"/>
      <c r="M49" s="100"/>
      <c r="N49" s="5"/>
      <c r="O49" s="5"/>
      <c r="P49" s="5"/>
      <c r="Q49" s="194" t="str">
        <f t="shared" si="91"/>
        <v>Okay</v>
      </c>
      <c r="R49" s="195">
        <f t="shared" si="92"/>
        <v>0</v>
      </c>
      <c r="S49" s="196" t="str">
        <f t="shared" si="93"/>
        <v/>
      </c>
      <c r="T49" s="197" t="str">
        <f t="shared" si="94"/>
        <v>Bitte ankreuzen</v>
      </c>
      <c r="U49" s="5"/>
      <c r="V49" s="5"/>
      <c r="W49" s="194">
        <f t="shared" si="95"/>
        <v>0</v>
      </c>
      <c r="X49" s="195">
        <f t="shared" si="96"/>
        <v>0</v>
      </c>
      <c r="Y49" s="195">
        <f t="shared" si="97"/>
        <v>1</v>
      </c>
      <c r="Z49" s="195" t="e">
        <f>IF(W49&gt;Y49,"Fehler",okay)</f>
        <v>#NAME?</v>
      </c>
      <c r="AA49" s="195" t="str">
        <f t="shared" si="98"/>
        <v/>
      </c>
      <c r="AB49" s="195" t="str">
        <f t="shared" si="99"/>
        <v/>
      </c>
      <c r="AC49" s="198"/>
      <c r="AD49" s="96" t="s">
        <v>21</v>
      </c>
      <c r="AE49" s="199" t="str">
        <f t="shared" si="100"/>
        <v/>
      </c>
      <c r="AF49" s="95"/>
      <c r="AG49" s="200"/>
      <c r="AH49" s="201" t="str">
        <f t="shared" si="101"/>
        <v/>
      </c>
      <c r="AI49" s="200"/>
      <c r="AJ49" s="5" t="s">
        <v>21</v>
      </c>
      <c r="AK49" s="5" t="s">
        <v>21</v>
      </c>
      <c r="AL49" s="5" t="s">
        <v>21</v>
      </c>
      <c r="AM49" s="5" t="s">
        <v>21</v>
      </c>
      <c r="AN49" s="5" t="s">
        <v>21</v>
      </c>
      <c r="AO49" s="5" t="s">
        <v>21</v>
      </c>
      <c r="AP49" s="5" t="s">
        <v>21</v>
      </c>
      <c r="AQ49" s="5" t="s">
        <v>21</v>
      </c>
      <c r="AR49" s="5" t="s">
        <v>21</v>
      </c>
      <c r="AS49" s="5" t="s">
        <v>21</v>
      </c>
      <c r="AT49" s="5" t="s">
        <v>21</v>
      </c>
      <c r="AU49" s="5" t="s">
        <v>21</v>
      </c>
      <c r="AV49" s="5" t="s">
        <v>21</v>
      </c>
      <c r="AW49" s="5" t="s">
        <v>21</v>
      </c>
      <c r="AX49" s="5" t="s">
        <v>21</v>
      </c>
      <c r="AY49" s="5" t="s">
        <v>21</v>
      </c>
      <c r="AZ49" s="5" t="s">
        <v>21</v>
      </c>
      <c r="BA49" s="5" t="s">
        <v>21</v>
      </c>
      <c r="BB49" s="5" t="s">
        <v>21</v>
      </c>
      <c r="BC49" s="5" t="s">
        <v>21</v>
      </c>
      <c r="BD49" s="200"/>
      <c r="BE49" s="50" t="s">
        <v>59</v>
      </c>
      <c r="BF49" s="50" t="s">
        <v>60</v>
      </c>
      <c r="BG49" s="50" t="s">
        <v>61</v>
      </c>
      <c r="BH49" s="50" t="s">
        <v>62</v>
      </c>
      <c r="BI49" s="50" t="s">
        <v>63</v>
      </c>
      <c r="BJ49" s="50" t="s">
        <v>64</v>
      </c>
      <c r="BK49" s="50" t="s">
        <v>65</v>
      </c>
      <c r="BL49" s="50" t="s">
        <v>66</v>
      </c>
      <c r="BM49" s="50" t="s">
        <v>67</v>
      </c>
      <c r="BN49" s="50" t="s">
        <v>68</v>
      </c>
      <c r="BO49" s="50" t="s">
        <v>69</v>
      </c>
      <c r="BP49" s="202"/>
      <c r="BQ49" s="203"/>
      <c r="BR49" s="203" t="str">
        <f t="shared" si="102"/>
        <v/>
      </c>
      <c r="BS49" s="203" t="str">
        <f t="shared" si="103"/>
        <v/>
      </c>
      <c r="BT49" s="203" t="str">
        <f t="shared" si="104"/>
        <v/>
      </c>
      <c r="BU49" s="203" t="str">
        <f t="shared" si="105"/>
        <v/>
      </c>
      <c r="BV49" s="203" t="str">
        <f t="shared" si="106"/>
        <v/>
      </c>
      <c r="BW49" s="203" t="str">
        <f t="shared" si="107"/>
        <v/>
      </c>
      <c r="BX49" s="203" t="str">
        <f t="shared" si="108"/>
        <v/>
      </c>
      <c r="BY49" s="203" t="str">
        <f t="shared" si="109"/>
        <v/>
      </c>
      <c r="BZ49" s="203" t="str">
        <f t="shared" si="110"/>
        <v/>
      </c>
      <c r="CA49" s="203" t="str">
        <f t="shared" si="111"/>
        <v/>
      </c>
      <c r="CB49" s="203" t="str">
        <f t="shared" si="112"/>
        <v/>
      </c>
      <c r="CC49" s="203" t="str">
        <f t="shared" si="113"/>
        <v/>
      </c>
      <c r="CD49" s="203" t="str">
        <f t="shared" si="114"/>
        <v/>
      </c>
      <c r="CE49" s="203" t="str">
        <f t="shared" si="115"/>
        <v/>
      </c>
      <c r="CF49" s="204" t="str">
        <f t="shared" si="116"/>
        <v/>
      </c>
      <c r="CG49" s="204" t="str">
        <f t="shared" si="117"/>
        <v/>
      </c>
      <c r="CH49" s="204" t="str">
        <f t="shared" si="118"/>
        <v/>
      </c>
      <c r="CI49" s="204" t="str">
        <f t="shared" si="119"/>
        <v/>
      </c>
      <c r="CJ49" s="204" t="str">
        <f t="shared" si="120"/>
        <v/>
      </c>
      <c r="CK49" s="204" t="str">
        <f t="shared" si="121"/>
        <v/>
      </c>
      <c r="CL49" s="205" t="str">
        <f t="shared" si="122"/>
        <v/>
      </c>
      <c r="CM49" s="204" t="str">
        <f t="shared" si="123"/>
        <v/>
      </c>
      <c r="CN49" s="204">
        <f t="shared" si="124"/>
        <v>0</v>
      </c>
      <c r="CO49" s="204" t="str">
        <f t="shared" si="125"/>
        <v>Okay</v>
      </c>
      <c r="CP49" s="204" t="str">
        <f t="shared" si="126"/>
        <v>Urkunde und Button</v>
      </c>
      <c r="CQ49" s="204" t="str">
        <f t="shared" si="127"/>
        <v>nur Urkunde</v>
      </c>
      <c r="CR49" s="204">
        <f t="shared" si="128"/>
        <v>0</v>
      </c>
      <c r="CS49" s="204">
        <f t="shared" si="129"/>
        <v>0</v>
      </c>
      <c r="CT49" s="204">
        <f t="shared" si="130"/>
        <v>0</v>
      </c>
      <c r="CU49" s="204">
        <f t="shared" si="131"/>
        <v>0</v>
      </c>
      <c r="CV49" s="204">
        <f t="shared" si="132"/>
        <v>0</v>
      </c>
      <c r="CW49" s="204">
        <f t="shared" si="133"/>
        <v>0</v>
      </c>
      <c r="CX49" s="204" t="str">
        <f t="shared" si="134"/>
        <v>u</v>
      </c>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row>
    <row r="50" spans="1:125" s="16" customFormat="1" x14ac:dyDescent="0.2">
      <c r="A50" s="191" t="str">
        <f>IF(LEN(E50)&lt;2,"",Meldedaten!A$4)</f>
        <v/>
      </c>
      <c r="B50" s="192" t="str">
        <f t="shared" si="90"/>
        <v/>
      </c>
      <c r="C50" s="96" t="s">
        <v>21</v>
      </c>
      <c r="D50" s="242" t="s">
        <v>21</v>
      </c>
      <c r="E50" s="242" t="s">
        <v>21</v>
      </c>
      <c r="F50" s="242" t="s">
        <v>21</v>
      </c>
      <c r="G50" s="242" t="s">
        <v>21</v>
      </c>
      <c r="H50" s="210" t="s">
        <v>21</v>
      </c>
      <c r="I50" s="5" t="str">
        <f>IF(LEN(E50)&lt;2,"",Meldedaten!B$4)</f>
        <v/>
      </c>
      <c r="J50" s="193"/>
      <c r="K50" s="5"/>
      <c r="L50" s="101"/>
      <c r="M50" s="100"/>
      <c r="N50" s="5"/>
      <c r="O50" s="5"/>
      <c r="P50" s="5"/>
      <c r="Q50" s="194" t="str">
        <f t="shared" si="91"/>
        <v>Okay</v>
      </c>
      <c r="R50" s="195">
        <f t="shared" si="92"/>
        <v>0</v>
      </c>
      <c r="S50" s="196" t="str">
        <f t="shared" si="93"/>
        <v/>
      </c>
      <c r="T50" s="197" t="str">
        <f t="shared" si="94"/>
        <v>Bitte ankreuzen</v>
      </c>
      <c r="U50" s="5"/>
      <c r="V50" s="5"/>
      <c r="W50" s="194">
        <f t="shared" si="95"/>
        <v>0</v>
      </c>
      <c r="X50" s="195">
        <f t="shared" si="96"/>
        <v>0</v>
      </c>
      <c r="Y50" s="195">
        <f t="shared" si="97"/>
        <v>1</v>
      </c>
      <c r="Z50" s="195" t="e">
        <f>IF(W50&gt;Y50,"Fehler",okay)</f>
        <v>#NAME?</v>
      </c>
      <c r="AA50" s="195" t="str">
        <f t="shared" si="98"/>
        <v/>
      </c>
      <c r="AB50" s="195" t="str">
        <f t="shared" si="99"/>
        <v/>
      </c>
      <c r="AC50" s="198"/>
      <c r="AD50" s="96" t="s">
        <v>21</v>
      </c>
      <c r="AE50" s="199" t="str">
        <f t="shared" si="100"/>
        <v/>
      </c>
      <c r="AF50" s="95"/>
      <c r="AG50" s="200"/>
      <c r="AH50" s="201" t="str">
        <f t="shared" si="101"/>
        <v/>
      </c>
      <c r="AI50" s="200"/>
      <c r="AJ50" s="5" t="s">
        <v>21</v>
      </c>
      <c r="AK50" s="5" t="s">
        <v>21</v>
      </c>
      <c r="AL50" s="5" t="s">
        <v>21</v>
      </c>
      <c r="AM50" s="5" t="s">
        <v>21</v>
      </c>
      <c r="AN50" s="5" t="s">
        <v>21</v>
      </c>
      <c r="AO50" s="5" t="s">
        <v>21</v>
      </c>
      <c r="AP50" s="5" t="s">
        <v>21</v>
      </c>
      <c r="AQ50" s="5" t="s">
        <v>21</v>
      </c>
      <c r="AR50" s="5" t="s">
        <v>21</v>
      </c>
      <c r="AS50" s="5" t="s">
        <v>21</v>
      </c>
      <c r="AT50" s="5" t="s">
        <v>21</v>
      </c>
      <c r="AU50" s="5" t="s">
        <v>21</v>
      </c>
      <c r="AV50" s="5" t="s">
        <v>21</v>
      </c>
      <c r="AW50" s="5" t="s">
        <v>21</v>
      </c>
      <c r="AX50" s="5" t="s">
        <v>21</v>
      </c>
      <c r="AY50" s="5" t="s">
        <v>21</v>
      </c>
      <c r="AZ50" s="5" t="s">
        <v>21</v>
      </c>
      <c r="BA50" s="5" t="s">
        <v>21</v>
      </c>
      <c r="BB50" s="5" t="s">
        <v>21</v>
      </c>
      <c r="BC50" s="5" t="s">
        <v>21</v>
      </c>
      <c r="BD50" s="200"/>
      <c r="BE50" s="50" t="s">
        <v>59</v>
      </c>
      <c r="BF50" s="50" t="s">
        <v>60</v>
      </c>
      <c r="BG50" s="50" t="s">
        <v>61</v>
      </c>
      <c r="BH50" s="50" t="s">
        <v>62</v>
      </c>
      <c r="BI50" s="50" t="s">
        <v>63</v>
      </c>
      <c r="BJ50" s="50" t="s">
        <v>64</v>
      </c>
      <c r="BK50" s="50" t="s">
        <v>65</v>
      </c>
      <c r="BL50" s="50" t="s">
        <v>66</v>
      </c>
      <c r="BM50" s="50" t="s">
        <v>67</v>
      </c>
      <c r="BN50" s="50" t="s">
        <v>68</v>
      </c>
      <c r="BO50" s="50" t="s">
        <v>69</v>
      </c>
      <c r="BP50" s="202"/>
      <c r="BQ50" s="203"/>
      <c r="BR50" s="203" t="str">
        <f t="shared" si="102"/>
        <v/>
      </c>
      <c r="BS50" s="203" t="str">
        <f t="shared" si="103"/>
        <v/>
      </c>
      <c r="BT50" s="203" t="str">
        <f t="shared" si="104"/>
        <v/>
      </c>
      <c r="BU50" s="203" t="str">
        <f t="shared" si="105"/>
        <v/>
      </c>
      <c r="BV50" s="203" t="str">
        <f t="shared" si="106"/>
        <v/>
      </c>
      <c r="BW50" s="203" t="str">
        <f t="shared" si="107"/>
        <v/>
      </c>
      <c r="BX50" s="203" t="str">
        <f t="shared" si="108"/>
        <v/>
      </c>
      <c r="BY50" s="203" t="str">
        <f t="shared" si="109"/>
        <v/>
      </c>
      <c r="BZ50" s="203" t="str">
        <f t="shared" si="110"/>
        <v/>
      </c>
      <c r="CA50" s="203" t="str">
        <f t="shared" si="111"/>
        <v/>
      </c>
      <c r="CB50" s="203" t="str">
        <f t="shared" si="112"/>
        <v/>
      </c>
      <c r="CC50" s="203" t="str">
        <f t="shared" si="113"/>
        <v/>
      </c>
      <c r="CD50" s="203" t="str">
        <f t="shared" si="114"/>
        <v/>
      </c>
      <c r="CE50" s="203" t="str">
        <f t="shared" si="115"/>
        <v/>
      </c>
      <c r="CF50" s="204" t="str">
        <f t="shared" si="116"/>
        <v/>
      </c>
      <c r="CG50" s="204" t="str">
        <f t="shared" si="117"/>
        <v/>
      </c>
      <c r="CH50" s="204" t="str">
        <f t="shared" si="118"/>
        <v/>
      </c>
      <c r="CI50" s="204" t="str">
        <f t="shared" si="119"/>
        <v/>
      </c>
      <c r="CJ50" s="204" t="str">
        <f t="shared" si="120"/>
        <v/>
      </c>
      <c r="CK50" s="204" t="str">
        <f t="shared" si="121"/>
        <v/>
      </c>
      <c r="CL50" s="205" t="str">
        <f t="shared" si="122"/>
        <v/>
      </c>
      <c r="CM50" s="204" t="str">
        <f t="shared" si="123"/>
        <v/>
      </c>
      <c r="CN50" s="204">
        <f t="shared" si="124"/>
        <v>0</v>
      </c>
      <c r="CO50" s="204" t="str">
        <f t="shared" si="125"/>
        <v>Okay</v>
      </c>
      <c r="CP50" s="204" t="str">
        <f t="shared" si="126"/>
        <v>Urkunde und Button</v>
      </c>
      <c r="CQ50" s="204" t="str">
        <f t="shared" si="127"/>
        <v>nur Urkunde</v>
      </c>
      <c r="CR50" s="204">
        <f t="shared" si="128"/>
        <v>0</v>
      </c>
      <c r="CS50" s="204">
        <f t="shared" si="129"/>
        <v>0</v>
      </c>
      <c r="CT50" s="204">
        <f t="shared" si="130"/>
        <v>0</v>
      </c>
      <c r="CU50" s="204">
        <f t="shared" si="131"/>
        <v>0</v>
      </c>
      <c r="CV50" s="204">
        <f t="shared" si="132"/>
        <v>0</v>
      </c>
      <c r="CW50" s="204">
        <f t="shared" si="133"/>
        <v>0</v>
      </c>
      <c r="CX50" s="204" t="str">
        <f t="shared" si="134"/>
        <v>u</v>
      </c>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row>
    <row r="51" spans="1:125" s="16" customFormat="1" x14ac:dyDescent="0.2">
      <c r="A51" s="191" t="str">
        <f>IF(LEN(E51)&lt;2,"",Meldedaten!A$4)</f>
        <v/>
      </c>
      <c r="B51" s="192" t="str">
        <f t="shared" si="90"/>
        <v/>
      </c>
      <c r="C51" s="96" t="s">
        <v>21</v>
      </c>
      <c r="D51" s="242" t="s">
        <v>21</v>
      </c>
      <c r="E51" s="242" t="s">
        <v>21</v>
      </c>
      <c r="F51" s="242" t="s">
        <v>21</v>
      </c>
      <c r="G51" s="242" t="s">
        <v>21</v>
      </c>
      <c r="H51" s="210" t="s">
        <v>21</v>
      </c>
      <c r="I51" s="5" t="str">
        <f>IF(LEN(E51)&lt;2,"",Meldedaten!B$4)</f>
        <v/>
      </c>
      <c r="J51" s="193"/>
      <c r="K51" s="5"/>
      <c r="L51" s="101"/>
      <c r="M51" s="100"/>
      <c r="N51" s="5"/>
      <c r="O51" s="5"/>
      <c r="P51" s="5"/>
      <c r="Q51" s="194" t="str">
        <f t="shared" si="91"/>
        <v>Okay</v>
      </c>
      <c r="R51" s="195">
        <f t="shared" si="92"/>
        <v>0</v>
      </c>
      <c r="S51" s="196" t="str">
        <f t="shared" si="93"/>
        <v/>
      </c>
      <c r="T51" s="197" t="str">
        <f t="shared" si="94"/>
        <v>Bitte ankreuzen</v>
      </c>
      <c r="U51" s="5"/>
      <c r="V51" s="5"/>
      <c r="W51" s="194">
        <f t="shared" si="95"/>
        <v>0</v>
      </c>
      <c r="X51" s="195">
        <f t="shared" si="96"/>
        <v>0</v>
      </c>
      <c r="Y51" s="195">
        <f t="shared" si="97"/>
        <v>1</v>
      </c>
      <c r="Z51" s="195" t="e">
        <f>IF(W51&gt;Y51,"Fehler",okay)</f>
        <v>#NAME?</v>
      </c>
      <c r="AA51" s="195" t="str">
        <f t="shared" si="98"/>
        <v/>
      </c>
      <c r="AB51" s="195" t="str">
        <f t="shared" si="99"/>
        <v/>
      </c>
      <c r="AC51" s="198"/>
      <c r="AD51" s="96" t="s">
        <v>21</v>
      </c>
      <c r="AE51" s="199" t="str">
        <f t="shared" si="100"/>
        <v/>
      </c>
      <c r="AF51" s="95"/>
      <c r="AG51" s="200"/>
      <c r="AH51" s="201" t="str">
        <f t="shared" si="101"/>
        <v/>
      </c>
      <c r="AI51" s="200"/>
      <c r="AJ51" s="5" t="s">
        <v>21</v>
      </c>
      <c r="AK51" s="5" t="s">
        <v>21</v>
      </c>
      <c r="AL51" s="5" t="s">
        <v>21</v>
      </c>
      <c r="AM51" s="5" t="s">
        <v>21</v>
      </c>
      <c r="AN51" s="5" t="s">
        <v>21</v>
      </c>
      <c r="AO51" s="5" t="s">
        <v>21</v>
      </c>
      <c r="AP51" s="5" t="s">
        <v>21</v>
      </c>
      <c r="AQ51" s="5" t="s">
        <v>21</v>
      </c>
      <c r="AR51" s="5" t="s">
        <v>21</v>
      </c>
      <c r="AS51" s="5" t="s">
        <v>21</v>
      </c>
      <c r="AT51" s="5" t="s">
        <v>21</v>
      </c>
      <c r="AU51" s="5" t="s">
        <v>21</v>
      </c>
      <c r="AV51" s="5" t="s">
        <v>21</v>
      </c>
      <c r="AW51" s="5" t="s">
        <v>21</v>
      </c>
      <c r="AX51" s="5" t="s">
        <v>21</v>
      </c>
      <c r="AY51" s="5" t="s">
        <v>21</v>
      </c>
      <c r="AZ51" s="5" t="s">
        <v>21</v>
      </c>
      <c r="BA51" s="5" t="s">
        <v>21</v>
      </c>
      <c r="BB51" s="5" t="s">
        <v>21</v>
      </c>
      <c r="BC51" s="5" t="s">
        <v>21</v>
      </c>
      <c r="BD51" s="200"/>
      <c r="BE51" s="50" t="s">
        <v>59</v>
      </c>
      <c r="BF51" s="50" t="s">
        <v>60</v>
      </c>
      <c r="BG51" s="50" t="s">
        <v>61</v>
      </c>
      <c r="BH51" s="50" t="s">
        <v>62</v>
      </c>
      <c r="BI51" s="50" t="s">
        <v>63</v>
      </c>
      <c r="BJ51" s="50" t="s">
        <v>64</v>
      </c>
      <c r="BK51" s="50" t="s">
        <v>65</v>
      </c>
      <c r="BL51" s="50" t="s">
        <v>66</v>
      </c>
      <c r="BM51" s="50" t="s">
        <v>67</v>
      </c>
      <c r="BN51" s="50" t="s">
        <v>68</v>
      </c>
      <c r="BO51" s="50" t="s">
        <v>69</v>
      </c>
      <c r="BP51" s="202"/>
      <c r="BQ51" s="203"/>
      <c r="BR51" s="203" t="str">
        <f t="shared" si="102"/>
        <v/>
      </c>
      <c r="BS51" s="203" t="str">
        <f t="shared" si="103"/>
        <v/>
      </c>
      <c r="BT51" s="203" t="str">
        <f t="shared" si="104"/>
        <v/>
      </c>
      <c r="BU51" s="203" t="str">
        <f t="shared" si="105"/>
        <v/>
      </c>
      <c r="BV51" s="203" t="str">
        <f t="shared" si="106"/>
        <v/>
      </c>
      <c r="BW51" s="203" t="str">
        <f t="shared" si="107"/>
        <v/>
      </c>
      <c r="BX51" s="203" t="str">
        <f t="shared" si="108"/>
        <v/>
      </c>
      <c r="BY51" s="203" t="str">
        <f t="shared" si="109"/>
        <v/>
      </c>
      <c r="BZ51" s="203" t="str">
        <f t="shared" si="110"/>
        <v/>
      </c>
      <c r="CA51" s="203" t="str">
        <f t="shared" si="111"/>
        <v/>
      </c>
      <c r="CB51" s="203" t="str">
        <f t="shared" si="112"/>
        <v/>
      </c>
      <c r="CC51" s="203" t="str">
        <f t="shared" si="113"/>
        <v/>
      </c>
      <c r="CD51" s="203" t="str">
        <f t="shared" si="114"/>
        <v/>
      </c>
      <c r="CE51" s="203" t="str">
        <f t="shared" si="115"/>
        <v/>
      </c>
      <c r="CF51" s="204" t="str">
        <f t="shared" si="116"/>
        <v/>
      </c>
      <c r="CG51" s="204" t="str">
        <f t="shared" si="117"/>
        <v/>
      </c>
      <c r="CH51" s="204" t="str">
        <f t="shared" si="118"/>
        <v/>
      </c>
      <c r="CI51" s="204" t="str">
        <f t="shared" si="119"/>
        <v/>
      </c>
      <c r="CJ51" s="204" t="str">
        <f t="shared" si="120"/>
        <v/>
      </c>
      <c r="CK51" s="204" t="str">
        <f t="shared" si="121"/>
        <v/>
      </c>
      <c r="CL51" s="205" t="str">
        <f t="shared" si="122"/>
        <v/>
      </c>
      <c r="CM51" s="204" t="str">
        <f t="shared" si="123"/>
        <v/>
      </c>
      <c r="CN51" s="204">
        <f t="shared" si="124"/>
        <v>0</v>
      </c>
      <c r="CO51" s="204" t="str">
        <f t="shared" si="125"/>
        <v>Okay</v>
      </c>
      <c r="CP51" s="204" t="str">
        <f t="shared" si="126"/>
        <v>Urkunde und Button</v>
      </c>
      <c r="CQ51" s="204" t="str">
        <f t="shared" si="127"/>
        <v>nur Urkunde</v>
      </c>
      <c r="CR51" s="204">
        <f t="shared" si="128"/>
        <v>0</v>
      </c>
      <c r="CS51" s="204">
        <f t="shared" si="129"/>
        <v>0</v>
      </c>
      <c r="CT51" s="204">
        <f t="shared" si="130"/>
        <v>0</v>
      </c>
      <c r="CU51" s="204">
        <f t="shared" si="131"/>
        <v>0</v>
      </c>
      <c r="CV51" s="204">
        <f t="shared" si="132"/>
        <v>0</v>
      </c>
      <c r="CW51" s="204">
        <f t="shared" si="133"/>
        <v>0</v>
      </c>
      <c r="CX51" s="204" t="str">
        <f t="shared" si="134"/>
        <v>u</v>
      </c>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row>
    <row r="52" spans="1:125" s="16" customFormat="1" x14ac:dyDescent="0.2">
      <c r="A52" s="191" t="str">
        <f>IF(LEN(E52)&lt;2,"",Meldedaten!A$4)</f>
        <v/>
      </c>
      <c r="B52" s="192" t="str">
        <f t="shared" ref="B52:B83" si="135">IF(OR(K52&gt;0,L52&gt;0,M52&gt;0,N52&gt;0),AE52,IF(AND(O52&gt;0,O52&lt;5),"Gold",IF(O52&gt;4,CONCATENATE("Gold mit Zahl ",ROUNDDOWN(O52/5,0)*5),IF(AND(P52&gt;0,P52&lt;5),"Brillant",IF(P52&gt;4,CONCATENATE("Brillant mit Zahl ",ROUNDDOWN(P52/5,0)*5),"")))))</f>
        <v/>
      </c>
      <c r="C52" s="96" t="s">
        <v>21</v>
      </c>
      <c r="D52" s="242" t="s">
        <v>21</v>
      </c>
      <c r="E52" s="242" t="s">
        <v>21</v>
      </c>
      <c r="F52" s="242" t="s">
        <v>21</v>
      </c>
      <c r="G52" s="242" t="s">
        <v>21</v>
      </c>
      <c r="H52" s="210" t="s">
        <v>21</v>
      </c>
      <c r="I52" s="5" t="str">
        <f>IF(LEN(E52)&lt;2,"",Meldedaten!B$4)</f>
        <v/>
      </c>
      <c r="J52" s="193"/>
      <c r="K52" s="5"/>
      <c r="L52" s="101"/>
      <c r="M52" s="100"/>
      <c r="N52" s="5"/>
      <c r="O52" s="5"/>
      <c r="P52" s="5"/>
      <c r="Q52" s="194" t="str">
        <f t="shared" ref="Q52:Q83" si="136">CO52</f>
        <v>Okay</v>
      </c>
      <c r="R52" s="195">
        <f t="shared" ref="R52:R83" si="137">SUM(M52:P52)</f>
        <v>0</v>
      </c>
      <c r="S52" s="196" t="str">
        <f t="shared" ref="S52:S83" si="138">IF(R52=0,"",T52)</f>
        <v/>
      </c>
      <c r="T52" s="197" t="str">
        <f t="shared" ref="T52:T83" si="139">IF(W52=1,"","Bitte ankreuzen")</f>
        <v>Bitte ankreuzen</v>
      </c>
      <c r="U52" s="5"/>
      <c r="V52" s="5"/>
      <c r="W52" s="194">
        <f t="shared" ref="W52:W83" si="140">COUNTIF(U52:V52,"x")</f>
        <v>0</v>
      </c>
      <c r="X52" s="195">
        <f t="shared" ref="X52:X83" si="141">SUM(K52:L52)</f>
        <v>0</v>
      </c>
      <c r="Y52" s="195">
        <f t="shared" ref="Y52:Y83" si="142">IF(X52&gt;0,0,1)</f>
        <v>1</v>
      </c>
      <c r="Z52" s="195" t="e">
        <f>IF(W52&gt;Y52,"Fehler",okay)</f>
        <v>#NAME?</v>
      </c>
      <c r="AA52" s="195" t="str">
        <f t="shared" ref="AA52:AA83" si="143">IF(OR(K52&gt;0,L52&gt;0,M52&gt;0,N52&gt;0),AE52,IF(AND(O52&gt;0,O52&lt;5),"Gold",IF(O52&gt;4,CONCATENATE("Gold mit Zahl ",ROUNDDOWN(O52/5,0)*5),IF(AND(P52&gt;0,P52&lt;5),"Brillant",IF(P52&gt;4,CONCATENATE("Brillant mit Zahl ",ROUNDDOWN(P52/5,0)*5),"")))))</f>
        <v/>
      </c>
      <c r="AB52" s="195" t="str">
        <f t="shared" ref="AB52:AB83" si="144">IF(U52="x",AA52&amp;"*",AA52)</f>
        <v/>
      </c>
      <c r="AC52" s="198"/>
      <c r="AD52" s="96" t="s">
        <v>21</v>
      </c>
      <c r="AE52" s="199" t="str">
        <f t="shared" ref="AE52:AE83" si="145">IF(K52&gt;0,B$222,IF(L52&gt;0,B$223,IF(M52&gt;0,B$224,IF(N52&gt;0,B$225,""))))</f>
        <v/>
      </c>
      <c r="AF52" s="95"/>
      <c r="AG52" s="200"/>
      <c r="AH52" s="201" t="str">
        <f t="shared" ref="AH52:AH83" si="146">IF(COUNTIF(AJ52:BC52,"x"),COUNTIF(AJ52:BC52,"x"),"")</f>
        <v/>
      </c>
      <c r="AI52" s="200"/>
      <c r="AJ52" s="5" t="s">
        <v>21</v>
      </c>
      <c r="AK52" s="5" t="s">
        <v>21</v>
      </c>
      <c r="AL52" s="5" t="s">
        <v>21</v>
      </c>
      <c r="AM52" s="5" t="s">
        <v>21</v>
      </c>
      <c r="AN52" s="5" t="s">
        <v>21</v>
      </c>
      <c r="AO52" s="5" t="s">
        <v>21</v>
      </c>
      <c r="AP52" s="5" t="s">
        <v>21</v>
      </c>
      <c r="AQ52" s="5" t="s">
        <v>21</v>
      </c>
      <c r="AR52" s="5" t="s">
        <v>21</v>
      </c>
      <c r="AS52" s="5" t="s">
        <v>21</v>
      </c>
      <c r="AT52" s="5" t="s">
        <v>21</v>
      </c>
      <c r="AU52" s="5" t="s">
        <v>21</v>
      </c>
      <c r="AV52" s="5" t="s">
        <v>21</v>
      </c>
      <c r="AW52" s="5" t="s">
        <v>21</v>
      </c>
      <c r="AX52" s="5" t="s">
        <v>21</v>
      </c>
      <c r="AY52" s="5" t="s">
        <v>21</v>
      </c>
      <c r="AZ52" s="5" t="s">
        <v>21</v>
      </c>
      <c r="BA52" s="5" t="s">
        <v>21</v>
      </c>
      <c r="BB52" s="5" t="s">
        <v>21</v>
      </c>
      <c r="BC52" s="5" t="s">
        <v>21</v>
      </c>
      <c r="BD52" s="200"/>
      <c r="BE52" s="50" t="s">
        <v>59</v>
      </c>
      <c r="BF52" s="50" t="s">
        <v>60</v>
      </c>
      <c r="BG52" s="50" t="s">
        <v>61</v>
      </c>
      <c r="BH52" s="50" t="s">
        <v>62</v>
      </c>
      <c r="BI52" s="50" t="s">
        <v>63</v>
      </c>
      <c r="BJ52" s="50" t="s">
        <v>64</v>
      </c>
      <c r="BK52" s="50" t="s">
        <v>65</v>
      </c>
      <c r="BL52" s="50" t="s">
        <v>66</v>
      </c>
      <c r="BM52" s="50" t="s">
        <v>67</v>
      </c>
      <c r="BN52" s="50" t="s">
        <v>68</v>
      </c>
      <c r="BO52" s="50" t="s">
        <v>69</v>
      </c>
      <c r="BP52" s="202"/>
      <c r="BQ52" s="203"/>
      <c r="BR52" s="203" t="str">
        <f t="shared" ref="BR52:BR83" si="147">IF(AJ52="x","01","")</f>
        <v/>
      </c>
      <c r="BS52" s="203" t="str">
        <f t="shared" ref="BS52:BS83" si="148">IF(AK52="x","02","")</f>
        <v/>
      </c>
      <c r="BT52" s="203" t="str">
        <f t="shared" ref="BT52:BT83" si="149">IF(AL52="x","03","")</f>
        <v/>
      </c>
      <c r="BU52" s="203" t="str">
        <f t="shared" ref="BU52:BU83" si="150">IF(AM52="x","04","")</f>
        <v/>
      </c>
      <c r="BV52" s="203" t="str">
        <f t="shared" ref="BV52:BV83" si="151">IF(AN52="x","05","")</f>
        <v/>
      </c>
      <c r="BW52" s="203" t="str">
        <f t="shared" ref="BW52:BW83" si="152">IF(AO52="x","06","")</f>
        <v/>
      </c>
      <c r="BX52" s="203" t="str">
        <f t="shared" ref="BX52:BX83" si="153">IF(AP52="x","07","")</f>
        <v/>
      </c>
      <c r="BY52" s="203" t="str">
        <f t="shared" ref="BY52:BY83" si="154">IF(AQ52="x","08","")</f>
        <v/>
      </c>
      <c r="BZ52" s="203" t="str">
        <f t="shared" ref="BZ52:BZ83" si="155">IF(AR52="x","09","")</f>
        <v/>
      </c>
      <c r="CA52" s="203" t="str">
        <f t="shared" ref="CA52:CA83" si="156">IF(AS52="x","10","")</f>
        <v/>
      </c>
      <c r="CB52" s="203" t="str">
        <f t="shared" ref="CB52:CB83" si="157">IF(AT52="x","11","")</f>
        <v/>
      </c>
      <c r="CC52" s="203" t="str">
        <f t="shared" ref="CC52:CC83" si="158">IF(AU52="x","12","")</f>
        <v/>
      </c>
      <c r="CD52" s="203" t="str">
        <f t="shared" ref="CD52:CD83" si="159">IF(AV52="x","13","")</f>
        <v/>
      </c>
      <c r="CE52" s="203" t="str">
        <f t="shared" ref="CE52:CE83" si="160">IF(AW52="x","14","")</f>
        <v/>
      </c>
      <c r="CF52" s="204" t="str">
        <f t="shared" ref="CF52:CF83" si="161">IF(AX52="x","15","")</f>
        <v/>
      </c>
      <c r="CG52" s="204" t="str">
        <f t="shared" ref="CG52:CG83" si="162">IF(AY52="x","16","")</f>
        <v/>
      </c>
      <c r="CH52" s="204" t="str">
        <f t="shared" ref="CH52:CH83" si="163">IF(AZ52="x","17","")</f>
        <v/>
      </c>
      <c r="CI52" s="204" t="str">
        <f t="shared" ref="CI52:CI83" si="164">IF(BA52="x","18","")</f>
        <v/>
      </c>
      <c r="CJ52" s="204" t="str">
        <f t="shared" ref="CJ52:CJ83" si="165">IF(BB52="x","19","")</f>
        <v/>
      </c>
      <c r="CK52" s="204" t="str">
        <f t="shared" ref="CK52:CK83" si="166">IF(BC52="x","20","")</f>
        <v/>
      </c>
      <c r="CL52" s="205" t="str">
        <f t="shared" ref="CL52:CL83" si="167">BR52&amp;BS52&amp;BT52&amp;BU52&amp;BV52&amp;BW52&amp;BX52&amp;BY52&amp;BZ52&amp;CA52&amp;CB52&amp;CC52&amp;CD52&amp;CE52&amp;CF52&amp;CG52&amp;CH52&amp;CI52&amp;CJ52&amp;CK52</f>
        <v/>
      </c>
      <c r="CM52" s="204" t="str">
        <f t="shared" ref="CM52:CM83" si="168">IF(SUM(K52:P52)=0,"",SUM(J52:P52))</f>
        <v/>
      </c>
      <c r="CN52" s="204">
        <f t="shared" ref="CN52:CN83" si="169">IF(CM52="",0,LARGE(K52:P52,1))</f>
        <v>0</v>
      </c>
      <c r="CO52" s="204" t="str">
        <f t="shared" ref="CO52:CO83" si="170">IF(OR(CM52="",CM52=CN52),"Okay","FEHLER")</f>
        <v>Okay</v>
      </c>
      <c r="CP52" s="204" t="str">
        <f t="shared" ref="CP52:CP83" si="171">IF(W52=0,"Urkunde und Button",CQ52)</f>
        <v>Urkunde und Button</v>
      </c>
      <c r="CQ52" s="204" t="str">
        <f t="shared" ref="CQ52:CQ83" si="172">IF(U52="x","Urkunde und Abzeichen","nur Urkunde")</f>
        <v>nur Urkunde</v>
      </c>
      <c r="CR52" s="204">
        <f t="shared" ref="CR52:CR83" si="173">IF(K52&gt;0,1,0)</f>
        <v>0</v>
      </c>
      <c r="CS52" s="204">
        <f t="shared" ref="CS52:CS83" si="174">IF(L52&gt;0,1,0)</f>
        <v>0</v>
      </c>
      <c r="CT52" s="204">
        <f t="shared" ref="CT52:CT83" si="175">IF(M52&gt;0,CX52,0)</f>
        <v>0</v>
      </c>
      <c r="CU52" s="204">
        <f t="shared" ref="CU52:CU83" si="176">IF(N52&gt;0,CX52,0)</f>
        <v>0</v>
      </c>
      <c r="CV52" s="204">
        <f t="shared" ref="CV52:CV83" si="177">IF(O52&gt;0,CX52,0)</f>
        <v>0</v>
      </c>
      <c r="CW52" s="204">
        <f t="shared" ref="CW52:CW83" si="178">IF(P52&gt;0,CX52,0)</f>
        <v>0</v>
      </c>
      <c r="CX52" s="204" t="str">
        <f t="shared" ref="CX52:CX83" si="179">IF($U52="x","a","u")</f>
        <v>u</v>
      </c>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row>
    <row r="53" spans="1:125" s="16" customFormat="1" x14ac:dyDescent="0.2">
      <c r="A53" s="191" t="str">
        <f>IF(LEN(E53)&lt;2,"",Meldedaten!A$4)</f>
        <v/>
      </c>
      <c r="B53" s="192" t="str">
        <f t="shared" si="135"/>
        <v/>
      </c>
      <c r="C53" s="96" t="s">
        <v>21</v>
      </c>
      <c r="D53" s="242" t="s">
        <v>21</v>
      </c>
      <c r="E53" s="242" t="s">
        <v>21</v>
      </c>
      <c r="F53" s="242" t="s">
        <v>21</v>
      </c>
      <c r="G53" s="242" t="s">
        <v>21</v>
      </c>
      <c r="H53" s="210" t="s">
        <v>21</v>
      </c>
      <c r="I53" s="5" t="str">
        <f>IF(LEN(E53)&lt;2,"",Meldedaten!B$4)</f>
        <v/>
      </c>
      <c r="J53" s="193"/>
      <c r="K53" s="5"/>
      <c r="L53" s="101"/>
      <c r="M53" s="100"/>
      <c r="N53" s="5"/>
      <c r="O53" s="5"/>
      <c r="P53" s="5"/>
      <c r="Q53" s="194" t="str">
        <f t="shared" si="136"/>
        <v>Okay</v>
      </c>
      <c r="R53" s="195">
        <f t="shared" si="137"/>
        <v>0</v>
      </c>
      <c r="S53" s="196" t="str">
        <f t="shared" si="138"/>
        <v/>
      </c>
      <c r="T53" s="197" t="str">
        <f t="shared" si="139"/>
        <v>Bitte ankreuzen</v>
      </c>
      <c r="U53" s="5"/>
      <c r="V53" s="5"/>
      <c r="W53" s="194">
        <f t="shared" si="140"/>
        <v>0</v>
      </c>
      <c r="X53" s="195">
        <f t="shared" si="141"/>
        <v>0</v>
      </c>
      <c r="Y53" s="195">
        <f t="shared" si="142"/>
        <v>1</v>
      </c>
      <c r="Z53" s="195" t="e">
        <f>IF(W53&gt;Y53,"Fehler",okay)</f>
        <v>#NAME?</v>
      </c>
      <c r="AA53" s="195" t="str">
        <f t="shared" si="143"/>
        <v/>
      </c>
      <c r="AB53" s="195" t="str">
        <f t="shared" si="144"/>
        <v/>
      </c>
      <c r="AC53" s="198"/>
      <c r="AD53" s="96" t="s">
        <v>21</v>
      </c>
      <c r="AE53" s="199" t="str">
        <f t="shared" si="145"/>
        <v/>
      </c>
      <c r="AF53" s="95"/>
      <c r="AG53" s="200"/>
      <c r="AH53" s="201" t="str">
        <f t="shared" si="146"/>
        <v/>
      </c>
      <c r="AI53" s="200"/>
      <c r="AJ53" s="5" t="s">
        <v>21</v>
      </c>
      <c r="AK53" s="5" t="s">
        <v>21</v>
      </c>
      <c r="AL53" s="5" t="s">
        <v>21</v>
      </c>
      <c r="AM53" s="5" t="s">
        <v>21</v>
      </c>
      <c r="AN53" s="5" t="s">
        <v>21</v>
      </c>
      <c r="AO53" s="5" t="s">
        <v>21</v>
      </c>
      <c r="AP53" s="5" t="s">
        <v>21</v>
      </c>
      <c r="AQ53" s="5" t="s">
        <v>21</v>
      </c>
      <c r="AR53" s="5" t="s">
        <v>21</v>
      </c>
      <c r="AS53" s="5" t="s">
        <v>21</v>
      </c>
      <c r="AT53" s="5" t="s">
        <v>21</v>
      </c>
      <c r="AU53" s="5" t="s">
        <v>21</v>
      </c>
      <c r="AV53" s="5" t="s">
        <v>21</v>
      </c>
      <c r="AW53" s="5" t="s">
        <v>21</v>
      </c>
      <c r="AX53" s="5" t="s">
        <v>21</v>
      </c>
      <c r="AY53" s="5" t="s">
        <v>21</v>
      </c>
      <c r="AZ53" s="5" t="s">
        <v>21</v>
      </c>
      <c r="BA53" s="5" t="s">
        <v>21</v>
      </c>
      <c r="BB53" s="5" t="s">
        <v>21</v>
      </c>
      <c r="BC53" s="5" t="s">
        <v>21</v>
      </c>
      <c r="BD53" s="200"/>
      <c r="BE53" s="50" t="s">
        <v>59</v>
      </c>
      <c r="BF53" s="50" t="s">
        <v>60</v>
      </c>
      <c r="BG53" s="50" t="s">
        <v>61</v>
      </c>
      <c r="BH53" s="50" t="s">
        <v>62</v>
      </c>
      <c r="BI53" s="50" t="s">
        <v>63</v>
      </c>
      <c r="BJ53" s="50" t="s">
        <v>64</v>
      </c>
      <c r="BK53" s="50" t="s">
        <v>65</v>
      </c>
      <c r="BL53" s="50" t="s">
        <v>66</v>
      </c>
      <c r="BM53" s="50" t="s">
        <v>67</v>
      </c>
      <c r="BN53" s="50" t="s">
        <v>68</v>
      </c>
      <c r="BO53" s="50" t="s">
        <v>69</v>
      </c>
      <c r="BP53" s="202"/>
      <c r="BQ53" s="203"/>
      <c r="BR53" s="203" t="str">
        <f t="shared" si="147"/>
        <v/>
      </c>
      <c r="BS53" s="203" t="str">
        <f t="shared" si="148"/>
        <v/>
      </c>
      <c r="BT53" s="203" t="str">
        <f t="shared" si="149"/>
        <v/>
      </c>
      <c r="BU53" s="203" t="str">
        <f t="shared" si="150"/>
        <v/>
      </c>
      <c r="BV53" s="203" t="str">
        <f t="shared" si="151"/>
        <v/>
      </c>
      <c r="BW53" s="203" t="str">
        <f t="shared" si="152"/>
        <v/>
      </c>
      <c r="BX53" s="203" t="str">
        <f t="shared" si="153"/>
        <v/>
      </c>
      <c r="BY53" s="203" t="str">
        <f t="shared" si="154"/>
        <v/>
      </c>
      <c r="BZ53" s="203" t="str">
        <f t="shared" si="155"/>
        <v/>
      </c>
      <c r="CA53" s="203" t="str">
        <f t="shared" si="156"/>
        <v/>
      </c>
      <c r="CB53" s="203" t="str">
        <f t="shared" si="157"/>
        <v/>
      </c>
      <c r="CC53" s="203" t="str">
        <f t="shared" si="158"/>
        <v/>
      </c>
      <c r="CD53" s="203" t="str">
        <f t="shared" si="159"/>
        <v/>
      </c>
      <c r="CE53" s="203" t="str">
        <f t="shared" si="160"/>
        <v/>
      </c>
      <c r="CF53" s="204" t="str">
        <f t="shared" si="161"/>
        <v/>
      </c>
      <c r="CG53" s="204" t="str">
        <f t="shared" si="162"/>
        <v/>
      </c>
      <c r="CH53" s="204" t="str">
        <f t="shared" si="163"/>
        <v/>
      </c>
      <c r="CI53" s="204" t="str">
        <f t="shared" si="164"/>
        <v/>
      </c>
      <c r="CJ53" s="204" t="str">
        <f t="shared" si="165"/>
        <v/>
      </c>
      <c r="CK53" s="204" t="str">
        <f t="shared" si="166"/>
        <v/>
      </c>
      <c r="CL53" s="205" t="str">
        <f t="shared" si="167"/>
        <v/>
      </c>
      <c r="CM53" s="204" t="str">
        <f t="shared" si="168"/>
        <v/>
      </c>
      <c r="CN53" s="204">
        <f t="shared" si="169"/>
        <v>0</v>
      </c>
      <c r="CO53" s="204" t="str">
        <f t="shared" si="170"/>
        <v>Okay</v>
      </c>
      <c r="CP53" s="204" t="str">
        <f t="shared" si="171"/>
        <v>Urkunde und Button</v>
      </c>
      <c r="CQ53" s="204" t="str">
        <f t="shared" si="172"/>
        <v>nur Urkunde</v>
      </c>
      <c r="CR53" s="204">
        <f t="shared" si="173"/>
        <v>0</v>
      </c>
      <c r="CS53" s="204">
        <f t="shared" si="174"/>
        <v>0</v>
      </c>
      <c r="CT53" s="204">
        <f t="shared" si="175"/>
        <v>0</v>
      </c>
      <c r="CU53" s="204">
        <f t="shared" si="176"/>
        <v>0</v>
      </c>
      <c r="CV53" s="204">
        <f t="shared" si="177"/>
        <v>0</v>
      </c>
      <c r="CW53" s="204">
        <f t="shared" si="178"/>
        <v>0</v>
      </c>
      <c r="CX53" s="204" t="str">
        <f t="shared" si="179"/>
        <v>u</v>
      </c>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row>
    <row r="54" spans="1:125" s="16" customFormat="1" x14ac:dyDescent="0.2">
      <c r="A54" s="191" t="str">
        <f>IF(LEN(E54)&lt;2,"",Meldedaten!A$4)</f>
        <v/>
      </c>
      <c r="B54" s="192" t="str">
        <f t="shared" si="135"/>
        <v/>
      </c>
      <c r="C54" s="96" t="s">
        <v>21</v>
      </c>
      <c r="D54" s="242" t="s">
        <v>21</v>
      </c>
      <c r="E54" s="242" t="s">
        <v>21</v>
      </c>
      <c r="F54" s="242" t="s">
        <v>21</v>
      </c>
      <c r="G54" s="242" t="s">
        <v>21</v>
      </c>
      <c r="H54" s="210" t="s">
        <v>21</v>
      </c>
      <c r="I54" s="5" t="str">
        <f>IF(LEN(E54)&lt;2,"",Meldedaten!B$4)</f>
        <v/>
      </c>
      <c r="J54" s="193"/>
      <c r="K54" s="5"/>
      <c r="L54" s="101"/>
      <c r="M54" s="100"/>
      <c r="N54" s="5"/>
      <c r="O54" s="5"/>
      <c r="P54" s="5"/>
      <c r="Q54" s="194" t="str">
        <f t="shared" si="136"/>
        <v>Okay</v>
      </c>
      <c r="R54" s="195">
        <f t="shared" si="137"/>
        <v>0</v>
      </c>
      <c r="S54" s="196" t="str">
        <f t="shared" si="138"/>
        <v/>
      </c>
      <c r="T54" s="197" t="str">
        <f t="shared" si="139"/>
        <v>Bitte ankreuzen</v>
      </c>
      <c r="U54" s="5"/>
      <c r="V54" s="5"/>
      <c r="W54" s="194">
        <f t="shared" si="140"/>
        <v>0</v>
      </c>
      <c r="X54" s="195">
        <f t="shared" si="141"/>
        <v>0</v>
      </c>
      <c r="Y54" s="195">
        <f t="shared" si="142"/>
        <v>1</v>
      </c>
      <c r="Z54" s="195" t="e">
        <f>IF(W54&gt;Y54,"Fehler",okay)</f>
        <v>#NAME?</v>
      </c>
      <c r="AA54" s="195" t="str">
        <f t="shared" si="143"/>
        <v/>
      </c>
      <c r="AB54" s="195" t="str">
        <f t="shared" si="144"/>
        <v/>
      </c>
      <c r="AC54" s="198"/>
      <c r="AD54" s="96" t="s">
        <v>21</v>
      </c>
      <c r="AE54" s="199" t="str">
        <f t="shared" si="145"/>
        <v/>
      </c>
      <c r="AF54" s="95"/>
      <c r="AG54" s="200"/>
      <c r="AH54" s="201" t="str">
        <f t="shared" si="146"/>
        <v/>
      </c>
      <c r="AI54" s="200"/>
      <c r="AJ54" s="5" t="s">
        <v>21</v>
      </c>
      <c r="AK54" s="5" t="s">
        <v>21</v>
      </c>
      <c r="AL54" s="5" t="s">
        <v>21</v>
      </c>
      <c r="AM54" s="5" t="s">
        <v>21</v>
      </c>
      <c r="AN54" s="5" t="s">
        <v>21</v>
      </c>
      <c r="AO54" s="5" t="s">
        <v>21</v>
      </c>
      <c r="AP54" s="5" t="s">
        <v>21</v>
      </c>
      <c r="AQ54" s="5" t="s">
        <v>21</v>
      </c>
      <c r="AR54" s="5" t="s">
        <v>21</v>
      </c>
      <c r="AS54" s="5" t="s">
        <v>21</v>
      </c>
      <c r="AT54" s="5" t="s">
        <v>21</v>
      </c>
      <c r="AU54" s="5" t="s">
        <v>21</v>
      </c>
      <c r="AV54" s="5" t="s">
        <v>21</v>
      </c>
      <c r="AW54" s="5" t="s">
        <v>21</v>
      </c>
      <c r="AX54" s="5" t="s">
        <v>21</v>
      </c>
      <c r="AY54" s="5" t="s">
        <v>21</v>
      </c>
      <c r="AZ54" s="5" t="s">
        <v>21</v>
      </c>
      <c r="BA54" s="5" t="s">
        <v>21</v>
      </c>
      <c r="BB54" s="5" t="s">
        <v>21</v>
      </c>
      <c r="BC54" s="5" t="s">
        <v>21</v>
      </c>
      <c r="BD54" s="200"/>
      <c r="BE54" s="50" t="s">
        <v>59</v>
      </c>
      <c r="BF54" s="50" t="s">
        <v>60</v>
      </c>
      <c r="BG54" s="50" t="s">
        <v>61</v>
      </c>
      <c r="BH54" s="50" t="s">
        <v>62</v>
      </c>
      <c r="BI54" s="50" t="s">
        <v>63</v>
      </c>
      <c r="BJ54" s="50" t="s">
        <v>64</v>
      </c>
      <c r="BK54" s="50" t="s">
        <v>65</v>
      </c>
      <c r="BL54" s="50" t="s">
        <v>66</v>
      </c>
      <c r="BM54" s="50" t="s">
        <v>67</v>
      </c>
      <c r="BN54" s="50" t="s">
        <v>68</v>
      </c>
      <c r="BO54" s="50" t="s">
        <v>69</v>
      </c>
      <c r="BP54" s="202"/>
      <c r="BQ54" s="203"/>
      <c r="BR54" s="203" t="str">
        <f t="shared" si="147"/>
        <v/>
      </c>
      <c r="BS54" s="203" t="str">
        <f t="shared" si="148"/>
        <v/>
      </c>
      <c r="BT54" s="203" t="str">
        <f t="shared" si="149"/>
        <v/>
      </c>
      <c r="BU54" s="203" t="str">
        <f t="shared" si="150"/>
        <v/>
      </c>
      <c r="BV54" s="203" t="str">
        <f t="shared" si="151"/>
        <v/>
      </c>
      <c r="BW54" s="203" t="str">
        <f t="shared" si="152"/>
        <v/>
      </c>
      <c r="BX54" s="203" t="str">
        <f t="shared" si="153"/>
        <v/>
      </c>
      <c r="BY54" s="203" t="str">
        <f t="shared" si="154"/>
        <v/>
      </c>
      <c r="BZ54" s="203" t="str">
        <f t="shared" si="155"/>
        <v/>
      </c>
      <c r="CA54" s="203" t="str">
        <f t="shared" si="156"/>
        <v/>
      </c>
      <c r="CB54" s="203" t="str">
        <f t="shared" si="157"/>
        <v/>
      </c>
      <c r="CC54" s="203" t="str">
        <f t="shared" si="158"/>
        <v/>
      </c>
      <c r="CD54" s="203" t="str">
        <f t="shared" si="159"/>
        <v/>
      </c>
      <c r="CE54" s="203" t="str">
        <f t="shared" si="160"/>
        <v/>
      </c>
      <c r="CF54" s="204" t="str">
        <f t="shared" si="161"/>
        <v/>
      </c>
      <c r="CG54" s="204" t="str">
        <f t="shared" si="162"/>
        <v/>
      </c>
      <c r="CH54" s="204" t="str">
        <f t="shared" si="163"/>
        <v/>
      </c>
      <c r="CI54" s="204" t="str">
        <f t="shared" si="164"/>
        <v/>
      </c>
      <c r="CJ54" s="204" t="str">
        <f t="shared" si="165"/>
        <v/>
      </c>
      <c r="CK54" s="204" t="str">
        <f t="shared" si="166"/>
        <v/>
      </c>
      <c r="CL54" s="205" t="str">
        <f t="shared" si="167"/>
        <v/>
      </c>
      <c r="CM54" s="204" t="str">
        <f t="shared" si="168"/>
        <v/>
      </c>
      <c r="CN54" s="204">
        <f t="shared" si="169"/>
        <v>0</v>
      </c>
      <c r="CO54" s="204" t="str">
        <f t="shared" si="170"/>
        <v>Okay</v>
      </c>
      <c r="CP54" s="204" t="str">
        <f t="shared" si="171"/>
        <v>Urkunde und Button</v>
      </c>
      <c r="CQ54" s="204" t="str">
        <f t="shared" si="172"/>
        <v>nur Urkunde</v>
      </c>
      <c r="CR54" s="204">
        <f t="shared" si="173"/>
        <v>0</v>
      </c>
      <c r="CS54" s="204">
        <f t="shared" si="174"/>
        <v>0</v>
      </c>
      <c r="CT54" s="204">
        <f t="shared" si="175"/>
        <v>0</v>
      </c>
      <c r="CU54" s="204">
        <f t="shared" si="176"/>
        <v>0</v>
      </c>
      <c r="CV54" s="204">
        <f t="shared" si="177"/>
        <v>0</v>
      </c>
      <c r="CW54" s="204">
        <f t="shared" si="178"/>
        <v>0</v>
      </c>
      <c r="CX54" s="204" t="str">
        <f t="shared" si="179"/>
        <v>u</v>
      </c>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row>
    <row r="55" spans="1:125" s="16" customFormat="1" x14ac:dyDescent="0.2">
      <c r="A55" s="191" t="str">
        <f>IF(LEN(E55)&lt;2,"",Meldedaten!A$4)</f>
        <v/>
      </c>
      <c r="B55" s="192" t="str">
        <f t="shared" si="135"/>
        <v/>
      </c>
      <c r="C55" s="96" t="s">
        <v>21</v>
      </c>
      <c r="D55" s="242" t="s">
        <v>21</v>
      </c>
      <c r="E55" s="242" t="s">
        <v>21</v>
      </c>
      <c r="F55" s="242" t="s">
        <v>21</v>
      </c>
      <c r="G55" s="242" t="s">
        <v>21</v>
      </c>
      <c r="H55" s="210" t="s">
        <v>21</v>
      </c>
      <c r="I55" s="5" t="str">
        <f>IF(LEN(E55)&lt;2,"",Meldedaten!B$4)</f>
        <v/>
      </c>
      <c r="J55" s="193"/>
      <c r="K55" s="5"/>
      <c r="L55" s="101"/>
      <c r="M55" s="100"/>
      <c r="N55" s="5"/>
      <c r="O55" s="5"/>
      <c r="P55" s="5"/>
      <c r="Q55" s="194" t="str">
        <f t="shared" si="136"/>
        <v>Okay</v>
      </c>
      <c r="R55" s="195">
        <f t="shared" si="137"/>
        <v>0</v>
      </c>
      <c r="S55" s="196" t="str">
        <f t="shared" si="138"/>
        <v/>
      </c>
      <c r="T55" s="197" t="str">
        <f t="shared" si="139"/>
        <v>Bitte ankreuzen</v>
      </c>
      <c r="U55" s="5"/>
      <c r="V55" s="5"/>
      <c r="W55" s="194">
        <f t="shared" si="140"/>
        <v>0</v>
      </c>
      <c r="X55" s="195">
        <f t="shared" si="141"/>
        <v>0</v>
      </c>
      <c r="Y55" s="195">
        <f t="shared" si="142"/>
        <v>1</v>
      </c>
      <c r="Z55" s="195" t="e">
        <f>IF(W55&gt;Y55,"Fehler",okay)</f>
        <v>#NAME?</v>
      </c>
      <c r="AA55" s="195" t="str">
        <f t="shared" si="143"/>
        <v/>
      </c>
      <c r="AB55" s="195" t="str">
        <f t="shared" si="144"/>
        <v/>
      </c>
      <c r="AC55" s="198"/>
      <c r="AD55" s="96" t="s">
        <v>21</v>
      </c>
      <c r="AE55" s="199" t="str">
        <f t="shared" si="145"/>
        <v/>
      </c>
      <c r="AF55" s="95"/>
      <c r="AG55" s="200"/>
      <c r="AH55" s="201" t="str">
        <f t="shared" si="146"/>
        <v/>
      </c>
      <c r="AI55" s="200"/>
      <c r="AJ55" s="5" t="s">
        <v>21</v>
      </c>
      <c r="AK55" s="5" t="s">
        <v>21</v>
      </c>
      <c r="AL55" s="5" t="s">
        <v>21</v>
      </c>
      <c r="AM55" s="5" t="s">
        <v>21</v>
      </c>
      <c r="AN55" s="5" t="s">
        <v>21</v>
      </c>
      <c r="AO55" s="5" t="s">
        <v>21</v>
      </c>
      <c r="AP55" s="5" t="s">
        <v>21</v>
      </c>
      <c r="AQ55" s="5" t="s">
        <v>21</v>
      </c>
      <c r="AR55" s="5" t="s">
        <v>21</v>
      </c>
      <c r="AS55" s="5" t="s">
        <v>21</v>
      </c>
      <c r="AT55" s="5" t="s">
        <v>21</v>
      </c>
      <c r="AU55" s="5" t="s">
        <v>21</v>
      </c>
      <c r="AV55" s="5" t="s">
        <v>21</v>
      </c>
      <c r="AW55" s="5" t="s">
        <v>21</v>
      </c>
      <c r="AX55" s="5" t="s">
        <v>21</v>
      </c>
      <c r="AY55" s="5" t="s">
        <v>21</v>
      </c>
      <c r="AZ55" s="5" t="s">
        <v>21</v>
      </c>
      <c r="BA55" s="5" t="s">
        <v>21</v>
      </c>
      <c r="BB55" s="5" t="s">
        <v>21</v>
      </c>
      <c r="BC55" s="5" t="s">
        <v>21</v>
      </c>
      <c r="BD55" s="200"/>
      <c r="BE55" s="50" t="s">
        <v>59</v>
      </c>
      <c r="BF55" s="50" t="s">
        <v>60</v>
      </c>
      <c r="BG55" s="50" t="s">
        <v>61</v>
      </c>
      <c r="BH55" s="50" t="s">
        <v>62</v>
      </c>
      <c r="BI55" s="50" t="s">
        <v>63</v>
      </c>
      <c r="BJ55" s="50" t="s">
        <v>64</v>
      </c>
      <c r="BK55" s="50" t="s">
        <v>65</v>
      </c>
      <c r="BL55" s="50" t="s">
        <v>66</v>
      </c>
      <c r="BM55" s="50" t="s">
        <v>67</v>
      </c>
      <c r="BN55" s="50" t="s">
        <v>68</v>
      </c>
      <c r="BO55" s="50" t="s">
        <v>69</v>
      </c>
      <c r="BP55" s="202"/>
      <c r="BQ55" s="203"/>
      <c r="BR55" s="203" t="str">
        <f t="shared" si="147"/>
        <v/>
      </c>
      <c r="BS55" s="203" t="str">
        <f t="shared" si="148"/>
        <v/>
      </c>
      <c r="BT55" s="203" t="str">
        <f t="shared" si="149"/>
        <v/>
      </c>
      <c r="BU55" s="203" t="str">
        <f t="shared" si="150"/>
        <v/>
      </c>
      <c r="BV55" s="203" t="str">
        <f t="shared" si="151"/>
        <v/>
      </c>
      <c r="BW55" s="203" t="str">
        <f t="shared" si="152"/>
        <v/>
      </c>
      <c r="BX55" s="203" t="str">
        <f t="shared" si="153"/>
        <v/>
      </c>
      <c r="BY55" s="203" t="str">
        <f t="shared" si="154"/>
        <v/>
      </c>
      <c r="BZ55" s="203" t="str">
        <f t="shared" si="155"/>
        <v/>
      </c>
      <c r="CA55" s="203" t="str">
        <f t="shared" si="156"/>
        <v/>
      </c>
      <c r="CB55" s="203" t="str">
        <f t="shared" si="157"/>
        <v/>
      </c>
      <c r="CC55" s="203" t="str">
        <f t="shared" si="158"/>
        <v/>
      </c>
      <c r="CD55" s="203" t="str">
        <f t="shared" si="159"/>
        <v/>
      </c>
      <c r="CE55" s="203" t="str">
        <f t="shared" si="160"/>
        <v/>
      </c>
      <c r="CF55" s="204" t="str">
        <f t="shared" si="161"/>
        <v/>
      </c>
      <c r="CG55" s="204" t="str">
        <f t="shared" si="162"/>
        <v/>
      </c>
      <c r="CH55" s="204" t="str">
        <f t="shared" si="163"/>
        <v/>
      </c>
      <c r="CI55" s="204" t="str">
        <f t="shared" si="164"/>
        <v/>
      </c>
      <c r="CJ55" s="204" t="str">
        <f t="shared" si="165"/>
        <v/>
      </c>
      <c r="CK55" s="204" t="str">
        <f t="shared" si="166"/>
        <v/>
      </c>
      <c r="CL55" s="205" t="str">
        <f t="shared" si="167"/>
        <v/>
      </c>
      <c r="CM55" s="204" t="str">
        <f t="shared" si="168"/>
        <v/>
      </c>
      <c r="CN55" s="204">
        <f t="shared" si="169"/>
        <v>0</v>
      </c>
      <c r="CO55" s="204" t="str">
        <f t="shared" si="170"/>
        <v>Okay</v>
      </c>
      <c r="CP55" s="204" t="str">
        <f t="shared" si="171"/>
        <v>Urkunde und Button</v>
      </c>
      <c r="CQ55" s="204" t="str">
        <f t="shared" si="172"/>
        <v>nur Urkunde</v>
      </c>
      <c r="CR55" s="204">
        <f t="shared" si="173"/>
        <v>0</v>
      </c>
      <c r="CS55" s="204">
        <f t="shared" si="174"/>
        <v>0</v>
      </c>
      <c r="CT55" s="204">
        <f t="shared" si="175"/>
        <v>0</v>
      </c>
      <c r="CU55" s="204">
        <f t="shared" si="176"/>
        <v>0</v>
      </c>
      <c r="CV55" s="204">
        <f t="shared" si="177"/>
        <v>0</v>
      </c>
      <c r="CW55" s="204">
        <f t="shared" si="178"/>
        <v>0</v>
      </c>
      <c r="CX55" s="204" t="str">
        <f t="shared" si="179"/>
        <v>u</v>
      </c>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row>
    <row r="56" spans="1:125" s="16" customFormat="1" x14ac:dyDescent="0.2">
      <c r="A56" s="191" t="str">
        <f>IF(LEN(E56)&lt;2,"",Meldedaten!A$4)</f>
        <v/>
      </c>
      <c r="B56" s="192" t="str">
        <f t="shared" si="135"/>
        <v/>
      </c>
      <c r="C56" s="96" t="s">
        <v>21</v>
      </c>
      <c r="D56" s="242" t="s">
        <v>21</v>
      </c>
      <c r="E56" s="242" t="s">
        <v>21</v>
      </c>
      <c r="F56" s="242" t="s">
        <v>21</v>
      </c>
      <c r="G56" s="242" t="s">
        <v>21</v>
      </c>
      <c r="H56" s="210" t="s">
        <v>21</v>
      </c>
      <c r="I56" s="5" t="str">
        <f>IF(LEN(E56)&lt;2,"",Meldedaten!B$4)</f>
        <v/>
      </c>
      <c r="J56" s="193"/>
      <c r="K56" s="5"/>
      <c r="L56" s="101"/>
      <c r="M56" s="100"/>
      <c r="N56" s="5"/>
      <c r="O56" s="5"/>
      <c r="P56" s="5"/>
      <c r="Q56" s="194" t="str">
        <f t="shared" si="136"/>
        <v>Okay</v>
      </c>
      <c r="R56" s="195">
        <f t="shared" si="137"/>
        <v>0</v>
      </c>
      <c r="S56" s="196" t="str">
        <f t="shared" si="138"/>
        <v/>
      </c>
      <c r="T56" s="197" t="str">
        <f t="shared" si="139"/>
        <v>Bitte ankreuzen</v>
      </c>
      <c r="U56" s="5"/>
      <c r="V56" s="5"/>
      <c r="W56" s="194">
        <f t="shared" si="140"/>
        <v>0</v>
      </c>
      <c r="X56" s="195">
        <f t="shared" si="141"/>
        <v>0</v>
      </c>
      <c r="Y56" s="195">
        <f t="shared" si="142"/>
        <v>1</v>
      </c>
      <c r="Z56" s="195" t="e">
        <f>IF(W56&gt;Y56,"Fehler",okay)</f>
        <v>#NAME?</v>
      </c>
      <c r="AA56" s="195" t="str">
        <f t="shared" si="143"/>
        <v/>
      </c>
      <c r="AB56" s="195" t="str">
        <f t="shared" si="144"/>
        <v/>
      </c>
      <c r="AC56" s="198"/>
      <c r="AD56" s="96" t="s">
        <v>21</v>
      </c>
      <c r="AE56" s="199" t="str">
        <f t="shared" si="145"/>
        <v/>
      </c>
      <c r="AF56" s="95"/>
      <c r="AG56" s="200"/>
      <c r="AH56" s="201" t="str">
        <f t="shared" si="146"/>
        <v/>
      </c>
      <c r="AI56" s="200"/>
      <c r="AJ56" s="5" t="s">
        <v>21</v>
      </c>
      <c r="AK56" s="5" t="s">
        <v>21</v>
      </c>
      <c r="AL56" s="5" t="s">
        <v>21</v>
      </c>
      <c r="AM56" s="5" t="s">
        <v>21</v>
      </c>
      <c r="AN56" s="5" t="s">
        <v>21</v>
      </c>
      <c r="AO56" s="5" t="s">
        <v>21</v>
      </c>
      <c r="AP56" s="5" t="s">
        <v>21</v>
      </c>
      <c r="AQ56" s="5" t="s">
        <v>21</v>
      </c>
      <c r="AR56" s="5" t="s">
        <v>21</v>
      </c>
      <c r="AS56" s="5" t="s">
        <v>21</v>
      </c>
      <c r="AT56" s="5" t="s">
        <v>21</v>
      </c>
      <c r="AU56" s="5" t="s">
        <v>21</v>
      </c>
      <c r="AV56" s="5" t="s">
        <v>21</v>
      </c>
      <c r="AW56" s="5" t="s">
        <v>21</v>
      </c>
      <c r="AX56" s="5" t="s">
        <v>21</v>
      </c>
      <c r="AY56" s="5" t="s">
        <v>21</v>
      </c>
      <c r="AZ56" s="5" t="s">
        <v>21</v>
      </c>
      <c r="BA56" s="5" t="s">
        <v>21</v>
      </c>
      <c r="BB56" s="5" t="s">
        <v>21</v>
      </c>
      <c r="BC56" s="5" t="s">
        <v>21</v>
      </c>
      <c r="BD56" s="200"/>
      <c r="BE56" s="50" t="s">
        <v>59</v>
      </c>
      <c r="BF56" s="50" t="s">
        <v>60</v>
      </c>
      <c r="BG56" s="50" t="s">
        <v>61</v>
      </c>
      <c r="BH56" s="50" t="s">
        <v>62</v>
      </c>
      <c r="BI56" s="50" t="s">
        <v>63</v>
      </c>
      <c r="BJ56" s="50" t="s">
        <v>64</v>
      </c>
      <c r="BK56" s="50" t="s">
        <v>65</v>
      </c>
      <c r="BL56" s="50" t="s">
        <v>66</v>
      </c>
      <c r="BM56" s="50" t="s">
        <v>67</v>
      </c>
      <c r="BN56" s="50" t="s">
        <v>68</v>
      </c>
      <c r="BO56" s="50" t="s">
        <v>69</v>
      </c>
      <c r="BP56" s="202"/>
      <c r="BQ56" s="203"/>
      <c r="BR56" s="203" t="str">
        <f t="shared" si="147"/>
        <v/>
      </c>
      <c r="BS56" s="203" t="str">
        <f t="shared" si="148"/>
        <v/>
      </c>
      <c r="BT56" s="203" t="str">
        <f t="shared" si="149"/>
        <v/>
      </c>
      <c r="BU56" s="203" t="str">
        <f t="shared" si="150"/>
        <v/>
      </c>
      <c r="BV56" s="203" t="str">
        <f t="shared" si="151"/>
        <v/>
      </c>
      <c r="BW56" s="203" t="str">
        <f t="shared" si="152"/>
        <v/>
      </c>
      <c r="BX56" s="203" t="str">
        <f t="shared" si="153"/>
        <v/>
      </c>
      <c r="BY56" s="203" t="str">
        <f t="shared" si="154"/>
        <v/>
      </c>
      <c r="BZ56" s="203" t="str">
        <f t="shared" si="155"/>
        <v/>
      </c>
      <c r="CA56" s="203" t="str">
        <f t="shared" si="156"/>
        <v/>
      </c>
      <c r="CB56" s="203" t="str">
        <f t="shared" si="157"/>
        <v/>
      </c>
      <c r="CC56" s="203" t="str">
        <f t="shared" si="158"/>
        <v/>
      </c>
      <c r="CD56" s="203" t="str">
        <f t="shared" si="159"/>
        <v/>
      </c>
      <c r="CE56" s="203" t="str">
        <f t="shared" si="160"/>
        <v/>
      </c>
      <c r="CF56" s="204" t="str">
        <f t="shared" si="161"/>
        <v/>
      </c>
      <c r="CG56" s="204" t="str">
        <f t="shared" si="162"/>
        <v/>
      </c>
      <c r="CH56" s="204" t="str">
        <f t="shared" si="163"/>
        <v/>
      </c>
      <c r="CI56" s="204" t="str">
        <f t="shared" si="164"/>
        <v/>
      </c>
      <c r="CJ56" s="204" t="str">
        <f t="shared" si="165"/>
        <v/>
      </c>
      <c r="CK56" s="204" t="str">
        <f t="shared" si="166"/>
        <v/>
      </c>
      <c r="CL56" s="205" t="str">
        <f t="shared" si="167"/>
        <v/>
      </c>
      <c r="CM56" s="204" t="str">
        <f t="shared" si="168"/>
        <v/>
      </c>
      <c r="CN56" s="204">
        <f t="shared" si="169"/>
        <v>0</v>
      </c>
      <c r="CO56" s="204" t="str">
        <f t="shared" si="170"/>
        <v>Okay</v>
      </c>
      <c r="CP56" s="204" t="str">
        <f t="shared" si="171"/>
        <v>Urkunde und Button</v>
      </c>
      <c r="CQ56" s="204" t="str">
        <f t="shared" si="172"/>
        <v>nur Urkunde</v>
      </c>
      <c r="CR56" s="204">
        <f t="shared" si="173"/>
        <v>0</v>
      </c>
      <c r="CS56" s="204">
        <f t="shared" si="174"/>
        <v>0</v>
      </c>
      <c r="CT56" s="204">
        <f t="shared" si="175"/>
        <v>0</v>
      </c>
      <c r="CU56" s="204">
        <f t="shared" si="176"/>
        <v>0</v>
      </c>
      <c r="CV56" s="204">
        <f t="shared" si="177"/>
        <v>0</v>
      </c>
      <c r="CW56" s="204">
        <f t="shared" si="178"/>
        <v>0</v>
      </c>
      <c r="CX56" s="204" t="str">
        <f t="shared" si="179"/>
        <v>u</v>
      </c>
      <c r="CY56" s="204"/>
      <c r="CZ56" s="204">
        <f>IF(CV56="a",(ROUNDDOWN(O56/5,0)*5),0)</f>
        <v>0</v>
      </c>
      <c r="DA56" s="204"/>
      <c r="DB56" s="204"/>
      <c r="DC56" s="204">
        <f>IF(CW56="a",(ROUNDDOWN(P56/5,0)*5),0)</f>
        <v>0</v>
      </c>
      <c r="DD56" s="204"/>
      <c r="DE56" s="204"/>
      <c r="DF56" s="204"/>
      <c r="DG56" s="204"/>
      <c r="DH56" s="204"/>
      <c r="DI56" s="204"/>
      <c r="DJ56" s="204"/>
      <c r="DK56" s="204"/>
      <c r="DL56" s="204"/>
      <c r="DM56" s="204"/>
      <c r="DN56" s="204"/>
      <c r="DO56" s="204"/>
      <c r="DP56" s="204"/>
      <c r="DQ56" s="204"/>
      <c r="DR56" s="204"/>
      <c r="DS56" s="204"/>
      <c r="DT56" s="204"/>
      <c r="DU56" s="204"/>
    </row>
    <row r="57" spans="1:125" s="16" customFormat="1" x14ac:dyDescent="0.2">
      <c r="A57" s="191" t="str">
        <f>IF(LEN(E57)&lt;2,"",Meldedaten!A$4)</f>
        <v/>
      </c>
      <c r="B57" s="192" t="str">
        <f t="shared" si="135"/>
        <v/>
      </c>
      <c r="C57" s="96" t="s">
        <v>21</v>
      </c>
      <c r="D57" s="242" t="s">
        <v>21</v>
      </c>
      <c r="E57" s="242" t="s">
        <v>21</v>
      </c>
      <c r="F57" s="242" t="s">
        <v>21</v>
      </c>
      <c r="G57" s="242" t="s">
        <v>21</v>
      </c>
      <c r="H57" s="210" t="s">
        <v>21</v>
      </c>
      <c r="I57" s="5" t="str">
        <f>IF(LEN(E57)&lt;2,"",Meldedaten!B$4)</f>
        <v/>
      </c>
      <c r="J57" s="193"/>
      <c r="K57" s="5"/>
      <c r="L57" s="101"/>
      <c r="M57" s="100"/>
      <c r="N57" s="5"/>
      <c r="O57" s="5"/>
      <c r="P57" s="5"/>
      <c r="Q57" s="194" t="str">
        <f t="shared" si="136"/>
        <v>Okay</v>
      </c>
      <c r="R57" s="195">
        <f t="shared" si="137"/>
        <v>0</v>
      </c>
      <c r="S57" s="196" t="str">
        <f t="shared" si="138"/>
        <v/>
      </c>
      <c r="T57" s="197" t="str">
        <f t="shared" si="139"/>
        <v>Bitte ankreuzen</v>
      </c>
      <c r="U57" s="5"/>
      <c r="V57" s="5"/>
      <c r="W57" s="194">
        <f t="shared" si="140"/>
        <v>0</v>
      </c>
      <c r="X57" s="195">
        <f t="shared" si="141"/>
        <v>0</v>
      </c>
      <c r="Y57" s="195">
        <f t="shared" si="142"/>
        <v>1</v>
      </c>
      <c r="Z57" s="195" t="e">
        <f>IF(W57&gt;Y57,"Fehler",okay)</f>
        <v>#NAME?</v>
      </c>
      <c r="AA57" s="195" t="str">
        <f t="shared" si="143"/>
        <v/>
      </c>
      <c r="AB57" s="195" t="str">
        <f t="shared" si="144"/>
        <v/>
      </c>
      <c r="AC57" s="198"/>
      <c r="AD57" s="96" t="s">
        <v>21</v>
      </c>
      <c r="AE57" s="199" t="str">
        <f t="shared" si="145"/>
        <v/>
      </c>
      <c r="AF57" s="95"/>
      <c r="AG57" s="200"/>
      <c r="AH57" s="201" t="str">
        <f t="shared" si="146"/>
        <v/>
      </c>
      <c r="AI57" s="200"/>
      <c r="AJ57" s="5" t="s">
        <v>21</v>
      </c>
      <c r="AK57" s="5" t="s">
        <v>21</v>
      </c>
      <c r="AL57" s="5" t="s">
        <v>21</v>
      </c>
      <c r="AM57" s="5" t="s">
        <v>21</v>
      </c>
      <c r="AN57" s="5" t="s">
        <v>21</v>
      </c>
      <c r="AO57" s="5" t="s">
        <v>21</v>
      </c>
      <c r="AP57" s="5" t="s">
        <v>21</v>
      </c>
      <c r="AQ57" s="5" t="s">
        <v>21</v>
      </c>
      <c r="AR57" s="5" t="s">
        <v>21</v>
      </c>
      <c r="AS57" s="5" t="s">
        <v>21</v>
      </c>
      <c r="AT57" s="5" t="s">
        <v>21</v>
      </c>
      <c r="AU57" s="5" t="s">
        <v>21</v>
      </c>
      <c r="AV57" s="5" t="s">
        <v>21</v>
      </c>
      <c r="AW57" s="5" t="s">
        <v>21</v>
      </c>
      <c r="AX57" s="5" t="s">
        <v>21</v>
      </c>
      <c r="AY57" s="5" t="s">
        <v>21</v>
      </c>
      <c r="AZ57" s="5" t="s">
        <v>21</v>
      </c>
      <c r="BA57" s="5" t="s">
        <v>21</v>
      </c>
      <c r="BB57" s="5" t="s">
        <v>21</v>
      </c>
      <c r="BC57" s="5" t="s">
        <v>21</v>
      </c>
      <c r="BD57" s="200"/>
      <c r="BE57" s="50" t="s">
        <v>59</v>
      </c>
      <c r="BF57" s="50" t="s">
        <v>60</v>
      </c>
      <c r="BG57" s="50" t="s">
        <v>61</v>
      </c>
      <c r="BH57" s="50" t="s">
        <v>62</v>
      </c>
      <c r="BI57" s="50" t="s">
        <v>63</v>
      </c>
      <c r="BJ57" s="50" t="s">
        <v>64</v>
      </c>
      <c r="BK57" s="50" t="s">
        <v>65</v>
      </c>
      <c r="BL57" s="50" t="s">
        <v>66</v>
      </c>
      <c r="BM57" s="50" t="s">
        <v>67</v>
      </c>
      <c r="BN57" s="50" t="s">
        <v>68</v>
      </c>
      <c r="BO57" s="50" t="s">
        <v>69</v>
      </c>
      <c r="BP57" s="202"/>
      <c r="BQ57" s="203"/>
      <c r="BR57" s="203" t="str">
        <f t="shared" si="147"/>
        <v/>
      </c>
      <c r="BS57" s="203" t="str">
        <f t="shared" si="148"/>
        <v/>
      </c>
      <c r="BT57" s="203" t="str">
        <f t="shared" si="149"/>
        <v/>
      </c>
      <c r="BU57" s="203" t="str">
        <f t="shared" si="150"/>
        <v/>
      </c>
      <c r="BV57" s="203" t="str">
        <f t="shared" si="151"/>
        <v/>
      </c>
      <c r="BW57" s="203" t="str">
        <f t="shared" si="152"/>
        <v/>
      </c>
      <c r="BX57" s="203" t="str">
        <f t="shared" si="153"/>
        <v/>
      </c>
      <c r="BY57" s="203" t="str">
        <f t="shared" si="154"/>
        <v/>
      </c>
      <c r="BZ57" s="203" t="str">
        <f t="shared" si="155"/>
        <v/>
      </c>
      <c r="CA57" s="203" t="str">
        <f t="shared" si="156"/>
        <v/>
      </c>
      <c r="CB57" s="203" t="str">
        <f t="shared" si="157"/>
        <v/>
      </c>
      <c r="CC57" s="203" t="str">
        <f t="shared" si="158"/>
        <v/>
      </c>
      <c r="CD57" s="203" t="str">
        <f t="shared" si="159"/>
        <v/>
      </c>
      <c r="CE57" s="203" t="str">
        <f t="shared" si="160"/>
        <v/>
      </c>
      <c r="CF57" s="204" t="str">
        <f t="shared" si="161"/>
        <v/>
      </c>
      <c r="CG57" s="204" t="str">
        <f t="shared" si="162"/>
        <v/>
      </c>
      <c r="CH57" s="204" t="str">
        <f t="shared" si="163"/>
        <v/>
      </c>
      <c r="CI57" s="204" t="str">
        <f t="shared" si="164"/>
        <v/>
      </c>
      <c r="CJ57" s="204" t="str">
        <f t="shared" si="165"/>
        <v/>
      </c>
      <c r="CK57" s="204" t="str">
        <f t="shared" si="166"/>
        <v/>
      </c>
      <c r="CL57" s="205" t="str">
        <f t="shared" si="167"/>
        <v/>
      </c>
      <c r="CM57" s="204" t="str">
        <f t="shared" si="168"/>
        <v/>
      </c>
      <c r="CN57" s="204">
        <f t="shared" si="169"/>
        <v>0</v>
      </c>
      <c r="CO57" s="204" t="str">
        <f t="shared" si="170"/>
        <v>Okay</v>
      </c>
      <c r="CP57" s="204" t="str">
        <f t="shared" si="171"/>
        <v>Urkunde und Button</v>
      </c>
      <c r="CQ57" s="204" t="str">
        <f t="shared" si="172"/>
        <v>nur Urkunde</v>
      </c>
      <c r="CR57" s="204">
        <f t="shared" si="173"/>
        <v>0</v>
      </c>
      <c r="CS57" s="204">
        <f t="shared" si="174"/>
        <v>0</v>
      </c>
      <c r="CT57" s="204">
        <f t="shared" si="175"/>
        <v>0</v>
      </c>
      <c r="CU57" s="204">
        <f t="shared" si="176"/>
        <v>0</v>
      </c>
      <c r="CV57" s="204">
        <f t="shared" si="177"/>
        <v>0</v>
      </c>
      <c r="CW57" s="204">
        <f t="shared" si="178"/>
        <v>0</v>
      </c>
      <c r="CX57" s="204" t="str">
        <f t="shared" si="179"/>
        <v>u</v>
      </c>
      <c r="CY57" s="204"/>
      <c r="CZ57" s="204">
        <f>IF(CV57="a",(ROUNDDOWN(O57/5,0)*5),0)</f>
        <v>0</v>
      </c>
      <c r="DA57" s="204"/>
      <c r="DB57" s="204"/>
      <c r="DC57" s="204"/>
      <c r="DD57" s="204"/>
      <c r="DE57" s="204"/>
      <c r="DF57" s="204"/>
      <c r="DG57" s="204"/>
      <c r="DH57" s="204"/>
      <c r="DI57" s="204"/>
      <c r="DJ57" s="204"/>
      <c r="DK57" s="204"/>
      <c r="DL57" s="204"/>
      <c r="DM57" s="204"/>
      <c r="DN57" s="204"/>
      <c r="DO57" s="204"/>
      <c r="DP57" s="204"/>
      <c r="DQ57" s="204"/>
      <c r="DR57" s="204"/>
      <c r="DS57" s="204"/>
      <c r="DT57" s="204"/>
      <c r="DU57" s="204"/>
    </row>
    <row r="58" spans="1:125" s="16" customFormat="1" x14ac:dyDescent="0.2">
      <c r="A58" s="191" t="str">
        <f>IF(LEN(E58)&lt;2,"",Meldedaten!A$4)</f>
        <v/>
      </c>
      <c r="B58" s="192" t="str">
        <f t="shared" si="135"/>
        <v/>
      </c>
      <c r="C58" s="96"/>
      <c r="D58" s="242"/>
      <c r="E58" s="242"/>
      <c r="F58" s="242"/>
      <c r="G58" s="242"/>
      <c r="H58" s="210"/>
      <c r="I58" s="5"/>
      <c r="J58" s="193"/>
      <c r="K58" s="5"/>
      <c r="L58" s="101"/>
      <c r="M58" s="100"/>
      <c r="N58" s="5"/>
      <c r="O58" s="5"/>
      <c r="P58" s="5"/>
      <c r="Q58" s="194" t="str">
        <f t="shared" si="136"/>
        <v>Okay</v>
      </c>
      <c r="R58" s="195">
        <f t="shared" si="137"/>
        <v>0</v>
      </c>
      <c r="S58" s="196" t="str">
        <f t="shared" si="138"/>
        <v/>
      </c>
      <c r="T58" s="197" t="str">
        <f t="shared" si="139"/>
        <v>Bitte ankreuzen</v>
      </c>
      <c r="U58" s="5"/>
      <c r="V58" s="5"/>
      <c r="W58" s="194">
        <f t="shared" si="140"/>
        <v>0</v>
      </c>
      <c r="X58" s="195">
        <f t="shared" si="141"/>
        <v>0</v>
      </c>
      <c r="Y58" s="195">
        <f t="shared" si="142"/>
        <v>1</v>
      </c>
      <c r="Z58" s="195" t="e">
        <f>IF(W58&gt;Y58,"Fehler",okay)</f>
        <v>#NAME?</v>
      </c>
      <c r="AA58" s="195" t="str">
        <f t="shared" si="143"/>
        <v/>
      </c>
      <c r="AB58" s="195" t="str">
        <f t="shared" si="144"/>
        <v/>
      </c>
      <c r="AC58" s="198"/>
      <c r="AD58" s="96" t="s">
        <v>21</v>
      </c>
      <c r="AE58" s="199" t="str">
        <f t="shared" si="145"/>
        <v/>
      </c>
      <c r="AF58" s="95"/>
      <c r="AG58" s="200"/>
      <c r="AH58" s="201" t="str">
        <f t="shared" si="146"/>
        <v/>
      </c>
      <c r="AI58" s="200"/>
      <c r="AJ58" s="5" t="s">
        <v>21</v>
      </c>
      <c r="AK58" s="5" t="s">
        <v>21</v>
      </c>
      <c r="AL58" s="5" t="s">
        <v>21</v>
      </c>
      <c r="AM58" s="5" t="s">
        <v>21</v>
      </c>
      <c r="AN58" s="5" t="s">
        <v>21</v>
      </c>
      <c r="AO58" s="5" t="s">
        <v>21</v>
      </c>
      <c r="AP58" s="5" t="s">
        <v>21</v>
      </c>
      <c r="AQ58" s="5" t="s">
        <v>21</v>
      </c>
      <c r="AR58" s="5" t="s">
        <v>21</v>
      </c>
      <c r="AS58" s="5" t="s">
        <v>21</v>
      </c>
      <c r="AT58" s="5" t="s">
        <v>21</v>
      </c>
      <c r="AU58" s="5" t="s">
        <v>21</v>
      </c>
      <c r="AV58" s="5" t="s">
        <v>21</v>
      </c>
      <c r="AW58" s="5" t="s">
        <v>21</v>
      </c>
      <c r="AX58" s="5" t="s">
        <v>21</v>
      </c>
      <c r="AY58" s="5" t="s">
        <v>21</v>
      </c>
      <c r="AZ58" s="5" t="s">
        <v>21</v>
      </c>
      <c r="BA58" s="5" t="s">
        <v>21</v>
      </c>
      <c r="BB58" s="5" t="s">
        <v>21</v>
      </c>
      <c r="BC58" s="5" t="s">
        <v>21</v>
      </c>
      <c r="BD58" s="200"/>
      <c r="BE58" s="50" t="s">
        <v>59</v>
      </c>
      <c r="BF58" s="50" t="s">
        <v>60</v>
      </c>
      <c r="BG58" s="50" t="s">
        <v>61</v>
      </c>
      <c r="BH58" s="50" t="s">
        <v>62</v>
      </c>
      <c r="BI58" s="50" t="s">
        <v>63</v>
      </c>
      <c r="BJ58" s="50" t="s">
        <v>64</v>
      </c>
      <c r="BK58" s="50" t="s">
        <v>65</v>
      </c>
      <c r="BL58" s="50" t="s">
        <v>66</v>
      </c>
      <c r="BM58" s="50" t="s">
        <v>67</v>
      </c>
      <c r="BN58" s="50" t="s">
        <v>68</v>
      </c>
      <c r="BO58" s="50" t="s">
        <v>69</v>
      </c>
      <c r="BP58" s="202"/>
      <c r="BQ58" s="203"/>
      <c r="BR58" s="203" t="str">
        <f t="shared" si="147"/>
        <v/>
      </c>
      <c r="BS58" s="203" t="str">
        <f t="shared" si="148"/>
        <v/>
      </c>
      <c r="BT58" s="203" t="str">
        <f t="shared" si="149"/>
        <v/>
      </c>
      <c r="BU58" s="203" t="str">
        <f t="shared" si="150"/>
        <v/>
      </c>
      <c r="BV58" s="203" t="str">
        <f t="shared" si="151"/>
        <v/>
      </c>
      <c r="BW58" s="203" t="str">
        <f t="shared" si="152"/>
        <v/>
      </c>
      <c r="BX58" s="203" t="str">
        <f t="shared" si="153"/>
        <v/>
      </c>
      <c r="BY58" s="203" t="str">
        <f t="shared" si="154"/>
        <v/>
      </c>
      <c r="BZ58" s="203" t="str">
        <f t="shared" si="155"/>
        <v/>
      </c>
      <c r="CA58" s="203" t="str">
        <f t="shared" si="156"/>
        <v/>
      </c>
      <c r="CB58" s="203" t="str">
        <f t="shared" si="157"/>
        <v/>
      </c>
      <c r="CC58" s="203" t="str">
        <f t="shared" si="158"/>
        <v/>
      </c>
      <c r="CD58" s="203" t="str">
        <f t="shared" si="159"/>
        <v/>
      </c>
      <c r="CE58" s="203" t="str">
        <f t="shared" si="160"/>
        <v/>
      </c>
      <c r="CF58" s="204" t="str">
        <f t="shared" si="161"/>
        <v/>
      </c>
      <c r="CG58" s="204" t="str">
        <f t="shared" si="162"/>
        <v/>
      </c>
      <c r="CH58" s="204" t="str">
        <f t="shared" si="163"/>
        <v/>
      </c>
      <c r="CI58" s="204" t="str">
        <f t="shared" si="164"/>
        <v/>
      </c>
      <c r="CJ58" s="204" t="str">
        <f t="shared" si="165"/>
        <v/>
      </c>
      <c r="CK58" s="204" t="str">
        <f t="shared" si="166"/>
        <v/>
      </c>
      <c r="CL58" s="205" t="str">
        <f t="shared" si="167"/>
        <v/>
      </c>
      <c r="CM58" s="204" t="str">
        <f t="shared" si="168"/>
        <v/>
      </c>
      <c r="CN58" s="204">
        <f t="shared" si="169"/>
        <v>0</v>
      </c>
      <c r="CO58" s="204" t="str">
        <f t="shared" si="170"/>
        <v>Okay</v>
      </c>
      <c r="CP58" s="204" t="str">
        <f t="shared" si="171"/>
        <v>Urkunde und Button</v>
      </c>
      <c r="CQ58" s="204" t="str">
        <f t="shared" si="172"/>
        <v>nur Urkunde</v>
      </c>
      <c r="CR58" s="204">
        <f t="shared" si="173"/>
        <v>0</v>
      </c>
      <c r="CS58" s="204">
        <f t="shared" si="174"/>
        <v>0</v>
      </c>
      <c r="CT58" s="204">
        <f t="shared" si="175"/>
        <v>0</v>
      </c>
      <c r="CU58" s="204">
        <f t="shared" si="176"/>
        <v>0</v>
      </c>
      <c r="CV58" s="204">
        <f t="shared" si="177"/>
        <v>0</v>
      </c>
      <c r="CW58" s="204">
        <f t="shared" si="178"/>
        <v>0</v>
      </c>
      <c r="CX58" s="204" t="str">
        <f t="shared" si="179"/>
        <v>u</v>
      </c>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row>
    <row r="59" spans="1:125" s="16" customFormat="1" x14ac:dyDescent="0.2">
      <c r="A59" s="191" t="str">
        <f>IF(LEN(E59)&lt;2,"",Meldedaten!A$4)</f>
        <v/>
      </c>
      <c r="B59" s="192" t="str">
        <f t="shared" si="135"/>
        <v/>
      </c>
      <c r="C59" s="96" t="s">
        <v>21</v>
      </c>
      <c r="D59" s="242" t="s">
        <v>21</v>
      </c>
      <c r="E59" s="242" t="s">
        <v>21</v>
      </c>
      <c r="F59" s="242" t="s">
        <v>21</v>
      </c>
      <c r="G59" s="242" t="s">
        <v>21</v>
      </c>
      <c r="H59" s="210" t="s">
        <v>21</v>
      </c>
      <c r="I59" s="5" t="str">
        <f>IF(LEN(E59)&lt;2,"",Meldedaten!B$4)</f>
        <v/>
      </c>
      <c r="J59" s="193"/>
      <c r="K59" s="5"/>
      <c r="L59" s="101"/>
      <c r="M59" s="100"/>
      <c r="N59" s="5"/>
      <c r="O59" s="5"/>
      <c r="P59" s="5"/>
      <c r="Q59" s="194" t="str">
        <f t="shared" si="136"/>
        <v>Okay</v>
      </c>
      <c r="R59" s="195">
        <f t="shared" si="137"/>
        <v>0</v>
      </c>
      <c r="S59" s="196" t="str">
        <f t="shared" si="138"/>
        <v/>
      </c>
      <c r="T59" s="197" t="str">
        <f t="shared" si="139"/>
        <v>Bitte ankreuzen</v>
      </c>
      <c r="U59" s="5"/>
      <c r="V59" s="5"/>
      <c r="W59" s="194">
        <f t="shared" si="140"/>
        <v>0</v>
      </c>
      <c r="X59" s="195">
        <f t="shared" si="141"/>
        <v>0</v>
      </c>
      <c r="Y59" s="195">
        <f t="shared" si="142"/>
        <v>1</v>
      </c>
      <c r="Z59" s="195" t="e">
        <f>IF(W59&gt;Y59,"Fehler",okay)</f>
        <v>#NAME?</v>
      </c>
      <c r="AA59" s="195" t="str">
        <f t="shared" si="143"/>
        <v/>
      </c>
      <c r="AB59" s="195" t="str">
        <f t="shared" si="144"/>
        <v/>
      </c>
      <c r="AC59" s="198"/>
      <c r="AD59" s="96" t="s">
        <v>21</v>
      </c>
      <c r="AE59" s="199" t="str">
        <f t="shared" si="145"/>
        <v/>
      </c>
      <c r="AF59" s="95"/>
      <c r="AG59" s="200"/>
      <c r="AH59" s="201" t="str">
        <f t="shared" si="146"/>
        <v/>
      </c>
      <c r="AI59" s="200"/>
      <c r="AJ59" s="5" t="s">
        <v>21</v>
      </c>
      <c r="AK59" s="5" t="s">
        <v>21</v>
      </c>
      <c r="AL59" s="5" t="s">
        <v>21</v>
      </c>
      <c r="AM59" s="5" t="s">
        <v>21</v>
      </c>
      <c r="AN59" s="5" t="s">
        <v>21</v>
      </c>
      <c r="AO59" s="5" t="s">
        <v>21</v>
      </c>
      <c r="AP59" s="5" t="s">
        <v>21</v>
      </c>
      <c r="AQ59" s="5" t="s">
        <v>21</v>
      </c>
      <c r="AR59" s="5" t="s">
        <v>21</v>
      </c>
      <c r="AS59" s="5" t="s">
        <v>21</v>
      </c>
      <c r="AT59" s="5" t="s">
        <v>21</v>
      </c>
      <c r="AU59" s="5" t="s">
        <v>21</v>
      </c>
      <c r="AV59" s="5" t="s">
        <v>21</v>
      </c>
      <c r="AW59" s="5" t="s">
        <v>21</v>
      </c>
      <c r="AX59" s="5" t="s">
        <v>21</v>
      </c>
      <c r="AY59" s="5" t="s">
        <v>21</v>
      </c>
      <c r="AZ59" s="5" t="s">
        <v>21</v>
      </c>
      <c r="BA59" s="5" t="s">
        <v>21</v>
      </c>
      <c r="BB59" s="5" t="s">
        <v>21</v>
      </c>
      <c r="BC59" s="5" t="s">
        <v>21</v>
      </c>
      <c r="BD59" s="200"/>
      <c r="BE59" s="50" t="s">
        <v>59</v>
      </c>
      <c r="BF59" s="50" t="s">
        <v>60</v>
      </c>
      <c r="BG59" s="50" t="s">
        <v>61</v>
      </c>
      <c r="BH59" s="50" t="s">
        <v>62</v>
      </c>
      <c r="BI59" s="50" t="s">
        <v>63</v>
      </c>
      <c r="BJ59" s="50" t="s">
        <v>64</v>
      </c>
      <c r="BK59" s="50" t="s">
        <v>65</v>
      </c>
      <c r="BL59" s="50" t="s">
        <v>66</v>
      </c>
      <c r="BM59" s="50" t="s">
        <v>67</v>
      </c>
      <c r="BN59" s="50" t="s">
        <v>68</v>
      </c>
      <c r="BO59" s="50" t="s">
        <v>69</v>
      </c>
      <c r="BP59" s="202"/>
      <c r="BQ59" s="203"/>
      <c r="BR59" s="203" t="str">
        <f t="shared" si="147"/>
        <v/>
      </c>
      <c r="BS59" s="203" t="str">
        <f t="shared" si="148"/>
        <v/>
      </c>
      <c r="BT59" s="203" t="str">
        <f t="shared" si="149"/>
        <v/>
      </c>
      <c r="BU59" s="203" t="str">
        <f t="shared" si="150"/>
        <v/>
      </c>
      <c r="BV59" s="203" t="str">
        <f t="shared" si="151"/>
        <v/>
      </c>
      <c r="BW59" s="203" t="str">
        <f t="shared" si="152"/>
        <v/>
      </c>
      <c r="BX59" s="203" t="str">
        <f t="shared" si="153"/>
        <v/>
      </c>
      <c r="BY59" s="203" t="str">
        <f t="shared" si="154"/>
        <v/>
      </c>
      <c r="BZ59" s="203" t="str">
        <f t="shared" si="155"/>
        <v/>
      </c>
      <c r="CA59" s="203" t="str">
        <f t="shared" si="156"/>
        <v/>
      </c>
      <c r="CB59" s="203" t="str">
        <f t="shared" si="157"/>
        <v/>
      </c>
      <c r="CC59" s="203" t="str">
        <f t="shared" si="158"/>
        <v/>
      </c>
      <c r="CD59" s="203" t="str">
        <f t="shared" si="159"/>
        <v/>
      </c>
      <c r="CE59" s="203" t="str">
        <f t="shared" si="160"/>
        <v/>
      </c>
      <c r="CF59" s="204" t="str">
        <f t="shared" si="161"/>
        <v/>
      </c>
      <c r="CG59" s="204" t="str">
        <f t="shared" si="162"/>
        <v/>
      </c>
      <c r="CH59" s="204" t="str">
        <f t="shared" si="163"/>
        <v/>
      </c>
      <c r="CI59" s="204" t="str">
        <f t="shared" si="164"/>
        <v/>
      </c>
      <c r="CJ59" s="204" t="str">
        <f t="shared" si="165"/>
        <v/>
      </c>
      <c r="CK59" s="204" t="str">
        <f t="shared" si="166"/>
        <v/>
      </c>
      <c r="CL59" s="205" t="str">
        <f t="shared" si="167"/>
        <v/>
      </c>
      <c r="CM59" s="204" t="str">
        <f t="shared" si="168"/>
        <v/>
      </c>
      <c r="CN59" s="204">
        <f t="shared" si="169"/>
        <v>0</v>
      </c>
      <c r="CO59" s="204" t="str">
        <f t="shared" si="170"/>
        <v>Okay</v>
      </c>
      <c r="CP59" s="204" t="str">
        <f t="shared" si="171"/>
        <v>Urkunde und Button</v>
      </c>
      <c r="CQ59" s="204" t="str">
        <f t="shared" si="172"/>
        <v>nur Urkunde</v>
      </c>
      <c r="CR59" s="204">
        <f t="shared" si="173"/>
        <v>0</v>
      </c>
      <c r="CS59" s="204">
        <f t="shared" si="174"/>
        <v>0</v>
      </c>
      <c r="CT59" s="204">
        <f t="shared" si="175"/>
        <v>0</v>
      </c>
      <c r="CU59" s="204">
        <f t="shared" si="176"/>
        <v>0</v>
      </c>
      <c r="CV59" s="204">
        <f t="shared" si="177"/>
        <v>0</v>
      </c>
      <c r="CW59" s="204">
        <f t="shared" si="178"/>
        <v>0</v>
      </c>
      <c r="CX59" s="204" t="str">
        <f t="shared" si="179"/>
        <v>u</v>
      </c>
      <c r="CY59" s="204"/>
      <c r="CZ59" s="204"/>
      <c r="DA59" s="204"/>
      <c r="DB59" s="204"/>
      <c r="DC59" s="204"/>
      <c r="DD59" s="204"/>
      <c r="DE59" s="204"/>
      <c r="DF59" s="204"/>
      <c r="DG59" s="204"/>
      <c r="DH59" s="204"/>
      <c r="DI59" s="204"/>
      <c r="DJ59" s="204"/>
      <c r="DK59" s="204"/>
      <c r="DL59" s="204"/>
      <c r="DM59" s="204"/>
      <c r="DN59" s="204"/>
      <c r="DO59" s="204"/>
      <c r="DP59" s="204"/>
      <c r="DQ59" s="204"/>
      <c r="DR59" s="204"/>
      <c r="DS59" s="204"/>
      <c r="DT59" s="204"/>
      <c r="DU59" s="204"/>
    </row>
    <row r="60" spans="1:125" s="16" customFormat="1" x14ac:dyDescent="0.2">
      <c r="A60" s="191" t="str">
        <f>IF(LEN(E60)&lt;2,"",Meldedaten!A$4)</f>
        <v/>
      </c>
      <c r="B60" s="192" t="str">
        <f t="shared" si="135"/>
        <v/>
      </c>
      <c r="C60" s="96" t="s">
        <v>21</v>
      </c>
      <c r="D60" s="242" t="s">
        <v>21</v>
      </c>
      <c r="E60" s="242" t="s">
        <v>21</v>
      </c>
      <c r="F60" s="242" t="s">
        <v>21</v>
      </c>
      <c r="G60" s="242" t="s">
        <v>21</v>
      </c>
      <c r="H60" s="210" t="s">
        <v>21</v>
      </c>
      <c r="I60" s="5" t="str">
        <f>IF(LEN(E60)&lt;2,"",Meldedaten!B$4)</f>
        <v/>
      </c>
      <c r="J60" s="193"/>
      <c r="K60" s="5"/>
      <c r="L60" s="101"/>
      <c r="M60" s="100"/>
      <c r="N60" s="5"/>
      <c r="O60" s="5"/>
      <c r="P60" s="5"/>
      <c r="Q60" s="194" t="str">
        <f t="shared" si="136"/>
        <v>Okay</v>
      </c>
      <c r="R60" s="195">
        <f t="shared" si="137"/>
        <v>0</v>
      </c>
      <c r="S60" s="196" t="str">
        <f t="shared" si="138"/>
        <v/>
      </c>
      <c r="T60" s="197" t="str">
        <f t="shared" si="139"/>
        <v>Bitte ankreuzen</v>
      </c>
      <c r="U60" s="5"/>
      <c r="V60" s="5"/>
      <c r="W60" s="194">
        <f t="shared" si="140"/>
        <v>0</v>
      </c>
      <c r="X60" s="195">
        <f t="shared" si="141"/>
        <v>0</v>
      </c>
      <c r="Y60" s="195">
        <f t="shared" si="142"/>
        <v>1</v>
      </c>
      <c r="Z60" s="195" t="e">
        <f>IF(W60&gt;Y60,"Fehler",okay)</f>
        <v>#NAME?</v>
      </c>
      <c r="AA60" s="195" t="str">
        <f t="shared" si="143"/>
        <v/>
      </c>
      <c r="AB60" s="195" t="str">
        <f t="shared" si="144"/>
        <v/>
      </c>
      <c r="AC60" s="198"/>
      <c r="AD60" s="96" t="s">
        <v>21</v>
      </c>
      <c r="AE60" s="199" t="str">
        <f t="shared" si="145"/>
        <v/>
      </c>
      <c r="AF60" s="95"/>
      <c r="AG60" s="200"/>
      <c r="AH60" s="201" t="str">
        <f t="shared" si="146"/>
        <v/>
      </c>
      <c r="AI60" s="200"/>
      <c r="AJ60" s="5" t="s">
        <v>21</v>
      </c>
      <c r="AK60" s="5" t="s">
        <v>21</v>
      </c>
      <c r="AL60" s="5" t="s">
        <v>21</v>
      </c>
      <c r="AM60" s="5" t="s">
        <v>21</v>
      </c>
      <c r="AN60" s="5" t="s">
        <v>21</v>
      </c>
      <c r="AO60" s="5" t="s">
        <v>21</v>
      </c>
      <c r="AP60" s="5" t="s">
        <v>21</v>
      </c>
      <c r="AQ60" s="5" t="s">
        <v>21</v>
      </c>
      <c r="AR60" s="5" t="s">
        <v>21</v>
      </c>
      <c r="AS60" s="5" t="s">
        <v>21</v>
      </c>
      <c r="AT60" s="5" t="s">
        <v>21</v>
      </c>
      <c r="AU60" s="5" t="s">
        <v>21</v>
      </c>
      <c r="AV60" s="5" t="s">
        <v>21</v>
      </c>
      <c r="AW60" s="5" t="s">
        <v>21</v>
      </c>
      <c r="AX60" s="5" t="s">
        <v>21</v>
      </c>
      <c r="AY60" s="5" t="s">
        <v>21</v>
      </c>
      <c r="AZ60" s="5" t="s">
        <v>21</v>
      </c>
      <c r="BA60" s="5" t="s">
        <v>21</v>
      </c>
      <c r="BB60" s="5" t="s">
        <v>21</v>
      </c>
      <c r="BC60" s="5" t="s">
        <v>21</v>
      </c>
      <c r="BD60" s="200"/>
      <c r="BE60" s="50" t="s">
        <v>59</v>
      </c>
      <c r="BF60" s="50" t="s">
        <v>60</v>
      </c>
      <c r="BG60" s="50" t="s">
        <v>61</v>
      </c>
      <c r="BH60" s="50" t="s">
        <v>62</v>
      </c>
      <c r="BI60" s="50" t="s">
        <v>63</v>
      </c>
      <c r="BJ60" s="50" t="s">
        <v>64</v>
      </c>
      <c r="BK60" s="50" t="s">
        <v>65</v>
      </c>
      <c r="BL60" s="50" t="s">
        <v>66</v>
      </c>
      <c r="BM60" s="50" t="s">
        <v>67</v>
      </c>
      <c r="BN60" s="50" t="s">
        <v>68</v>
      </c>
      <c r="BO60" s="50" t="s">
        <v>69</v>
      </c>
      <c r="BP60" s="202"/>
      <c r="BQ60" s="203"/>
      <c r="BR60" s="203" t="str">
        <f t="shared" si="147"/>
        <v/>
      </c>
      <c r="BS60" s="203" t="str">
        <f t="shared" si="148"/>
        <v/>
      </c>
      <c r="BT60" s="203" t="str">
        <f t="shared" si="149"/>
        <v/>
      </c>
      <c r="BU60" s="203" t="str">
        <f t="shared" si="150"/>
        <v/>
      </c>
      <c r="BV60" s="203" t="str">
        <f t="shared" si="151"/>
        <v/>
      </c>
      <c r="BW60" s="203" t="str">
        <f t="shared" si="152"/>
        <v/>
      </c>
      <c r="BX60" s="203" t="str">
        <f t="shared" si="153"/>
        <v/>
      </c>
      <c r="BY60" s="203" t="str">
        <f t="shared" si="154"/>
        <v/>
      </c>
      <c r="BZ60" s="203" t="str">
        <f t="shared" si="155"/>
        <v/>
      </c>
      <c r="CA60" s="203" t="str">
        <f t="shared" si="156"/>
        <v/>
      </c>
      <c r="CB60" s="203" t="str">
        <f t="shared" si="157"/>
        <v/>
      </c>
      <c r="CC60" s="203" t="str">
        <f t="shared" si="158"/>
        <v/>
      </c>
      <c r="CD60" s="203" t="str">
        <f t="shared" si="159"/>
        <v/>
      </c>
      <c r="CE60" s="203" t="str">
        <f t="shared" si="160"/>
        <v/>
      </c>
      <c r="CF60" s="204" t="str">
        <f t="shared" si="161"/>
        <v/>
      </c>
      <c r="CG60" s="204" t="str">
        <f t="shared" si="162"/>
        <v/>
      </c>
      <c r="CH60" s="204" t="str">
        <f t="shared" si="163"/>
        <v/>
      </c>
      <c r="CI60" s="204" t="str">
        <f t="shared" si="164"/>
        <v/>
      </c>
      <c r="CJ60" s="204" t="str">
        <f t="shared" si="165"/>
        <v/>
      </c>
      <c r="CK60" s="204" t="str">
        <f t="shared" si="166"/>
        <v/>
      </c>
      <c r="CL60" s="205" t="str">
        <f t="shared" si="167"/>
        <v/>
      </c>
      <c r="CM60" s="204" t="str">
        <f t="shared" si="168"/>
        <v/>
      </c>
      <c r="CN60" s="204">
        <f t="shared" si="169"/>
        <v>0</v>
      </c>
      <c r="CO60" s="204" t="str">
        <f t="shared" si="170"/>
        <v>Okay</v>
      </c>
      <c r="CP60" s="204" t="str">
        <f t="shared" si="171"/>
        <v>Urkunde und Button</v>
      </c>
      <c r="CQ60" s="204" t="str">
        <f t="shared" si="172"/>
        <v>nur Urkunde</v>
      </c>
      <c r="CR60" s="204">
        <f t="shared" si="173"/>
        <v>0</v>
      </c>
      <c r="CS60" s="204">
        <f t="shared" si="174"/>
        <v>0</v>
      </c>
      <c r="CT60" s="204">
        <f t="shared" si="175"/>
        <v>0</v>
      </c>
      <c r="CU60" s="204">
        <f t="shared" si="176"/>
        <v>0</v>
      </c>
      <c r="CV60" s="204">
        <f t="shared" si="177"/>
        <v>0</v>
      </c>
      <c r="CW60" s="204">
        <f t="shared" si="178"/>
        <v>0</v>
      </c>
      <c r="CX60" s="204" t="str">
        <f t="shared" si="179"/>
        <v>u</v>
      </c>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row>
    <row r="61" spans="1:125" s="16" customFormat="1" x14ac:dyDescent="0.2">
      <c r="A61" s="191" t="str">
        <f>IF(LEN(E61)&lt;2,"",Meldedaten!A$4)</f>
        <v/>
      </c>
      <c r="B61" s="192" t="str">
        <f t="shared" si="135"/>
        <v/>
      </c>
      <c r="C61" s="96" t="s">
        <v>21</v>
      </c>
      <c r="D61" s="242" t="s">
        <v>21</v>
      </c>
      <c r="E61" s="242" t="s">
        <v>21</v>
      </c>
      <c r="F61" s="242" t="s">
        <v>21</v>
      </c>
      <c r="G61" s="242" t="s">
        <v>21</v>
      </c>
      <c r="H61" s="210" t="s">
        <v>21</v>
      </c>
      <c r="I61" s="5" t="str">
        <f>IF(LEN(E61)&lt;2,"",Meldedaten!B$4)</f>
        <v/>
      </c>
      <c r="J61" s="193"/>
      <c r="K61" s="5"/>
      <c r="L61" s="101"/>
      <c r="M61" s="100"/>
      <c r="N61" s="5"/>
      <c r="O61" s="5"/>
      <c r="P61" s="5"/>
      <c r="Q61" s="194" t="str">
        <f t="shared" si="136"/>
        <v>Okay</v>
      </c>
      <c r="R61" s="195">
        <f t="shared" si="137"/>
        <v>0</v>
      </c>
      <c r="S61" s="196" t="str">
        <f t="shared" si="138"/>
        <v/>
      </c>
      <c r="T61" s="197" t="str">
        <f t="shared" si="139"/>
        <v>Bitte ankreuzen</v>
      </c>
      <c r="U61" s="5"/>
      <c r="V61" s="5"/>
      <c r="W61" s="194">
        <f t="shared" si="140"/>
        <v>0</v>
      </c>
      <c r="X61" s="195">
        <f t="shared" si="141"/>
        <v>0</v>
      </c>
      <c r="Y61" s="195">
        <f t="shared" si="142"/>
        <v>1</v>
      </c>
      <c r="Z61" s="195" t="e">
        <f>IF(W61&gt;Y61,"Fehler",okay)</f>
        <v>#NAME?</v>
      </c>
      <c r="AA61" s="195" t="str">
        <f t="shared" si="143"/>
        <v/>
      </c>
      <c r="AB61" s="195" t="str">
        <f t="shared" si="144"/>
        <v/>
      </c>
      <c r="AC61" s="198"/>
      <c r="AD61" s="96" t="s">
        <v>21</v>
      </c>
      <c r="AE61" s="199" t="str">
        <f t="shared" si="145"/>
        <v/>
      </c>
      <c r="AF61" s="95"/>
      <c r="AG61" s="200"/>
      <c r="AH61" s="201" t="str">
        <f t="shared" si="146"/>
        <v/>
      </c>
      <c r="AI61" s="200"/>
      <c r="AJ61" s="5" t="s">
        <v>21</v>
      </c>
      <c r="AK61" s="5" t="s">
        <v>21</v>
      </c>
      <c r="AL61" s="5" t="s">
        <v>21</v>
      </c>
      <c r="AM61" s="5" t="s">
        <v>21</v>
      </c>
      <c r="AN61" s="5" t="s">
        <v>21</v>
      </c>
      <c r="AO61" s="5" t="s">
        <v>21</v>
      </c>
      <c r="AP61" s="5" t="s">
        <v>21</v>
      </c>
      <c r="AQ61" s="5" t="s">
        <v>21</v>
      </c>
      <c r="AR61" s="5" t="s">
        <v>21</v>
      </c>
      <c r="AS61" s="5" t="s">
        <v>21</v>
      </c>
      <c r="AT61" s="5" t="s">
        <v>21</v>
      </c>
      <c r="AU61" s="5" t="s">
        <v>21</v>
      </c>
      <c r="AV61" s="5" t="s">
        <v>21</v>
      </c>
      <c r="AW61" s="5" t="s">
        <v>21</v>
      </c>
      <c r="AX61" s="5" t="s">
        <v>21</v>
      </c>
      <c r="AY61" s="5" t="s">
        <v>21</v>
      </c>
      <c r="AZ61" s="5" t="s">
        <v>21</v>
      </c>
      <c r="BA61" s="5" t="s">
        <v>21</v>
      </c>
      <c r="BB61" s="5" t="s">
        <v>21</v>
      </c>
      <c r="BC61" s="5" t="s">
        <v>21</v>
      </c>
      <c r="BD61" s="200"/>
      <c r="BE61" s="50" t="s">
        <v>59</v>
      </c>
      <c r="BF61" s="50" t="s">
        <v>60</v>
      </c>
      <c r="BG61" s="50" t="s">
        <v>61</v>
      </c>
      <c r="BH61" s="50" t="s">
        <v>62</v>
      </c>
      <c r="BI61" s="50" t="s">
        <v>63</v>
      </c>
      <c r="BJ61" s="50" t="s">
        <v>64</v>
      </c>
      <c r="BK61" s="50" t="s">
        <v>65</v>
      </c>
      <c r="BL61" s="50" t="s">
        <v>66</v>
      </c>
      <c r="BM61" s="50" t="s">
        <v>67</v>
      </c>
      <c r="BN61" s="50" t="s">
        <v>68</v>
      </c>
      <c r="BO61" s="50" t="s">
        <v>69</v>
      </c>
      <c r="BP61" s="202"/>
      <c r="BQ61" s="203"/>
      <c r="BR61" s="203" t="str">
        <f t="shared" si="147"/>
        <v/>
      </c>
      <c r="BS61" s="203" t="str">
        <f t="shared" si="148"/>
        <v/>
      </c>
      <c r="BT61" s="203" t="str">
        <f t="shared" si="149"/>
        <v/>
      </c>
      <c r="BU61" s="203" t="str">
        <f t="shared" si="150"/>
        <v/>
      </c>
      <c r="BV61" s="203" t="str">
        <f t="shared" si="151"/>
        <v/>
      </c>
      <c r="BW61" s="203" t="str">
        <f t="shared" si="152"/>
        <v/>
      </c>
      <c r="BX61" s="203" t="str">
        <f t="shared" si="153"/>
        <v/>
      </c>
      <c r="BY61" s="203" t="str">
        <f t="shared" si="154"/>
        <v/>
      </c>
      <c r="BZ61" s="203" t="str">
        <f t="shared" si="155"/>
        <v/>
      </c>
      <c r="CA61" s="203" t="str">
        <f t="shared" si="156"/>
        <v/>
      </c>
      <c r="CB61" s="203" t="str">
        <f t="shared" si="157"/>
        <v/>
      </c>
      <c r="CC61" s="203" t="str">
        <f t="shared" si="158"/>
        <v/>
      </c>
      <c r="CD61" s="203" t="str">
        <f t="shared" si="159"/>
        <v/>
      </c>
      <c r="CE61" s="203" t="str">
        <f t="shared" si="160"/>
        <v/>
      </c>
      <c r="CF61" s="204" t="str">
        <f t="shared" si="161"/>
        <v/>
      </c>
      <c r="CG61" s="204" t="str">
        <f t="shared" si="162"/>
        <v/>
      </c>
      <c r="CH61" s="204" t="str">
        <f t="shared" si="163"/>
        <v/>
      </c>
      <c r="CI61" s="204" t="str">
        <f t="shared" si="164"/>
        <v/>
      </c>
      <c r="CJ61" s="204" t="str">
        <f t="shared" si="165"/>
        <v/>
      </c>
      <c r="CK61" s="204" t="str">
        <f t="shared" si="166"/>
        <v/>
      </c>
      <c r="CL61" s="205" t="str">
        <f t="shared" si="167"/>
        <v/>
      </c>
      <c r="CM61" s="204" t="str">
        <f t="shared" si="168"/>
        <v/>
      </c>
      <c r="CN61" s="204">
        <f t="shared" si="169"/>
        <v>0</v>
      </c>
      <c r="CO61" s="204" t="str">
        <f t="shared" si="170"/>
        <v>Okay</v>
      </c>
      <c r="CP61" s="204" t="str">
        <f t="shared" si="171"/>
        <v>Urkunde und Button</v>
      </c>
      <c r="CQ61" s="204" t="str">
        <f t="shared" si="172"/>
        <v>nur Urkunde</v>
      </c>
      <c r="CR61" s="204">
        <f t="shared" si="173"/>
        <v>0</v>
      </c>
      <c r="CS61" s="204">
        <f t="shared" si="174"/>
        <v>0</v>
      </c>
      <c r="CT61" s="204">
        <f t="shared" si="175"/>
        <v>0</v>
      </c>
      <c r="CU61" s="204">
        <f t="shared" si="176"/>
        <v>0</v>
      </c>
      <c r="CV61" s="204">
        <f t="shared" si="177"/>
        <v>0</v>
      </c>
      <c r="CW61" s="204">
        <f t="shared" si="178"/>
        <v>0</v>
      </c>
      <c r="CX61" s="204" t="str">
        <f t="shared" si="179"/>
        <v>u</v>
      </c>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row>
    <row r="62" spans="1:125" s="16" customFormat="1" x14ac:dyDescent="0.2">
      <c r="A62" s="191" t="str">
        <f>IF(LEN(E62)&lt;2,"",Meldedaten!A$4)</f>
        <v/>
      </c>
      <c r="B62" s="192" t="str">
        <f t="shared" si="135"/>
        <v/>
      </c>
      <c r="C62" s="96" t="s">
        <v>21</v>
      </c>
      <c r="D62" s="242" t="s">
        <v>21</v>
      </c>
      <c r="E62" s="242" t="s">
        <v>21</v>
      </c>
      <c r="F62" s="242" t="s">
        <v>21</v>
      </c>
      <c r="G62" s="242" t="s">
        <v>21</v>
      </c>
      <c r="H62" s="210" t="s">
        <v>21</v>
      </c>
      <c r="I62" s="5" t="str">
        <f>IF(LEN(E62)&lt;2,"",Meldedaten!B$4)</f>
        <v/>
      </c>
      <c r="J62" s="193"/>
      <c r="K62" s="5"/>
      <c r="L62" s="101"/>
      <c r="M62" s="100"/>
      <c r="N62" s="5"/>
      <c r="O62" s="5"/>
      <c r="P62" s="5"/>
      <c r="Q62" s="194" t="str">
        <f t="shared" si="136"/>
        <v>Okay</v>
      </c>
      <c r="R62" s="195">
        <f t="shared" si="137"/>
        <v>0</v>
      </c>
      <c r="S62" s="196" t="str">
        <f t="shared" si="138"/>
        <v/>
      </c>
      <c r="T62" s="197" t="str">
        <f t="shared" si="139"/>
        <v>Bitte ankreuzen</v>
      </c>
      <c r="U62" s="5"/>
      <c r="V62" s="5"/>
      <c r="W62" s="194">
        <f t="shared" si="140"/>
        <v>0</v>
      </c>
      <c r="X62" s="195">
        <f t="shared" si="141"/>
        <v>0</v>
      </c>
      <c r="Y62" s="195">
        <f t="shared" si="142"/>
        <v>1</v>
      </c>
      <c r="Z62" s="195" t="e">
        <f>IF(W62&gt;Y62,"Fehler",okay)</f>
        <v>#NAME?</v>
      </c>
      <c r="AA62" s="195" t="str">
        <f t="shared" si="143"/>
        <v/>
      </c>
      <c r="AB62" s="195" t="str">
        <f t="shared" si="144"/>
        <v/>
      </c>
      <c r="AC62" s="198"/>
      <c r="AD62" s="96" t="s">
        <v>21</v>
      </c>
      <c r="AE62" s="199" t="str">
        <f t="shared" si="145"/>
        <v/>
      </c>
      <c r="AF62" s="95"/>
      <c r="AG62" s="200"/>
      <c r="AH62" s="201" t="str">
        <f t="shared" si="146"/>
        <v/>
      </c>
      <c r="AI62" s="200"/>
      <c r="AJ62" s="5" t="s">
        <v>21</v>
      </c>
      <c r="AK62" s="5" t="s">
        <v>21</v>
      </c>
      <c r="AL62" s="5" t="s">
        <v>21</v>
      </c>
      <c r="AM62" s="5" t="s">
        <v>21</v>
      </c>
      <c r="AN62" s="5" t="s">
        <v>21</v>
      </c>
      <c r="AO62" s="5" t="s">
        <v>21</v>
      </c>
      <c r="AP62" s="5" t="s">
        <v>21</v>
      </c>
      <c r="AQ62" s="5" t="s">
        <v>21</v>
      </c>
      <c r="AR62" s="5" t="s">
        <v>21</v>
      </c>
      <c r="AS62" s="5" t="s">
        <v>21</v>
      </c>
      <c r="AT62" s="5" t="s">
        <v>21</v>
      </c>
      <c r="AU62" s="5" t="s">
        <v>21</v>
      </c>
      <c r="AV62" s="5" t="s">
        <v>21</v>
      </c>
      <c r="AW62" s="5" t="s">
        <v>21</v>
      </c>
      <c r="AX62" s="5" t="s">
        <v>21</v>
      </c>
      <c r="AY62" s="5" t="s">
        <v>21</v>
      </c>
      <c r="AZ62" s="5" t="s">
        <v>21</v>
      </c>
      <c r="BA62" s="5" t="s">
        <v>21</v>
      </c>
      <c r="BB62" s="5" t="s">
        <v>21</v>
      </c>
      <c r="BC62" s="5" t="s">
        <v>21</v>
      </c>
      <c r="BD62" s="200"/>
      <c r="BE62" s="50" t="s">
        <v>59</v>
      </c>
      <c r="BF62" s="50" t="s">
        <v>60</v>
      </c>
      <c r="BG62" s="50" t="s">
        <v>61</v>
      </c>
      <c r="BH62" s="50" t="s">
        <v>62</v>
      </c>
      <c r="BI62" s="50" t="s">
        <v>63</v>
      </c>
      <c r="BJ62" s="50" t="s">
        <v>64</v>
      </c>
      <c r="BK62" s="50" t="s">
        <v>65</v>
      </c>
      <c r="BL62" s="50" t="s">
        <v>66</v>
      </c>
      <c r="BM62" s="50" t="s">
        <v>67</v>
      </c>
      <c r="BN62" s="50" t="s">
        <v>68</v>
      </c>
      <c r="BO62" s="50" t="s">
        <v>69</v>
      </c>
      <c r="BP62" s="202"/>
      <c r="BQ62" s="203"/>
      <c r="BR62" s="203" t="str">
        <f t="shared" si="147"/>
        <v/>
      </c>
      <c r="BS62" s="203" t="str">
        <f t="shared" si="148"/>
        <v/>
      </c>
      <c r="BT62" s="203" t="str">
        <f t="shared" si="149"/>
        <v/>
      </c>
      <c r="BU62" s="203" t="str">
        <f t="shared" si="150"/>
        <v/>
      </c>
      <c r="BV62" s="203" t="str">
        <f t="shared" si="151"/>
        <v/>
      </c>
      <c r="BW62" s="203" t="str">
        <f t="shared" si="152"/>
        <v/>
      </c>
      <c r="BX62" s="203" t="str">
        <f t="shared" si="153"/>
        <v/>
      </c>
      <c r="BY62" s="203" t="str">
        <f t="shared" si="154"/>
        <v/>
      </c>
      <c r="BZ62" s="203" t="str">
        <f t="shared" si="155"/>
        <v/>
      </c>
      <c r="CA62" s="203" t="str">
        <f t="shared" si="156"/>
        <v/>
      </c>
      <c r="CB62" s="203" t="str">
        <f t="shared" si="157"/>
        <v/>
      </c>
      <c r="CC62" s="203" t="str">
        <f t="shared" si="158"/>
        <v/>
      </c>
      <c r="CD62" s="203" t="str">
        <f t="shared" si="159"/>
        <v/>
      </c>
      <c r="CE62" s="203" t="str">
        <f t="shared" si="160"/>
        <v/>
      </c>
      <c r="CF62" s="204" t="str">
        <f t="shared" si="161"/>
        <v/>
      </c>
      <c r="CG62" s="204" t="str">
        <f t="shared" si="162"/>
        <v/>
      </c>
      <c r="CH62" s="204" t="str">
        <f t="shared" si="163"/>
        <v/>
      </c>
      <c r="CI62" s="204" t="str">
        <f t="shared" si="164"/>
        <v/>
      </c>
      <c r="CJ62" s="204" t="str">
        <f t="shared" si="165"/>
        <v/>
      </c>
      <c r="CK62" s="204" t="str">
        <f t="shared" si="166"/>
        <v/>
      </c>
      <c r="CL62" s="205" t="str">
        <f t="shared" si="167"/>
        <v/>
      </c>
      <c r="CM62" s="204" t="str">
        <f t="shared" si="168"/>
        <v/>
      </c>
      <c r="CN62" s="204">
        <f t="shared" si="169"/>
        <v>0</v>
      </c>
      <c r="CO62" s="204" t="str">
        <f t="shared" si="170"/>
        <v>Okay</v>
      </c>
      <c r="CP62" s="204" t="str">
        <f t="shared" si="171"/>
        <v>Urkunde und Button</v>
      </c>
      <c r="CQ62" s="204" t="str">
        <f t="shared" si="172"/>
        <v>nur Urkunde</v>
      </c>
      <c r="CR62" s="204">
        <f t="shared" si="173"/>
        <v>0</v>
      </c>
      <c r="CS62" s="204">
        <f t="shared" si="174"/>
        <v>0</v>
      </c>
      <c r="CT62" s="204">
        <f t="shared" si="175"/>
        <v>0</v>
      </c>
      <c r="CU62" s="204">
        <f t="shared" si="176"/>
        <v>0</v>
      </c>
      <c r="CV62" s="204">
        <f t="shared" si="177"/>
        <v>0</v>
      </c>
      <c r="CW62" s="204">
        <f t="shared" si="178"/>
        <v>0</v>
      </c>
      <c r="CX62" s="204" t="str">
        <f t="shared" si="179"/>
        <v>u</v>
      </c>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row>
    <row r="63" spans="1:125" s="16" customFormat="1" x14ac:dyDescent="0.2">
      <c r="A63" s="191" t="str">
        <f>IF(LEN(E63)&lt;2,"",Meldedaten!A$4)</f>
        <v/>
      </c>
      <c r="B63" s="192" t="str">
        <f t="shared" si="135"/>
        <v/>
      </c>
      <c r="C63" s="96" t="s">
        <v>21</v>
      </c>
      <c r="D63" s="242" t="s">
        <v>21</v>
      </c>
      <c r="E63" s="242" t="s">
        <v>21</v>
      </c>
      <c r="F63" s="242" t="s">
        <v>21</v>
      </c>
      <c r="G63" s="242" t="s">
        <v>21</v>
      </c>
      <c r="H63" s="210" t="s">
        <v>21</v>
      </c>
      <c r="I63" s="5" t="str">
        <f>IF(LEN(E63)&lt;2,"",Meldedaten!B$4)</f>
        <v/>
      </c>
      <c r="J63" s="193"/>
      <c r="K63" s="5"/>
      <c r="L63" s="101"/>
      <c r="M63" s="100"/>
      <c r="N63" s="5"/>
      <c r="O63" s="5"/>
      <c r="P63" s="5"/>
      <c r="Q63" s="194" t="str">
        <f t="shared" si="136"/>
        <v>Okay</v>
      </c>
      <c r="R63" s="195">
        <f t="shared" si="137"/>
        <v>0</v>
      </c>
      <c r="S63" s="196" t="str">
        <f t="shared" si="138"/>
        <v/>
      </c>
      <c r="T63" s="197" t="str">
        <f t="shared" si="139"/>
        <v>Bitte ankreuzen</v>
      </c>
      <c r="U63" s="5"/>
      <c r="V63" s="5"/>
      <c r="W63" s="194">
        <f t="shared" si="140"/>
        <v>0</v>
      </c>
      <c r="X63" s="195">
        <f t="shared" si="141"/>
        <v>0</v>
      </c>
      <c r="Y63" s="195">
        <f t="shared" si="142"/>
        <v>1</v>
      </c>
      <c r="Z63" s="195" t="e">
        <f>IF(W63&gt;Y63,"Fehler",okay)</f>
        <v>#NAME?</v>
      </c>
      <c r="AA63" s="195" t="str">
        <f t="shared" si="143"/>
        <v/>
      </c>
      <c r="AB63" s="195" t="str">
        <f t="shared" si="144"/>
        <v/>
      </c>
      <c r="AC63" s="198"/>
      <c r="AD63" s="96" t="s">
        <v>21</v>
      </c>
      <c r="AE63" s="199" t="str">
        <f t="shared" si="145"/>
        <v/>
      </c>
      <c r="AF63" s="95"/>
      <c r="AG63" s="200"/>
      <c r="AH63" s="201" t="str">
        <f t="shared" si="146"/>
        <v/>
      </c>
      <c r="AI63" s="200"/>
      <c r="AJ63" s="5" t="s">
        <v>21</v>
      </c>
      <c r="AK63" s="5" t="s">
        <v>21</v>
      </c>
      <c r="AL63" s="5" t="s">
        <v>21</v>
      </c>
      <c r="AM63" s="5" t="s">
        <v>21</v>
      </c>
      <c r="AN63" s="5" t="s">
        <v>21</v>
      </c>
      <c r="AO63" s="5" t="s">
        <v>21</v>
      </c>
      <c r="AP63" s="5" t="s">
        <v>21</v>
      </c>
      <c r="AQ63" s="5" t="s">
        <v>21</v>
      </c>
      <c r="AR63" s="5" t="s">
        <v>21</v>
      </c>
      <c r="AS63" s="5" t="s">
        <v>21</v>
      </c>
      <c r="AT63" s="5" t="s">
        <v>21</v>
      </c>
      <c r="AU63" s="5" t="s">
        <v>21</v>
      </c>
      <c r="AV63" s="5" t="s">
        <v>21</v>
      </c>
      <c r="AW63" s="5" t="s">
        <v>21</v>
      </c>
      <c r="AX63" s="5" t="s">
        <v>21</v>
      </c>
      <c r="AY63" s="5" t="s">
        <v>21</v>
      </c>
      <c r="AZ63" s="5" t="s">
        <v>21</v>
      </c>
      <c r="BA63" s="5" t="s">
        <v>21</v>
      </c>
      <c r="BB63" s="5" t="s">
        <v>21</v>
      </c>
      <c r="BC63" s="5" t="s">
        <v>21</v>
      </c>
      <c r="BD63" s="200"/>
      <c r="BE63" s="50" t="s">
        <v>59</v>
      </c>
      <c r="BF63" s="50" t="s">
        <v>60</v>
      </c>
      <c r="BG63" s="50" t="s">
        <v>61</v>
      </c>
      <c r="BH63" s="50" t="s">
        <v>62</v>
      </c>
      <c r="BI63" s="50" t="s">
        <v>63</v>
      </c>
      <c r="BJ63" s="50" t="s">
        <v>64</v>
      </c>
      <c r="BK63" s="50" t="s">
        <v>65</v>
      </c>
      <c r="BL63" s="50" t="s">
        <v>66</v>
      </c>
      <c r="BM63" s="50" t="s">
        <v>67</v>
      </c>
      <c r="BN63" s="50" t="s">
        <v>68</v>
      </c>
      <c r="BO63" s="50" t="s">
        <v>69</v>
      </c>
      <c r="BP63" s="202"/>
      <c r="BQ63" s="203"/>
      <c r="BR63" s="203" t="str">
        <f t="shared" si="147"/>
        <v/>
      </c>
      <c r="BS63" s="203" t="str">
        <f t="shared" si="148"/>
        <v/>
      </c>
      <c r="BT63" s="203" t="str">
        <f t="shared" si="149"/>
        <v/>
      </c>
      <c r="BU63" s="203" t="str">
        <f t="shared" si="150"/>
        <v/>
      </c>
      <c r="BV63" s="203" t="str">
        <f t="shared" si="151"/>
        <v/>
      </c>
      <c r="BW63" s="203" t="str">
        <f t="shared" si="152"/>
        <v/>
      </c>
      <c r="BX63" s="203" t="str">
        <f t="shared" si="153"/>
        <v/>
      </c>
      <c r="BY63" s="203" t="str">
        <f t="shared" si="154"/>
        <v/>
      </c>
      <c r="BZ63" s="203" t="str">
        <f t="shared" si="155"/>
        <v/>
      </c>
      <c r="CA63" s="203" t="str">
        <f t="shared" si="156"/>
        <v/>
      </c>
      <c r="CB63" s="203" t="str">
        <f t="shared" si="157"/>
        <v/>
      </c>
      <c r="CC63" s="203" t="str">
        <f t="shared" si="158"/>
        <v/>
      </c>
      <c r="CD63" s="203" t="str">
        <f t="shared" si="159"/>
        <v/>
      </c>
      <c r="CE63" s="203" t="str">
        <f t="shared" si="160"/>
        <v/>
      </c>
      <c r="CF63" s="204" t="str">
        <f t="shared" si="161"/>
        <v/>
      </c>
      <c r="CG63" s="204" t="str">
        <f t="shared" si="162"/>
        <v/>
      </c>
      <c r="CH63" s="204" t="str">
        <f t="shared" si="163"/>
        <v/>
      </c>
      <c r="CI63" s="204" t="str">
        <f t="shared" si="164"/>
        <v/>
      </c>
      <c r="CJ63" s="204" t="str">
        <f t="shared" si="165"/>
        <v/>
      </c>
      <c r="CK63" s="204" t="str">
        <f t="shared" si="166"/>
        <v/>
      </c>
      <c r="CL63" s="205" t="str">
        <f t="shared" si="167"/>
        <v/>
      </c>
      <c r="CM63" s="204" t="str">
        <f t="shared" si="168"/>
        <v/>
      </c>
      <c r="CN63" s="204">
        <f t="shared" si="169"/>
        <v>0</v>
      </c>
      <c r="CO63" s="204" t="str">
        <f t="shared" si="170"/>
        <v>Okay</v>
      </c>
      <c r="CP63" s="204" t="str">
        <f t="shared" si="171"/>
        <v>Urkunde und Button</v>
      </c>
      <c r="CQ63" s="204" t="str">
        <f t="shared" si="172"/>
        <v>nur Urkunde</v>
      </c>
      <c r="CR63" s="204">
        <f t="shared" si="173"/>
        <v>0</v>
      </c>
      <c r="CS63" s="204">
        <f t="shared" si="174"/>
        <v>0</v>
      </c>
      <c r="CT63" s="204">
        <f t="shared" si="175"/>
        <v>0</v>
      </c>
      <c r="CU63" s="204">
        <f t="shared" si="176"/>
        <v>0</v>
      </c>
      <c r="CV63" s="204">
        <f t="shared" si="177"/>
        <v>0</v>
      </c>
      <c r="CW63" s="204">
        <f t="shared" si="178"/>
        <v>0</v>
      </c>
      <c r="CX63" s="204" t="str">
        <f t="shared" si="179"/>
        <v>u</v>
      </c>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row>
    <row r="64" spans="1:125" s="16" customFormat="1" x14ac:dyDescent="0.2">
      <c r="A64" s="191" t="str">
        <f>IF(LEN(E64)&lt;2,"",Meldedaten!A$4)</f>
        <v/>
      </c>
      <c r="B64" s="192" t="str">
        <f t="shared" si="135"/>
        <v/>
      </c>
      <c r="C64" s="96" t="s">
        <v>21</v>
      </c>
      <c r="D64" s="242" t="s">
        <v>21</v>
      </c>
      <c r="E64" s="242" t="s">
        <v>21</v>
      </c>
      <c r="F64" s="242" t="s">
        <v>21</v>
      </c>
      <c r="G64" s="242" t="s">
        <v>21</v>
      </c>
      <c r="H64" s="210" t="s">
        <v>21</v>
      </c>
      <c r="I64" s="5" t="str">
        <f>IF(LEN(E64)&lt;2,"",Meldedaten!B$4)</f>
        <v/>
      </c>
      <c r="J64" s="193"/>
      <c r="K64" s="5"/>
      <c r="L64" s="101"/>
      <c r="M64" s="100"/>
      <c r="N64" s="5"/>
      <c r="O64" s="5"/>
      <c r="P64" s="5"/>
      <c r="Q64" s="194" t="str">
        <f t="shared" si="136"/>
        <v>Okay</v>
      </c>
      <c r="R64" s="195">
        <f t="shared" si="137"/>
        <v>0</v>
      </c>
      <c r="S64" s="196" t="str">
        <f t="shared" si="138"/>
        <v/>
      </c>
      <c r="T64" s="197" t="str">
        <f t="shared" si="139"/>
        <v>Bitte ankreuzen</v>
      </c>
      <c r="U64" s="5"/>
      <c r="V64" s="5"/>
      <c r="W64" s="194">
        <f t="shared" si="140"/>
        <v>0</v>
      </c>
      <c r="X64" s="195">
        <f t="shared" si="141"/>
        <v>0</v>
      </c>
      <c r="Y64" s="195">
        <f t="shared" si="142"/>
        <v>1</v>
      </c>
      <c r="Z64" s="195" t="e">
        <f>IF(W64&gt;Y64,"Fehler",okay)</f>
        <v>#NAME?</v>
      </c>
      <c r="AA64" s="195" t="str">
        <f t="shared" si="143"/>
        <v/>
      </c>
      <c r="AB64" s="195" t="str">
        <f t="shared" si="144"/>
        <v/>
      </c>
      <c r="AC64" s="198"/>
      <c r="AD64" s="96" t="s">
        <v>21</v>
      </c>
      <c r="AE64" s="199" t="str">
        <f t="shared" si="145"/>
        <v/>
      </c>
      <c r="AF64" s="95"/>
      <c r="AG64" s="200"/>
      <c r="AH64" s="201" t="str">
        <f t="shared" si="146"/>
        <v/>
      </c>
      <c r="AI64" s="200"/>
      <c r="AJ64" s="5" t="s">
        <v>21</v>
      </c>
      <c r="AK64" s="5" t="s">
        <v>21</v>
      </c>
      <c r="AL64" s="5" t="s">
        <v>21</v>
      </c>
      <c r="AM64" s="5" t="s">
        <v>21</v>
      </c>
      <c r="AN64" s="5" t="s">
        <v>21</v>
      </c>
      <c r="AO64" s="5" t="s">
        <v>21</v>
      </c>
      <c r="AP64" s="5" t="s">
        <v>21</v>
      </c>
      <c r="AQ64" s="5" t="s">
        <v>21</v>
      </c>
      <c r="AR64" s="5" t="s">
        <v>21</v>
      </c>
      <c r="AS64" s="5" t="s">
        <v>21</v>
      </c>
      <c r="AT64" s="5" t="s">
        <v>21</v>
      </c>
      <c r="AU64" s="5" t="s">
        <v>21</v>
      </c>
      <c r="AV64" s="5" t="s">
        <v>21</v>
      </c>
      <c r="AW64" s="5" t="s">
        <v>21</v>
      </c>
      <c r="AX64" s="5" t="s">
        <v>21</v>
      </c>
      <c r="AY64" s="5" t="s">
        <v>21</v>
      </c>
      <c r="AZ64" s="5" t="s">
        <v>21</v>
      </c>
      <c r="BA64" s="5" t="s">
        <v>21</v>
      </c>
      <c r="BB64" s="5" t="s">
        <v>21</v>
      </c>
      <c r="BC64" s="5" t="s">
        <v>21</v>
      </c>
      <c r="BD64" s="200"/>
      <c r="BE64" s="50" t="s">
        <v>59</v>
      </c>
      <c r="BF64" s="50" t="s">
        <v>60</v>
      </c>
      <c r="BG64" s="50" t="s">
        <v>61</v>
      </c>
      <c r="BH64" s="50" t="s">
        <v>62</v>
      </c>
      <c r="BI64" s="50" t="s">
        <v>63</v>
      </c>
      <c r="BJ64" s="50" t="s">
        <v>64</v>
      </c>
      <c r="BK64" s="50" t="s">
        <v>65</v>
      </c>
      <c r="BL64" s="50" t="s">
        <v>66</v>
      </c>
      <c r="BM64" s="50" t="s">
        <v>67</v>
      </c>
      <c r="BN64" s="50" t="s">
        <v>68</v>
      </c>
      <c r="BO64" s="50" t="s">
        <v>69</v>
      </c>
      <c r="BP64" s="202"/>
      <c r="BQ64" s="203"/>
      <c r="BR64" s="203" t="str">
        <f t="shared" si="147"/>
        <v/>
      </c>
      <c r="BS64" s="203" t="str">
        <f t="shared" si="148"/>
        <v/>
      </c>
      <c r="BT64" s="203" t="str">
        <f t="shared" si="149"/>
        <v/>
      </c>
      <c r="BU64" s="203" t="str">
        <f t="shared" si="150"/>
        <v/>
      </c>
      <c r="BV64" s="203" t="str">
        <f t="shared" si="151"/>
        <v/>
      </c>
      <c r="BW64" s="203" t="str">
        <f t="shared" si="152"/>
        <v/>
      </c>
      <c r="BX64" s="203" t="str">
        <f t="shared" si="153"/>
        <v/>
      </c>
      <c r="BY64" s="203" t="str">
        <f t="shared" si="154"/>
        <v/>
      </c>
      <c r="BZ64" s="203" t="str">
        <f t="shared" si="155"/>
        <v/>
      </c>
      <c r="CA64" s="203" t="str">
        <f t="shared" si="156"/>
        <v/>
      </c>
      <c r="CB64" s="203" t="str">
        <f t="shared" si="157"/>
        <v/>
      </c>
      <c r="CC64" s="203" t="str">
        <f t="shared" si="158"/>
        <v/>
      </c>
      <c r="CD64" s="203" t="str">
        <f t="shared" si="159"/>
        <v/>
      </c>
      <c r="CE64" s="203" t="str">
        <f t="shared" si="160"/>
        <v/>
      </c>
      <c r="CF64" s="204" t="str">
        <f t="shared" si="161"/>
        <v/>
      </c>
      <c r="CG64" s="204" t="str">
        <f t="shared" si="162"/>
        <v/>
      </c>
      <c r="CH64" s="204" t="str">
        <f t="shared" si="163"/>
        <v/>
      </c>
      <c r="CI64" s="204" t="str">
        <f t="shared" si="164"/>
        <v/>
      </c>
      <c r="CJ64" s="204" t="str">
        <f t="shared" si="165"/>
        <v/>
      </c>
      <c r="CK64" s="204" t="str">
        <f t="shared" si="166"/>
        <v/>
      </c>
      <c r="CL64" s="205" t="str">
        <f t="shared" si="167"/>
        <v/>
      </c>
      <c r="CM64" s="204" t="str">
        <f t="shared" si="168"/>
        <v/>
      </c>
      <c r="CN64" s="204">
        <f t="shared" si="169"/>
        <v>0</v>
      </c>
      <c r="CO64" s="204" t="str">
        <f t="shared" si="170"/>
        <v>Okay</v>
      </c>
      <c r="CP64" s="204" t="str">
        <f t="shared" si="171"/>
        <v>Urkunde und Button</v>
      </c>
      <c r="CQ64" s="204" t="str">
        <f t="shared" si="172"/>
        <v>nur Urkunde</v>
      </c>
      <c r="CR64" s="204">
        <f t="shared" si="173"/>
        <v>0</v>
      </c>
      <c r="CS64" s="204">
        <f t="shared" si="174"/>
        <v>0</v>
      </c>
      <c r="CT64" s="204">
        <f t="shared" si="175"/>
        <v>0</v>
      </c>
      <c r="CU64" s="204">
        <f t="shared" si="176"/>
        <v>0</v>
      </c>
      <c r="CV64" s="204">
        <f t="shared" si="177"/>
        <v>0</v>
      </c>
      <c r="CW64" s="204">
        <f t="shared" si="178"/>
        <v>0</v>
      </c>
      <c r="CX64" s="204" t="str">
        <f t="shared" si="179"/>
        <v>u</v>
      </c>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row>
    <row r="65" spans="1:125" s="16" customFormat="1" x14ac:dyDescent="0.2">
      <c r="A65" s="191" t="str">
        <f>IF(LEN(E65)&lt;2,"",Meldedaten!A$4)</f>
        <v/>
      </c>
      <c r="B65" s="192" t="str">
        <f t="shared" si="135"/>
        <v/>
      </c>
      <c r="C65" s="96" t="s">
        <v>21</v>
      </c>
      <c r="D65" s="242" t="s">
        <v>21</v>
      </c>
      <c r="E65" s="242" t="s">
        <v>21</v>
      </c>
      <c r="F65" s="242" t="s">
        <v>21</v>
      </c>
      <c r="G65" s="242" t="s">
        <v>21</v>
      </c>
      <c r="H65" s="210" t="s">
        <v>21</v>
      </c>
      <c r="I65" s="5" t="str">
        <f>IF(LEN(E65)&lt;2,"",Meldedaten!B$4)</f>
        <v/>
      </c>
      <c r="J65" s="193"/>
      <c r="K65" s="5"/>
      <c r="L65" s="101"/>
      <c r="M65" s="100"/>
      <c r="N65" s="5"/>
      <c r="O65" s="5"/>
      <c r="P65" s="5"/>
      <c r="Q65" s="194" t="str">
        <f t="shared" si="136"/>
        <v>Okay</v>
      </c>
      <c r="R65" s="195">
        <f t="shared" si="137"/>
        <v>0</v>
      </c>
      <c r="S65" s="196" t="str">
        <f t="shared" si="138"/>
        <v/>
      </c>
      <c r="T65" s="197" t="str">
        <f t="shared" si="139"/>
        <v>Bitte ankreuzen</v>
      </c>
      <c r="U65" s="5"/>
      <c r="V65" s="5"/>
      <c r="W65" s="194">
        <f t="shared" si="140"/>
        <v>0</v>
      </c>
      <c r="X65" s="195">
        <f t="shared" si="141"/>
        <v>0</v>
      </c>
      <c r="Y65" s="195">
        <f t="shared" si="142"/>
        <v>1</v>
      </c>
      <c r="Z65" s="195" t="e">
        <f>IF(W65&gt;Y65,"Fehler",okay)</f>
        <v>#NAME?</v>
      </c>
      <c r="AA65" s="195" t="str">
        <f t="shared" si="143"/>
        <v/>
      </c>
      <c r="AB65" s="195" t="str">
        <f t="shared" si="144"/>
        <v/>
      </c>
      <c r="AC65" s="198"/>
      <c r="AD65" s="96" t="s">
        <v>21</v>
      </c>
      <c r="AE65" s="199" t="str">
        <f t="shared" si="145"/>
        <v/>
      </c>
      <c r="AF65" s="95"/>
      <c r="AG65" s="200"/>
      <c r="AH65" s="201" t="str">
        <f t="shared" si="146"/>
        <v/>
      </c>
      <c r="AI65" s="200"/>
      <c r="AJ65" s="5" t="s">
        <v>21</v>
      </c>
      <c r="AK65" s="5" t="s">
        <v>21</v>
      </c>
      <c r="AL65" s="5" t="s">
        <v>21</v>
      </c>
      <c r="AM65" s="5" t="s">
        <v>21</v>
      </c>
      <c r="AN65" s="5" t="s">
        <v>21</v>
      </c>
      <c r="AO65" s="5" t="s">
        <v>21</v>
      </c>
      <c r="AP65" s="5" t="s">
        <v>21</v>
      </c>
      <c r="AQ65" s="5" t="s">
        <v>21</v>
      </c>
      <c r="AR65" s="5" t="s">
        <v>21</v>
      </c>
      <c r="AS65" s="5" t="s">
        <v>21</v>
      </c>
      <c r="AT65" s="5" t="s">
        <v>21</v>
      </c>
      <c r="AU65" s="5" t="s">
        <v>21</v>
      </c>
      <c r="AV65" s="5" t="s">
        <v>21</v>
      </c>
      <c r="AW65" s="5" t="s">
        <v>21</v>
      </c>
      <c r="AX65" s="5" t="s">
        <v>21</v>
      </c>
      <c r="AY65" s="5" t="s">
        <v>21</v>
      </c>
      <c r="AZ65" s="5" t="s">
        <v>21</v>
      </c>
      <c r="BA65" s="5" t="s">
        <v>21</v>
      </c>
      <c r="BB65" s="5" t="s">
        <v>21</v>
      </c>
      <c r="BC65" s="5" t="s">
        <v>21</v>
      </c>
      <c r="BD65" s="200"/>
      <c r="BE65" s="50" t="s">
        <v>59</v>
      </c>
      <c r="BF65" s="50" t="s">
        <v>60</v>
      </c>
      <c r="BG65" s="50" t="s">
        <v>61</v>
      </c>
      <c r="BH65" s="50" t="s">
        <v>62</v>
      </c>
      <c r="BI65" s="50" t="s">
        <v>63</v>
      </c>
      <c r="BJ65" s="50" t="s">
        <v>64</v>
      </c>
      <c r="BK65" s="50" t="s">
        <v>65</v>
      </c>
      <c r="BL65" s="50" t="s">
        <v>66</v>
      </c>
      <c r="BM65" s="50" t="s">
        <v>67</v>
      </c>
      <c r="BN65" s="50" t="s">
        <v>68</v>
      </c>
      <c r="BO65" s="50" t="s">
        <v>69</v>
      </c>
      <c r="BP65" s="202"/>
      <c r="BQ65" s="203"/>
      <c r="BR65" s="203" t="str">
        <f t="shared" si="147"/>
        <v/>
      </c>
      <c r="BS65" s="203" t="str">
        <f t="shared" si="148"/>
        <v/>
      </c>
      <c r="BT65" s="203" t="str">
        <f t="shared" si="149"/>
        <v/>
      </c>
      <c r="BU65" s="203" t="str">
        <f t="shared" si="150"/>
        <v/>
      </c>
      <c r="BV65" s="203" t="str">
        <f t="shared" si="151"/>
        <v/>
      </c>
      <c r="BW65" s="203" t="str">
        <f t="shared" si="152"/>
        <v/>
      </c>
      <c r="BX65" s="203" t="str">
        <f t="shared" si="153"/>
        <v/>
      </c>
      <c r="BY65" s="203" t="str">
        <f t="shared" si="154"/>
        <v/>
      </c>
      <c r="BZ65" s="203" t="str">
        <f t="shared" si="155"/>
        <v/>
      </c>
      <c r="CA65" s="203" t="str">
        <f t="shared" si="156"/>
        <v/>
      </c>
      <c r="CB65" s="203" t="str">
        <f t="shared" si="157"/>
        <v/>
      </c>
      <c r="CC65" s="203" t="str">
        <f t="shared" si="158"/>
        <v/>
      </c>
      <c r="CD65" s="203" t="str">
        <f t="shared" si="159"/>
        <v/>
      </c>
      <c r="CE65" s="203" t="str">
        <f t="shared" si="160"/>
        <v/>
      </c>
      <c r="CF65" s="204" t="str">
        <f t="shared" si="161"/>
        <v/>
      </c>
      <c r="CG65" s="204" t="str">
        <f t="shared" si="162"/>
        <v/>
      </c>
      <c r="CH65" s="204" t="str">
        <f t="shared" si="163"/>
        <v/>
      </c>
      <c r="CI65" s="204" t="str">
        <f t="shared" si="164"/>
        <v/>
      </c>
      <c r="CJ65" s="204" t="str">
        <f t="shared" si="165"/>
        <v/>
      </c>
      <c r="CK65" s="204" t="str">
        <f t="shared" si="166"/>
        <v/>
      </c>
      <c r="CL65" s="205" t="str">
        <f t="shared" si="167"/>
        <v/>
      </c>
      <c r="CM65" s="204" t="str">
        <f t="shared" si="168"/>
        <v/>
      </c>
      <c r="CN65" s="204">
        <f t="shared" si="169"/>
        <v>0</v>
      </c>
      <c r="CO65" s="204" t="str">
        <f t="shared" si="170"/>
        <v>Okay</v>
      </c>
      <c r="CP65" s="204" t="str">
        <f t="shared" si="171"/>
        <v>Urkunde und Button</v>
      </c>
      <c r="CQ65" s="204" t="str">
        <f t="shared" si="172"/>
        <v>nur Urkunde</v>
      </c>
      <c r="CR65" s="204">
        <f t="shared" si="173"/>
        <v>0</v>
      </c>
      <c r="CS65" s="204">
        <f t="shared" si="174"/>
        <v>0</v>
      </c>
      <c r="CT65" s="204">
        <f t="shared" si="175"/>
        <v>0</v>
      </c>
      <c r="CU65" s="204">
        <f t="shared" si="176"/>
        <v>0</v>
      </c>
      <c r="CV65" s="204">
        <f t="shared" si="177"/>
        <v>0</v>
      </c>
      <c r="CW65" s="204">
        <f t="shared" si="178"/>
        <v>0</v>
      </c>
      <c r="CX65" s="204" t="str">
        <f t="shared" si="179"/>
        <v>u</v>
      </c>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row>
    <row r="66" spans="1:125" s="16" customFormat="1" x14ac:dyDescent="0.2">
      <c r="A66" s="191" t="str">
        <f>IF(LEN(E66)&lt;2,"",Meldedaten!A$4)</f>
        <v/>
      </c>
      <c r="B66" s="192" t="str">
        <f t="shared" si="135"/>
        <v/>
      </c>
      <c r="C66" s="96" t="s">
        <v>21</v>
      </c>
      <c r="D66" s="242" t="s">
        <v>21</v>
      </c>
      <c r="E66" s="242" t="s">
        <v>21</v>
      </c>
      <c r="F66" s="242" t="s">
        <v>21</v>
      </c>
      <c r="G66" s="242" t="s">
        <v>21</v>
      </c>
      <c r="H66" s="210" t="s">
        <v>21</v>
      </c>
      <c r="I66" s="5" t="str">
        <f>IF(LEN(E66)&lt;2,"",Meldedaten!B$4)</f>
        <v/>
      </c>
      <c r="J66" s="193"/>
      <c r="K66" s="5"/>
      <c r="L66" s="101"/>
      <c r="M66" s="100"/>
      <c r="N66" s="5"/>
      <c r="O66" s="5"/>
      <c r="P66" s="5"/>
      <c r="Q66" s="194" t="str">
        <f t="shared" si="136"/>
        <v>Okay</v>
      </c>
      <c r="R66" s="195">
        <f t="shared" si="137"/>
        <v>0</v>
      </c>
      <c r="S66" s="196" t="str">
        <f t="shared" si="138"/>
        <v/>
      </c>
      <c r="T66" s="197" t="str">
        <f t="shared" si="139"/>
        <v>Bitte ankreuzen</v>
      </c>
      <c r="U66" s="5"/>
      <c r="V66" s="5"/>
      <c r="W66" s="194">
        <f t="shared" si="140"/>
        <v>0</v>
      </c>
      <c r="X66" s="195">
        <f t="shared" si="141"/>
        <v>0</v>
      </c>
      <c r="Y66" s="195">
        <f t="shared" si="142"/>
        <v>1</v>
      </c>
      <c r="Z66" s="195" t="e">
        <f>IF(W66&gt;Y66,"Fehler",okay)</f>
        <v>#NAME?</v>
      </c>
      <c r="AA66" s="195" t="str">
        <f t="shared" si="143"/>
        <v/>
      </c>
      <c r="AB66" s="195" t="str">
        <f t="shared" si="144"/>
        <v/>
      </c>
      <c r="AC66" s="198"/>
      <c r="AD66" s="96" t="s">
        <v>21</v>
      </c>
      <c r="AE66" s="199" t="str">
        <f t="shared" si="145"/>
        <v/>
      </c>
      <c r="AF66" s="95"/>
      <c r="AG66" s="200"/>
      <c r="AH66" s="201" t="str">
        <f t="shared" si="146"/>
        <v/>
      </c>
      <c r="AI66" s="200"/>
      <c r="AJ66" s="5" t="s">
        <v>21</v>
      </c>
      <c r="AK66" s="5" t="s">
        <v>21</v>
      </c>
      <c r="AL66" s="5" t="s">
        <v>21</v>
      </c>
      <c r="AM66" s="5" t="s">
        <v>21</v>
      </c>
      <c r="AN66" s="5" t="s">
        <v>21</v>
      </c>
      <c r="AO66" s="5" t="s">
        <v>21</v>
      </c>
      <c r="AP66" s="5" t="s">
        <v>21</v>
      </c>
      <c r="AQ66" s="5" t="s">
        <v>21</v>
      </c>
      <c r="AR66" s="5" t="s">
        <v>21</v>
      </c>
      <c r="AS66" s="5" t="s">
        <v>21</v>
      </c>
      <c r="AT66" s="5" t="s">
        <v>21</v>
      </c>
      <c r="AU66" s="5" t="s">
        <v>21</v>
      </c>
      <c r="AV66" s="5" t="s">
        <v>21</v>
      </c>
      <c r="AW66" s="5" t="s">
        <v>21</v>
      </c>
      <c r="AX66" s="5" t="s">
        <v>21</v>
      </c>
      <c r="AY66" s="5" t="s">
        <v>21</v>
      </c>
      <c r="AZ66" s="5" t="s">
        <v>21</v>
      </c>
      <c r="BA66" s="5" t="s">
        <v>21</v>
      </c>
      <c r="BB66" s="5" t="s">
        <v>21</v>
      </c>
      <c r="BC66" s="5" t="s">
        <v>21</v>
      </c>
      <c r="BD66" s="200"/>
      <c r="BE66" s="50" t="s">
        <v>59</v>
      </c>
      <c r="BF66" s="50" t="s">
        <v>60</v>
      </c>
      <c r="BG66" s="50" t="s">
        <v>61</v>
      </c>
      <c r="BH66" s="50" t="s">
        <v>62</v>
      </c>
      <c r="BI66" s="50" t="s">
        <v>63</v>
      </c>
      <c r="BJ66" s="50" t="s">
        <v>64</v>
      </c>
      <c r="BK66" s="50" t="s">
        <v>65</v>
      </c>
      <c r="BL66" s="50" t="s">
        <v>66</v>
      </c>
      <c r="BM66" s="50" t="s">
        <v>67</v>
      </c>
      <c r="BN66" s="50" t="s">
        <v>68</v>
      </c>
      <c r="BO66" s="50" t="s">
        <v>69</v>
      </c>
      <c r="BP66" s="202"/>
      <c r="BQ66" s="203"/>
      <c r="BR66" s="203" t="str">
        <f t="shared" si="147"/>
        <v/>
      </c>
      <c r="BS66" s="203" t="str">
        <f t="shared" si="148"/>
        <v/>
      </c>
      <c r="BT66" s="203" t="str">
        <f t="shared" si="149"/>
        <v/>
      </c>
      <c r="BU66" s="203" t="str">
        <f t="shared" si="150"/>
        <v/>
      </c>
      <c r="BV66" s="203" t="str">
        <f t="shared" si="151"/>
        <v/>
      </c>
      <c r="BW66" s="203" t="str">
        <f t="shared" si="152"/>
        <v/>
      </c>
      <c r="BX66" s="203" t="str">
        <f t="shared" si="153"/>
        <v/>
      </c>
      <c r="BY66" s="203" t="str">
        <f t="shared" si="154"/>
        <v/>
      </c>
      <c r="BZ66" s="203" t="str">
        <f t="shared" si="155"/>
        <v/>
      </c>
      <c r="CA66" s="203" t="str">
        <f t="shared" si="156"/>
        <v/>
      </c>
      <c r="CB66" s="203" t="str">
        <f t="shared" si="157"/>
        <v/>
      </c>
      <c r="CC66" s="203" t="str">
        <f t="shared" si="158"/>
        <v/>
      </c>
      <c r="CD66" s="203" t="str">
        <f t="shared" si="159"/>
        <v/>
      </c>
      <c r="CE66" s="203" t="str">
        <f t="shared" si="160"/>
        <v/>
      </c>
      <c r="CF66" s="204" t="str">
        <f t="shared" si="161"/>
        <v/>
      </c>
      <c r="CG66" s="204" t="str">
        <f t="shared" si="162"/>
        <v/>
      </c>
      <c r="CH66" s="204" t="str">
        <f t="shared" si="163"/>
        <v/>
      </c>
      <c r="CI66" s="204" t="str">
        <f t="shared" si="164"/>
        <v/>
      </c>
      <c r="CJ66" s="204" t="str">
        <f t="shared" si="165"/>
        <v/>
      </c>
      <c r="CK66" s="204" t="str">
        <f t="shared" si="166"/>
        <v/>
      </c>
      <c r="CL66" s="205" t="str">
        <f t="shared" si="167"/>
        <v/>
      </c>
      <c r="CM66" s="204" t="str">
        <f t="shared" si="168"/>
        <v/>
      </c>
      <c r="CN66" s="204">
        <f t="shared" si="169"/>
        <v>0</v>
      </c>
      <c r="CO66" s="204" t="str">
        <f t="shared" si="170"/>
        <v>Okay</v>
      </c>
      <c r="CP66" s="204" t="str">
        <f t="shared" si="171"/>
        <v>Urkunde und Button</v>
      </c>
      <c r="CQ66" s="204" t="str">
        <f t="shared" si="172"/>
        <v>nur Urkunde</v>
      </c>
      <c r="CR66" s="204">
        <f t="shared" si="173"/>
        <v>0</v>
      </c>
      <c r="CS66" s="204">
        <f t="shared" si="174"/>
        <v>0</v>
      </c>
      <c r="CT66" s="204">
        <f t="shared" si="175"/>
        <v>0</v>
      </c>
      <c r="CU66" s="204">
        <f t="shared" si="176"/>
        <v>0</v>
      </c>
      <c r="CV66" s="204">
        <f t="shared" si="177"/>
        <v>0</v>
      </c>
      <c r="CW66" s="204">
        <f t="shared" si="178"/>
        <v>0</v>
      </c>
      <c r="CX66" s="204" t="str">
        <f t="shared" si="179"/>
        <v>u</v>
      </c>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row>
    <row r="67" spans="1:125" s="16" customFormat="1" x14ac:dyDescent="0.2">
      <c r="A67" s="191" t="str">
        <f>IF(LEN(E67)&lt;2,"",Meldedaten!A$4)</f>
        <v/>
      </c>
      <c r="B67" s="192" t="str">
        <f t="shared" si="135"/>
        <v/>
      </c>
      <c r="C67" s="96" t="s">
        <v>21</v>
      </c>
      <c r="D67" s="242" t="s">
        <v>21</v>
      </c>
      <c r="E67" s="242" t="s">
        <v>21</v>
      </c>
      <c r="F67" s="242" t="s">
        <v>21</v>
      </c>
      <c r="G67" s="242" t="s">
        <v>21</v>
      </c>
      <c r="H67" s="210" t="s">
        <v>21</v>
      </c>
      <c r="I67" s="5" t="str">
        <f>IF(LEN(E67)&lt;2,"",Meldedaten!B$4)</f>
        <v/>
      </c>
      <c r="J67" s="193"/>
      <c r="K67" s="5"/>
      <c r="L67" s="101"/>
      <c r="M67" s="100"/>
      <c r="N67" s="5"/>
      <c r="O67" s="5"/>
      <c r="P67" s="5"/>
      <c r="Q67" s="194" t="str">
        <f t="shared" si="136"/>
        <v>Okay</v>
      </c>
      <c r="R67" s="195">
        <f t="shared" si="137"/>
        <v>0</v>
      </c>
      <c r="S67" s="196" t="str">
        <f t="shared" si="138"/>
        <v/>
      </c>
      <c r="T67" s="197" t="str">
        <f t="shared" si="139"/>
        <v>Bitte ankreuzen</v>
      </c>
      <c r="U67" s="5"/>
      <c r="V67" s="5"/>
      <c r="W67" s="194">
        <f t="shared" si="140"/>
        <v>0</v>
      </c>
      <c r="X67" s="195">
        <f t="shared" si="141"/>
        <v>0</v>
      </c>
      <c r="Y67" s="195">
        <f t="shared" si="142"/>
        <v>1</v>
      </c>
      <c r="Z67" s="195" t="e">
        <f>IF(W67&gt;Y67,"Fehler",okay)</f>
        <v>#NAME?</v>
      </c>
      <c r="AA67" s="195" t="str">
        <f t="shared" si="143"/>
        <v/>
      </c>
      <c r="AB67" s="195" t="str">
        <f t="shared" si="144"/>
        <v/>
      </c>
      <c r="AC67" s="198"/>
      <c r="AD67" s="96" t="s">
        <v>21</v>
      </c>
      <c r="AE67" s="199" t="str">
        <f t="shared" si="145"/>
        <v/>
      </c>
      <c r="AF67" s="95"/>
      <c r="AG67" s="200"/>
      <c r="AH67" s="201" t="str">
        <f t="shared" si="146"/>
        <v/>
      </c>
      <c r="AI67" s="200"/>
      <c r="AJ67" s="5" t="s">
        <v>21</v>
      </c>
      <c r="AK67" s="5" t="s">
        <v>21</v>
      </c>
      <c r="AL67" s="5" t="s">
        <v>21</v>
      </c>
      <c r="AM67" s="5" t="s">
        <v>21</v>
      </c>
      <c r="AN67" s="5" t="s">
        <v>21</v>
      </c>
      <c r="AO67" s="5" t="s">
        <v>21</v>
      </c>
      <c r="AP67" s="5" t="s">
        <v>21</v>
      </c>
      <c r="AQ67" s="5" t="s">
        <v>21</v>
      </c>
      <c r="AR67" s="5" t="s">
        <v>21</v>
      </c>
      <c r="AS67" s="5" t="s">
        <v>21</v>
      </c>
      <c r="AT67" s="5" t="s">
        <v>21</v>
      </c>
      <c r="AU67" s="5" t="s">
        <v>21</v>
      </c>
      <c r="AV67" s="5" t="s">
        <v>21</v>
      </c>
      <c r="AW67" s="5" t="s">
        <v>21</v>
      </c>
      <c r="AX67" s="5" t="s">
        <v>21</v>
      </c>
      <c r="AY67" s="5" t="s">
        <v>21</v>
      </c>
      <c r="AZ67" s="5" t="s">
        <v>21</v>
      </c>
      <c r="BA67" s="5" t="s">
        <v>21</v>
      </c>
      <c r="BB67" s="5" t="s">
        <v>21</v>
      </c>
      <c r="BC67" s="5" t="s">
        <v>21</v>
      </c>
      <c r="BD67" s="200"/>
      <c r="BE67" s="50" t="s">
        <v>59</v>
      </c>
      <c r="BF67" s="50" t="s">
        <v>60</v>
      </c>
      <c r="BG67" s="50" t="s">
        <v>61</v>
      </c>
      <c r="BH67" s="50" t="s">
        <v>62</v>
      </c>
      <c r="BI67" s="50" t="s">
        <v>63</v>
      </c>
      <c r="BJ67" s="50" t="s">
        <v>64</v>
      </c>
      <c r="BK67" s="50" t="s">
        <v>65</v>
      </c>
      <c r="BL67" s="50" t="s">
        <v>66</v>
      </c>
      <c r="BM67" s="50" t="s">
        <v>67</v>
      </c>
      <c r="BN67" s="50" t="s">
        <v>68</v>
      </c>
      <c r="BO67" s="50" t="s">
        <v>69</v>
      </c>
      <c r="BP67" s="202"/>
      <c r="BQ67" s="203"/>
      <c r="BR67" s="203" t="str">
        <f t="shared" si="147"/>
        <v/>
      </c>
      <c r="BS67" s="203" t="str">
        <f t="shared" si="148"/>
        <v/>
      </c>
      <c r="BT67" s="203" t="str">
        <f t="shared" si="149"/>
        <v/>
      </c>
      <c r="BU67" s="203" t="str">
        <f t="shared" si="150"/>
        <v/>
      </c>
      <c r="BV67" s="203" t="str">
        <f t="shared" si="151"/>
        <v/>
      </c>
      <c r="BW67" s="203" t="str">
        <f t="shared" si="152"/>
        <v/>
      </c>
      <c r="BX67" s="203" t="str">
        <f t="shared" si="153"/>
        <v/>
      </c>
      <c r="BY67" s="203" t="str">
        <f t="shared" si="154"/>
        <v/>
      </c>
      <c r="BZ67" s="203" t="str">
        <f t="shared" si="155"/>
        <v/>
      </c>
      <c r="CA67" s="203" t="str">
        <f t="shared" si="156"/>
        <v/>
      </c>
      <c r="CB67" s="203" t="str">
        <f t="shared" si="157"/>
        <v/>
      </c>
      <c r="CC67" s="203" t="str">
        <f t="shared" si="158"/>
        <v/>
      </c>
      <c r="CD67" s="203" t="str">
        <f t="shared" si="159"/>
        <v/>
      </c>
      <c r="CE67" s="203" t="str">
        <f t="shared" si="160"/>
        <v/>
      </c>
      <c r="CF67" s="204" t="str">
        <f t="shared" si="161"/>
        <v/>
      </c>
      <c r="CG67" s="204" t="str">
        <f t="shared" si="162"/>
        <v/>
      </c>
      <c r="CH67" s="204" t="str">
        <f t="shared" si="163"/>
        <v/>
      </c>
      <c r="CI67" s="204" t="str">
        <f t="shared" si="164"/>
        <v/>
      </c>
      <c r="CJ67" s="204" t="str">
        <f t="shared" si="165"/>
        <v/>
      </c>
      <c r="CK67" s="204" t="str">
        <f t="shared" si="166"/>
        <v/>
      </c>
      <c r="CL67" s="205" t="str">
        <f t="shared" si="167"/>
        <v/>
      </c>
      <c r="CM67" s="204" t="str">
        <f t="shared" si="168"/>
        <v/>
      </c>
      <c r="CN67" s="204">
        <f t="shared" si="169"/>
        <v>0</v>
      </c>
      <c r="CO67" s="204" t="str">
        <f t="shared" si="170"/>
        <v>Okay</v>
      </c>
      <c r="CP67" s="204" t="str">
        <f t="shared" si="171"/>
        <v>Urkunde und Button</v>
      </c>
      <c r="CQ67" s="204" t="str">
        <f t="shared" si="172"/>
        <v>nur Urkunde</v>
      </c>
      <c r="CR67" s="204">
        <f t="shared" si="173"/>
        <v>0</v>
      </c>
      <c r="CS67" s="204">
        <f t="shared" si="174"/>
        <v>0</v>
      </c>
      <c r="CT67" s="204">
        <f t="shared" si="175"/>
        <v>0</v>
      </c>
      <c r="CU67" s="204">
        <f t="shared" si="176"/>
        <v>0</v>
      </c>
      <c r="CV67" s="204">
        <f t="shared" si="177"/>
        <v>0</v>
      </c>
      <c r="CW67" s="204">
        <f t="shared" si="178"/>
        <v>0</v>
      </c>
      <c r="CX67" s="204" t="str">
        <f t="shared" si="179"/>
        <v>u</v>
      </c>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row>
    <row r="68" spans="1:125" s="16" customFormat="1" x14ac:dyDescent="0.2">
      <c r="A68" s="191" t="str">
        <f>IF(LEN(E68)&lt;2,"",Meldedaten!A$4)</f>
        <v/>
      </c>
      <c r="B68" s="192" t="str">
        <f t="shared" si="135"/>
        <v/>
      </c>
      <c r="C68" s="96" t="s">
        <v>21</v>
      </c>
      <c r="D68" s="242" t="s">
        <v>21</v>
      </c>
      <c r="E68" s="242" t="s">
        <v>21</v>
      </c>
      <c r="F68" s="242" t="s">
        <v>21</v>
      </c>
      <c r="G68" s="242" t="s">
        <v>21</v>
      </c>
      <c r="H68" s="210" t="s">
        <v>21</v>
      </c>
      <c r="I68" s="5" t="str">
        <f>IF(LEN(E68)&lt;2,"",Meldedaten!B$4)</f>
        <v/>
      </c>
      <c r="J68" s="193"/>
      <c r="K68" s="5"/>
      <c r="L68" s="101"/>
      <c r="M68" s="100"/>
      <c r="N68" s="5"/>
      <c r="O68" s="5"/>
      <c r="P68" s="5"/>
      <c r="Q68" s="194" t="str">
        <f t="shared" si="136"/>
        <v>Okay</v>
      </c>
      <c r="R68" s="195">
        <f t="shared" si="137"/>
        <v>0</v>
      </c>
      <c r="S68" s="196" t="str">
        <f t="shared" si="138"/>
        <v/>
      </c>
      <c r="T68" s="197" t="str">
        <f t="shared" si="139"/>
        <v>Bitte ankreuzen</v>
      </c>
      <c r="U68" s="5"/>
      <c r="V68" s="5"/>
      <c r="W68" s="194">
        <f t="shared" si="140"/>
        <v>0</v>
      </c>
      <c r="X68" s="195">
        <f t="shared" si="141"/>
        <v>0</v>
      </c>
      <c r="Y68" s="195">
        <f t="shared" si="142"/>
        <v>1</v>
      </c>
      <c r="Z68" s="195" t="e">
        <f>IF(W68&gt;Y68,"Fehler",okay)</f>
        <v>#NAME?</v>
      </c>
      <c r="AA68" s="195" t="str">
        <f t="shared" si="143"/>
        <v/>
      </c>
      <c r="AB68" s="195" t="str">
        <f t="shared" si="144"/>
        <v/>
      </c>
      <c r="AC68" s="198"/>
      <c r="AD68" s="96" t="s">
        <v>21</v>
      </c>
      <c r="AE68" s="199" t="str">
        <f t="shared" si="145"/>
        <v/>
      </c>
      <c r="AF68" s="95"/>
      <c r="AG68" s="200"/>
      <c r="AH68" s="201" t="str">
        <f t="shared" si="146"/>
        <v/>
      </c>
      <c r="AI68" s="200"/>
      <c r="AJ68" s="5" t="s">
        <v>21</v>
      </c>
      <c r="AK68" s="5" t="s">
        <v>21</v>
      </c>
      <c r="AL68" s="5" t="s">
        <v>21</v>
      </c>
      <c r="AM68" s="5" t="s">
        <v>21</v>
      </c>
      <c r="AN68" s="5" t="s">
        <v>21</v>
      </c>
      <c r="AO68" s="5" t="s">
        <v>21</v>
      </c>
      <c r="AP68" s="5" t="s">
        <v>21</v>
      </c>
      <c r="AQ68" s="5" t="s">
        <v>21</v>
      </c>
      <c r="AR68" s="5" t="s">
        <v>21</v>
      </c>
      <c r="AS68" s="5" t="s">
        <v>21</v>
      </c>
      <c r="AT68" s="5" t="s">
        <v>21</v>
      </c>
      <c r="AU68" s="5" t="s">
        <v>21</v>
      </c>
      <c r="AV68" s="5" t="s">
        <v>21</v>
      </c>
      <c r="AW68" s="5" t="s">
        <v>21</v>
      </c>
      <c r="AX68" s="5" t="s">
        <v>21</v>
      </c>
      <c r="AY68" s="5" t="s">
        <v>21</v>
      </c>
      <c r="AZ68" s="5" t="s">
        <v>21</v>
      </c>
      <c r="BA68" s="5" t="s">
        <v>21</v>
      </c>
      <c r="BB68" s="5" t="s">
        <v>21</v>
      </c>
      <c r="BC68" s="5" t="s">
        <v>21</v>
      </c>
      <c r="BD68" s="200"/>
      <c r="BE68" s="50" t="s">
        <v>59</v>
      </c>
      <c r="BF68" s="50" t="s">
        <v>60</v>
      </c>
      <c r="BG68" s="50" t="s">
        <v>61</v>
      </c>
      <c r="BH68" s="50" t="s">
        <v>62</v>
      </c>
      <c r="BI68" s="50" t="s">
        <v>63</v>
      </c>
      <c r="BJ68" s="50" t="s">
        <v>64</v>
      </c>
      <c r="BK68" s="50" t="s">
        <v>65</v>
      </c>
      <c r="BL68" s="50" t="s">
        <v>66</v>
      </c>
      <c r="BM68" s="50" t="s">
        <v>67</v>
      </c>
      <c r="BN68" s="50" t="s">
        <v>68</v>
      </c>
      <c r="BO68" s="50" t="s">
        <v>69</v>
      </c>
      <c r="BP68" s="202"/>
      <c r="BQ68" s="203"/>
      <c r="BR68" s="203" t="str">
        <f t="shared" si="147"/>
        <v/>
      </c>
      <c r="BS68" s="203" t="str">
        <f t="shared" si="148"/>
        <v/>
      </c>
      <c r="BT68" s="203" t="str">
        <f t="shared" si="149"/>
        <v/>
      </c>
      <c r="BU68" s="203" t="str">
        <f t="shared" si="150"/>
        <v/>
      </c>
      <c r="BV68" s="203" t="str">
        <f t="shared" si="151"/>
        <v/>
      </c>
      <c r="BW68" s="203" t="str">
        <f t="shared" si="152"/>
        <v/>
      </c>
      <c r="BX68" s="203" t="str">
        <f t="shared" si="153"/>
        <v/>
      </c>
      <c r="BY68" s="203" t="str">
        <f t="shared" si="154"/>
        <v/>
      </c>
      <c r="BZ68" s="203" t="str">
        <f t="shared" si="155"/>
        <v/>
      </c>
      <c r="CA68" s="203" t="str">
        <f t="shared" si="156"/>
        <v/>
      </c>
      <c r="CB68" s="203" t="str">
        <f t="shared" si="157"/>
        <v/>
      </c>
      <c r="CC68" s="203" t="str">
        <f t="shared" si="158"/>
        <v/>
      </c>
      <c r="CD68" s="203" t="str">
        <f t="shared" si="159"/>
        <v/>
      </c>
      <c r="CE68" s="203" t="str">
        <f t="shared" si="160"/>
        <v/>
      </c>
      <c r="CF68" s="204" t="str">
        <f t="shared" si="161"/>
        <v/>
      </c>
      <c r="CG68" s="204" t="str">
        <f t="shared" si="162"/>
        <v/>
      </c>
      <c r="CH68" s="204" t="str">
        <f t="shared" si="163"/>
        <v/>
      </c>
      <c r="CI68" s="204" t="str">
        <f t="shared" si="164"/>
        <v/>
      </c>
      <c r="CJ68" s="204" t="str">
        <f t="shared" si="165"/>
        <v/>
      </c>
      <c r="CK68" s="204" t="str">
        <f t="shared" si="166"/>
        <v/>
      </c>
      <c r="CL68" s="205" t="str">
        <f t="shared" si="167"/>
        <v/>
      </c>
      <c r="CM68" s="204" t="str">
        <f t="shared" si="168"/>
        <v/>
      </c>
      <c r="CN68" s="204">
        <f t="shared" si="169"/>
        <v>0</v>
      </c>
      <c r="CO68" s="204" t="str">
        <f t="shared" si="170"/>
        <v>Okay</v>
      </c>
      <c r="CP68" s="204" t="str">
        <f t="shared" si="171"/>
        <v>Urkunde und Button</v>
      </c>
      <c r="CQ68" s="204" t="str">
        <f t="shared" si="172"/>
        <v>nur Urkunde</v>
      </c>
      <c r="CR68" s="204">
        <f t="shared" si="173"/>
        <v>0</v>
      </c>
      <c r="CS68" s="204">
        <f t="shared" si="174"/>
        <v>0</v>
      </c>
      <c r="CT68" s="204">
        <f t="shared" si="175"/>
        <v>0</v>
      </c>
      <c r="CU68" s="204">
        <f t="shared" si="176"/>
        <v>0</v>
      </c>
      <c r="CV68" s="204">
        <f t="shared" si="177"/>
        <v>0</v>
      </c>
      <c r="CW68" s="204">
        <f t="shared" si="178"/>
        <v>0</v>
      </c>
      <c r="CX68" s="204" t="str">
        <f t="shared" si="179"/>
        <v>u</v>
      </c>
      <c r="CY68" s="204"/>
      <c r="CZ68" s="204">
        <f>IF(CV68="a",(ROUNDDOWN(O68/5,0)*5),0)</f>
        <v>0</v>
      </c>
      <c r="DA68" s="204"/>
      <c r="DB68" s="204"/>
      <c r="DC68" s="204"/>
      <c r="DD68" s="204"/>
      <c r="DE68" s="204"/>
      <c r="DF68" s="204"/>
      <c r="DG68" s="204"/>
      <c r="DH68" s="204"/>
      <c r="DI68" s="204"/>
      <c r="DJ68" s="204"/>
      <c r="DK68" s="204"/>
      <c r="DL68" s="204"/>
      <c r="DM68" s="204"/>
      <c r="DN68" s="204"/>
      <c r="DO68" s="204"/>
      <c r="DP68" s="204"/>
      <c r="DQ68" s="204"/>
      <c r="DR68" s="204"/>
      <c r="DS68" s="204"/>
      <c r="DT68" s="204"/>
      <c r="DU68" s="204"/>
    </row>
    <row r="69" spans="1:125" s="16" customFormat="1" x14ac:dyDescent="0.2">
      <c r="A69" s="191" t="str">
        <f>IF(LEN(E69)&lt;2,"",Meldedaten!A$4)</f>
        <v/>
      </c>
      <c r="B69" s="192" t="str">
        <f t="shared" si="135"/>
        <v/>
      </c>
      <c r="C69" s="96" t="s">
        <v>21</v>
      </c>
      <c r="D69" s="242" t="s">
        <v>21</v>
      </c>
      <c r="E69" s="242" t="s">
        <v>21</v>
      </c>
      <c r="F69" s="242" t="s">
        <v>21</v>
      </c>
      <c r="G69" s="242" t="s">
        <v>21</v>
      </c>
      <c r="H69" s="210" t="s">
        <v>21</v>
      </c>
      <c r="I69" s="5" t="str">
        <f>IF(LEN(E69)&lt;2,"",Meldedaten!B$4)</f>
        <v/>
      </c>
      <c r="J69" s="193"/>
      <c r="K69" s="5"/>
      <c r="L69" s="101"/>
      <c r="M69" s="100"/>
      <c r="N69" s="5"/>
      <c r="O69" s="5"/>
      <c r="P69" s="5"/>
      <c r="Q69" s="194" t="str">
        <f t="shared" si="136"/>
        <v>Okay</v>
      </c>
      <c r="R69" s="195">
        <f t="shared" si="137"/>
        <v>0</v>
      </c>
      <c r="S69" s="196" t="str">
        <f t="shared" si="138"/>
        <v/>
      </c>
      <c r="T69" s="197" t="str">
        <f t="shared" si="139"/>
        <v>Bitte ankreuzen</v>
      </c>
      <c r="U69" s="5"/>
      <c r="V69" s="5"/>
      <c r="W69" s="194">
        <f t="shared" si="140"/>
        <v>0</v>
      </c>
      <c r="X69" s="195">
        <f t="shared" si="141"/>
        <v>0</v>
      </c>
      <c r="Y69" s="195">
        <f t="shared" si="142"/>
        <v>1</v>
      </c>
      <c r="Z69" s="195" t="e">
        <f>IF(W69&gt;Y69,"Fehler",okay)</f>
        <v>#NAME?</v>
      </c>
      <c r="AA69" s="195" t="str">
        <f t="shared" si="143"/>
        <v/>
      </c>
      <c r="AB69" s="195" t="str">
        <f t="shared" si="144"/>
        <v/>
      </c>
      <c r="AC69" s="198"/>
      <c r="AD69" s="96" t="s">
        <v>21</v>
      </c>
      <c r="AE69" s="199" t="str">
        <f t="shared" si="145"/>
        <v/>
      </c>
      <c r="AF69" s="95"/>
      <c r="AG69" s="200"/>
      <c r="AH69" s="201" t="str">
        <f t="shared" si="146"/>
        <v/>
      </c>
      <c r="AI69" s="200"/>
      <c r="AJ69" s="5" t="s">
        <v>21</v>
      </c>
      <c r="AK69" s="5" t="s">
        <v>21</v>
      </c>
      <c r="AL69" s="5" t="s">
        <v>21</v>
      </c>
      <c r="AM69" s="5" t="s">
        <v>21</v>
      </c>
      <c r="AN69" s="5" t="s">
        <v>21</v>
      </c>
      <c r="AO69" s="5" t="s">
        <v>21</v>
      </c>
      <c r="AP69" s="5" t="s">
        <v>21</v>
      </c>
      <c r="AQ69" s="5" t="s">
        <v>21</v>
      </c>
      <c r="AR69" s="5" t="s">
        <v>21</v>
      </c>
      <c r="AS69" s="5" t="s">
        <v>21</v>
      </c>
      <c r="AT69" s="5" t="s">
        <v>21</v>
      </c>
      <c r="AU69" s="5" t="s">
        <v>21</v>
      </c>
      <c r="AV69" s="5" t="s">
        <v>21</v>
      </c>
      <c r="AW69" s="5" t="s">
        <v>21</v>
      </c>
      <c r="AX69" s="5" t="s">
        <v>21</v>
      </c>
      <c r="AY69" s="5" t="s">
        <v>21</v>
      </c>
      <c r="AZ69" s="5" t="s">
        <v>21</v>
      </c>
      <c r="BA69" s="5" t="s">
        <v>21</v>
      </c>
      <c r="BB69" s="5" t="s">
        <v>21</v>
      </c>
      <c r="BC69" s="5" t="s">
        <v>21</v>
      </c>
      <c r="BD69" s="200"/>
      <c r="BE69" s="50" t="s">
        <v>59</v>
      </c>
      <c r="BF69" s="50" t="s">
        <v>60</v>
      </c>
      <c r="BG69" s="50" t="s">
        <v>61</v>
      </c>
      <c r="BH69" s="50" t="s">
        <v>62</v>
      </c>
      <c r="BI69" s="50" t="s">
        <v>63</v>
      </c>
      <c r="BJ69" s="50" t="s">
        <v>64</v>
      </c>
      <c r="BK69" s="50" t="s">
        <v>65</v>
      </c>
      <c r="BL69" s="50" t="s">
        <v>66</v>
      </c>
      <c r="BM69" s="50" t="s">
        <v>67</v>
      </c>
      <c r="BN69" s="50" t="s">
        <v>68</v>
      </c>
      <c r="BO69" s="50" t="s">
        <v>69</v>
      </c>
      <c r="BP69" s="202"/>
      <c r="BQ69" s="203"/>
      <c r="BR69" s="203" t="str">
        <f t="shared" si="147"/>
        <v/>
      </c>
      <c r="BS69" s="203" t="str">
        <f t="shared" si="148"/>
        <v/>
      </c>
      <c r="BT69" s="203" t="str">
        <f t="shared" si="149"/>
        <v/>
      </c>
      <c r="BU69" s="203" t="str">
        <f t="shared" si="150"/>
        <v/>
      </c>
      <c r="BV69" s="203" t="str">
        <f t="shared" si="151"/>
        <v/>
      </c>
      <c r="BW69" s="203" t="str">
        <f t="shared" si="152"/>
        <v/>
      </c>
      <c r="BX69" s="203" t="str">
        <f t="shared" si="153"/>
        <v/>
      </c>
      <c r="BY69" s="203" t="str">
        <f t="shared" si="154"/>
        <v/>
      </c>
      <c r="BZ69" s="203" t="str">
        <f t="shared" si="155"/>
        <v/>
      </c>
      <c r="CA69" s="203" t="str">
        <f t="shared" si="156"/>
        <v/>
      </c>
      <c r="CB69" s="203" t="str">
        <f t="shared" si="157"/>
        <v/>
      </c>
      <c r="CC69" s="203" t="str">
        <f t="shared" si="158"/>
        <v/>
      </c>
      <c r="CD69" s="203" t="str">
        <f t="shared" si="159"/>
        <v/>
      </c>
      <c r="CE69" s="203" t="str">
        <f t="shared" si="160"/>
        <v/>
      </c>
      <c r="CF69" s="204" t="str">
        <f t="shared" si="161"/>
        <v/>
      </c>
      <c r="CG69" s="204" t="str">
        <f t="shared" si="162"/>
        <v/>
      </c>
      <c r="CH69" s="204" t="str">
        <f t="shared" si="163"/>
        <v/>
      </c>
      <c r="CI69" s="204" t="str">
        <f t="shared" si="164"/>
        <v/>
      </c>
      <c r="CJ69" s="204" t="str">
        <f t="shared" si="165"/>
        <v/>
      </c>
      <c r="CK69" s="204" t="str">
        <f t="shared" si="166"/>
        <v/>
      </c>
      <c r="CL69" s="205" t="str">
        <f t="shared" si="167"/>
        <v/>
      </c>
      <c r="CM69" s="204" t="str">
        <f t="shared" si="168"/>
        <v/>
      </c>
      <c r="CN69" s="204">
        <f t="shared" si="169"/>
        <v>0</v>
      </c>
      <c r="CO69" s="204" t="str">
        <f t="shared" si="170"/>
        <v>Okay</v>
      </c>
      <c r="CP69" s="204" t="str">
        <f t="shared" si="171"/>
        <v>Urkunde und Button</v>
      </c>
      <c r="CQ69" s="204" t="str">
        <f t="shared" si="172"/>
        <v>nur Urkunde</v>
      </c>
      <c r="CR69" s="204">
        <f t="shared" si="173"/>
        <v>0</v>
      </c>
      <c r="CS69" s="204">
        <f t="shared" si="174"/>
        <v>0</v>
      </c>
      <c r="CT69" s="204">
        <f t="shared" si="175"/>
        <v>0</v>
      </c>
      <c r="CU69" s="204">
        <f t="shared" si="176"/>
        <v>0</v>
      </c>
      <c r="CV69" s="204">
        <f t="shared" si="177"/>
        <v>0</v>
      </c>
      <c r="CW69" s="204">
        <f t="shared" si="178"/>
        <v>0</v>
      </c>
      <c r="CX69" s="204" t="str">
        <f t="shared" si="179"/>
        <v>u</v>
      </c>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row>
    <row r="70" spans="1:125" s="16" customFormat="1" x14ac:dyDescent="0.2">
      <c r="A70" s="191" t="str">
        <f>IF(LEN(E70)&lt;2,"",Meldedaten!A$4)</f>
        <v/>
      </c>
      <c r="B70" s="192" t="str">
        <f t="shared" si="135"/>
        <v/>
      </c>
      <c r="C70" s="96" t="s">
        <v>21</v>
      </c>
      <c r="D70" s="242" t="s">
        <v>21</v>
      </c>
      <c r="E70" s="242" t="s">
        <v>21</v>
      </c>
      <c r="F70" s="242" t="s">
        <v>21</v>
      </c>
      <c r="G70" s="242" t="s">
        <v>21</v>
      </c>
      <c r="H70" s="210" t="s">
        <v>21</v>
      </c>
      <c r="I70" s="5" t="str">
        <f>IF(LEN(E70)&lt;2,"",Meldedaten!B$4)</f>
        <v/>
      </c>
      <c r="J70" s="193"/>
      <c r="K70" s="5"/>
      <c r="L70" s="101"/>
      <c r="M70" s="100"/>
      <c r="N70" s="5"/>
      <c r="O70" s="5"/>
      <c r="P70" s="5"/>
      <c r="Q70" s="194" t="str">
        <f t="shared" si="136"/>
        <v>Okay</v>
      </c>
      <c r="R70" s="195">
        <f t="shared" si="137"/>
        <v>0</v>
      </c>
      <c r="S70" s="196" t="str">
        <f t="shared" si="138"/>
        <v/>
      </c>
      <c r="T70" s="197" t="str">
        <f t="shared" si="139"/>
        <v>Bitte ankreuzen</v>
      </c>
      <c r="U70" s="5"/>
      <c r="V70" s="5"/>
      <c r="W70" s="194">
        <f t="shared" si="140"/>
        <v>0</v>
      </c>
      <c r="X70" s="195">
        <f t="shared" si="141"/>
        <v>0</v>
      </c>
      <c r="Y70" s="195">
        <f t="shared" si="142"/>
        <v>1</v>
      </c>
      <c r="Z70" s="195" t="e">
        <f>IF(W70&gt;Y70,"Fehler",okay)</f>
        <v>#NAME?</v>
      </c>
      <c r="AA70" s="195" t="str">
        <f t="shared" si="143"/>
        <v/>
      </c>
      <c r="AB70" s="195" t="str">
        <f t="shared" si="144"/>
        <v/>
      </c>
      <c r="AC70" s="198"/>
      <c r="AD70" s="96" t="s">
        <v>21</v>
      </c>
      <c r="AE70" s="199" t="str">
        <f t="shared" si="145"/>
        <v/>
      </c>
      <c r="AF70" s="95"/>
      <c r="AG70" s="200"/>
      <c r="AH70" s="201" t="str">
        <f t="shared" si="146"/>
        <v/>
      </c>
      <c r="AI70" s="200"/>
      <c r="AJ70" s="5" t="s">
        <v>21</v>
      </c>
      <c r="AK70" s="5" t="s">
        <v>21</v>
      </c>
      <c r="AL70" s="5" t="s">
        <v>21</v>
      </c>
      <c r="AM70" s="5" t="s">
        <v>21</v>
      </c>
      <c r="AN70" s="5" t="s">
        <v>21</v>
      </c>
      <c r="AO70" s="5" t="s">
        <v>21</v>
      </c>
      <c r="AP70" s="5" t="s">
        <v>21</v>
      </c>
      <c r="AQ70" s="5" t="s">
        <v>21</v>
      </c>
      <c r="AR70" s="5" t="s">
        <v>21</v>
      </c>
      <c r="AS70" s="5" t="s">
        <v>21</v>
      </c>
      <c r="AT70" s="5" t="s">
        <v>21</v>
      </c>
      <c r="AU70" s="5" t="s">
        <v>21</v>
      </c>
      <c r="AV70" s="5" t="s">
        <v>21</v>
      </c>
      <c r="AW70" s="5" t="s">
        <v>21</v>
      </c>
      <c r="AX70" s="5" t="s">
        <v>21</v>
      </c>
      <c r="AY70" s="5" t="s">
        <v>21</v>
      </c>
      <c r="AZ70" s="5" t="s">
        <v>21</v>
      </c>
      <c r="BA70" s="5" t="s">
        <v>21</v>
      </c>
      <c r="BB70" s="5" t="s">
        <v>21</v>
      </c>
      <c r="BC70" s="5" t="s">
        <v>21</v>
      </c>
      <c r="BD70" s="200"/>
      <c r="BE70" s="50" t="s">
        <v>59</v>
      </c>
      <c r="BF70" s="50" t="s">
        <v>60</v>
      </c>
      <c r="BG70" s="50" t="s">
        <v>61</v>
      </c>
      <c r="BH70" s="50" t="s">
        <v>62</v>
      </c>
      <c r="BI70" s="50" t="s">
        <v>63</v>
      </c>
      <c r="BJ70" s="50" t="s">
        <v>64</v>
      </c>
      <c r="BK70" s="50" t="s">
        <v>65</v>
      </c>
      <c r="BL70" s="50" t="s">
        <v>66</v>
      </c>
      <c r="BM70" s="50" t="s">
        <v>67</v>
      </c>
      <c r="BN70" s="50" t="s">
        <v>68</v>
      </c>
      <c r="BO70" s="50" t="s">
        <v>69</v>
      </c>
      <c r="BP70" s="202"/>
      <c r="BQ70" s="203"/>
      <c r="BR70" s="203" t="str">
        <f t="shared" si="147"/>
        <v/>
      </c>
      <c r="BS70" s="203" t="str">
        <f t="shared" si="148"/>
        <v/>
      </c>
      <c r="BT70" s="203" t="str">
        <f t="shared" si="149"/>
        <v/>
      </c>
      <c r="BU70" s="203" t="str">
        <f t="shared" si="150"/>
        <v/>
      </c>
      <c r="BV70" s="203" t="str">
        <f t="shared" si="151"/>
        <v/>
      </c>
      <c r="BW70" s="203" t="str">
        <f t="shared" si="152"/>
        <v/>
      </c>
      <c r="BX70" s="203" t="str">
        <f t="shared" si="153"/>
        <v/>
      </c>
      <c r="BY70" s="203" t="str">
        <f t="shared" si="154"/>
        <v/>
      </c>
      <c r="BZ70" s="203" t="str">
        <f t="shared" si="155"/>
        <v/>
      </c>
      <c r="CA70" s="203" t="str">
        <f t="shared" si="156"/>
        <v/>
      </c>
      <c r="CB70" s="203" t="str">
        <f t="shared" si="157"/>
        <v/>
      </c>
      <c r="CC70" s="203" t="str">
        <f t="shared" si="158"/>
        <v/>
      </c>
      <c r="CD70" s="203" t="str">
        <f t="shared" si="159"/>
        <v/>
      </c>
      <c r="CE70" s="203" t="str">
        <f t="shared" si="160"/>
        <v/>
      </c>
      <c r="CF70" s="204" t="str">
        <f t="shared" si="161"/>
        <v/>
      </c>
      <c r="CG70" s="204" t="str">
        <f t="shared" si="162"/>
        <v/>
      </c>
      <c r="CH70" s="204" t="str">
        <f t="shared" si="163"/>
        <v/>
      </c>
      <c r="CI70" s="204" t="str">
        <f t="shared" si="164"/>
        <v/>
      </c>
      <c r="CJ70" s="204" t="str">
        <f t="shared" si="165"/>
        <v/>
      </c>
      <c r="CK70" s="204" t="str">
        <f t="shared" si="166"/>
        <v/>
      </c>
      <c r="CL70" s="205" t="str">
        <f t="shared" si="167"/>
        <v/>
      </c>
      <c r="CM70" s="204" t="str">
        <f t="shared" si="168"/>
        <v/>
      </c>
      <c r="CN70" s="204">
        <f t="shared" si="169"/>
        <v>0</v>
      </c>
      <c r="CO70" s="204" t="str">
        <f t="shared" si="170"/>
        <v>Okay</v>
      </c>
      <c r="CP70" s="204" t="str">
        <f t="shared" si="171"/>
        <v>Urkunde und Button</v>
      </c>
      <c r="CQ70" s="204" t="str">
        <f t="shared" si="172"/>
        <v>nur Urkunde</v>
      </c>
      <c r="CR70" s="204">
        <f t="shared" si="173"/>
        <v>0</v>
      </c>
      <c r="CS70" s="204">
        <f t="shared" si="174"/>
        <v>0</v>
      </c>
      <c r="CT70" s="204">
        <f t="shared" si="175"/>
        <v>0</v>
      </c>
      <c r="CU70" s="204">
        <f t="shared" si="176"/>
        <v>0</v>
      </c>
      <c r="CV70" s="204">
        <f t="shared" si="177"/>
        <v>0</v>
      </c>
      <c r="CW70" s="204">
        <f t="shared" si="178"/>
        <v>0</v>
      </c>
      <c r="CX70" s="204" t="str">
        <f t="shared" si="179"/>
        <v>u</v>
      </c>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row>
    <row r="71" spans="1:125" s="16" customFormat="1" x14ac:dyDescent="0.2">
      <c r="A71" s="191" t="str">
        <f>IF(LEN(E71)&lt;2,"",Meldedaten!A$4)</f>
        <v/>
      </c>
      <c r="B71" s="192" t="str">
        <f t="shared" si="135"/>
        <v/>
      </c>
      <c r="C71" s="96" t="s">
        <v>21</v>
      </c>
      <c r="D71" s="242" t="s">
        <v>21</v>
      </c>
      <c r="E71" s="242" t="s">
        <v>21</v>
      </c>
      <c r="F71" s="242" t="s">
        <v>21</v>
      </c>
      <c r="G71" s="242" t="s">
        <v>21</v>
      </c>
      <c r="H71" s="210" t="s">
        <v>21</v>
      </c>
      <c r="I71" s="5" t="str">
        <f>IF(LEN(E71)&lt;2,"",Meldedaten!B$4)</f>
        <v/>
      </c>
      <c r="J71" s="193"/>
      <c r="K71" s="5"/>
      <c r="L71" s="101"/>
      <c r="M71" s="100"/>
      <c r="N71" s="5"/>
      <c r="O71" s="5"/>
      <c r="P71" s="5"/>
      <c r="Q71" s="194" t="str">
        <f t="shared" si="136"/>
        <v>Okay</v>
      </c>
      <c r="R71" s="195">
        <f t="shared" si="137"/>
        <v>0</v>
      </c>
      <c r="S71" s="196" t="str">
        <f t="shared" si="138"/>
        <v/>
      </c>
      <c r="T71" s="197" t="str">
        <f t="shared" si="139"/>
        <v>Bitte ankreuzen</v>
      </c>
      <c r="U71" s="5"/>
      <c r="V71" s="5"/>
      <c r="W71" s="194">
        <f t="shared" si="140"/>
        <v>0</v>
      </c>
      <c r="X71" s="195">
        <f t="shared" si="141"/>
        <v>0</v>
      </c>
      <c r="Y71" s="195">
        <f t="shared" si="142"/>
        <v>1</v>
      </c>
      <c r="Z71" s="195" t="e">
        <f>IF(W71&gt;Y71,"Fehler",okay)</f>
        <v>#NAME?</v>
      </c>
      <c r="AA71" s="195" t="str">
        <f t="shared" si="143"/>
        <v/>
      </c>
      <c r="AB71" s="195" t="str">
        <f t="shared" si="144"/>
        <v/>
      </c>
      <c r="AC71" s="198"/>
      <c r="AD71" s="96" t="s">
        <v>21</v>
      </c>
      <c r="AE71" s="199" t="str">
        <f t="shared" si="145"/>
        <v/>
      </c>
      <c r="AF71" s="95"/>
      <c r="AG71" s="200"/>
      <c r="AH71" s="201" t="str">
        <f t="shared" si="146"/>
        <v/>
      </c>
      <c r="AI71" s="200"/>
      <c r="AJ71" s="5" t="s">
        <v>21</v>
      </c>
      <c r="AK71" s="5" t="s">
        <v>21</v>
      </c>
      <c r="AL71" s="5" t="s">
        <v>21</v>
      </c>
      <c r="AM71" s="5" t="s">
        <v>21</v>
      </c>
      <c r="AN71" s="5" t="s">
        <v>21</v>
      </c>
      <c r="AO71" s="5" t="s">
        <v>21</v>
      </c>
      <c r="AP71" s="5" t="s">
        <v>21</v>
      </c>
      <c r="AQ71" s="5" t="s">
        <v>21</v>
      </c>
      <c r="AR71" s="5" t="s">
        <v>21</v>
      </c>
      <c r="AS71" s="5" t="s">
        <v>21</v>
      </c>
      <c r="AT71" s="5" t="s">
        <v>21</v>
      </c>
      <c r="AU71" s="5" t="s">
        <v>21</v>
      </c>
      <c r="AV71" s="5" t="s">
        <v>21</v>
      </c>
      <c r="AW71" s="5" t="s">
        <v>21</v>
      </c>
      <c r="AX71" s="5" t="s">
        <v>21</v>
      </c>
      <c r="AY71" s="5" t="s">
        <v>21</v>
      </c>
      <c r="AZ71" s="5" t="s">
        <v>21</v>
      </c>
      <c r="BA71" s="5" t="s">
        <v>21</v>
      </c>
      <c r="BB71" s="5" t="s">
        <v>21</v>
      </c>
      <c r="BC71" s="5" t="s">
        <v>21</v>
      </c>
      <c r="BD71" s="200"/>
      <c r="BE71" s="50" t="s">
        <v>59</v>
      </c>
      <c r="BF71" s="50" t="s">
        <v>60</v>
      </c>
      <c r="BG71" s="50" t="s">
        <v>61</v>
      </c>
      <c r="BH71" s="50" t="s">
        <v>62</v>
      </c>
      <c r="BI71" s="50" t="s">
        <v>63</v>
      </c>
      <c r="BJ71" s="50" t="s">
        <v>64</v>
      </c>
      <c r="BK71" s="50" t="s">
        <v>65</v>
      </c>
      <c r="BL71" s="50" t="s">
        <v>66</v>
      </c>
      <c r="BM71" s="50" t="s">
        <v>67</v>
      </c>
      <c r="BN71" s="50" t="s">
        <v>68</v>
      </c>
      <c r="BO71" s="50" t="s">
        <v>69</v>
      </c>
      <c r="BP71" s="202"/>
      <c r="BQ71" s="203"/>
      <c r="BR71" s="203" t="str">
        <f t="shared" si="147"/>
        <v/>
      </c>
      <c r="BS71" s="203" t="str">
        <f t="shared" si="148"/>
        <v/>
      </c>
      <c r="BT71" s="203" t="str">
        <f t="shared" si="149"/>
        <v/>
      </c>
      <c r="BU71" s="203" t="str">
        <f t="shared" si="150"/>
        <v/>
      </c>
      <c r="BV71" s="203" t="str">
        <f t="shared" si="151"/>
        <v/>
      </c>
      <c r="BW71" s="203" t="str">
        <f t="shared" si="152"/>
        <v/>
      </c>
      <c r="BX71" s="203" t="str">
        <f t="shared" si="153"/>
        <v/>
      </c>
      <c r="BY71" s="203" t="str">
        <f t="shared" si="154"/>
        <v/>
      </c>
      <c r="BZ71" s="203" t="str">
        <f t="shared" si="155"/>
        <v/>
      </c>
      <c r="CA71" s="203" t="str">
        <f t="shared" si="156"/>
        <v/>
      </c>
      <c r="CB71" s="203" t="str">
        <f t="shared" si="157"/>
        <v/>
      </c>
      <c r="CC71" s="203" t="str">
        <f t="shared" si="158"/>
        <v/>
      </c>
      <c r="CD71" s="203" t="str">
        <f t="shared" si="159"/>
        <v/>
      </c>
      <c r="CE71" s="203" t="str">
        <f t="shared" si="160"/>
        <v/>
      </c>
      <c r="CF71" s="204" t="str">
        <f t="shared" si="161"/>
        <v/>
      </c>
      <c r="CG71" s="204" t="str">
        <f t="shared" si="162"/>
        <v/>
      </c>
      <c r="CH71" s="204" t="str">
        <f t="shared" si="163"/>
        <v/>
      </c>
      <c r="CI71" s="204" t="str">
        <f t="shared" si="164"/>
        <v/>
      </c>
      <c r="CJ71" s="204" t="str">
        <f t="shared" si="165"/>
        <v/>
      </c>
      <c r="CK71" s="204" t="str">
        <f t="shared" si="166"/>
        <v/>
      </c>
      <c r="CL71" s="205" t="str">
        <f t="shared" si="167"/>
        <v/>
      </c>
      <c r="CM71" s="204" t="str">
        <f t="shared" si="168"/>
        <v/>
      </c>
      <c r="CN71" s="204">
        <f t="shared" si="169"/>
        <v>0</v>
      </c>
      <c r="CO71" s="204" t="str">
        <f t="shared" si="170"/>
        <v>Okay</v>
      </c>
      <c r="CP71" s="204" t="str">
        <f t="shared" si="171"/>
        <v>Urkunde und Button</v>
      </c>
      <c r="CQ71" s="204" t="str">
        <f t="shared" si="172"/>
        <v>nur Urkunde</v>
      </c>
      <c r="CR71" s="204">
        <f t="shared" si="173"/>
        <v>0</v>
      </c>
      <c r="CS71" s="204">
        <f t="shared" si="174"/>
        <v>0</v>
      </c>
      <c r="CT71" s="204">
        <f t="shared" si="175"/>
        <v>0</v>
      </c>
      <c r="CU71" s="204">
        <f t="shared" si="176"/>
        <v>0</v>
      </c>
      <c r="CV71" s="204">
        <f t="shared" si="177"/>
        <v>0</v>
      </c>
      <c r="CW71" s="204">
        <f t="shared" si="178"/>
        <v>0</v>
      </c>
      <c r="CX71" s="204" t="str">
        <f t="shared" si="179"/>
        <v>u</v>
      </c>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row>
    <row r="72" spans="1:125" s="16" customFormat="1" x14ac:dyDescent="0.2">
      <c r="A72" s="191" t="str">
        <f>IF(LEN(E72)&lt;2,"",Meldedaten!A$4)</f>
        <v/>
      </c>
      <c r="B72" s="192" t="str">
        <f t="shared" si="135"/>
        <v/>
      </c>
      <c r="C72" s="96" t="s">
        <v>21</v>
      </c>
      <c r="D72" s="242" t="s">
        <v>21</v>
      </c>
      <c r="E72" s="242" t="s">
        <v>21</v>
      </c>
      <c r="F72" s="242" t="s">
        <v>21</v>
      </c>
      <c r="G72" s="242" t="s">
        <v>21</v>
      </c>
      <c r="H72" s="210" t="s">
        <v>21</v>
      </c>
      <c r="I72" s="5" t="str">
        <f>IF(LEN(E72)&lt;2,"",Meldedaten!B$4)</f>
        <v/>
      </c>
      <c r="J72" s="193"/>
      <c r="K72" s="5"/>
      <c r="L72" s="101"/>
      <c r="M72" s="100"/>
      <c r="N72" s="5"/>
      <c r="O72" s="5"/>
      <c r="P72" s="5"/>
      <c r="Q72" s="194" t="str">
        <f t="shared" si="136"/>
        <v>Okay</v>
      </c>
      <c r="R72" s="195">
        <f t="shared" si="137"/>
        <v>0</v>
      </c>
      <c r="S72" s="196" t="str">
        <f t="shared" si="138"/>
        <v/>
      </c>
      <c r="T72" s="197" t="str">
        <f t="shared" si="139"/>
        <v>Bitte ankreuzen</v>
      </c>
      <c r="U72" s="5"/>
      <c r="V72" s="5"/>
      <c r="W72" s="194">
        <f t="shared" si="140"/>
        <v>0</v>
      </c>
      <c r="X72" s="195">
        <f t="shared" si="141"/>
        <v>0</v>
      </c>
      <c r="Y72" s="195">
        <f t="shared" si="142"/>
        <v>1</v>
      </c>
      <c r="Z72" s="195" t="e">
        <f>IF(W72&gt;Y72,"Fehler",okay)</f>
        <v>#NAME?</v>
      </c>
      <c r="AA72" s="195" t="str">
        <f t="shared" si="143"/>
        <v/>
      </c>
      <c r="AB72" s="195" t="str">
        <f t="shared" si="144"/>
        <v/>
      </c>
      <c r="AC72" s="198"/>
      <c r="AD72" s="96" t="s">
        <v>21</v>
      </c>
      <c r="AE72" s="199" t="str">
        <f t="shared" si="145"/>
        <v/>
      </c>
      <c r="AF72" s="95"/>
      <c r="AG72" s="200"/>
      <c r="AH72" s="201" t="str">
        <f t="shared" si="146"/>
        <v/>
      </c>
      <c r="AI72" s="200"/>
      <c r="AJ72" s="5" t="s">
        <v>21</v>
      </c>
      <c r="AK72" s="5" t="s">
        <v>21</v>
      </c>
      <c r="AL72" s="5" t="s">
        <v>21</v>
      </c>
      <c r="AM72" s="5" t="s">
        <v>21</v>
      </c>
      <c r="AN72" s="5" t="s">
        <v>21</v>
      </c>
      <c r="AO72" s="5" t="s">
        <v>21</v>
      </c>
      <c r="AP72" s="5" t="s">
        <v>21</v>
      </c>
      <c r="AQ72" s="5" t="s">
        <v>21</v>
      </c>
      <c r="AR72" s="5" t="s">
        <v>21</v>
      </c>
      <c r="AS72" s="5" t="s">
        <v>21</v>
      </c>
      <c r="AT72" s="5" t="s">
        <v>21</v>
      </c>
      <c r="AU72" s="5" t="s">
        <v>21</v>
      </c>
      <c r="AV72" s="5" t="s">
        <v>21</v>
      </c>
      <c r="AW72" s="5" t="s">
        <v>21</v>
      </c>
      <c r="AX72" s="5" t="s">
        <v>21</v>
      </c>
      <c r="AY72" s="5" t="s">
        <v>21</v>
      </c>
      <c r="AZ72" s="5" t="s">
        <v>21</v>
      </c>
      <c r="BA72" s="5" t="s">
        <v>21</v>
      </c>
      <c r="BB72" s="5" t="s">
        <v>21</v>
      </c>
      <c r="BC72" s="5" t="s">
        <v>21</v>
      </c>
      <c r="BD72" s="200"/>
      <c r="BE72" s="50" t="s">
        <v>59</v>
      </c>
      <c r="BF72" s="50" t="s">
        <v>60</v>
      </c>
      <c r="BG72" s="50" t="s">
        <v>61</v>
      </c>
      <c r="BH72" s="50" t="s">
        <v>62</v>
      </c>
      <c r="BI72" s="50" t="s">
        <v>63</v>
      </c>
      <c r="BJ72" s="50" t="s">
        <v>64</v>
      </c>
      <c r="BK72" s="50" t="s">
        <v>65</v>
      </c>
      <c r="BL72" s="50" t="s">
        <v>66</v>
      </c>
      <c r="BM72" s="50" t="s">
        <v>67</v>
      </c>
      <c r="BN72" s="50" t="s">
        <v>68</v>
      </c>
      <c r="BO72" s="50" t="s">
        <v>69</v>
      </c>
      <c r="BP72" s="202"/>
      <c r="BQ72" s="203"/>
      <c r="BR72" s="203" t="str">
        <f t="shared" si="147"/>
        <v/>
      </c>
      <c r="BS72" s="203" t="str">
        <f t="shared" si="148"/>
        <v/>
      </c>
      <c r="BT72" s="203" t="str">
        <f t="shared" si="149"/>
        <v/>
      </c>
      <c r="BU72" s="203" t="str">
        <f t="shared" si="150"/>
        <v/>
      </c>
      <c r="BV72" s="203" t="str">
        <f t="shared" si="151"/>
        <v/>
      </c>
      <c r="BW72" s="203" t="str">
        <f t="shared" si="152"/>
        <v/>
      </c>
      <c r="BX72" s="203" t="str">
        <f t="shared" si="153"/>
        <v/>
      </c>
      <c r="BY72" s="203" t="str">
        <f t="shared" si="154"/>
        <v/>
      </c>
      <c r="BZ72" s="203" t="str">
        <f t="shared" si="155"/>
        <v/>
      </c>
      <c r="CA72" s="203" t="str">
        <f t="shared" si="156"/>
        <v/>
      </c>
      <c r="CB72" s="203" t="str">
        <f t="shared" si="157"/>
        <v/>
      </c>
      <c r="CC72" s="203" t="str">
        <f t="shared" si="158"/>
        <v/>
      </c>
      <c r="CD72" s="203" t="str">
        <f t="shared" si="159"/>
        <v/>
      </c>
      <c r="CE72" s="203" t="str">
        <f t="shared" si="160"/>
        <v/>
      </c>
      <c r="CF72" s="204" t="str">
        <f t="shared" si="161"/>
        <v/>
      </c>
      <c r="CG72" s="204" t="str">
        <f t="shared" si="162"/>
        <v/>
      </c>
      <c r="CH72" s="204" t="str">
        <f t="shared" si="163"/>
        <v/>
      </c>
      <c r="CI72" s="204" t="str">
        <f t="shared" si="164"/>
        <v/>
      </c>
      <c r="CJ72" s="204" t="str">
        <f t="shared" si="165"/>
        <v/>
      </c>
      <c r="CK72" s="204" t="str">
        <f t="shared" si="166"/>
        <v/>
      </c>
      <c r="CL72" s="205" t="str">
        <f t="shared" si="167"/>
        <v/>
      </c>
      <c r="CM72" s="204" t="str">
        <f t="shared" si="168"/>
        <v/>
      </c>
      <c r="CN72" s="204">
        <f t="shared" si="169"/>
        <v>0</v>
      </c>
      <c r="CO72" s="204" t="str">
        <f t="shared" si="170"/>
        <v>Okay</v>
      </c>
      <c r="CP72" s="204" t="str">
        <f t="shared" si="171"/>
        <v>Urkunde und Button</v>
      </c>
      <c r="CQ72" s="204" t="str">
        <f t="shared" si="172"/>
        <v>nur Urkunde</v>
      </c>
      <c r="CR72" s="204">
        <f t="shared" si="173"/>
        <v>0</v>
      </c>
      <c r="CS72" s="204">
        <f t="shared" si="174"/>
        <v>0</v>
      </c>
      <c r="CT72" s="204">
        <f t="shared" si="175"/>
        <v>0</v>
      </c>
      <c r="CU72" s="204">
        <f t="shared" si="176"/>
        <v>0</v>
      </c>
      <c r="CV72" s="204">
        <f t="shared" si="177"/>
        <v>0</v>
      </c>
      <c r="CW72" s="204">
        <f t="shared" si="178"/>
        <v>0</v>
      </c>
      <c r="CX72" s="204" t="str">
        <f t="shared" si="179"/>
        <v>u</v>
      </c>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row>
    <row r="73" spans="1:125" s="16" customFormat="1" x14ac:dyDescent="0.2">
      <c r="A73" s="191" t="str">
        <f>IF(LEN(E73)&lt;2,"",Meldedaten!A$4)</f>
        <v/>
      </c>
      <c r="B73" s="192" t="str">
        <f t="shared" si="135"/>
        <v/>
      </c>
      <c r="C73" s="96" t="s">
        <v>21</v>
      </c>
      <c r="D73" s="242" t="s">
        <v>21</v>
      </c>
      <c r="E73" s="242" t="s">
        <v>21</v>
      </c>
      <c r="F73" s="242" t="s">
        <v>21</v>
      </c>
      <c r="G73" s="242" t="s">
        <v>21</v>
      </c>
      <c r="H73" s="210" t="s">
        <v>21</v>
      </c>
      <c r="I73" s="5" t="str">
        <f>IF(LEN(E73)&lt;2,"",Meldedaten!B$4)</f>
        <v/>
      </c>
      <c r="J73" s="193"/>
      <c r="K73" s="5"/>
      <c r="L73" s="101"/>
      <c r="M73" s="100"/>
      <c r="N73" s="5"/>
      <c r="O73" s="5"/>
      <c r="P73" s="5"/>
      <c r="Q73" s="194" t="str">
        <f t="shared" si="136"/>
        <v>Okay</v>
      </c>
      <c r="R73" s="195">
        <f t="shared" si="137"/>
        <v>0</v>
      </c>
      <c r="S73" s="196" t="str">
        <f t="shared" si="138"/>
        <v/>
      </c>
      <c r="T73" s="197" t="str">
        <f t="shared" si="139"/>
        <v>Bitte ankreuzen</v>
      </c>
      <c r="U73" s="5"/>
      <c r="V73" s="5"/>
      <c r="W73" s="194">
        <f t="shared" si="140"/>
        <v>0</v>
      </c>
      <c r="X73" s="195">
        <f t="shared" si="141"/>
        <v>0</v>
      </c>
      <c r="Y73" s="195">
        <f t="shared" si="142"/>
        <v>1</v>
      </c>
      <c r="Z73" s="195" t="e">
        <f>IF(W73&gt;Y73,"Fehler",okay)</f>
        <v>#NAME?</v>
      </c>
      <c r="AA73" s="195" t="str">
        <f t="shared" si="143"/>
        <v/>
      </c>
      <c r="AB73" s="195" t="str">
        <f t="shared" si="144"/>
        <v/>
      </c>
      <c r="AC73" s="198"/>
      <c r="AD73" s="96" t="s">
        <v>21</v>
      </c>
      <c r="AE73" s="199" t="str">
        <f t="shared" si="145"/>
        <v/>
      </c>
      <c r="AF73" s="95"/>
      <c r="AG73" s="200"/>
      <c r="AH73" s="201" t="str">
        <f t="shared" si="146"/>
        <v/>
      </c>
      <c r="AI73" s="200"/>
      <c r="AJ73" s="5" t="s">
        <v>21</v>
      </c>
      <c r="AK73" s="5" t="s">
        <v>21</v>
      </c>
      <c r="AL73" s="5" t="s">
        <v>21</v>
      </c>
      <c r="AM73" s="5" t="s">
        <v>21</v>
      </c>
      <c r="AN73" s="5" t="s">
        <v>21</v>
      </c>
      <c r="AO73" s="5" t="s">
        <v>21</v>
      </c>
      <c r="AP73" s="5" t="s">
        <v>21</v>
      </c>
      <c r="AQ73" s="5" t="s">
        <v>21</v>
      </c>
      <c r="AR73" s="5" t="s">
        <v>21</v>
      </c>
      <c r="AS73" s="5" t="s">
        <v>21</v>
      </c>
      <c r="AT73" s="5" t="s">
        <v>21</v>
      </c>
      <c r="AU73" s="5" t="s">
        <v>21</v>
      </c>
      <c r="AV73" s="5" t="s">
        <v>21</v>
      </c>
      <c r="AW73" s="5" t="s">
        <v>21</v>
      </c>
      <c r="AX73" s="5" t="s">
        <v>21</v>
      </c>
      <c r="AY73" s="5" t="s">
        <v>21</v>
      </c>
      <c r="AZ73" s="5" t="s">
        <v>21</v>
      </c>
      <c r="BA73" s="5" t="s">
        <v>21</v>
      </c>
      <c r="BB73" s="5" t="s">
        <v>21</v>
      </c>
      <c r="BC73" s="5" t="s">
        <v>21</v>
      </c>
      <c r="BD73" s="200"/>
      <c r="BE73" s="50" t="s">
        <v>59</v>
      </c>
      <c r="BF73" s="50" t="s">
        <v>60</v>
      </c>
      <c r="BG73" s="50" t="s">
        <v>61</v>
      </c>
      <c r="BH73" s="50" t="s">
        <v>62</v>
      </c>
      <c r="BI73" s="50" t="s">
        <v>63</v>
      </c>
      <c r="BJ73" s="50" t="s">
        <v>64</v>
      </c>
      <c r="BK73" s="50" t="s">
        <v>65</v>
      </c>
      <c r="BL73" s="50" t="s">
        <v>66</v>
      </c>
      <c r="BM73" s="50" t="s">
        <v>67</v>
      </c>
      <c r="BN73" s="50" t="s">
        <v>68</v>
      </c>
      <c r="BO73" s="50" t="s">
        <v>69</v>
      </c>
      <c r="BP73" s="202"/>
      <c r="BQ73" s="203"/>
      <c r="BR73" s="203" t="str">
        <f t="shared" si="147"/>
        <v/>
      </c>
      <c r="BS73" s="203" t="str">
        <f t="shared" si="148"/>
        <v/>
      </c>
      <c r="BT73" s="203" t="str">
        <f t="shared" si="149"/>
        <v/>
      </c>
      <c r="BU73" s="203" t="str">
        <f t="shared" si="150"/>
        <v/>
      </c>
      <c r="BV73" s="203" t="str">
        <f t="shared" si="151"/>
        <v/>
      </c>
      <c r="BW73" s="203" t="str">
        <f t="shared" si="152"/>
        <v/>
      </c>
      <c r="BX73" s="203" t="str">
        <f t="shared" si="153"/>
        <v/>
      </c>
      <c r="BY73" s="203" t="str">
        <f t="shared" si="154"/>
        <v/>
      </c>
      <c r="BZ73" s="203" t="str">
        <f t="shared" si="155"/>
        <v/>
      </c>
      <c r="CA73" s="203" t="str">
        <f t="shared" si="156"/>
        <v/>
      </c>
      <c r="CB73" s="203" t="str">
        <f t="shared" si="157"/>
        <v/>
      </c>
      <c r="CC73" s="203" t="str">
        <f t="shared" si="158"/>
        <v/>
      </c>
      <c r="CD73" s="203" t="str">
        <f t="shared" si="159"/>
        <v/>
      </c>
      <c r="CE73" s="203" t="str">
        <f t="shared" si="160"/>
        <v/>
      </c>
      <c r="CF73" s="204" t="str">
        <f t="shared" si="161"/>
        <v/>
      </c>
      <c r="CG73" s="204" t="str">
        <f t="shared" si="162"/>
        <v/>
      </c>
      <c r="CH73" s="204" t="str">
        <f t="shared" si="163"/>
        <v/>
      </c>
      <c r="CI73" s="204" t="str">
        <f t="shared" si="164"/>
        <v/>
      </c>
      <c r="CJ73" s="204" t="str">
        <f t="shared" si="165"/>
        <v/>
      </c>
      <c r="CK73" s="204" t="str">
        <f t="shared" si="166"/>
        <v/>
      </c>
      <c r="CL73" s="205" t="str">
        <f t="shared" si="167"/>
        <v/>
      </c>
      <c r="CM73" s="204" t="str">
        <f t="shared" si="168"/>
        <v/>
      </c>
      <c r="CN73" s="204">
        <f t="shared" si="169"/>
        <v>0</v>
      </c>
      <c r="CO73" s="204" t="str">
        <f t="shared" si="170"/>
        <v>Okay</v>
      </c>
      <c r="CP73" s="204" t="str">
        <f t="shared" si="171"/>
        <v>Urkunde und Button</v>
      </c>
      <c r="CQ73" s="204" t="str">
        <f t="shared" si="172"/>
        <v>nur Urkunde</v>
      </c>
      <c r="CR73" s="204">
        <f t="shared" si="173"/>
        <v>0</v>
      </c>
      <c r="CS73" s="204">
        <f t="shared" si="174"/>
        <v>0</v>
      </c>
      <c r="CT73" s="204">
        <f t="shared" si="175"/>
        <v>0</v>
      </c>
      <c r="CU73" s="204">
        <f t="shared" si="176"/>
        <v>0</v>
      </c>
      <c r="CV73" s="204">
        <f t="shared" si="177"/>
        <v>0</v>
      </c>
      <c r="CW73" s="204">
        <f t="shared" si="178"/>
        <v>0</v>
      </c>
      <c r="CX73" s="204" t="str">
        <f t="shared" si="179"/>
        <v>u</v>
      </c>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row>
    <row r="74" spans="1:125" s="16" customFormat="1" x14ac:dyDescent="0.2">
      <c r="A74" s="191" t="str">
        <f>IF(LEN(E74)&lt;2,"",Meldedaten!A$4)</f>
        <v/>
      </c>
      <c r="B74" s="192" t="str">
        <f t="shared" si="135"/>
        <v/>
      </c>
      <c r="C74" s="96" t="s">
        <v>21</v>
      </c>
      <c r="D74" s="242" t="s">
        <v>21</v>
      </c>
      <c r="E74" s="242" t="s">
        <v>21</v>
      </c>
      <c r="F74" s="242" t="s">
        <v>21</v>
      </c>
      <c r="G74" s="242" t="s">
        <v>21</v>
      </c>
      <c r="H74" s="210" t="s">
        <v>21</v>
      </c>
      <c r="I74" s="5" t="str">
        <f>IF(LEN(E74)&lt;2,"",Meldedaten!B$4)</f>
        <v/>
      </c>
      <c r="J74" s="193"/>
      <c r="K74" s="5"/>
      <c r="L74" s="101"/>
      <c r="M74" s="100"/>
      <c r="N74" s="5"/>
      <c r="O74" s="5"/>
      <c r="P74" s="5"/>
      <c r="Q74" s="194" t="str">
        <f t="shared" si="136"/>
        <v>Okay</v>
      </c>
      <c r="R74" s="195">
        <f t="shared" si="137"/>
        <v>0</v>
      </c>
      <c r="S74" s="196" t="str">
        <f t="shared" si="138"/>
        <v/>
      </c>
      <c r="T74" s="197" t="str">
        <f t="shared" si="139"/>
        <v>Bitte ankreuzen</v>
      </c>
      <c r="U74" s="5"/>
      <c r="V74" s="5"/>
      <c r="W74" s="194">
        <f t="shared" si="140"/>
        <v>0</v>
      </c>
      <c r="X74" s="195">
        <f t="shared" si="141"/>
        <v>0</v>
      </c>
      <c r="Y74" s="195">
        <f t="shared" si="142"/>
        <v>1</v>
      </c>
      <c r="Z74" s="195" t="e">
        <f>IF(W74&gt;Y74,"Fehler",okay)</f>
        <v>#NAME?</v>
      </c>
      <c r="AA74" s="195" t="str">
        <f t="shared" si="143"/>
        <v/>
      </c>
      <c r="AB74" s="195" t="str">
        <f t="shared" si="144"/>
        <v/>
      </c>
      <c r="AC74" s="198"/>
      <c r="AD74" s="96" t="s">
        <v>21</v>
      </c>
      <c r="AE74" s="199" t="str">
        <f t="shared" si="145"/>
        <v/>
      </c>
      <c r="AF74" s="95"/>
      <c r="AG74" s="200"/>
      <c r="AH74" s="201" t="str">
        <f t="shared" si="146"/>
        <v/>
      </c>
      <c r="AI74" s="200"/>
      <c r="AJ74" s="5" t="s">
        <v>21</v>
      </c>
      <c r="AK74" s="5" t="s">
        <v>21</v>
      </c>
      <c r="AL74" s="5" t="s">
        <v>21</v>
      </c>
      <c r="AM74" s="5" t="s">
        <v>21</v>
      </c>
      <c r="AN74" s="5" t="s">
        <v>21</v>
      </c>
      <c r="AO74" s="5" t="s">
        <v>21</v>
      </c>
      <c r="AP74" s="5" t="s">
        <v>21</v>
      </c>
      <c r="AQ74" s="5" t="s">
        <v>21</v>
      </c>
      <c r="AR74" s="5" t="s">
        <v>21</v>
      </c>
      <c r="AS74" s="5" t="s">
        <v>21</v>
      </c>
      <c r="AT74" s="5" t="s">
        <v>21</v>
      </c>
      <c r="AU74" s="5" t="s">
        <v>21</v>
      </c>
      <c r="AV74" s="5" t="s">
        <v>21</v>
      </c>
      <c r="AW74" s="5" t="s">
        <v>21</v>
      </c>
      <c r="AX74" s="5" t="s">
        <v>21</v>
      </c>
      <c r="AY74" s="5" t="s">
        <v>21</v>
      </c>
      <c r="AZ74" s="5" t="s">
        <v>21</v>
      </c>
      <c r="BA74" s="5" t="s">
        <v>21</v>
      </c>
      <c r="BB74" s="5" t="s">
        <v>21</v>
      </c>
      <c r="BC74" s="5" t="s">
        <v>21</v>
      </c>
      <c r="BD74" s="200"/>
      <c r="BE74" s="50" t="s">
        <v>59</v>
      </c>
      <c r="BF74" s="50" t="s">
        <v>60</v>
      </c>
      <c r="BG74" s="50" t="s">
        <v>61</v>
      </c>
      <c r="BH74" s="50" t="s">
        <v>62</v>
      </c>
      <c r="BI74" s="50" t="s">
        <v>63</v>
      </c>
      <c r="BJ74" s="50" t="s">
        <v>64</v>
      </c>
      <c r="BK74" s="50" t="s">
        <v>65</v>
      </c>
      <c r="BL74" s="50" t="s">
        <v>66</v>
      </c>
      <c r="BM74" s="50" t="s">
        <v>67</v>
      </c>
      <c r="BN74" s="50" t="s">
        <v>68</v>
      </c>
      <c r="BO74" s="50" t="s">
        <v>69</v>
      </c>
      <c r="BP74" s="202"/>
      <c r="BQ74" s="203"/>
      <c r="BR74" s="203" t="str">
        <f t="shared" si="147"/>
        <v/>
      </c>
      <c r="BS74" s="203" t="str">
        <f t="shared" si="148"/>
        <v/>
      </c>
      <c r="BT74" s="203" t="str">
        <f t="shared" si="149"/>
        <v/>
      </c>
      <c r="BU74" s="203" t="str">
        <f t="shared" si="150"/>
        <v/>
      </c>
      <c r="BV74" s="203" t="str">
        <f t="shared" si="151"/>
        <v/>
      </c>
      <c r="BW74" s="203" t="str">
        <f t="shared" si="152"/>
        <v/>
      </c>
      <c r="BX74" s="203" t="str">
        <f t="shared" si="153"/>
        <v/>
      </c>
      <c r="BY74" s="203" t="str">
        <f t="shared" si="154"/>
        <v/>
      </c>
      <c r="BZ74" s="203" t="str">
        <f t="shared" si="155"/>
        <v/>
      </c>
      <c r="CA74" s="203" t="str">
        <f t="shared" si="156"/>
        <v/>
      </c>
      <c r="CB74" s="203" t="str">
        <f t="shared" si="157"/>
        <v/>
      </c>
      <c r="CC74" s="203" t="str">
        <f t="shared" si="158"/>
        <v/>
      </c>
      <c r="CD74" s="203" t="str">
        <f t="shared" si="159"/>
        <v/>
      </c>
      <c r="CE74" s="203" t="str">
        <f t="shared" si="160"/>
        <v/>
      </c>
      <c r="CF74" s="204" t="str">
        <f t="shared" si="161"/>
        <v/>
      </c>
      <c r="CG74" s="204" t="str">
        <f t="shared" si="162"/>
        <v/>
      </c>
      <c r="CH74" s="204" t="str">
        <f t="shared" si="163"/>
        <v/>
      </c>
      <c r="CI74" s="204" t="str">
        <f t="shared" si="164"/>
        <v/>
      </c>
      <c r="CJ74" s="204" t="str">
        <f t="shared" si="165"/>
        <v/>
      </c>
      <c r="CK74" s="204" t="str">
        <f t="shared" si="166"/>
        <v/>
      </c>
      <c r="CL74" s="205" t="str">
        <f t="shared" si="167"/>
        <v/>
      </c>
      <c r="CM74" s="204" t="str">
        <f t="shared" si="168"/>
        <v/>
      </c>
      <c r="CN74" s="204">
        <f t="shared" si="169"/>
        <v>0</v>
      </c>
      <c r="CO74" s="204" t="str">
        <f t="shared" si="170"/>
        <v>Okay</v>
      </c>
      <c r="CP74" s="204" t="str">
        <f t="shared" si="171"/>
        <v>Urkunde und Button</v>
      </c>
      <c r="CQ74" s="204" t="str">
        <f t="shared" si="172"/>
        <v>nur Urkunde</v>
      </c>
      <c r="CR74" s="204">
        <f t="shared" si="173"/>
        <v>0</v>
      </c>
      <c r="CS74" s="204">
        <f t="shared" si="174"/>
        <v>0</v>
      </c>
      <c r="CT74" s="204">
        <f t="shared" si="175"/>
        <v>0</v>
      </c>
      <c r="CU74" s="204">
        <f t="shared" si="176"/>
        <v>0</v>
      </c>
      <c r="CV74" s="204">
        <f t="shared" si="177"/>
        <v>0</v>
      </c>
      <c r="CW74" s="204">
        <f t="shared" si="178"/>
        <v>0</v>
      </c>
      <c r="CX74" s="204" t="str">
        <f t="shared" si="179"/>
        <v>u</v>
      </c>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row>
    <row r="75" spans="1:125" s="16" customFormat="1" x14ac:dyDescent="0.2">
      <c r="A75" s="191" t="str">
        <f>IF(LEN(E75)&lt;2,"",Meldedaten!A$4)</f>
        <v/>
      </c>
      <c r="B75" s="192" t="str">
        <f t="shared" si="135"/>
        <v/>
      </c>
      <c r="C75" s="96" t="s">
        <v>21</v>
      </c>
      <c r="D75" s="242" t="s">
        <v>21</v>
      </c>
      <c r="E75" s="242" t="s">
        <v>21</v>
      </c>
      <c r="F75" s="242" t="s">
        <v>21</v>
      </c>
      <c r="G75" s="242" t="s">
        <v>21</v>
      </c>
      <c r="H75" s="210" t="s">
        <v>21</v>
      </c>
      <c r="I75" s="5" t="str">
        <f>IF(LEN(E75)&lt;2,"",Meldedaten!B$4)</f>
        <v/>
      </c>
      <c r="J75" s="193"/>
      <c r="K75" s="5"/>
      <c r="L75" s="101"/>
      <c r="M75" s="100"/>
      <c r="N75" s="5"/>
      <c r="O75" s="5"/>
      <c r="P75" s="5"/>
      <c r="Q75" s="194" t="str">
        <f t="shared" si="136"/>
        <v>Okay</v>
      </c>
      <c r="R75" s="195">
        <f t="shared" si="137"/>
        <v>0</v>
      </c>
      <c r="S75" s="196" t="str">
        <f t="shared" si="138"/>
        <v/>
      </c>
      <c r="T75" s="197" t="str">
        <f t="shared" si="139"/>
        <v>Bitte ankreuzen</v>
      </c>
      <c r="U75" s="5"/>
      <c r="V75" s="5"/>
      <c r="W75" s="194">
        <f t="shared" si="140"/>
        <v>0</v>
      </c>
      <c r="X75" s="195">
        <f t="shared" si="141"/>
        <v>0</v>
      </c>
      <c r="Y75" s="195">
        <f t="shared" si="142"/>
        <v>1</v>
      </c>
      <c r="Z75" s="195" t="e">
        <f>IF(W75&gt;Y75,"Fehler",okay)</f>
        <v>#NAME?</v>
      </c>
      <c r="AA75" s="195" t="str">
        <f t="shared" si="143"/>
        <v/>
      </c>
      <c r="AB75" s="195" t="str">
        <f t="shared" si="144"/>
        <v/>
      </c>
      <c r="AC75" s="198"/>
      <c r="AD75" s="96" t="s">
        <v>21</v>
      </c>
      <c r="AE75" s="199" t="str">
        <f t="shared" si="145"/>
        <v/>
      </c>
      <c r="AF75" s="95"/>
      <c r="AG75" s="200"/>
      <c r="AH75" s="201" t="str">
        <f t="shared" si="146"/>
        <v/>
      </c>
      <c r="AI75" s="200"/>
      <c r="AJ75" s="5" t="s">
        <v>21</v>
      </c>
      <c r="AK75" s="5" t="s">
        <v>21</v>
      </c>
      <c r="AL75" s="5" t="s">
        <v>21</v>
      </c>
      <c r="AM75" s="5" t="s">
        <v>21</v>
      </c>
      <c r="AN75" s="5" t="s">
        <v>21</v>
      </c>
      <c r="AO75" s="5" t="s">
        <v>21</v>
      </c>
      <c r="AP75" s="5" t="s">
        <v>21</v>
      </c>
      <c r="AQ75" s="5" t="s">
        <v>21</v>
      </c>
      <c r="AR75" s="5" t="s">
        <v>21</v>
      </c>
      <c r="AS75" s="5" t="s">
        <v>21</v>
      </c>
      <c r="AT75" s="5" t="s">
        <v>21</v>
      </c>
      <c r="AU75" s="5" t="s">
        <v>21</v>
      </c>
      <c r="AV75" s="5" t="s">
        <v>21</v>
      </c>
      <c r="AW75" s="5" t="s">
        <v>21</v>
      </c>
      <c r="AX75" s="5" t="s">
        <v>21</v>
      </c>
      <c r="AY75" s="5" t="s">
        <v>21</v>
      </c>
      <c r="AZ75" s="5" t="s">
        <v>21</v>
      </c>
      <c r="BA75" s="5" t="s">
        <v>21</v>
      </c>
      <c r="BB75" s="5" t="s">
        <v>21</v>
      </c>
      <c r="BC75" s="5" t="s">
        <v>21</v>
      </c>
      <c r="BD75" s="200"/>
      <c r="BE75" s="50" t="s">
        <v>59</v>
      </c>
      <c r="BF75" s="50" t="s">
        <v>60</v>
      </c>
      <c r="BG75" s="50" t="s">
        <v>61</v>
      </c>
      <c r="BH75" s="50" t="s">
        <v>62</v>
      </c>
      <c r="BI75" s="50" t="s">
        <v>63</v>
      </c>
      <c r="BJ75" s="50" t="s">
        <v>64</v>
      </c>
      <c r="BK75" s="50" t="s">
        <v>65</v>
      </c>
      <c r="BL75" s="50" t="s">
        <v>66</v>
      </c>
      <c r="BM75" s="50" t="s">
        <v>67</v>
      </c>
      <c r="BN75" s="50" t="s">
        <v>68</v>
      </c>
      <c r="BO75" s="50" t="s">
        <v>69</v>
      </c>
      <c r="BP75" s="202"/>
      <c r="BQ75" s="203"/>
      <c r="BR75" s="203" t="str">
        <f t="shared" si="147"/>
        <v/>
      </c>
      <c r="BS75" s="203" t="str">
        <f t="shared" si="148"/>
        <v/>
      </c>
      <c r="BT75" s="203" t="str">
        <f t="shared" si="149"/>
        <v/>
      </c>
      <c r="BU75" s="203" t="str">
        <f t="shared" si="150"/>
        <v/>
      </c>
      <c r="BV75" s="203" t="str">
        <f t="shared" si="151"/>
        <v/>
      </c>
      <c r="BW75" s="203" t="str">
        <f t="shared" si="152"/>
        <v/>
      </c>
      <c r="BX75" s="203" t="str">
        <f t="shared" si="153"/>
        <v/>
      </c>
      <c r="BY75" s="203" t="str">
        <f t="shared" si="154"/>
        <v/>
      </c>
      <c r="BZ75" s="203" t="str">
        <f t="shared" si="155"/>
        <v/>
      </c>
      <c r="CA75" s="203" t="str">
        <f t="shared" si="156"/>
        <v/>
      </c>
      <c r="CB75" s="203" t="str">
        <f t="shared" si="157"/>
        <v/>
      </c>
      <c r="CC75" s="203" t="str">
        <f t="shared" si="158"/>
        <v/>
      </c>
      <c r="CD75" s="203" t="str">
        <f t="shared" si="159"/>
        <v/>
      </c>
      <c r="CE75" s="203" t="str">
        <f t="shared" si="160"/>
        <v/>
      </c>
      <c r="CF75" s="204" t="str">
        <f t="shared" si="161"/>
        <v/>
      </c>
      <c r="CG75" s="204" t="str">
        <f t="shared" si="162"/>
        <v/>
      </c>
      <c r="CH75" s="204" t="str">
        <f t="shared" si="163"/>
        <v/>
      </c>
      <c r="CI75" s="204" t="str">
        <f t="shared" si="164"/>
        <v/>
      </c>
      <c r="CJ75" s="204" t="str">
        <f t="shared" si="165"/>
        <v/>
      </c>
      <c r="CK75" s="204" t="str">
        <f t="shared" si="166"/>
        <v/>
      </c>
      <c r="CL75" s="205" t="str">
        <f t="shared" si="167"/>
        <v/>
      </c>
      <c r="CM75" s="204" t="str">
        <f t="shared" si="168"/>
        <v/>
      </c>
      <c r="CN75" s="204">
        <f t="shared" si="169"/>
        <v>0</v>
      </c>
      <c r="CO75" s="204" t="str">
        <f t="shared" si="170"/>
        <v>Okay</v>
      </c>
      <c r="CP75" s="204" t="str">
        <f t="shared" si="171"/>
        <v>Urkunde und Button</v>
      </c>
      <c r="CQ75" s="204" t="str">
        <f t="shared" si="172"/>
        <v>nur Urkunde</v>
      </c>
      <c r="CR75" s="204">
        <f t="shared" si="173"/>
        <v>0</v>
      </c>
      <c r="CS75" s="204">
        <f t="shared" si="174"/>
        <v>0</v>
      </c>
      <c r="CT75" s="204">
        <f t="shared" si="175"/>
        <v>0</v>
      </c>
      <c r="CU75" s="204">
        <f t="shared" si="176"/>
        <v>0</v>
      </c>
      <c r="CV75" s="204">
        <f t="shared" si="177"/>
        <v>0</v>
      </c>
      <c r="CW75" s="204">
        <f t="shared" si="178"/>
        <v>0</v>
      </c>
      <c r="CX75" s="204" t="str">
        <f t="shared" si="179"/>
        <v>u</v>
      </c>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row>
    <row r="76" spans="1:125" s="16" customFormat="1" x14ac:dyDescent="0.2">
      <c r="A76" s="191" t="str">
        <f>IF(LEN(E76)&lt;2,"",Meldedaten!A$4)</f>
        <v/>
      </c>
      <c r="B76" s="192" t="str">
        <f t="shared" si="135"/>
        <v/>
      </c>
      <c r="C76" s="96" t="s">
        <v>21</v>
      </c>
      <c r="D76" s="242" t="s">
        <v>21</v>
      </c>
      <c r="E76" s="242" t="s">
        <v>21</v>
      </c>
      <c r="F76" s="242" t="s">
        <v>21</v>
      </c>
      <c r="G76" s="242" t="s">
        <v>21</v>
      </c>
      <c r="H76" s="210" t="s">
        <v>21</v>
      </c>
      <c r="I76" s="5" t="str">
        <f>IF(LEN(E76)&lt;2,"",Meldedaten!B$4)</f>
        <v/>
      </c>
      <c r="J76" s="193"/>
      <c r="K76" s="5"/>
      <c r="L76" s="101"/>
      <c r="M76" s="100"/>
      <c r="N76" s="5"/>
      <c r="O76" s="5"/>
      <c r="P76" s="5"/>
      <c r="Q76" s="194" t="str">
        <f t="shared" si="136"/>
        <v>Okay</v>
      </c>
      <c r="R76" s="195">
        <f t="shared" si="137"/>
        <v>0</v>
      </c>
      <c r="S76" s="196" t="str">
        <f t="shared" si="138"/>
        <v/>
      </c>
      <c r="T76" s="197" t="str">
        <f t="shared" si="139"/>
        <v>Bitte ankreuzen</v>
      </c>
      <c r="U76" s="5"/>
      <c r="V76" s="5"/>
      <c r="W76" s="194">
        <f t="shared" si="140"/>
        <v>0</v>
      </c>
      <c r="X76" s="195">
        <f t="shared" si="141"/>
        <v>0</v>
      </c>
      <c r="Y76" s="195">
        <f t="shared" si="142"/>
        <v>1</v>
      </c>
      <c r="Z76" s="195" t="e">
        <f>IF(W76&gt;Y76,"Fehler",okay)</f>
        <v>#NAME?</v>
      </c>
      <c r="AA76" s="195" t="str">
        <f t="shared" si="143"/>
        <v/>
      </c>
      <c r="AB76" s="195" t="str">
        <f t="shared" si="144"/>
        <v/>
      </c>
      <c r="AC76" s="198"/>
      <c r="AD76" s="96" t="s">
        <v>21</v>
      </c>
      <c r="AE76" s="199" t="str">
        <f t="shared" si="145"/>
        <v/>
      </c>
      <c r="AF76" s="95"/>
      <c r="AG76" s="200"/>
      <c r="AH76" s="201" t="str">
        <f t="shared" si="146"/>
        <v/>
      </c>
      <c r="AI76" s="200"/>
      <c r="AJ76" s="5" t="s">
        <v>21</v>
      </c>
      <c r="AK76" s="5" t="s">
        <v>21</v>
      </c>
      <c r="AL76" s="5" t="s">
        <v>21</v>
      </c>
      <c r="AM76" s="5" t="s">
        <v>21</v>
      </c>
      <c r="AN76" s="5" t="s">
        <v>21</v>
      </c>
      <c r="AO76" s="5" t="s">
        <v>21</v>
      </c>
      <c r="AP76" s="5" t="s">
        <v>21</v>
      </c>
      <c r="AQ76" s="5" t="s">
        <v>21</v>
      </c>
      <c r="AR76" s="5" t="s">
        <v>21</v>
      </c>
      <c r="AS76" s="5" t="s">
        <v>21</v>
      </c>
      <c r="AT76" s="5" t="s">
        <v>21</v>
      </c>
      <c r="AU76" s="5" t="s">
        <v>21</v>
      </c>
      <c r="AV76" s="5" t="s">
        <v>21</v>
      </c>
      <c r="AW76" s="5" t="s">
        <v>21</v>
      </c>
      <c r="AX76" s="5" t="s">
        <v>21</v>
      </c>
      <c r="AY76" s="5" t="s">
        <v>21</v>
      </c>
      <c r="AZ76" s="5" t="s">
        <v>21</v>
      </c>
      <c r="BA76" s="5" t="s">
        <v>21</v>
      </c>
      <c r="BB76" s="5" t="s">
        <v>21</v>
      </c>
      <c r="BC76" s="5" t="s">
        <v>21</v>
      </c>
      <c r="BD76" s="200"/>
      <c r="BE76" s="50" t="s">
        <v>59</v>
      </c>
      <c r="BF76" s="50" t="s">
        <v>60</v>
      </c>
      <c r="BG76" s="50" t="s">
        <v>61</v>
      </c>
      <c r="BH76" s="50" t="s">
        <v>62</v>
      </c>
      <c r="BI76" s="50" t="s">
        <v>63</v>
      </c>
      <c r="BJ76" s="50" t="s">
        <v>64</v>
      </c>
      <c r="BK76" s="50" t="s">
        <v>65</v>
      </c>
      <c r="BL76" s="50" t="s">
        <v>66</v>
      </c>
      <c r="BM76" s="50" t="s">
        <v>67</v>
      </c>
      <c r="BN76" s="50" t="s">
        <v>68</v>
      </c>
      <c r="BO76" s="50" t="s">
        <v>69</v>
      </c>
      <c r="BP76" s="202"/>
      <c r="BQ76" s="203"/>
      <c r="BR76" s="203" t="str">
        <f t="shared" si="147"/>
        <v/>
      </c>
      <c r="BS76" s="203" t="str">
        <f t="shared" si="148"/>
        <v/>
      </c>
      <c r="BT76" s="203" t="str">
        <f t="shared" si="149"/>
        <v/>
      </c>
      <c r="BU76" s="203" t="str">
        <f t="shared" si="150"/>
        <v/>
      </c>
      <c r="BV76" s="203" t="str">
        <f t="shared" si="151"/>
        <v/>
      </c>
      <c r="BW76" s="203" t="str">
        <f t="shared" si="152"/>
        <v/>
      </c>
      <c r="BX76" s="203" t="str">
        <f t="shared" si="153"/>
        <v/>
      </c>
      <c r="BY76" s="203" t="str">
        <f t="shared" si="154"/>
        <v/>
      </c>
      <c r="BZ76" s="203" t="str">
        <f t="shared" si="155"/>
        <v/>
      </c>
      <c r="CA76" s="203" t="str">
        <f t="shared" si="156"/>
        <v/>
      </c>
      <c r="CB76" s="203" t="str">
        <f t="shared" si="157"/>
        <v/>
      </c>
      <c r="CC76" s="203" t="str">
        <f t="shared" si="158"/>
        <v/>
      </c>
      <c r="CD76" s="203" t="str">
        <f t="shared" si="159"/>
        <v/>
      </c>
      <c r="CE76" s="203" t="str">
        <f t="shared" si="160"/>
        <v/>
      </c>
      <c r="CF76" s="204" t="str">
        <f t="shared" si="161"/>
        <v/>
      </c>
      <c r="CG76" s="204" t="str">
        <f t="shared" si="162"/>
        <v/>
      </c>
      <c r="CH76" s="204" t="str">
        <f t="shared" si="163"/>
        <v/>
      </c>
      <c r="CI76" s="204" t="str">
        <f t="shared" si="164"/>
        <v/>
      </c>
      <c r="CJ76" s="204" t="str">
        <f t="shared" si="165"/>
        <v/>
      </c>
      <c r="CK76" s="204" t="str">
        <f t="shared" si="166"/>
        <v/>
      </c>
      <c r="CL76" s="205" t="str">
        <f t="shared" si="167"/>
        <v/>
      </c>
      <c r="CM76" s="204" t="str">
        <f t="shared" si="168"/>
        <v/>
      </c>
      <c r="CN76" s="204">
        <f t="shared" si="169"/>
        <v>0</v>
      </c>
      <c r="CO76" s="204" t="str">
        <f t="shared" si="170"/>
        <v>Okay</v>
      </c>
      <c r="CP76" s="204" t="str">
        <f t="shared" si="171"/>
        <v>Urkunde und Button</v>
      </c>
      <c r="CQ76" s="204" t="str">
        <f t="shared" si="172"/>
        <v>nur Urkunde</v>
      </c>
      <c r="CR76" s="204">
        <f t="shared" si="173"/>
        <v>0</v>
      </c>
      <c r="CS76" s="204">
        <f t="shared" si="174"/>
        <v>0</v>
      </c>
      <c r="CT76" s="204">
        <f t="shared" si="175"/>
        <v>0</v>
      </c>
      <c r="CU76" s="204">
        <f t="shared" si="176"/>
        <v>0</v>
      </c>
      <c r="CV76" s="204">
        <f t="shared" si="177"/>
        <v>0</v>
      </c>
      <c r="CW76" s="204">
        <f t="shared" si="178"/>
        <v>0</v>
      </c>
      <c r="CX76" s="204" t="str">
        <f t="shared" si="179"/>
        <v>u</v>
      </c>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row>
    <row r="77" spans="1:125" s="16" customFormat="1" x14ac:dyDescent="0.2">
      <c r="A77" s="191" t="str">
        <f>IF(LEN(E77)&lt;2,"",Meldedaten!A$4)</f>
        <v/>
      </c>
      <c r="B77" s="192" t="str">
        <f t="shared" si="135"/>
        <v/>
      </c>
      <c r="C77" s="96" t="s">
        <v>21</v>
      </c>
      <c r="D77" s="242" t="s">
        <v>21</v>
      </c>
      <c r="E77" s="242" t="s">
        <v>21</v>
      </c>
      <c r="F77" s="242" t="s">
        <v>21</v>
      </c>
      <c r="G77" s="242" t="s">
        <v>21</v>
      </c>
      <c r="H77" s="210" t="s">
        <v>21</v>
      </c>
      <c r="I77" s="5" t="str">
        <f>IF(LEN(E77)&lt;2,"",Meldedaten!B$4)</f>
        <v/>
      </c>
      <c r="J77" s="193"/>
      <c r="K77" s="5"/>
      <c r="L77" s="101"/>
      <c r="M77" s="100"/>
      <c r="N77" s="5"/>
      <c r="O77" s="5"/>
      <c r="P77" s="5"/>
      <c r="Q77" s="194" t="str">
        <f t="shared" si="136"/>
        <v>Okay</v>
      </c>
      <c r="R77" s="195">
        <f t="shared" si="137"/>
        <v>0</v>
      </c>
      <c r="S77" s="196" t="str">
        <f t="shared" si="138"/>
        <v/>
      </c>
      <c r="T77" s="197" t="str">
        <f t="shared" si="139"/>
        <v>Bitte ankreuzen</v>
      </c>
      <c r="U77" s="5"/>
      <c r="V77" s="5"/>
      <c r="W77" s="194">
        <f t="shared" si="140"/>
        <v>0</v>
      </c>
      <c r="X77" s="195">
        <f t="shared" si="141"/>
        <v>0</v>
      </c>
      <c r="Y77" s="195">
        <f t="shared" si="142"/>
        <v>1</v>
      </c>
      <c r="Z77" s="195" t="e">
        <f>IF(W77&gt;Y77,"Fehler",okay)</f>
        <v>#NAME?</v>
      </c>
      <c r="AA77" s="195" t="str">
        <f t="shared" si="143"/>
        <v/>
      </c>
      <c r="AB77" s="195" t="str">
        <f t="shared" si="144"/>
        <v/>
      </c>
      <c r="AC77" s="198"/>
      <c r="AD77" s="96" t="s">
        <v>21</v>
      </c>
      <c r="AE77" s="199" t="str">
        <f t="shared" si="145"/>
        <v/>
      </c>
      <c r="AF77" s="95"/>
      <c r="AG77" s="200"/>
      <c r="AH77" s="201" t="str">
        <f t="shared" si="146"/>
        <v/>
      </c>
      <c r="AI77" s="200"/>
      <c r="AJ77" s="5" t="s">
        <v>21</v>
      </c>
      <c r="AK77" s="5" t="s">
        <v>21</v>
      </c>
      <c r="AL77" s="5" t="s">
        <v>21</v>
      </c>
      <c r="AM77" s="5" t="s">
        <v>21</v>
      </c>
      <c r="AN77" s="5" t="s">
        <v>21</v>
      </c>
      <c r="AO77" s="5" t="s">
        <v>21</v>
      </c>
      <c r="AP77" s="5" t="s">
        <v>21</v>
      </c>
      <c r="AQ77" s="5" t="s">
        <v>21</v>
      </c>
      <c r="AR77" s="5" t="s">
        <v>21</v>
      </c>
      <c r="AS77" s="5" t="s">
        <v>21</v>
      </c>
      <c r="AT77" s="5" t="s">
        <v>21</v>
      </c>
      <c r="AU77" s="5" t="s">
        <v>21</v>
      </c>
      <c r="AV77" s="5" t="s">
        <v>21</v>
      </c>
      <c r="AW77" s="5" t="s">
        <v>21</v>
      </c>
      <c r="AX77" s="5" t="s">
        <v>21</v>
      </c>
      <c r="AY77" s="5" t="s">
        <v>21</v>
      </c>
      <c r="AZ77" s="5" t="s">
        <v>21</v>
      </c>
      <c r="BA77" s="5" t="s">
        <v>21</v>
      </c>
      <c r="BB77" s="5" t="s">
        <v>21</v>
      </c>
      <c r="BC77" s="5" t="s">
        <v>21</v>
      </c>
      <c r="BD77" s="200"/>
      <c r="BE77" s="50" t="s">
        <v>59</v>
      </c>
      <c r="BF77" s="50" t="s">
        <v>60</v>
      </c>
      <c r="BG77" s="50" t="s">
        <v>61</v>
      </c>
      <c r="BH77" s="50" t="s">
        <v>62</v>
      </c>
      <c r="BI77" s="50" t="s">
        <v>63</v>
      </c>
      <c r="BJ77" s="50" t="s">
        <v>64</v>
      </c>
      <c r="BK77" s="50" t="s">
        <v>65</v>
      </c>
      <c r="BL77" s="50" t="s">
        <v>66</v>
      </c>
      <c r="BM77" s="50" t="s">
        <v>67</v>
      </c>
      <c r="BN77" s="50" t="s">
        <v>68</v>
      </c>
      <c r="BO77" s="50" t="s">
        <v>69</v>
      </c>
      <c r="BP77" s="202"/>
      <c r="BQ77" s="203"/>
      <c r="BR77" s="203" t="str">
        <f t="shared" si="147"/>
        <v/>
      </c>
      <c r="BS77" s="203" t="str">
        <f t="shared" si="148"/>
        <v/>
      </c>
      <c r="BT77" s="203" t="str">
        <f t="shared" si="149"/>
        <v/>
      </c>
      <c r="BU77" s="203" t="str">
        <f t="shared" si="150"/>
        <v/>
      </c>
      <c r="BV77" s="203" t="str">
        <f t="shared" si="151"/>
        <v/>
      </c>
      <c r="BW77" s="203" t="str">
        <f t="shared" si="152"/>
        <v/>
      </c>
      <c r="BX77" s="203" t="str">
        <f t="shared" si="153"/>
        <v/>
      </c>
      <c r="BY77" s="203" t="str">
        <f t="shared" si="154"/>
        <v/>
      </c>
      <c r="BZ77" s="203" t="str">
        <f t="shared" si="155"/>
        <v/>
      </c>
      <c r="CA77" s="203" t="str">
        <f t="shared" si="156"/>
        <v/>
      </c>
      <c r="CB77" s="203" t="str">
        <f t="shared" si="157"/>
        <v/>
      </c>
      <c r="CC77" s="203" t="str">
        <f t="shared" si="158"/>
        <v/>
      </c>
      <c r="CD77" s="203" t="str">
        <f t="shared" si="159"/>
        <v/>
      </c>
      <c r="CE77" s="203" t="str">
        <f t="shared" si="160"/>
        <v/>
      </c>
      <c r="CF77" s="204" t="str">
        <f t="shared" si="161"/>
        <v/>
      </c>
      <c r="CG77" s="204" t="str">
        <f t="shared" si="162"/>
        <v/>
      </c>
      <c r="CH77" s="204" t="str">
        <f t="shared" si="163"/>
        <v/>
      </c>
      <c r="CI77" s="204" t="str">
        <f t="shared" si="164"/>
        <v/>
      </c>
      <c r="CJ77" s="204" t="str">
        <f t="shared" si="165"/>
        <v/>
      </c>
      <c r="CK77" s="204" t="str">
        <f t="shared" si="166"/>
        <v/>
      </c>
      <c r="CL77" s="205" t="str">
        <f t="shared" si="167"/>
        <v/>
      </c>
      <c r="CM77" s="204" t="str">
        <f t="shared" si="168"/>
        <v/>
      </c>
      <c r="CN77" s="204">
        <f t="shared" si="169"/>
        <v>0</v>
      </c>
      <c r="CO77" s="204" t="str">
        <f t="shared" si="170"/>
        <v>Okay</v>
      </c>
      <c r="CP77" s="204" t="str">
        <f t="shared" si="171"/>
        <v>Urkunde und Button</v>
      </c>
      <c r="CQ77" s="204" t="str">
        <f t="shared" si="172"/>
        <v>nur Urkunde</v>
      </c>
      <c r="CR77" s="204">
        <f t="shared" si="173"/>
        <v>0</v>
      </c>
      <c r="CS77" s="204">
        <f t="shared" si="174"/>
        <v>0</v>
      </c>
      <c r="CT77" s="204">
        <f t="shared" si="175"/>
        <v>0</v>
      </c>
      <c r="CU77" s="204">
        <f t="shared" si="176"/>
        <v>0</v>
      </c>
      <c r="CV77" s="204">
        <f t="shared" si="177"/>
        <v>0</v>
      </c>
      <c r="CW77" s="204">
        <f t="shared" si="178"/>
        <v>0</v>
      </c>
      <c r="CX77" s="204" t="str">
        <f t="shared" si="179"/>
        <v>u</v>
      </c>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row>
    <row r="78" spans="1:125" s="16" customFormat="1" x14ac:dyDescent="0.2">
      <c r="A78" s="191" t="str">
        <f>IF(LEN(E78)&lt;2,"",Meldedaten!A$4)</f>
        <v/>
      </c>
      <c r="B78" s="192" t="str">
        <f t="shared" si="135"/>
        <v/>
      </c>
      <c r="C78" s="96" t="s">
        <v>21</v>
      </c>
      <c r="D78" s="242" t="s">
        <v>21</v>
      </c>
      <c r="E78" s="242" t="s">
        <v>21</v>
      </c>
      <c r="F78" s="242" t="s">
        <v>21</v>
      </c>
      <c r="G78" s="242" t="s">
        <v>21</v>
      </c>
      <c r="H78" s="210" t="s">
        <v>21</v>
      </c>
      <c r="I78" s="5" t="str">
        <f>IF(LEN(E78)&lt;2,"",Meldedaten!B$4)</f>
        <v/>
      </c>
      <c r="J78" s="193"/>
      <c r="K78" s="5"/>
      <c r="L78" s="101"/>
      <c r="M78" s="100"/>
      <c r="N78" s="5"/>
      <c r="O78" s="5"/>
      <c r="P78" s="5"/>
      <c r="Q78" s="194" t="str">
        <f t="shared" si="136"/>
        <v>Okay</v>
      </c>
      <c r="R78" s="195">
        <f t="shared" si="137"/>
        <v>0</v>
      </c>
      <c r="S78" s="196" t="str">
        <f t="shared" si="138"/>
        <v/>
      </c>
      <c r="T78" s="197" t="str">
        <f t="shared" si="139"/>
        <v>Bitte ankreuzen</v>
      </c>
      <c r="U78" s="5"/>
      <c r="V78" s="5"/>
      <c r="W78" s="194">
        <f t="shared" si="140"/>
        <v>0</v>
      </c>
      <c r="X78" s="195">
        <f t="shared" si="141"/>
        <v>0</v>
      </c>
      <c r="Y78" s="195">
        <f t="shared" si="142"/>
        <v>1</v>
      </c>
      <c r="Z78" s="195" t="e">
        <f>IF(W78&gt;Y78,"Fehler",okay)</f>
        <v>#NAME?</v>
      </c>
      <c r="AA78" s="195" t="str">
        <f t="shared" si="143"/>
        <v/>
      </c>
      <c r="AB78" s="195" t="str">
        <f t="shared" si="144"/>
        <v/>
      </c>
      <c r="AC78" s="198"/>
      <c r="AD78" s="96" t="s">
        <v>21</v>
      </c>
      <c r="AE78" s="199" t="str">
        <f t="shared" si="145"/>
        <v/>
      </c>
      <c r="AF78" s="95"/>
      <c r="AG78" s="200"/>
      <c r="AH78" s="201" t="str">
        <f t="shared" si="146"/>
        <v/>
      </c>
      <c r="AI78" s="200"/>
      <c r="AJ78" s="5" t="s">
        <v>21</v>
      </c>
      <c r="AK78" s="5" t="s">
        <v>21</v>
      </c>
      <c r="AL78" s="5" t="s">
        <v>21</v>
      </c>
      <c r="AM78" s="5" t="s">
        <v>21</v>
      </c>
      <c r="AN78" s="5" t="s">
        <v>21</v>
      </c>
      <c r="AO78" s="5" t="s">
        <v>21</v>
      </c>
      <c r="AP78" s="5" t="s">
        <v>21</v>
      </c>
      <c r="AQ78" s="5" t="s">
        <v>21</v>
      </c>
      <c r="AR78" s="5" t="s">
        <v>21</v>
      </c>
      <c r="AS78" s="5" t="s">
        <v>21</v>
      </c>
      <c r="AT78" s="5" t="s">
        <v>21</v>
      </c>
      <c r="AU78" s="5" t="s">
        <v>21</v>
      </c>
      <c r="AV78" s="5" t="s">
        <v>21</v>
      </c>
      <c r="AW78" s="5" t="s">
        <v>21</v>
      </c>
      <c r="AX78" s="5" t="s">
        <v>21</v>
      </c>
      <c r="AY78" s="5" t="s">
        <v>21</v>
      </c>
      <c r="AZ78" s="5" t="s">
        <v>21</v>
      </c>
      <c r="BA78" s="5" t="s">
        <v>21</v>
      </c>
      <c r="BB78" s="5" t="s">
        <v>21</v>
      </c>
      <c r="BC78" s="5" t="s">
        <v>21</v>
      </c>
      <c r="BD78" s="200"/>
      <c r="BE78" s="50" t="s">
        <v>59</v>
      </c>
      <c r="BF78" s="50" t="s">
        <v>60</v>
      </c>
      <c r="BG78" s="50" t="s">
        <v>61</v>
      </c>
      <c r="BH78" s="50" t="s">
        <v>62</v>
      </c>
      <c r="BI78" s="50" t="s">
        <v>63</v>
      </c>
      <c r="BJ78" s="50" t="s">
        <v>64</v>
      </c>
      <c r="BK78" s="50" t="s">
        <v>65</v>
      </c>
      <c r="BL78" s="50" t="s">
        <v>66</v>
      </c>
      <c r="BM78" s="50" t="s">
        <v>67</v>
      </c>
      <c r="BN78" s="50" t="s">
        <v>68</v>
      </c>
      <c r="BO78" s="50" t="s">
        <v>69</v>
      </c>
      <c r="BP78" s="202"/>
      <c r="BQ78" s="203"/>
      <c r="BR78" s="203" t="str">
        <f t="shared" si="147"/>
        <v/>
      </c>
      <c r="BS78" s="203" t="str">
        <f t="shared" si="148"/>
        <v/>
      </c>
      <c r="BT78" s="203" t="str">
        <f t="shared" si="149"/>
        <v/>
      </c>
      <c r="BU78" s="203" t="str">
        <f t="shared" si="150"/>
        <v/>
      </c>
      <c r="BV78" s="203" t="str">
        <f t="shared" si="151"/>
        <v/>
      </c>
      <c r="BW78" s="203" t="str">
        <f t="shared" si="152"/>
        <v/>
      </c>
      <c r="BX78" s="203" t="str">
        <f t="shared" si="153"/>
        <v/>
      </c>
      <c r="BY78" s="203" t="str">
        <f t="shared" si="154"/>
        <v/>
      </c>
      <c r="BZ78" s="203" t="str">
        <f t="shared" si="155"/>
        <v/>
      </c>
      <c r="CA78" s="203" t="str">
        <f t="shared" si="156"/>
        <v/>
      </c>
      <c r="CB78" s="203" t="str">
        <f t="shared" si="157"/>
        <v/>
      </c>
      <c r="CC78" s="203" t="str">
        <f t="shared" si="158"/>
        <v/>
      </c>
      <c r="CD78" s="203" t="str">
        <f t="shared" si="159"/>
        <v/>
      </c>
      <c r="CE78" s="203" t="str">
        <f t="shared" si="160"/>
        <v/>
      </c>
      <c r="CF78" s="204" t="str">
        <f t="shared" si="161"/>
        <v/>
      </c>
      <c r="CG78" s="204" t="str">
        <f t="shared" si="162"/>
        <v/>
      </c>
      <c r="CH78" s="204" t="str">
        <f t="shared" si="163"/>
        <v/>
      </c>
      <c r="CI78" s="204" t="str">
        <f t="shared" si="164"/>
        <v/>
      </c>
      <c r="CJ78" s="204" t="str">
        <f t="shared" si="165"/>
        <v/>
      </c>
      <c r="CK78" s="204" t="str">
        <f t="shared" si="166"/>
        <v/>
      </c>
      <c r="CL78" s="205" t="str">
        <f t="shared" si="167"/>
        <v/>
      </c>
      <c r="CM78" s="204" t="str">
        <f t="shared" si="168"/>
        <v/>
      </c>
      <c r="CN78" s="204">
        <f t="shared" si="169"/>
        <v>0</v>
      </c>
      <c r="CO78" s="204" t="str">
        <f t="shared" si="170"/>
        <v>Okay</v>
      </c>
      <c r="CP78" s="204" t="str">
        <f t="shared" si="171"/>
        <v>Urkunde und Button</v>
      </c>
      <c r="CQ78" s="204" t="str">
        <f t="shared" si="172"/>
        <v>nur Urkunde</v>
      </c>
      <c r="CR78" s="204">
        <f t="shared" si="173"/>
        <v>0</v>
      </c>
      <c r="CS78" s="204">
        <f t="shared" si="174"/>
        <v>0</v>
      </c>
      <c r="CT78" s="204">
        <f t="shared" si="175"/>
        <v>0</v>
      </c>
      <c r="CU78" s="204">
        <f t="shared" si="176"/>
        <v>0</v>
      </c>
      <c r="CV78" s="204">
        <f t="shared" si="177"/>
        <v>0</v>
      </c>
      <c r="CW78" s="204">
        <f t="shared" si="178"/>
        <v>0</v>
      </c>
      <c r="CX78" s="204" t="str">
        <f t="shared" si="179"/>
        <v>u</v>
      </c>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row>
    <row r="79" spans="1:125" s="16" customFormat="1" x14ac:dyDescent="0.2">
      <c r="A79" s="191" t="str">
        <f>IF(LEN(E79)&lt;2,"",Meldedaten!A$4)</f>
        <v/>
      </c>
      <c r="B79" s="192" t="str">
        <f t="shared" si="135"/>
        <v/>
      </c>
      <c r="C79" s="96" t="s">
        <v>21</v>
      </c>
      <c r="D79" s="242" t="s">
        <v>21</v>
      </c>
      <c r="E79" s="242" t="s">
        <v>21</v>
      </c>
      <c r="F79" s="242" t="s">
        <v>21</v>
      </c>
      <c r="G79" s="242" t="s">
        <v>21</v>
      </c>
      <c r="H79" s="210" t="s">
        <v>21</v>
      </c>
      <c r="I79" s="5" t="str">
        <f>IF(LEN(E79)&lt;2,"",Meldedaten!B$4)</f>
        <v/>
      </c>
      <c r="J79" s="193"/>
      <c r="K79" s="5"/>
      <c r="L79" s="101"/>
      <c r="M79" s="100"/>
      <c r="N79" s="5"/>
      <c r="O79" s="5"/>
      <c r="P79" s="5"/>
      <c r="Q79" s="194" t="str">
        <f t="shared" si="136"/>
        <v>Okay</v>
      </c>
      <c r="R79" s="195">
        <f t="shared" si="137"/>
        <v>0</v>
      </c>
      <c r="S79" s="196" t="str">
        <f t="shared" si="138"/>
        <v/>
      </c>
      <c r="T79" s="197" t="str">
        <f t="shared" si="139"/>
        <v>Bitte ankreuzen</v>
      </c>
      <c r="U79" s="5"/>
      <c r="V79" s="5"/>
      <c r="W79" s="194">
        <f t="shared" si="140"/>
        <v>0</v>
      </c>
      <c r="X79" s="195">
        <f t="shared" si="141"/>
        <v>0</v>
      </c>
      <c r="Y79" s="195">
        <f t="shared" si="142"/>
        <v>1</v>
      </c>
      <c r="Z79" s="195" t="e">
        <f>IF(W79&gt;Y79,"Fehler",okay)</f>
        <v>#NAME?</v>
      </c>
      <c r="AA79" s="195" t="str">
        <f t="shared" si="143"/>
        <v/>
      </c>
      <c r="AB79" s="195" t="str">
        <f t="shared" si="144"/>
        <v/>
      </c>
      <c r="AC79" s="198"/>
      <c r="AD79" s="96" t="s">
        <v>21</v>
      </c>
      <c r="AE79" s="199" t="str">
        <f t="shared" si="145"/>
        <v/>
      </c>
      <c r="AF79" s="95"/>
      <c r="AG79" s="200"/>
      <c r="AH79" s="201" t="str">
        <f t="shared" si="146"/>
        <v/>
      </c>
      <c r="AI79" s="200"/>
      <c r="AJ79" s="5" t="s">
        <v>21</v>
      </c>
      <c r="AK79" s="5" t="s">
        <v>21</v>
      </c>
      <c r="AL79" s="5" t="s">
        <v>21</v>
      </c>
      <c r="AM79" s="5" t="s">
        <v>21</v>
      </c>
      <c r="AN79" s="5" t="s">
        <v>21</v>
      </c>
      <c r="AO79" s="5" t="s">
        <v>21</v>
      </c>
      <c r="AP79" s="5" t="s">
        <v>21</v>
      </c>
      <c r="AQ79" s="5" t="s">
        <v>21</v>
      </c>
      <c r="AR79" s="5" t="s">
        <v>21</v>
      </c>
      <c r="AS79" s="5" t="s">
        <v>21</v>
      </c>
      <c r="AT79" s="5" t="s">
        <v>21</v>
      </c>
      <c r="AU79" s="5" t="s">
        <v>21</v>
      </c>
      <c r="AV79" s="5" t="s">
        <v>21</v>
      </c>
      <c r="AW79" s="5" t="s">
        <v>21</v>
      </c>
      <c r="AX79" s="5" t="s">
        <v>21</v>
      </c>
      <c r="AY79" s="5" t="s">
        <v>21</v>
      </c>
      <c r="AZ79" s="5" t="s">
        <v>21</v>
      </c>
      <c r="BA79" s="5" t="s">
        <v>21</v>
      </c>
      <c r="BB79" s="5" t="s">
        <v>21</v>
      </c>
      <c r="BC79" s="5" t="s">
        <v>21</v>
      </c>
      <c r="BD79" s="200"/>
      <c r="BE79" s="50" t="s">
        <v>59</v>
      </c>
      <c r="BF79" s="50" t="s">
        <v>60</v>
      </c>
      <c r="BG79" s="50" t="s">
        <v>61</v>
      </c>
      <c r="BH79" s="50" t="s">
        <v>62</v>
      </c>
      <c r="BI79" s="50" t="s">
        <v>63</v>
      </c>
      <c r="BJ79" s="50" t="s">
        <v>64</v>
      </c>
      <c r="BK79" s="50" t="s">
        <v>65</v>
      </c>
      <c r="BL79" s="50" t="s">
        <v>66</v>
      </c>
      <c r="BM79" s="50" t="s">
        <v>67</v>
      </c>
      <c r="BN79" s="50" t="s">
        <v>68</v>
      </c>
      <c r="BO79" s="50" t="s">
        <v>69</v>
      </c>
      <c r="BP79" s="202"/>
      <c r="BQ79" s="203"/>
      <c r="BR79" s="203" t="str">
        <f t="shared" si="147"/>
        <v/>
      </c>
      <c r="BS79" s="203" t="str">
        <f t="shared" si="148"/>
        <v/>
      </c>
      <c r="BT79" s="203" t="str">
        <f t="shared" si="149"/>
        <v/>
      </c>
      <c r="BU79" s="203" t="str">
        <f t="shared" si="150"/>
        <v/>
      </c>
      <c r="BV79" s="203" t="str">
        <f t="shared" si="151"/>
        <v/>
      </c>
      <c r="BW79" s="203" t="str">
        <f t="shared" si="152"/>
        <v/>
      </c>
      <c r="BX79" s="203" t="str">
        <f t="shared" si="153"/>
        <v/>
      </c>
      <c r="BY79" s="203" t="str">
        <f t="shared" si="154"/>
        <v/>
      </c>
      <c r="BZ79" s="203" t="str">
        <f t="shared" si="155"/>
        <v/>
      </c>
      <c r="CA79" s="203" t="str">
        <f t="shared" si="156"/>
        <v/>
      </c>
      <c r="CB79" s="203" t="str">
        <f t="shared" si="157"/>
        <v/>
      </c>
      <c r="CC79" s="203" t="str">
        <f t="shared" si="158"/>
        <v/>
      </c>
      <c r="CD79" s="203" t="str">
        <f t="shared" si="159"/>
        <v/>
      </c>
      <c r="CE79" s="203" t="str">
        <f t="shared" si="160"/>
        <v/>
      </c>
      <c r="CF79" s="204" t="str">
        <f t="shared" si="161"/>
        <v/>
      </c>
      <c r="CG79" s="204" t="str">
        <f t="shared" si="162"/>
        <v/>
      </c>
      <c r="CH79" s="204" t="str">
        <f t="shared" si="163"/>
        <v/>
      </c>
      <c r="CI79" s="204" t="str">
        <f t="shared" si="164"/>
        <v/>
      </c>
      <c r="CJ79" s="204" t="str">
        <f t="shared" si="165"/>
        <v/>
      </c>
      <c r="CK79" s="204" t="str">
        <f t="shared" si="166"/>
        <v/>
      </c>
      <c r="CL79" s="205" t="str">
        <f t="shared" si="167"/>
        <v/>
      </c>
      <c r="CM79" s="204" t="str">
        <f t="shared" si="168"/>
        <v/>
      </c>
      <c r="CN79" s="204">
        <f t="shared" si="169"/>
        <v>0</v>
      </c>
      <c r="CO79" s="204" t="str">
        <f t="shared" si="170"/>
        <v>Okay</v>
      </c>
      <c r="CP79" s="204" t="str">
        <f t="shared" si="171"/>
        <v>Urkunde und Button</v>
      </c>
      <c r="CQ79" s="204" t="str">
        <f t="shared" si="172"/>
        <v>nur Urkunde</v>
      </c>
      <c r="CR79" s="204">
        <f t="shared" si="173"/>
        <v>0</v>
      </c>
      <c r="CS79" s="204">
        <f t="shared" si="174"/>
        <v>0</v>
      </c>
      <c r="CT79" s="204">
        <f t="shared" si="175"/>
        <v>0</v>
      </c>
      <c r="CU79" s="204">
        <f t="shared" si="176"/>
        <v>0</v>
      </c>
      <c r="CV79" s="204">
        <f t="shared" si="177"/>
        <v>0</v>
      </c>
      <c r="CW79" s="204">
        <f t="shared" si="178"/>
        <v>0</v>
      </c>
      <c r="CX79" s="204" t="str">
        <f t="shared" si="179"/>
        <v>u</v>
      </c>
      <c r="CY79" s="204"/>
      <c r="CZ79" s="204">
        <f>IF(CV79="a",(ROUNDDOWN(O79/5,0)*5),0)</f>
        <v>0</v>
      </c>
      <c r="DA79" s="204"/>
      <c r="DB79" s="204"/>
      <c r="DC79" s="204"/>
      <c r="DD79" s="204"/>
      <c r="DE79" s="204"/>
      <c r="DF79" s="204"/>
      <c r="DG79" s="204"/>
      <c r="DH79" s="204"/>
      <c r="DI79" s="204"/>
      <c r="DJ79" s="204"/>
      <c r="DK79" s="204"/>
      <c r="DL79" s="204"/>
      <c r="DM79" s="204"/>
      <c r="DN79" s="204"/>
      <c r="DO79" s="204"/>
      <c r="DP79" s="204"/>
      <c r="DQ79" s="204"/>
      <c r="DR79" s="204"/>
      <c r="DS79" s="204"/>
      <c r="DT79" s="204"/>
      <c r="DU79" s="204"/>
    </row>
    <row r="80" spans="1:125" s="16" customFormat="1" x14ac:dyDescent="0.2">
      <c r="A80" s="191" t="str">
        <f>IF(LEN(E80)&lt;2,"",Meldedaten!A$4)</f>
        <v/>
      </c>
      <c r="B80" s="192" t="str">
        <f t="shared" si="135"/>
        <v/>
      </c>
      <c r="C80" s="96" t="s">
        <v>21</v>
      </c>
      <c r="D80" s="242" t="s">
        <v>21</v>
      </c>
      <c r="E80" s="242" t="s">
        <v>21</v>
      </c>
      <c r="F80" s="242" t="s">
        <v>21</v>
      </c>
      <c r="G80" s="242" t="s">
        <v>21</v>
      </c>
      <c r="H80" s="210" t="s">
        <v>21</v>
      </c>
      <c r="I80" s="5" t="str">
        <f>IF(LEN(E80)&lt;2,"",Meldedaten!B$4)</f>
        <v/>
      </c>
      <c r="J80" s="193"/>
      <c r="K80" s="5"/>
      <c r="L80" s="101"/>
      <c r="M80" s="100"/>
      <c r="N80" s="5"/>
      <c r="O80" s="5"/>
      <c r="P80" s="5"/>
      <c r="Q80" s="194" t="str">
        <f t="shared" si="136"/>
        <v>Okay</v>
      </c>
      <c r="R80" s="195">
        <f t="shared" si="137"/>
        <v>0</v>
      </c>
      <c r="S80" s="196" t="str">
        <f t="shared" si="138"/>
        <v/>
      </c>
      <c r="T80" s="197" t="str">
        <f t="shared" si="139"/>
        <v>Bitte ankreuzen</v>
      </c>
      <c r="U80" s="5"/>
      <c r="V80" s="5"/>
      <c r="W80" s="194">
        <f t="shared" si="140"/>
        <v>0</v>
      </c>
      <c r="X80" s="195">
        <f t="shared" si="141"/>
        <v>0</v>
      </c>
      <c r="Y80" s="195">
        <f t="shared" si="142"/>
        <v>1</v>
      </c>
      <c r="Z80" s="195" t="e">
        <f>IF(W80&gt;Y80,"Fehler",okay)</f>
        <v>#NAME?</v>
      </c>
      <c r="AA80" s="195" t="str">
        <f t="shared" si="143"/>
        <v/>
      </c>
      <c r="AB80" s="195" t="str">
        <f t="shared" si="144"/>
        <v/>
      </c>
      <c r="AC80" s="198"/>
      <c r="AD80" s="96" t="s">
        <v>21</v>
      </c>
      <c r="AE80" s="199" t="str">
        <f t="shared" si="145"/>
        <v/>
      </c>
      <c r="AF80" s="95"/>
      <c r="AG80" s="200"/>
      <c r="AH80" s="201" t="str">
        <f t="shared" si="146"/>
        <v/>
      </c>
      <c r="AI80" s="200"/>
      <c r="AJ80" s="5" t="s">
        <v>21</v>
      </c>
      <c r="AK80" s="5" t="s">
        <v>21</v>
      </c>
      <c r="AL80" s="5" t="s">
        <v>21</v>
      </c>
      <c r="AM80" s="5" t="s">
        <v>21</v>
      </c>
      <c r="AN80" s="5" t="s">
        <v>21</v>
      </c>
      <c r="AO80" s="5" t="s">
        <v>21</v>
      </c>
      <c r="AP80" s="5" t="s">
        <v>21</v>
      </c>
      <c r="AQ80" s="5" t="s">
        <v>21</v>
      </c>
      <c r="AR80" s="5" t="s">
        <v>21</v>
      </c>
      <c r="AS80" s="5" t="s">
        <v>21</v>
      </c>
      <c r="AT80" s="5" t="s">
        <v>21</v>
      </c>
      <c r="AU80" s="5" t="s">
        <v>21</v>
      </c>
      <c r="AV80" s="5" t="s">
        <v>21</v>
      </c>
      <c r="AW80" s="5" t="s">
        <v>21</v>
      </c>
      <c r="AX80" s="5" t="s">
        <v>21</v>
      </c>
      <c r="AY80" s="5" t="s">
        <v>21</v>
      </c>
      <c r="AZ80" s="5" t="s">
        <v>21</v>
      </c>
      <c r="BA80" s="5" t="s">
        <v>21</v>
      </c>
      <c r="BB80" s="5" t="s">
        <v>21</v>
      </c>
      <c r="BC80" s="5" t="s">
        <v>21</v>
      </c>
      <c r="BD80" s="200"/>
      <c r="BE80" s="50" t="s">
        <v>59</v>
      </c>
      <c r="BF80" s="50" t="s">
        <v>60</v>
      </c>
      <c r="BG80" s="50" t="s">
        <v>61</v>
      </c>
      <c r="BH80" s="50" t="s">
        <v>62</v>
      </c>
      <c r="BI80" s="50" t="s">
        <v>63</v>
      </c>
      <c r="BJ80" s="50" t="s">
        <v>64</v>
      </c>
      <c r="BK80" s="50" t="s">
        <v>65</v>
      </c>
      <c r="BL80" s="50" t="s">
        <v>66</v>
      </c>
      <c r="BM80" s="50" t="s">
        <v>67</v>
      </c>
      <c r="BN80" s="50" t="s">
        <v>68</v>
      </c>
      <c r="BO80" s="50" t="s">
        <v>69</v>
      </c>
      <c r="BP80" s="202"/>
      <c r="BQ80" s="203"/>
      <c r="BR80" s="203" t="str">
        <f t="shared" si="147"/>
        <v/>
      </c>
      <c r="BS80" s="203" t="str">
        <f t="shared" si="148"/>
        <v/>
      </c>
      <c r="BT80" s="203" t="str">
        <f t="shared" si="149"/>
        <v/>
      </c>
      <c r="BU80" s="203" t="str">
        <f t="shared" si="150"/>
        <v/>
      </c>
      <c r="BV80" s="203" t="str">
        <f t="shared" si="151"/>
        <v/>
      </c>
      <c r="BW80" s="203" t="str">
        <f t="shared" si="152"/>
        <v/>
      </c>
      <c r="BX80" s="203" t="str">
        <f t="shared" si="153"/>
        <v/>
      </c>
      <c r="BY80" s="203" t="str">
        <f t="shared" si="154"/>
        <v/>
      </c>
      <c r="BZ80" s="203" t="str">
        <f t="shared" si="155"/>
        <v/>
      </c>
      <c r="CA80" s="203" t="str">
        <f t="shared" si="156"/>
        <v/>
      </c>
      <c r="CB80" s="203" t="str">
        <f t="shared" si="157"/>
        <v/>
      </c>
      <c r="CC80" s="203" t="str">
        <f t="shared" si="158"/>
        <v/>
      </c>
      <c r="CD80" s="203" t="str">
        <f t="shared" si="159"/>
        <v/>
      </c>
      <c r="CE80" s="203" t="str">
        <f t="shared" si="160"/>
        <v/>
      </c>
      <c r="CF80" s="204" t="str">
        <f t="shared" si="161"/>
        <v/>
      </c>
      <c r="CG80" s="204" t="str">
        <f t="shared" si="162"/>
        <v/>
      </c>
      <c r="CH80" s="204" t="str">
        <f t="shared" si="163"/>
        <v/>
      </c>
      <c r="CI80" s="204" t="str">
        <f t="shared" si="164"/>
        <v/>
      </c>
      <c r="CJ80" s="204" t="str">
        <f t="shared" si="165"/>
        <v/>
      </c>
      <c r="CK80" s="204" t="str">
        <f t="shared" si="166"/>
        <v/>
      </c>
      <c r="CL80" s="205" t="str">
        <f t="shared" si="167"/>
        <v/>
      </c>
      <c r="CM80" s="204" t="str">
        <f t="shared" si="168"/>
        <v/>
      </c>
      <c r="CN80" s="204">
        <f t="shared" si="169"/>
        <v>0</v>
      </c>
      <c r="CO80" s="204" t="str">
        <f t="shared" si="170"/>
        <v>Okay</v>
      </c>
      <c r="CP80" s="204" t="str">
        <f t="shared" si="171"/>
        <v>Urkunde und Button</v>
      </c>
      <c r="CQ80" s="204" t="str">
        <f t="shared" si="172"/>
        <v>nur Urkunde</v>
      </c>
      <c r="CR80" s="204">
        <f t="shared" si="173"/>
        <v>0</v>
      </c>
      <c r="CS80" s="204">
        <f t="shared" si="174"/>
        <v>0</v>
      </c>
      <c r="CT80" s="204">
        <f t="shared" si="175"/>
        <v>0</v>
      </c>
      <c r="CU80" s="204">
        <f t="shared" si="176"/>
        <v>0</v>
      </c>
      <c r="CV80" s="204">
        <f t="shared" si="177"/>
        <v>0</v>
      </c>
      <c r="CW80" s="204">
        <f t="shared" si="178"/>
        <v>0</v>
      </c>
      <c r="CX80" s="204" t="str">
        <f t="shared" si="179"/>
        <v>u</v>
      </c>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row>
    <row r="81" spans="1:125" s="16" customFormat="1" x14ac:dyDescent="0.2">
      <c r="A81" s="191" t="str">
        <f>IF(LEN(E81)&lt;2,"",Meldedaten!A$4)</f>
        <v/>
      </c>
      <c r="B81" s="192" t="str">
        <f t="shared" si="135"/>
        <v/>
      </c>
      <c r="C81" s="96" t="s">
        <v>21</v>
      </c>
      <c r="D81" s="242" t="s">
        <v>21</v>
      </c>
      <c r="E81" s="242" t="s">
        <v>21</v>
      </c>
      <c r="F81" s="242" t="s">
        <v>21</v>
      </c>
      <c r="G81" s="242" t="s">
        <v>21</v>
      </c>
      <c r="H81" s="210" t="s">
        <v>21</v>
      </c>
      <c r="I81" s="5" t="str">
        <f>IF(LEN(E81)&lt;2,"",Meldedaten!B$4)</f>
        <v/>
      </c>
      <c r="J81" s="193"/>
      <c r="K81" s="5"/>
      <c r="L81" s="101"/>
      <c r="M81" s="100"/>
      <c r="N81" s="5"/>
      <c r="O81" s="5"/>
      <c r="P81" s="5"/>
      <c r="Q81" s="194" t="str">
        <f t="shared" si="136"/>
        <v>Okay</v>
      </c>
      <c r="R81" s="195">
        <f t="shared" si="137"/>
        <v>0</v>
      </c>
      <c r="S81" s="196" t="str">
        <f t="shared" si="138"/>
        <v/>
      </c>
      <c r="T81" s="197" t="str">
        <f t="shared" si="139"/>
        <v>Bitte ankreuzen</v>
      </c>
      <c r="U81" s="5"/>
      <c r="V81" s="5"/>
      <c r="W81" s="194">
        <f t="shared" si="140"/>
        <v>0</v>
      </c>
      <c r="X81" s="195">
        <f t="shared" si="141"/>
        <v>0</v>
      </c>
      <c r="Y81" s="195">
        <f t="shared" si="142"/>
        <v>1</v>
      </c>
      <c r="Z81" s="195" t="e">
        <f>IF(W81&gt;Y81,"Fehler",okay)</f>
        <v>#NAME?</v>
      </c>
      <c r="AA81" s="195" t="str">
        <f t="shared" si="143"/>
        <v/>
      </c>
      <c r="AB81" s="195" t="str">
        <f t="shared" si="144"/>
        <v/>
      </c>
      <c r="AC81" s="198"/>
      <c r="AD81" s="96" t="s">
        <v>21</v>
      </c>
      <c r="AE81" s="199" t="str">
        <f t="shared" si="145"/>
        <v/>
      </c>
      <c r="AF81" s="95"/>
      <c r="AG81" s="200"/>
      <c r="AH81" s="201" t="str">
        <f t="shared" si="146"/>
        <v/>
      </c>
      <c r="AI81" s="200"/>
      <c r="AJ81" s="5" t="s">
        <v>21</v>
      </c>
      <c r="AK81" s="5" t="s">
        <v>21</v>
      </c>
      <c r="AL81" s="5" t="s">
        <v>21</v>
      </c>
      <c r="AM81" s="5" t="s">
        <v>21</v>
      </c>
      <c r="AN81" s="5" t="s">
        <v>21</v>
      </c>
      <c r="AO81" s="5" t="s">
        <v>21</v>
      </c>
      <c r="AP81" s="5" t="s">
        <v>21</v>
      </c>
      <c r="AQ81" s="5" t="s">
        <v>21</v>
      </c>
      <c r="AR81" s="5" t="s">
        <v>21</v>
      </c>
      <c r="AS81" s="5" t="s">
        <v>21</v>
      </c>
      <c r="AT81" s="5" t="s">
        <v>21</v>
      </c>
      <c r="AU81" s="5" t="s">
        <v>21</v>
      </c>
      <c r="AV81" s="5" t="s">
        <v>21</v>
      </c>
      <c r="AW81" s="5" t="s">
        <v>21</v>
      </c>
      <c r="AX81" s="5" t="s">
        <v>21</v>
      </c>
      <c r="AY81" s="5" t="s">
        <v>21</v>
      </c>
      <c r="AZ81" s="5" t="s">
        <v>21</v>
      </c>
      <c r="BA81" s="5" t="s">
        <v>21</v>
      </c>
      <c r="BB81" s="5" t="s">
        <v>21</v>
      </c>
      <c r="BC81" s="5" t="s">
        <v>21</v>
      </c>
      <c r="BD81" s="200"/>
      <c r="BE81" s="50" t="s">
        <v>59</v>
      </c>
      <c r="BF81" s="50" t="s">
        <v>60</v>
      </c>
      <c r="BG81" s="50" t="s">
        <v>61</v>
      </c>
      <c r="BH81" s="50" t="s">
        <v>62</v>
      </c>
      <c r="BI81" s="50" t="s">
        <v>63</v>
      </c>
      <c r="BJ81" s="50" t="s">
        <v>64</v>
      </c>
      <c r="BK81" s="50" t="s">
        <v>65</v>
      </c>
      <c r="BL81" s="50" t="s">
        <v>66</v>
      </c>
      <c r="BM81" s="50" t="s">
        <v>67</v>
      </c>
      <c r="BN81" s="50" t="s">
        <v>68</v>
      </c>
      <c r="BO81" s="50" t="s">
        <v>69</v>
      </c>
      <c r="BP81" s="202"/>
      <c r="BQ81" s="203"/>
      <c r="BR81" s="203" t="str">
        <f t="shared" si="147"/>
        <v/>
      </c>
      <c r="BS81" s="203" t="str">
        <f t="shared" si="148"/>
        <v/>
      </c>
      <c r="BT81" s="203" t="str">
        <f t="shared" si="149"/>
        <v/>
      </c>
      <c r="BU81" s="203" t="str">
        <f t="shared" si="150"/>
        <v/>
      </c>
      <c r="BV81" s="203" t="str">
        <f t="shared" si="151"/>
        <v/>
      </c>
      <c r="BW81" s="203" t="str">
        <f t="shared" si="152"/>
        <v/>
      </c>
      <c r="BX81" s="203" t="str">
        <f t="shared" si="153"/>
        <v/>
      </c>
      <c r="BY81" s="203" t="str">
        <f t="shared" si="154"/>
        <v/>
      </c>
      <c r="BZ81" s="203" t="str">
        <f t="shared" si="155"/>
        <v/>
      </c>
      <c r="CA81" s="203" t="str">
        <f t="shared" si="156"/>
        <v/>
      </c>
      <c r="CB81" s="203" t="str">
        <f t="shared" si="157"/>
        <v/>
      </c>
      <c r="CC81" s="203" t="str">
        <f t="shared" si="158"/>
        <v/>
      </c>
      <c r="CD81" s="203" t="str">
        <f t="shared" si="159"/>
        <v/>
      </c>
      <c r="CE81" s="203" t="str">
        <f t="shared" si="160"/>
        <v/>
      </c>
      <c r="CF81" s="204" t="str">
        <f t="shared" si="161"/>
        <v/>
      </c>
      <c r="CG81" s="204" t="str">
        <f t="shared" si="162"/>
        <v/>
      </c>
      <c r="CH81" s="204" t="str">
        <f t="shared" si="163"/>
        <v/>
      </c>
      <c r="CI81" s="204" t="str">
        <f t="shared" si="164"/>
        <v/>
      </c>
      <c r="CJ81" s="204" t="str">
        <f t="shared" si="165"/>
        <v/>
      </c>
      <c r="CK81" s="204" t="str">
        <f t="shared" si="166"/>
        <v/>
      </c>
      <c r="CL81" s="205" t="str">
        <f t="shared" si="167"/>
        <v/>
      </c>
      <c r="CM81" s="204" t="str">
        <f t="shared" si="168"/>
        <v/>
      </c>
      <c r="CN81" s="204">
        <f t="shared" si="169"/>
        <v>0</v>
      </c>
      <c r="CO81" s="204" t="str">
        <f t="shared" si="170"/>
        <v>Okay</v>
      </c>
      <c r="CP81" s="204" t="str">
        <f t="shared" si="171"/>
        <v>Urkunde und Button</v>
      </c>
      <c r="CQ81" s="204" t="str">
        <f t="shared" si="172"/>
        <v>nur Urkunde</v>
      </c>
      <c r="CR81" s="204">
        <f t="shared" si="173"/>
        <v>0</v>
      </c>
      <c r="CS81" s="204">
        <f t="shared" si="174"/>
        <v>0</v>
      </c>
      <c r="CT81" s="204">
        <f t="shared" si="175"/>
        <v>0</v>
      </c>
      <c r="CU81" s="204">
        <f t="shared" si="176"/>
        <v>0</v>
      </c>
      <c r="CV81" s="204">
        <f t="shared" si="177"/>
        <v>0</v>
      </c>
      <c r="CW81" s="204">
        <f t="shared" si="178"/>
        <v>0</v>
      </c>
      <c r="CX81" s="204" t="str">
        <f t="shared" si="179"/>
        <v>u</v>
      </c>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row>
    <row r="82" spans="1:125" s="16" customFormat="1" x14ac:dyDescent="0.2">
      <c r="A82" s="191" t="str">
        <f>IF(LEN(E82)&lt;2,"",Meldedaten!A$4)</f>
        <v/>
      </c>
      <c r="B82" s="192" t="str">
        <f t="shared" si="135"/>
        <v/>
      </c>
      <c r="C82" s="96" t="s">
        <v>21</v>
      </c>
      <c r="D82" s="242" t="s">
        <v>21</v>
      </c>
      <c r="E82" s="242" t="s">
        <v>21</v>
      </c>
      <c r="F82" s="242" t="s">
        <v>21</v>
      </c>
      <c r="G82" s="242" t="s">
        <v>21</v>
      </c>
      <c r="H82" s="210" t="s">
        <v>21</v>
      </c>
      <c r="I82" s="5" t="str">
        <f>IF(LEN(E82)&lt;2,"",Meldedaten!B$4)</f>
        <v/>
      </c>
      <c r="J82" s="193"/>
      <c r="K82" s="5"/>
      <c r="L82" s="101"/>
      <c r="M82" s="100"/>
      <c r="N82" s="5"/>
      <c r="O82" s="5"/>
      <c r="P82" s="5"/>
      <c r="Q82" s="194" t="str">
        <f t="shared" si="136"/>
        <v>Okay</v>
      </c>
      <c r="R82" s="195">
        <f t="shared" si="137"/>
        <v>0</v>
      </c>
      <c r="S82" s="196" t="str">
        <f t="shared" si="138"/>
        <v/>
      </c>
      <c r="T82" s="197" t="str">
        <f t="shared" si="139"/>
        <v>Bitte ankreuzen</v>
      </c>
      <c r="U82" s="5"/>
      <c r="V82" s="5"/>
      <c r="W82" s="194">
        <f t="shared" si="140"/>
        <v>0</v>
      </c>
      <c r="X82" s="195">
        <f t="shared" si="141"/>
        <v>0</v>
      </c>
      <c r="Y82" s="195">
        <f t="shared" si="142"/>
        <v>1</v>
      </c>
      <c r="Z82" s="195" t="e">
        <f>IF(W82&gt;Y82,"Fehler",okay)</f>
        <v>#NAME?</v>
      </c>
      <c r="AA82" s="195" t="str">
        <f t="shared" si="143"/>
        <v/>
      </c>
      <c r="AB82" s="195" t="str">
        <f t="shared" si="144"/>
        <v/>
      </c>
      <c r="AC82" s="198"/>
      <c r="AD82" s="96" t="s">
        <v>21</v>
      </c>
      <c r="AE82" s="199" t="str">
        <f t="shared" si="145"/>
        <v/>
      </c>
      <c r="AF82" s="95"/>
      <c r="AG82" s="200"/>
      <c r="AH82" s="201" t="str">
        <f t="shared" si="146"/>
        <v/>
      </c>
      <c r="AI82" s="200"/>
      <c r="AJ82" s="5" t="s">
        <v>21</v>
      </c>
      <c r="AK82" s="5" t="s">
        <v>21</v>
      </c>
      <c r="AL82" s="5" t="s">
        <v>21</v>
      </c>
      <c r="AM82" s="5" t="s">
        <v>21</v>
      </c>
      <c r="AN82" s="5" t="s">
        <v>21</v>
      </c>
      <c r="AO82" s="5" t="s">
        <v>21</v>
      </c>
      <c r="AP82" s="5" t="s">
        <v>21</v>
      </c>
      <c r="AQ82" s="5" t="s">
        <v>21</v>
      </c>
      <c r="AR82" s="5" t="s">
        <v>21</v>
      </c>
      <c r="AS82" s="5" t="s">
        <v>21</v>
      </c>
      <c r="AT82" s="5" t="s">
        <v>21</v>
      </c>
      <c r="AU82" s="5" t="s">
        <v>21</v>
      </c>
      <c r="AV82" s="5" t="s">
        <v>21</v>
      </c>
      <c r="AW82" s="5" t="s">
        <v>21</v>
      </c>
      <c r="AX82" s="5" t="s">
        <v>21</v>
      </c>
      <c r="AY82" s="5" t="s">
        <v>21</v>
      </c>
      <c r="AZ82" s="5" t="s">
        <v>21</v>
      </c>
      <c r="BA82" s="5" t="s">
        <v>21</v>
      </c>
      <c r="BB82" s="5" t="s">
        <v>21</v>
      </c>
      <c r="BC82" s="5" t="s">
        <v>21</v>
      </c>
      <c r="BD82" s="200"/>
      <c r="BE82" s="50" t="s">
        <v>59</v>
      </c>
      <c r="BF82" s="50" t="s">
        <v>60</v>
      </c>
      <c r="BG82" s="50" t="s">
        <v>61</v>
      </c>
      <c r="BH82" s="50" t="s">
        <v>62</v>
      </c>
      <c r="BI82" s="50" t="s">
        <v>63</v>
      </c>
      <c r="BJ82" s="50" t="s">
        <v>64</v>
      </c>
      <c r="BK82" s="50" t="s">
        <v>65</v>
      </c>
      <c r="BL82" s="50" t="s">
        <v>66</v>
      </c>
      <c r="BM82" s="50" t="s">
        <v>67</v>
      </c>
      <c r="BN82" s="50" t="s">
        <v>68</v>
      </c>
      <c r="BO82" s="50" t="s">
        <v>69</v>
      </c>
      <c r="BP82" s="202"/>
      <c r="BQ82" s="203"/>
      <c r="BR82" s="203" t="str">
        <f t="shared" si="147"/>
        <v/>
      </c>
      <c r="BS82" s="203" t="str">
        <f t="shared" si="148"/>
        <v/>
      </c>
      <c r="BT82" s="203" t="str">
        <f t="shared" si="149"/>
        <v/>
      </c>
      <c r="BU82" s="203" t="str">
        <f t="shared" si="150"/>
        <v/>
      </c>
      <c r="BV82" s="203" t="str">
        <f t="shared" si="151"/>
        <v/>
      </c>
      <c r="BW82" s="203" t="str">
        <f t="shared" si="152"/>
        <v/>
      </c>
      <c r="BX82" s="203" t="str">
        <f t="shared" si="153"/>
        <v/>
      </c>
      <c r="BY82" s="203" t="str">
        <f t="shared" si="154"/>
        <v/>
      </c>
      <c r="BZ82" s="203" t="str">
        <f t="shared" si="155"/>
        <v/>
      </c>
      <c r="CA82" s="203" t="str">
        <f t="shared" si="156"/>
        <v/>
      </c>
      <c r="CB82" s="203" t="str">
        <f t="shared" si="157"/>
        <v/>
      </c>
      <c r="CC82" s="203" t="str">
        <f t="shared" si="158"/>
        <v/>
      </c>
      <c r="CD82" s="203" t="str">
        <f t="shared" si="159"/>
        <v/>
      </c>
      <c r="CE82" s="203" t="str">
        <f t="shared" si="160"/>
        <v/>
      </c>
      <c r="CF82" s="204" t="str">
        <f t="shared" si="161"/>
        <v/>
      </c>
      <c r="CG82" s="204" t="str">
        <f t="shared" si="162"/>
        <v/>
      </c>
      <c r="CH82" s="204" t="str">
        <f t="shared" si="163"/>
        <v/>
      </c>
      <c r="CI82" s="204" t="str">
        <f t="shared" si="164"/>
        <v/>
      </c>
      <c r="CJ82" s="204" t="str">
        <f t="shared" si="165"/>
        <v/>
      </c>
      <c r="CK82" s="204" t="str">
        <f t="shared" si="166"/>
        <v/>
      </c>
      <c r="CL82" s="205" t="str">
        <f t="shared" si="167"/>
        <v/>
      </c>
      <c r="CM82" s="204" t="str">
        <f t="shared" si="168"/>
        <v/>
      </c>
      <c r="CN82" s="204">
        <f t="shared" si="169"/>
        <v>0</v>
      </c>
      <c r="CO82" s="204" t="str">
        <f t="shared" si="170"/>
        <v>Okay</v>
      </c>
      <c r="CP82" s="204" t="str">
        <f t="shared" si="171"/>
        <v>Urkunde und Button</v>
      </c>
      <c r="CQ82" s="204" t="str">
        <f t="shared" si="172"/>
        <v>nur Urkunde</v>
      </c>
      <c r="CR82" s="204">
        <f t="shared" si="173"/>
        <v>0</v>
      </c>
      <c r="CS82" s="204">
        <f t="shared" si="174"/>
        <v>0</v>
      </c>
      <c r="CT82" s="204">
        <f t="shared" si="175"/>
        <v>0</v>
      </c>
      <c r="CU82" s="204">
        <f t="shared" si="176"/>
        <v>0</v>
      </c>
      <c r="CV82" s="204">
        <f t="shared" si="177"/>
        <v>0</v>
      </c>
      <c r="CW82" s="204">
        <f t="shared" si="178"/>
        <v>0</v>
      </c>
      <c r="CX82" s="204" t="str">
        <f t="shared" si="179"/>
        <v>u</v>
      </c>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row>
    <row r="83" spans="1:125" s="16" customFormat="1" x14ac:dyDescent="0.2">
      <c r="A83" s="191" t="str">
        <f>IF(LEN(E83)&lt;2,"",Meldedaten!A$4)</f>
        <v/>
      </c>
      <c r="B83" s="192" t="str">
        <f t="shared" si="135"/>
        <v/>
      </c>
      <c r="C83" s="96" t="s">
        <v>21</v>
      </c>
      <c r="D83" s="242" t="s">
        <v>21</v>
      </c>
      <c r="E83" s="242" t="s">
        <v>21</v>
      </c>
      <c r="F83" s="242" t="s">
        <v>21</v>
      </c>
      <c r="G83" s="242" t="s">
        <v>21</v>
      </c>
      <c r="H83" s="210" t="s">
        <v>21</v>
      </c>
      <c r="I83" s="5" t="str">
        <f>IF(LEN(E83)&lt;2,"",Meldedaten!B$4)</f>
        <v/>
      </c>
      <c r="J83" s="193"/>
      <c r="K83" s="5"/>
      <c r="L83" s="101"/>
      <c r="M83" s="100"/>
      <c r="N83" s="5"/>
      <c r="O83" s="5"/>
      <c r="P83" s="5"/>
      <c r="Q83" s="194" t="str">
        <f t="shared" si="136"/>
        <v>Okay</v>
      </c>
      <c r="R83" s="195">
        <f t="shared" si="137"/>
        <v>0</v>
      </c>
      <c r="S83" s="196" t="str">
        <f t="shared" si="138"/>
        <v/>
      </c>
      <c r="T83" s="197" t="str">
        <f t="shared" si="139"/>
        <v>Bitte ankreuzen</v>
      </c>
      <c r="U83" s="5"/>
      <c r="V83" s="5"/>
      <c r="W83" s="194">
        <f t="shared" si="140"/>
        <v>0</v>
      </c>
      <c r="X83" s="195">
        <f t="shared" si="141"/>
        <v>0</v>
      </c>
      <c r="Y83" s="195">
        <f t="shared" si="142"/>
        <v>1</v>
      </c>
      <c r="Z83" s="195" t="e">
        <f>IF(W83&gt;Y83,"Fehler",okay)</f>
        <v>#NAME?</v>
      </c>
      <c r="AA83" s="195" t="str">
        <f t="shared" si="143"/>
        <v/>
      </c>
      <c r="AB83" s="195" t="str">
        <f t="shared" si="144"/>
        <v/>
      </c>
      <c r="AC83" s="198"/>
      <c r="AD83" s="96" t="s">
        <v>21</v>
      </c>
      <c r="AE83" s="199" t="str">
        <f t="shared" si="145"/>
        <v/>
      </c>
      <c r="AF83" s="95"/>
      <c r="AG83" s="200"/>
      <c r="AH83" s="201" t="str">
        <f t="shared" si="146"/>
        <v/>
      </c>
      <c r="AI83" s="200"/>
      <c r="AJ83" s="5" t="s">
        <v>21</v>
      </c>
      <c r="AK83" s="5" t="s">
        <v>21</v>
      </c>
      <c r="AL83" s="5" t="s">
        <v>21</v>
      </c>
      <c r="AM83" s="5" t="s">
        <v>21</v>
      </c>
      <c r="AN83" s="5" t="s">
        <v>21</v>
      </c>
      <c r="AO83" s="5" t="s">
        <v>21</v>
      </c>
      <c r="AP83" s="5" t="s">
        <v>21</v>
      </c>
      <c r="AQ83" s="5" t="s">
        <v>21</v>
      </c>
      <c r="AR83" s="5" t="s">
        <v>21</v>
      </c>
      <c r="AS83" s="5" t="s">
        <v>21</v>
      </c>
      <c r="AT83" s="5" t="s">
        <v>21</v>
      </c>
      <c r="AU83" s="5" t="s">
        <v>21</v>
      </c>
      <c r="AV83" s="5" t="s">
        <v>21</v>
      </c>
      <c r="AW83" s="5" t="s">
        <v>21</v>
      </c>
      <c r="AX83" s="5" t="s">
        <v>21</v>
      </c>
      <c r="AY83" s="5" t="s">
        <v>21</v>
      </c>
      <c r="AZ83" s="5" t="s">
        <v>21</v>
      </c>
      <c r="BA83" s="5" t="s">
        <v>21</v>
      </c>
      <c r="BB83" s="5" t="s">
        <v>21</v>
      </c>
      <c r="BC83" s="5" t="s">
        <v>21</v>
      </c>
      <c r="BD83" s="200"/>
      <c r="BE83" s="50" t="s">
        <v>59</v>
      </c>
      <c r="BF83" s="50" t="s">
        <v>60</v>
      </c>
      <c r="BG83" s="50" t="s">
        <v>61</v>
      </c>
      <c r="BH83" s="50" t="s">
        <v>62</v>
      </c>
      <c r="BI83" s="50" t="s">
        <v>63</v>
      </c>
      <c r="BJ83" s="50" t="s">
        <v>64</v>
      </c>
      <c r="BK83" s="50" t="s">
        <v>65</v>
      </c>
      <c r="BL83" s="50" t="s">
        <v>66</v>
      </c>
      <c r="BM83" s="50" t="s">
        <v>67</v>
      </c>
      <c r="BN83" s="50" t="s">
        <v>68</v>
      </c>
      <c r="BO83" s="50" t="s">
        <v>69</v>
      </c>
      <c r="BP83" s="202"/>
      <c r="BQ83" s="203"/>
      <c r="BR83" s="203" t="str">
        <f t="shared" si="147"/>
        <v/>
      </c>
      <c r="BS83" s="203" t="str">
        <f t="shared" si="148"/>
        <v/>
      </c>
      <c r="BT83" s="203" t="str">
        <f t="shared" si="149"/>
        <v/>
      </c>
      <c r="BU83" s="203" t="str">
        <f t="shared" si="150"/>
        <v/>
      </c>
      <c r="BV83" s="203" t="str">
        <f t="shared" si="151"/>
        <v/>
      </c>
      <c r="BW83" s="203" t="str">
        <f t="shared" si="152"/>
        <v/>
      </c>
      <c r="BX83" s="203" t="str">
        <f t="shared" si="153"/>
        <v/>
      </c>
      <c r="BY83" s="203" t="str">
        <f t="shared" si="154"/>
        <v/>
      </c>
      <c r="BZ83" s="203" t="str">
        <f t="shared" si="155"/>
        <v/>
      </c>
      <c r="CA83" s="203" t="str">
        <f t="shared" si="156"/>
        <v/>
      </c>
      <c r="CB83" s="203" t="str">
        <f t="shared" si="157"/>
        <v/>
      </c>
      <c r="CC83" s="203" t="str">
        <f t="shared" si="158"/>
        <v/>
      </c>
      <c r="CD83" s="203" t="str">
        <f t="shared" si="159"/>
        <v/>
      </c>
      <c r="CE83" s="203" t="str">
        <f t="shared" si="160"/>
        <v/>
      </c>
      <c r="CF83" s="204" t="str">
        <f t="shared" si="161"/>
        <v/>
      </c>
      <c r="CG83" s="204" t="str">
        <f t="shared" si="162"/>
        <v/>
      </c>
      <c r="CH83" s="204" t="str">
        <f t="shared" si="163"/>
        <v/>
      </c>
      <c r="CI83" s="204" t="str">
        <f t="shared" si="164"/>
        <v/>
      </c>
      <c r="CJ83" s="204" t="str">
        <f t="shared" si="165"/>
        <v/>
      </c>
      <c r="CK83" s="204" t="str">
        <f t="shared" si="166"/>
        <v/>
      </c>
      <c r="CL83" s="205" t="str">
        <f t="shared" si="167"/>
        <v/>
      </c>
      <c r="CM83" s="204" t="str">
        <f t="shared" si="168"/>
        <v/>
      </c>
      <c r="CN83" s="204">
        <f t="shared" si="169"/>
        <v>0</v>
      </c>
      <c r="CO83" s="204" t="str">
        <f t="shared" si="170"/>
        <v>Okay</v>
      </c>
      <c r="CP83" s="204" t="str">
        <f t="shared" si="171"/>
        <v>Urkunde und Button</v>
      </c>
      <c r="CQ83" s="204" t="str">
        <f t="shared" si="172"/>
        <v>nur Urkunde</v>
      </c>
      <c r="CR83" s="204">
        <f t="shared" si="173"/>
        <v>0</v>
      </c>
      <c r="CS83" s="204">
        <f t="shared" si="174"/>
        <v>0</v>
      </c>
      <c r="CT83" s="204">
        <f t="shared" si="175"/>
        <v>0</v>
      </c>
      <c r="CU83" s="204">
        <f t="shared" si="176"/>
        <v>0</v>
      </c>
      <c r="CV83" s="204">
        <f t="shared" si="177"/>
        <v>0</v>
      </c>
      <c r="CW83" s="204">
        <f t="shared" si="178"/>
        <v>0</v>
      </c>
      <c r="CX83" s="204" t="str">
        <f t="shared" si="179"/>
        <v>u</v>
      </c>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row>
    <row r="84" spans="1:125" s="16" customFormat="1" x14ac:dyDescent="0.2">
      <c r="A84" s="191" t="str">
        <f>IF(LEN(E84)&lt;2,"",Meldedaten!A$4)</f>
        <v/>
      </c>
      <c r="B84" s="192" t="str">
        <f t="shared" ref="B84:B113" si="180">IF(OR(K84&gt;0,L84&gt;0,M84&gt;0,N84&gt;0),AE84,IF(AND(O84&gt;0,O84&lt;5),"Gold",IF(O84&gt;4,CONCATENATE("Gold mit Zahl ",ROUNDDOWN(O84/5,0)*5),IF(AND(P84&gt;0,P84&lt;5),"Brillant",IF(P84&gt;4,CONCATENATE("Brillant mit Zahl ",ROUNDDOWN(P84/5,0)*5),"")))))</f>
        <v/>
      </c>
      <c r="C84" s="96" t="s">
        <v>21</v>
      </c>
      <c r="D84" s="242" t="s">
        <v>21</v>
      </c>
      <c r="E84" s="242" t="s">
        <v>21</v>
      </c>
      <c r="F84" s="242" t="s">
        <v>21</v>
      </c>
      <c r="G84" s="242" t="s">
        <v>21</v>
      </c>
      <c r="H84" s="210" t="s">
        <v>21</v>
      </c>
      <c r="I84" s="5" t="str">
        <f>IF(LEN(E84)&lt;2,"",Meldedaten!B$4)</f>
        <v/>
      </c>
      <c r="J84" s="193"/>
      <c r="K84" s="5"/>
      <c r="L84" s="101"/>
      <c r="M84" s="100"/>
      <c r="N84" s="5"/>
      <c r="O84" s="5"/>
      <c r="P84" s="5"/>
      <c r="Q84" s="194" t="str">
        <f t="shared" ref="Q84:Q113" si="181">CO84</f>
        <v>Okay</v>
      </c>
      <c r="R84" s="195">
        <f t="shared" ref="R84:R113" si="182">SUM(M84:P84)</f>
        <v>0</v>
      </c>
      <c r="S84" s="196" t="str">
        <f t="shared" ref="S84:S113" si="183">IF(R84=0,"",T84)</f>
        <v/>
      </c>
      <c r="T84" s="197" t="str">
        <f t="shared" ref="T84:T113" si="184">IF(W84=1,"","Bitte ankreuzen")</f>
        <v>Bitte ankreuzen</v>
      </c>
      <c r="U84" s="5"/>
      <c r="V84" s="5"/>
      <c r="W84" s="194">
        <f t="shared" ref="W84:W113" si="185">COUNTIF(U84:V84,"x")</f>
        <v>0</v>
      </c>
      <c r="X84" s="195">
        <f t="shared" ref="X84:X113" si="186">SUM(K84:L84)</f>
        <v>0</v>
      </c>
      <c r="Y84" s="195">
        <f t="shared" ref="Y84:Y113" si="187">IF(X84&gt;0,0,1)</f>
        <v>1</v>
      </c>
      <c r="Z84" s="195" t="e">
        <f>IF(W84&gt;Y84,"Fehler",okay)</f>
        <v>#NAME?</v>
      </c>
      <c r="AA84" s="195" t="str">
        <f t="shared" ref="AA84:AA113" si="188">IF(OR(K84&gt;0,L84&gt;0,M84&gt;0,N84&gt;0),AE84,IF(AND(O84&gt;0,O84&lt;5),"Gold",IF(O84&gt;4,CONCATENATE("Gold mit Zahl ",ROUNDDOWN(O84/5,0)*5),IF(AND(P84&gt;0,P84&lt;5),"Brillant",IF(P84&gt;4,CONCATENATE("Brillant mit Zahl ",ROUNDDOWN(P84/5,0)*5),"")))))</f>
        <v/>
      </c>
      <c r="AB84" s="195" t="str">
        <f t="shared" ref="AB84:AB113" si="189">IF(U84="x",AA84&amp;"*",AA84)</f>
        <v/>
      </c>
      <c r="AC84" s="198"/>
      <c r="AD84" s="96" t="s">
        <v>21</v>
      </c>
      <c r="AE84" s="199" t="str">
        <f t="shared" ref="AE84:AE113" si="190">IF(K84&gt;0,B$222,IF(L84&gt;0,B$223,IF(M84&gt;0,B$224,IF(N84&gt;0,B$225,""))))</f>
        <v/>
      </c>
      <c r="AF84" s="95"/>
      <c r="AG84" s="200"/>
      <c r="AH84" s="201" t="str">
        <f t="shared" ref="AH84:AH113" si="191">IF(COUNTIF(AJ84:BC84,"x"),COUNTIF(AJ84:BC84,"x"),"")</f>
        <v/>
      </c>
      <c r="AI84" s="200"/>
      <c r="AJ84" s="5" t="s">
        <v>21</v>
      </c>
      <c r="AK84" s="5" t="s">
        <v>21</v>
      </c>
      <c r="AL84" s="5" t="s">
        <v>21</v>
      </c>
      <c r="AM84" s="5" t="s">
        <v>21</v>
      </c>
      <c r="AN84" s="5" t="s">
        <v>21</v>
      </c>
      <c r="AO84" s="5" t="s">
        <v>21</v>
      </c>
      <c r="AP84" s="5" t="s">
        <v>21</v>
      </c>
      <c r="AQ84" s="5" t="s">
        <v>21</v>
      </c>
      <c r="AR84" s="5" t="s">
        <v>21</v>
      </c>
      <c r="AS84" s="5" t="s">
        <v>21</v>
      </c>
      <c r="AT84" s="5" t="s">
        <v>21</v>
      </c>
      <c r="AU84" s="5" t="s">
        <v>21</v>
      </c>
      <c r="AV84" s="5" t="s">
        <v>21</v>
      </c>
      <c r="AW84" s="5" t="s">
        <v>21</v>
      </c>
      <c r="AX84" s="5" t="s">
        <v>21</v>
      </c>
      <c r="AY84" s="5" t="s">
        <v>21</v>
      </c>
      <c r="AZ84" s="5" t="s">
        <v>21</v>
      </c>
      <c r="BA84" s="5" t="s">
        <v>21</v>
      </c>
      <c r="BB84" s="5" t="s">
        <v>21</v>
      </c>
      <c r="BC84" s="5" t="s">
        <v>21</v>
      </c>
      <c r="BD84" s="200"/>
      <c r="BE84" s="50" t="s">
        <v>59</v>
      </c>
      <c r="BF84" s="50" t="s">
        <v>60</v>
      </c>
      <c r="BG84" s="50" t="s">
        <v>61</v>
      </c>
      <c r="BH84" s="50" t="s">
        <v>62</v>
      </c>
      <c r="BI84" s="50" t="s">
        <v>63</v>
      </c>
      <c r="BJ84" s="50" t="s">
        <v>64</v>
      </c>
      <c r="BK84" s="50" t="s">
        <v>65</v>
      </c>
      <c r="BL84" s="50" t="s">
        <v>66</v>
      </c>
      <c r="BM84" s="50" t="s">
        <v>67</v>
      </c>
      <c r="BN84" s="50" t="s">
        <v>68</v>
      </c>
      <c r="BO84" s="50" t="s">
        <v>69</v>
      </c>
      <c r="BP84" s="202"/>
      <c r="BQ84" s="203"/>
      <c r="BR84" s="203" t="str">
        <f t="shared" ref="BR84:BR113" si="192">IF(AJ84="x","01","")</f>
        <v/>
      </c>
      <c r="BS84" s="203" t="str">
        <f t="shared" ref="BS84:BS113" si="193">IF(AK84="x","02","")</f>
        <v/>
      </c>
      <c r="BT84" s="203" t="str">
        <f t="shared" ref="BT84:BT113" si="194">IF(AL84="x","03","")</f>
        <v/>
      </c>
      <c r="BU84" s="203" t="str">
        <f t="shared" ref="BU84:BU113" si="195">IF(AM84="x","04","")</f>
        <v/>
      </c>
      <c r="BV84" s="203" t="str">
        <f t="shared" ref="BV84:BV113" si="196">IF(AN84="x","05","")</f>
        <v/>
      </c>
      <c r="BW84" s="203" t="str">
        <f t="shared" ref="BW84:BW113" si="197">IF(AO84="x","06","")</f>
        <v/>
      </c>
      <c r="BX84" s="203" t="str">
        <f t="shared" ref="BX84:BX113" si="198">IF(AP84="x","07","")</f>
        <v/>
      </c>
      <c r="BY84" s="203" t="str">
        <f t="shared" ref="BY84:BY113" si="199">IF(AQ84="x","08","")</f>
        <v/>
      </c>
      <c r="BZ84" s="203" t="str">
        <f t="shared" ref="BZ84:BZ113" si="200">IF(AR84="x","09","")</f>
        <v/>
      </c>
      <c r="CA84" s="203" t="str">
        <f t="shared" ref="CA84:CA113" si="201">IF(AS84="x","10","")</f>
        <v/>
      </c>
      <c r="CB84" s="203" t="str">
        <f t="shared" ref="CB84:CB113" si="202">IF(AT84="x","11","")</f>
        <v/>
      </c>
      <c r="CC84" s="203" t="str">
        <f t="shared" ref="CC84:CC113" si="203">IF(AU84="x","12","")</f>
        <v/>
      </c>
      <c r="CD84" s="203" t="str">
        <f t="shared" ref="CD84:CD113" si="204">IF(AV84="x","13","")</f>
        <v/>
      </c>
      <c r="CE84" s="203" t="str">
        <f t="shared" ref="CE84:CE113" si="205">IF(AW84="x","14","")</f>
        <v/>
      </c>
      <c r="CF84" s="204" t="str">
        <f t="shared" ref="CF84:CF113" si="206">IF(AX84="x","15","")</f>
        <v/>
      </c>
      <c r="CG84" s="204" t="str">
        <f t="shared" ref="CG84:CG113" si="207">IF(AY84="x","16","")</f>
        <v/>
      </c>
      <c r="CH84" s="204" t="str">
        <f t="shared" ref="CH84:CH113" si="208">IF(AZ84="x","17","")</f>
        <v/>
      </c>
      <c r="CI84" s="204" t="str">
        <f t="shared" ref="CI84:CI113" si="209">IF(BA84="x","18","")</f>
        <v/>
      </c>
      <c r="CJ84" s="204" t="str">
        <f t="shared" ref="CJ84:CJ113" si="210">IF(BB84="x","19","")</f>
        <v/>
      </c>
      <c r="CK84" s="204" t="str">
        <f t="shared" ref="CK84:CK113" si="211">IF(BC84="x","20","")</f>
        <v/>
      </c>
      <c r="CL84" s="205" t="str">
        <f t="shared" ref="CL84:CL113" si="212">BR84&amp;BS84&amp;BT84&amp;BU84&amp;BV84&amp;BW84&amp;BX84&amp;BY84&amp;BZ84&amp;CA84&amp;CB84&amp;CC84&amp;CD84&amp;CE84&amp;CF84&amp;CG84&amp;CH84&amp;CI84&amp;CJ84&amp;CK84</f>
        <v/>
      </c>
      <c r="CM84" s="204" t="str">
        <f t="shared" ref="CM84:CM113" si="213">IF(SUM(K84:P84)=0,"",SUM(J84:P84))</f>
        <v/>
      </c>
      <c r="CN84" s="204">
        <f t="shared" ref="CN84:CN113" si="214">IF(CM84="",0,LARGE(K84:P84,1))</f>
        <v>0</v>
      </c>
      <c r="CO84" s="204" t="str">
        <f t="shared" ref="CO84:CO113" si="215">IF(OR(CM84="",CM84=CN84),"Okay","FEHLER")</f>
        <v>Okay</v>
      </c>
      <c r="CP84" s="204" t="str">
        <f t="shared" ref="CP84:CP113" si="216">IF(W84=0,"Urkunde und Button",CQ84)</f>
        <v>Urkunde und Button</v>
      </c>
      <c r="CQ84" s="204" t="str">
        <f t="shared" ref="CQ84:CQ113" si="217">IF(U84="x","Urkunde und Abzeichen","nur Urkunde")</f>
        <v>nur Urkunde</v>
      </c>
      <c r="CR84" s="204">
        <f t="shared" ref="CR84:CR113" si="218">IF(K84&gt;0,1,0)</f>
        <v>0</v>
      </c>
      <c r="CS84" s="204">
        <f t="shared" ref="CS84:CS113" si="219">IF(L84&gt;0,1,0)</f>
        <v>0</v>
      </c>
      <c r="CT84" s="204">
        <f t="shared" ref="CT84:CT113" si="220">IF(M84&gt;0,CX84,0)</f>
        <v>0</v>
      </c>
      <c r="CU84" s="204">
        <f t="shared" ref="CU84:CU113" si="221">IF(N84&gt;0,CX84,0)</f>
        <v>0</v>
      </c>
      <c r="CV84" s="204">
        <f t="shared" ref="CV84:CV113" si="222">IF(O84&gt;0,CX84,0)</f>
        <v>0</v>
      </c>
      <c r="CW84" s="204">
        <f t="shared" ref="CW84:CW113" si="223">IF(P84&gt;0,CX84,0)</f>
        <v>0</v>
      </c>
      <c r="CX84" s="204" t="str">
        <f t="shared" ref="CX84:CX113" si="224">IF($U84="x","a","u")</f>
        <v>u</v>
      </c>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row>
    <row r="85" spans="1:125" s="16" customFormat="1" x14ac:dyDescent="0.2">
      <c r="A85" s="191" t="str">
        <f>IF(LEN(E85)&lt;2,"",Meldedaten!A$4)</f>
        <v/>
      </c>
      <c r="B85" s="192" t="str">
        <f t="shared" si="180"/>
        <v/>
      </c>
      <c r="C85" s="96" t="s">
        <v>21</v>
      </c>
      <c r="D85" s="242" t="s">
        <v>21</v>
      </c>
      <c r="E85" s="242" t="s">
        <v>21</v>
      </c>
      <c r="F85" s="242" t="s">
        <v>21</v>
      </c>
      <c r="G85" s="242" t="s">
        <v>21</v>
      </c>
      <c r="H85" s="210" t="s">
        <v>21</v>
      </c>
      <c r="I85" s="5" t="str">
        <f>IF(LEN(E85)&lt;2,"",Meldedaten!B$4)</f>
        <v/>
      </c>
      <c r="J85" s="193"/>
      <c r="K85" s="5"/>
      <c r="L85" s="101"/>
      <c r="M85" s="100"/>
      <c r="N85" s="5"/>
      <c r="O85" s="5"/>
      <c r="P85" s="5"/>
      <c r="Q85" s="194" t="str">
        <f t="shared" si="181"/>
        <v>Okay</v>
      </c>
      <c r="R85" s="195">
        <f t="shared" si="182"/>
        <v>0</v>
      </c>
      <c r="S85" s="196" t="str">
        <f t="shared" si="183"/>
        <v/>
      </c>
      <c r="T85" s="197" t="str">
        <f t="shared" si="184"/>
        <v>Bitte ankreuzen</v>
      </c>
      <c r="U85" s="5"/>
      <c r="V85" s="5"/>
      <c r="W85" s="194">
        <f t="shared" si="185"/>
        <v>0</v>
      </c>
      <c r="X85" s="195">
        <f t="shared" si="186"/>
        <v>0</v>
      </c>
      <c r="Y85" s="195">
        <f t="shared" si="187"/>
        <v>1</v>
      </c>
      <c r="Z85" s="195" t="e">
        <f>IF(W85&gt;Y85,"Fehler",okay)</f>
        <v>#NAME?</v>
      </c>
      <c r="AA85" s="195" t="str">
        <f t="shared" si="188"/>
        <v/>
      </c>
      <c r="AB85" s="195" t="str">
        <f t="shared" si="189"/>
        <v/>
      </c>
      <c r="AC85" s="198"/>
      <c r="AD85" s="96" t="s">
        <v>21</v>
      </c>
      <c r="AE85" s="199" t="str">
        <f t="shared" si="190"/>
        <v/>
      </c>
      <c r="AF85" s="95"/>
      <c r="AG85" s="200"/>
      <c r="AH85" s="201" t="str">
        <f t="shared" si="191"/>
        <v/>
      </c>
      <c r="AI85" s="200"/>
      <c r="AJ85" s="5" t="s">
        <v>21</v>
      </c>
      <c r="AK85" s="5" t="s">
        <v>21</v>
      </c>
      <c r="AL85" s="5" t="s">
        <v>21</v>
      </c>
      <c r="AM85" s="5" t="s">
        <v>21</v>
      </c>
      <c r="AN85" s="5" t="s">
        <v>21</v>
      </c>
      <c r="AO85" s="5" t="s">
        <v>21</v>
      </c>
      <c r="AP85" s="5" t="s">
        <v>21</v>
      </c>
      <c r="AQ85" s="5" t="s">
        <v>21</v>
      </c>
      <c r="AR85" s="5" t="s">
        <v>21</v>
      </c>
      <c r="AS85" s="5" t="s">
        <v>21</v>
      </c>
      <c r="AT85" s="5" t="s">
        <v>21</v>
      </c>
      <c r="AU85" s="5" t="s">
        <v>21</v>
      </c>
      <c r="AV85" s="5" t="s">
        <v>21</v>
      </c>
      <c r="AW85" s="5" t="s">
        <v>21</v>
      </c>
      <c r="AX85" s="5" t="s">
        <v>21</v>
      </c>
      <c r="AY85" s="5" t="s">
        <v>21</v>
      </c>
      <c r="AZ85" s="5" t="s">
        <v>21</v>
      </c>
      <c r="BA85" s="5" t="s">
        <v>21</v>
      </c>
      <c r="BB85" s="5" t="s">
        <v>21</v>
      </c>
      <c r="BC85" s="5" t="s">
        <v>21</v>
      </c>
      <c r="BD85" s="200"/>
      <c r="BE85" s="50" t="s">
        <v>59</v>
      </c>
      <c r="BF85" s="50" t="s">
        <v>60</v>
      </c>
      <c r="BG85" s="50" t="s">
        <v>61</v>
      </c>
      <c r="BH85" s="50" t="s">
        <v>62</v>
      </c>
      <c r="BI85" s="50" t="s">
        <v>63</v>
      </c>
      <c r="BJ85" s="50" t="s">
        <v>64</v>
      </c>
      <c r="BK85" s="50" t="s">
        <v>65</v>
      </c>
      <c r="BL85" s="50" t="s">
        <v>66</v>
      </c>
      <c r="BM85" s="50" t="s">
        <v>67</v>
      </c>
      <c r="BN85" s="50" t="s">
        <v>68</v>
      </c>
      <c r="BO85" s="50" t="s">
        <v>69</v>
      </c>
      <c r="BP85" s="202"/>
      <c r="BQ85" s="203"/>
      <c r="BR85" s="203" t="str">
        <f t="shared" si="192"/>
        <v/>
      </c>
      <c r="BS85" s="203" t="str">
        <f t="shared" si="193"/>
        <v/>
      </c>
      <c r="BT85" s="203" t="str">
        <f t="shared" si="194"/>
        <v/>
      </c>
      <c r="BU85" s="203" t="str">
        <f t="shared" si="195"/>
        <v/>
      </c>
      <c r="BV85" s="203" t="str">
        <f t="shared" si="196"/>
        <v/>
      </c>
      <c r="BW85" s="203" t="str">
        <f t="shared" si="197"/>
        <v/>
      </c>
      <c r="BX85" s="203" t="str">
        <f t="shared" si="198"/>
        <v/>
      </c>
      <c r="BY85" s="203" t="str">
        <f t="shared" si="199"/>
        <v/>
      </c>
      <c r="BZ85" s="203" t="str">
        <f t="shared" si="200"/>
        <v/>
      </c>
      <c r="CA85" s="203" t="str">
        <f t="shared" si="201"/>
        <v/>
      </c>
      <c r="CB85" s="203" t="str">
        <f t="shared" si="202"/>
        <v/>
      </c>
      <c r="CC85" s="203" t="str">
        <f t="shared" si="203"/>
        <v/>
      </c>
      <c r="CD85" s="203" t="str">
        <f t="shared" si="204"/>
        <v/>
      </c>
      <c r="CE85" s="203" t="str">
        <f t="shared" si="205"/>
        <v/>
      </c>
      <c r="CF85" s="204" t="str">
        <f t="shared" si="206"/>
        <v/>
      </c>
      <c r="CG85" s="204" t="str">
        <f t="shared" si="207"/>
        <v/>
      </c>
      <c r="CH85" s="204" t="str">
        <f t="shared" si="208"/>
        <v/>
      </c>
      <c r="CI85" s="204" t="str">
        <f t="shared" si="209"/>
        <v/>
      </c>
      <c r="CJ85" s="204" t="str">
        <f t="shared" si="210"/>
        <v/>
      </c>
      <c r="CK85" s="204" t="str">
        <f t="shared" si="211"/>
        <v/>
      </c>
      <c r="CL85" s="205" t="str">
        <f t="shared" si="212"/>
        <v/>
      </c>
      <c r="CM85" s="204" t="str">
        <f t="shared" si="213"/>
        <v/>
      </c>
      <c r="CN85" s="204">
        <f t="shared" si="214"/>
        <v>0</v>
      </c>
      <c r="CO85" s="204" t="str">
        <f t="shared" si="215"/>
        <v>Okay</v>
      </c>
      <c r="CP85" s="204" t="str">
        <f t="shared" si="216"/>
        <v>Urkunde und Button</v>
      </c>
      <c r="CQ85" s="204" t="str">
        <f t="shared" si="217"/>
        <v>nur Urkunde</v>
      </c>
      <c r="CR85" s="204">
        <f t="shared" si="218"/>
        <v>0</v>
      </c>
      <c r="CS85" s="204">
        <f t="shared" si="219"/>
        <v>0</v>
      </c>
      <c r="CT85" s="204">
        <f t="shared" si="220"/>
        <v>0</v>
      </c>
      <c r="CU85" s="204">
        <f t="shared" si="221"/>
        <v>0</v>
      </c>
      <c r="CV85" s="204">
        <f t="shared" si="222"/>
        <v>0</v>
      </c>
      <c r="CW85" s="204">
        <f t="shared" si="223"/>
        <v>0</v>
      </c>
      <c r="CX85" s="204" t="str">
        <f t="shared" si="224"/>
        <v>u</v>
      </c>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row>
    <row r="86" spans="1:125" s="16" customFormat="1" x14ac:dyDescent="0.2">
      <c r="A86" s="191" t="str">
        <f>IF(LEN(E86)&lt;2,"",Meldedaten!A$4)</f>
        <v/>
      </c>
      <c r="B86" s="192" t="str">
        <f t="shared" si="180"/>
        <v/>
      </c>
      <c r="C86" s="96" t="s">
        <v>21</v>
      </c>
      <c r="D86" s="242" t="s">
        <v>21</v>
      </c>
      <c r="E86" s="242" t="s">
        <v>21</v>
      </c>
      <c r="F86" s="242" t="s">
        <v>21</v>
      </c>
      <c r="G86" s="242" t="s">
        <v>21</v>
      </c>
      <c r="H86" s="210" t="s">
        <v>21</v>
      </c>
      <c r="I86" s="5" t="str">
        <f>IF(LEN(E86)&lt;2,"",Meldedaten!B$4)</f>
        <v/>
      </c>
      <c r="J86" s="193"/>
      <c r="K86" s="5"/>
      <c r="L86" s="101"/>
      <c r="M86" s="100"/>
      <c r="N86" s="5"/>
      <c r="O86" s="5"/>
      <c r="P86" s="5"/>
      <c r="Q86" s="194" t="str">
        <f t="shared" si="181"/>
        <v>Okay</v>
      </c>
      <c r="R86" s="195">
        <f t="shared" si="182"/>
        <v>0</v>
      </c>
      <c r="S86" s="196" t="str">
        <f t="shared" si="183"/>
        <v/>
      </c>
      <c r="T86" s="197" t="str">
        <f t="shared" si="184"/>
        <v>Bitte ankreuzen</v>
      </c>
      <c r="U86" s="5"/>
      <c r="V86" s="5"/>
      <c r="W86" s="194">
        <f t="shared" si="185"/>
        <v>0</v>
      </c>
      <c r="X86" s="195">
        <f t="shared" si="186"/>
        <v>0</v>
      </c>
      <c r="Y86" s="195">
        <f t="shared" si="187"/>
        <v>1</v>
      </c>
      <c r="Z86" s="195" t="e">
        <f>IF(W86&gt;Y86,"Fehler",okay)</f>
        <v>#NAME?</v>
      </c>
      <c r="AA86" s="195" t="str">
        <f t="shared" si="188"/>
        <v/>
      </c>
      <c r="AB86" s="195" t="str">
        <f t="shared" si="189"/>
        <v/>
      </c>
      <c r="AC86" s="198"/>
      <c r="AD86" s="96" t="s">
        <v>21</v>
      </c>
      <c r="AE86" s="199" t="str">
        <f t="shared" si="190"/>
        <v/>
      </c>
      <c r="AF86" s="95"/>
      <c r="AG86" s="200"/>
      <c r="AH86" s="201" t="str">
        <f t="shared" si="191"/>
        <v/>
      </c>
      <c r="AI86" s="200"/>
      <c r="AJ86" s="5" t="s">
        <v>21</v>
      </c>
      <c r="AK86" s="5" t="s">
        <v>21</v>
      </c>
      <c r="AL86" s="5" t="s">
        <v>21</v>
      </c>
      <c r="AM86" s="5" t="s">
        <v>21</v>
      </c>
      <c r="AN86" s="5" t="s">
        <v>21</v>
      </c>
      <c r="AO86" s="5" t="s">
        <v>21</v>
      </c>
      <c r="AP86" s="5" t="s">
        <v>21</v>
      </c>
      <c r="AQ86" s="5" t="s">
        <v>21</v>
      </c>
      <c r="AR86" s="5" t="s">
        <v>21</v>
      </c>
      <c r="AS86" s="5" t="s">
        <v>21</v>
      </c>
      <c r="AT86" s="5" t="s">
        <v>21</v>
      </c>
      <c r="AU86" s="5" t="s">
        <v>21</v>
      </c>
      <c r="AV86" s="5" t="s">
        <v>21</v>
      </c>
      <c r="AW86" s="5" t="s">
        <v>21</v>
      </c>
      <c r="AX86" s="5" t="s">
        <v>21</v>
      </c>
      <c r="AY86" s="5" t="s">
        <v>21</v>
      </c>
      <c r="AZ86" s="5" t="s">
        <v>21</v>
      </c>
      <c r="BA86" s="5" t="s">
        <v>21</v>
      </c>
      <c r="BB86" s="5" t="s">
        <v>21</v>
      </c>
      <c r="BC86" s="5" t="s">
        <v>21</v>
      </c>
      <c r="BD86" s="200"/>
      <c r="BE86" s="50" t="s">
        <v>59</v>
      </c>
      <c r="BF86" s="50" t="s">
        <v>60</v>
      </c>
      <c r="BG86" s="50" t="s">
        <v>61</v>
      </c>
      <c r="BH86" s="50" t="s">
        <v>62</v>
      </c>
      <c r="BI86" s="50" t="s">
        <v>63</v>
      </c>
      <c r="BJ86" s="50" t="s">
        <v>64</v>
      </c>
      <c r="BK86" s="50" t="s">
        <v>65</v>
      </c>
      <c r="BL86" s="50" t="s">
        <v>66</v>
      </c>
      <c r="BM86" s="50" t="s">
        <v>67</v>
      </c>
      <c r="BN86" s="50" t="s">
        <v>68</v>
      </c>
      <c r="BO86" s="50" t="s">
        <v>69</v>
      </c>
      <c r="BP86" s="202"/>
      <c r="BQ86" s="203"/>
      <c r="BR86" s="203" t="str">
        <f t="shared" si="192"/>
        <v/>
      </c>
      <c r="BS86" s="203" t="str">
        <f t="shared" si="193"/>
        <v/>
      </c>
      <c r="BT86" s="203" t="str">
        <f t="shared" si="194"/>
        <v/>
      </c>
      <c r="BU86" s="203" t="str">
        <f t="shared" si="195"/>
        <v/>
      </c>
      <c r="BV86" s="203" t="str">
        <f t="shared" si="196"/>
        <v/>
      </c>
      <c r="BW86" s="203" t="str">
        <f t="shared" si="197"/>
        <v/>
      </c>
      <c r="BX86" s="203" t="str">
        <f t="shared" si="198"/>
        <v/>
      </c>
      <c r="BY86" s="203" t="str">
        <f t="shared" si="199"/>
        <v/>
      </c>
      <c r="BZ86" s="203" t="str">
        <f t="shared" si="200"/>
        <v/>
      </c>
      <c r="CA86" s="203" t="str">
        <f t="shared" si="201"/>
        <v/>
      </c>
      <c r="CB86" s="203" t="str">
        <f t="shared" si="202"/>
        <v/>
      </c>
      <c r="CC86" s="203" t="str">
        <f t="shared" si="203"/>
        <v/>
      </c>
      <c r="CD86" s="203" t="str">
        <f t="shared" si="204"/>
        <v/>
      </c>
      <c r="CE86" s="203" t="str">
        <f t="shared" si="205"/>
        <v/>
      </c>
      <c r="CF86" s="204" t="str">
        <f t="shared" si="206"/>
        <v/>
      </c>
      <c r="CG86" s="204" t="str">
        <f t="shared" si="207"/>
        <v/>
      </c>
      <c r="CH86" s="204" t="str">
        <f t="shared" si="208"/>
        <v/>
      </c>
      <c r="CI86" s="204" t="str">
        <f t="shared" si="209"/>
        <v/>
      </c>
      <c r="CJ86" s="204" t="str">
        <f t="shared" si="210"/>
        <v/>
      </c>
      <c r="CK86" s="204" t="str">
        <f t="shared" si="211"/>
        <v/>
      </c>
      <c r="CL86" s="205" t="str">
        <f t="shared" si="212"/>
        <v/>
      </c>
      <c r="CM86" s="204" t="str">
        <f t="shared" si="213"/>
        <v/>
      </c>
      <c r="CN86" s="204">
        <f t="shared" si="214"/>
        <v>0</v>
      </c>
      <c r="CO86" s="204" t="str">
        <f t="shared" si="215"/>
        <v>Okay</v>
      </c>
      <c r="CP86" s="204" t="str">
        <f t="shared" si="216"/>
        <v>Urkunde und Button</v>
      </c>
      <c r="CQ86" s="204" t="str">
        <f t="shared" si="217"/>
        <v>nur Urkunde</v>
      </c>
      <c r="CR86" s="204">
        <f t="shared" si="218"/>
        <v>0</v>
      </c>
      <c r="CS86" s="204">
        <f t="shared" si="219"/>
        <v>0</v>
      </c>
      <c r="CT86" s="204">
        <f t="shared" si="220"/>
        <v>0</v>
      </c>
      <c r="CU86" s="204">
        <f t="shared" si="221"/>
        <v>0</v>
      </c>
      <c r="CV86" s="204">
        <f t="shared" si="222"/>
        <v>0</v>
      </c>
      <c r="CW86" s="204">
        <f t="shared" si="223"/>
        <v>0</v>
      </c>
      <c r="CX86" s="204" t="str">
        <f t="shared" si="224"/>
        <v>u</v>
      </c>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row>
    <row r="87" spans="1:125" s="16" customFormat="1" x14ac:dyDescent="0.2">
      <c r="A87" s="191" t="str">
        <f>IF(LEN(E87)&lt;2,"",Meldedaten!A$4)</f>
        <v/>
      </c>
      <c r="B87" s="192" t="str">
        <f t="shared" si="180"/>
        <v/>
      </c>
      <c r="C87" s="96" t="s">
        <v>21</v>
      </c>
      <c r="D87" s="242" t="s">
        <v>21</v>
      </c>
      <c r="E87" s="242" t="s">
        <v>21</v>
      </c>
      <c r="F87" s="242" t="s">
        <v>21</v>
      </c>
      <c r="G87" s="242" t="s">
        <v>21</v>
      </c>
      <c r="H87" s="210" t="s">
        <v>21</v>
      </c>
      <c r="I87" s="5" t="str">
        <f>IF(LEN(E87)&lt;2,"",Meldedaten!B$4)</f>
        <v/>
      </c>
      <c r="J87" s="193"/>
      <c r="K87" s="5"/>
      <c r="L87" s="101"/>
      <c r="M87" s="100"/>
      <c r="N87" s="5"/>
      <c r="O87" s="5"/>
      <c r="P87" s="5"/>
      <c r="Q87" s="194" t="str">
        <f t="shared" si="181"/>
        <v>Okay</v>
      </c>
      <c r="R87" s="195">
        <f t="shared" si="182"/>
        <v>0</v>
      </c>
      <c r="S87" s="196" t="str">
        <f t="shared" si="183"/>
        <v/>
      </c>
      <c r="T87" s="197" t="str">
        <f t="shared" si="184"/>
        <v>Bitte ankreuzen</v>
      </c>
      <c r="U87" s="5"/>
      <c r="V87" s="5"/>
      <c r="W87" s="194">
        <f t="shared" si="185"/>
        <v>0</v>
      </c>
      <c r="X87" s="195">
        <f t="shared" si="186"/>
        <v>0</v>
      </c>
      <c r="Y87" s="195">
        <f t="shared" si="187"/>
        <v>1</v>
      </c>
      <c r="Z87" s="195" t="e">
        <f>IF(W87&gt;Y87,"Fehler",okay)</f>
        <v>#NAME?</v>
      </c>
      <c r="AA87" s="195" t="str">
        <f t="shared" si="188"/>
        <v/>
      </c>
      <c r="AB87" s="195" t="str">
        <f t="shared" si="189"/>
        <v/>
      </c>
      <c r="AC87" s="198"/>
      <c r="AD87" s="96" t="s">
        <v>21</v>
      </c>
      <c r="AE87" s="199" t="str">
        <f t="shared" si="190"/>
        <v/>
      </c>
      <c r="AF87" s="95"/>
      <c r="AG87" s="200"/>
      <c r="AH87" s="201" t="str">
        <f t="shared" si="191"/>
        <v/>
      </c>
      <c r="AI87" s="200"/>
      <c r="AJ87" s="5" t="s">
        <v>21</v>
      </c>
      <c r="AK87" s="5" t="s">
        <v>21</v>
      </c>
      <c r="AL87" s="5" t="s">
        <v>21</v>
      </c>
      <c r="AM87" s="5" t="s">
        <v>21</v>
      </c>
      <c r="AN87" s="5" t="s">
        <v>21</v>
      </c>
      <c r="AO87" s="5" t="s">
        <v>21</v>
      </c>
      <c r="AP87" s="5" t="s">
        <v>21</v>
      </c>
      <c r="AQ87" s="5" t="s">
        <v>21</v>
      </c>
      <c r="AR87" s="5" t="s">
        <v>21</v>
      </c>
      <c r="AS87" s="5" t="s">
        <v>21</v>
      </c>
      <c r="AT87" s="5" t="s">
        <v>21</v>
      </c>
      <c r="AU87" s="5" t="s">
        <v>21</v>
      </c>
      <c r="AV87" s="5" t="s">
        <v>21</v>
      </c>
      <c r="AW87" s="5" t="s">
        <v>21</v>
      </c>
      <c r="AX87" s="5" t="s">
        <v>21</v>
      </c>
      <c r="AY87" s="5" t="s">
        <v>21</v>
      </c>
      <c r="AZ87" s="5" t="s">
        <v>21</v>
      </c>
      <c r="BA87" s="5" t="s">
        <v>21</v>
      </c>
      <c r="BB87" s="5" t="s">
        <v>21</v>
      </c>
      <c r="BC87" s="5" t="s">
        <v>21</v>
      </c>
      <c r="BD87" s="200"/>
      <c r="BE87" s="50" t="s">
        <v>59</v>
      </c>
      <c r="BF87" s="50" t="s">
        <v>60</v>
      </c>
      <c r="BG87" s="50" t="s">
        <v>61</v>
      </c>
      <c r="BH87" s="50" t="s">
        <v>62</v>
      </c>
      <c r="BI87" s="50" t="s">
        <v>63</v>
      </c>
      <c r="BJ87" s="50" t="s">
        <v>64</v>
      </c>
      <c r="BK87" s="50" t="s">
        <v>65</v>
      </c>
      <c r="BL87" s="50" t="s">
        <v>66</v>
      </c>
      <c r="BM87" s="50" t="s">
        <v>67</v>
      </c>
      <c r="BN87" s="50" t="s">
        <v>68</v>
      </c>
      <c r="BO87" s="50" t="s">
        <v>69</v>
      </c>
      <c r="BP87" s="202"/>
      <c r="BQ87" s="203"/>
      <c r="BR87" s="203" t="str">
        <f t="shared" si="192"/>
        <v/>
      </c>
      <c r="BS87" s="203" t="str">
        <f t="shared" si="193"/>
        <v/>
      </c>
      <c r="BT87" s="203" t="str">
        <f t="shared" si="194"/>
        <v/>
      </c>
      <c r="BU87" s="203" t="str">
        <f t="shared" si="195"/>
        <v/>
      </c>
      <c r="BV87" s="203" t="str">
        <f t="shared" si="196"/>
        <v/>
      </c>
      <c r="BW87" s="203" t="str">
        <f t="shared" si="197"/>
        <v/>
      </c>
      <c r="BX87" s="203" t="str">
        <f t="shared" si="198"/>
        <v/>
      </c>
      <c r="BY87" s="203" t="str">
        <f t="shared" si="199"/>
        <v/>
      </c>
      <c r="BZ87" s="203" t="str">
        <f t="shared" si="200"/>
        <v/>
      </c>
      <c r="CA87" s="203" t="str">
        <f t="shared" si="201"/>
        <v/>
      </c>
      <c r="CB87" s="203" t="str">
        <f t="shared" si="202"/>
        <v/>
      </c>
      <c r="CC87" s="203" t="str">
        <f t="shared" si="203"/>
        <v/>
      </c>
      <c r="CD87" s="203" t="str">
        <f t="shared" si="204"/>
        <v/>
      </c>
      <c r="CE87" s="203" t="str">
        <f t="shared" si="205"/>
        <v/>
      </c>
      <c r="CF87" s="204" t="str">
        <f t="shared" si="206"/>
        <v/>
      </c>
      <c r="CG87" s="204" t="str">
        <f t="shared" si="207"/>
        <v/>
      </c>
      <c r="CH87" s="204" t="str">
        <f t="shared" si="208"/>
        <v/>
      </c>
      <c r="CI87" s="204" t="str">
        <f t="shared" si="209"/>
        <v/>
      </c>
      <c r="CJ87" s="204" t="str">
        <f t="shared" si="210"/>
        <v/>
      </c>
      <c r="CK87" s="204" t="str">
        <f t="shared" si="211"/>
        <v/>
      </c>
      <c r="CL87" s="205" t="str">
        <f t="shared" si="212"/>
        <v/>
      </c>
      <c r="CM87" s="204" t="str">
        <f t="shared" si="213"/>
        <v/>
      </c>
      <c r="CN87" s="204">
        <f t="shared" si="214"/>
        <v>0</v>
      </c>
      <c r="CO87" s="204" t="str">
        <f t="shared" si="215"/>
        <v>Okay</v>
      </c>
      <c r="CP87" s="204" t="str">
        <f t="shared" si="216"/>
        <v>Urkunde und Button</v>
      </c>
      <c r="CQ87" s="204" t="str">
        <f t="shared" si="217"/>
        <v>nur Urkunde</v>
      </c>
      <c r="CR87" s="204">
        <f t="shared" si="218"/>
        <v>0</v>
      </c>
      <c r="CS87" s="204">
        <f t="shared" si="219"/>
        <v>0</v>
      </c>
      <c r="CT87" s="204">
        <f t="shared" si="220"/>
        <v>0</v>
      </c>
      <c r="CU87" s="204">
        <f t="shared" si="221"/>
        <v>0</v>
      </c>
      <c r="CV87" s="204">
        <f t="shared" si="222"/>
        <v>0</v>
      </c>
      <c r="CW87" s="204">
        <f t="shared" si="223"/>
        <v>0</v>
      </c>
      <c r="CX87" s="204" t="str">
        <f t="shared" si="224"/>
        <v>u</v>
      </c>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row>
    <row r="88" spans="1:125" s="16" customFormat="1" x14ac:dyDescent="0.2">
      <c r="A88" s="191" t="str">
        <f>IF(LEN(E88)&lt;2,"",Meldedaten!A$4)</f>
        <v/>
      </c>
      <c r="B88" s="192" t="str">
        <f t="shared" si="180"/>
        <v/>
      </c>
      <c r="C88" s="96" t="s">
        <v>21</v>
      </c>
      <c r="D88" s="242" t="s">
        <v>21</v>
      </c>
      <c r="E88" s="242" t="s">
        <v>21</v>
      </c>
      <c r="F88" s="242" t="s">
        <v>21</v>
      </c>
      <c r="G88" s="242" t="s">
        <v>21</v>
      </c>
      <c r="H88" s="210" t="s">
        <v>21</v>
      </c>
      <c r="I88" s="5" t="str">
        <f>IF(LEN(E88)&lt;2,"",Meldedaten!B$4)</f>
        <v/>
      </c>
      <c r="J88" s="193"/>
      <c r="K88" s="5"/>
      <c r="L88" s="101"/>
      <c r="M88" s="100"/>
      <c r="N88" s="5"/>
      <c r="O88" s="5"/>
      <c r="P88" s="5"/>
      <c r="Q88" s="194" t="str">
        <f t="shared" si="181"/>
        <v>Okay</v>
      </c>
      <c r="R88" s="195">
        <f t="shared" si="182"/>
        <v>0</v>
      </c>
      <c r="S88" s="196" t="str">
        <f t="shared" si="183"/>
        <v/>
      </c>
      <c r="T88" s="197" t="str">
        <f t="shared" si="184"/>
        <v>Bitte ankreuzen</v>
      </c>
      <c r="U88" s="5"/>
      <c r="V88" s="5"/>
      <c r="W88" s="194">
        <f t="shared" si="185"/>
        <v>0</v>
      </c>
      <c r="X88" s="195">
        <f t="shared" si="186"/>
        <v>0</v>
      </c>
      <c r="Y88" s="195">
        <f t="shared" si="187"/>
        <v>1</v>
      </c>
      <c r="Z88" s="195" t="e">
        <f>IF(W88&gt;Y88,"Fehler",okay)</f>
        <v>#NAME?</v>
      </c>
      <c r="AA88" s="195" t="str">
        <f t="shared" si="188"/>
        <v/>
      </c>
      <c r="AB88" s="195" t="str">
        <f t="shared" si="189"/>
        <v/>
      </c>
      <c r="AC88" s="198"/>
      <c r="AD88" s="96" t="s">
        <v>21</v>
      </c>
      <c r="AE88" s="199" t="str">
        <f t="shared" si="190"/>
        <v/>
      </c>
      <c r="AF88" s="95"/>
      <c r="AG88" s="200"/>
      <c r="AH88" s="201" t="str">
        <f t="shared" si="191"/>
        <v/>
      </c>
      <c r="AI88" s="200"/>
      <c r="AJ88" s="5" t="s">
        <v>21</v>
      </c>
      <c r="AK88" s="5" t="s">
        <v>21</v>
      </c>
      <c r="AL88" s="5" t="s">
        <v>21</v>
      </c>
      <c r="AM88" s="5" t="s">
        <v>21</v>
      </c>
      <c r="AN88" s="5" t="s">
        <v>21</v>
      </c>
      <c r="AO88" s="5" t="s">
        <v>21</v>
      </c>
      <c r="AP88" s="5" t="s">
        <v>21</v>
      </c>
      <c r="AQ88" s="5" t="s">
        <v>21</v>
      </c>
      <c r="AR88" s="5" t="s">
        <v>21</v>
      </c>
      <c r="AS88" s="5" t="s">
        <v>21</v>
      </c>
      <c r="AT88" s="5" t="s">
        <v>21</v>
      </c>
      <c r="AU88" s="5" t="s">
        <v>21</v>
      </c>
      <c r="AV88" s="5" t="s">
        <v>21</v>
      </c>
      <c r="AW88" s="5" t="s">
        <v>21</v>
      </c>
      <c r="AX88" s="5" t="s">
        <v>21</v>
      </c>
      <c r="AY88" s="5" t="s">
        <v>21</v>
      </c>
      <c r="AZ88" s="5" t="s">
        <v>21</v>
      </c>
      <c r="BA88" s="5" t="s">
        <v>21</v>
      </c>
      <c r="BB88" s="5" t="s">
        <v>21</v>
      </c>
      <c r="BC88" s="5" t="s">
        <v>21</v>
      </c>
      <c r="BD88" s="200"/>
      <c r="BE88" s="50" t="s">
        <v>59</v>
      </c>
      <c r="BF88" s="50" t="s">
        <v>60</v>
      </c>
      <c r="BG88" s="50" t="s">
        <v>61</v>
      </c>
      <c r="BH88" s="50" t="s">
        <v>62</v>
      </c>
      <c r="BI88" s="50" t="s">
        <v>63</v>
      </c>
      <c r="BJ88" s="50" t="s">
        <v>64</v>
      </c>
      <c r="BK88" s="50" t="s">
        <v>65</v>
      </c>
      <c r="BL88" s="50" t="s">
        <v>66</v>
      </c>
      <c r="BM88" s="50" t="s">
        <v>67</v>
      </c>
      <c r="BN88" s="50" t="s">
        <v>68</v>
      </c>
      <c r="BO88" s="50" t="s">
        <v>69</v>
      </c>
      <c r="BP88" s="202"/>
      <c r="BQ88" s="203"/>
      <c r="BR88" s="203" t="str">
        <f t="shared" si="192"/>
        <v/>
      </c>
      <c r="BS88" s="203" t="str">
        <f t="shared" si="193"/>
        <v/>
      </c>
      <c r="BT88" s="203" t="str">
        <f t="shared" si="194"/>
        <v/>
      </c>
      <c r="BU88" s="203" t="str">
        <f t="shared" si="195"/>
        <v/>
      </c>
      <c r="BV88" s="203" t="str">
        <f t="shared" si="196"/>
        <v/>
      </c>
      <c r="BW88" s="203" t="str">
        <f t="shared" si="197"/>
        <v/>
      </c>
      <c r="BX88" s="203" t="str">
        <f t="shared" si="198"/>
        <v/>
      </c>
      <c r="BY88" s="203" t="str">
        <f t="shared" si="199"/>
        <v/>
      </c>
      <c r="BZ88" s="203" t="str">
        <f t="shared" si="200"/>
        <v/>
      </c>
      <c r="CA88" s="203" t="str">
        <f t="shared" si="201"/>
        <v/>
      </c>
      <c r="CB88" s="203" t="str">
        <f t="shared" si="202"/>
        <v/>
      </c>
      <c r="CC88" s="203" t="str">
        <f t="shared" si="203"/>
        <v/>
      </c>
      <c r="CD88" s="203" t="str">
        <f t="shared" si="204"/>
        <v/>
      </c>
      <c r="CE88" s="203" t="str">
        <f t="shared" si="205"/>
        <v/>
      </c>
      <c r="CF88" s="204" t="str">
        <f t="shared" si="206"/>
        <v/>
      </c>
      <c r="CG88" s="204" t="str">
        <f t="shared" si="207"/>
        <v/>
      </c>
      <c r="CH88" s="204" t="str">
        <f t="shared" si="208"/>
        <v/>
      </c>
      <c r="CI88" s="204" t="str">
        <f t="shared" si="209"/>
        <v/>
      </c>
      <c r="CJ88" s="204" t="str">
        <f t="shared" si="210"/>
        <v/>
      </c>
      <c r="CK88" s="204" t="str">
        <f t="shared" si="211"/>
        <v/>
      </c>
      <c r="CL88" s="205" t="str">
        <f t="shared" si="212"/>
        <v/>
      </c>
      <c r="CM88" s="204" t="str">
        <f t="shared" si="213"/>
        <v/>
      </c>
      <c r="CN88" s="204">
        <f t="shared" si="214"/>
        <v>0</v>
      </c>
      <c r="CO88" s="204" t="str">
        <f t="shared" si="215"/>
        <v>Okay</v>
      </c>
      <c r="CP88" s="204" t="str">
        <f t="shared" si="216"/>
        <v>Urkunde und Button</v>
      </c>
      <c r="CQ88" s="204" t="str">
        <f t="shared" si="217"/>
        <v>nur Urkunde</v>
      </c>
      <c r="CR88" s="204">
        <f t="shared" si="218"/>
        <v>0</v>
      </c>
      <c r="CS88" s="204">
        <f t="shared" si="219"/>
        <v>0</v>
      </c>
      <c r="CT88" s="204">
        <f t="shared" si="220"/>
        <v>0</v>
      </c>
      <c r="CU88" s="204">
        <f t="shared" si="221"/>
        <v>0</v>
      </c>
      <c r="CV88" s="204">
        <f t="shared" si="222"/>
        <v>0</v>
      </c>
      <c r="CW88" s="204">
        <f t="shared" si="223"/>
        <v>0</v>
      </c>
      <c r="CX88" s="204" t="str">
        <f t="shared" si="224"/>
        <v>u</v>
      </c>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row>
    <row r="89" spans="1:125" s="16" customFormat="1" x14ac:dyDescent="0.2">
      <c r="A89" s="191" t="str">
        <f>IF(LEN(E89)&lt;2,"",Meldedaten!A$4)</f>
        <v/>
      </c>
      <c r="B89" s="192" t="str">
        <f t="shared" si="180"/>
        <v/>
      </c>
      <c r="C89" s="96"/>
      <c r="D89" s="242"/>
      <c r="E89" s="242"/>
      <c r="F89" s="242"/>
      <c r="G89" s="242"/>
      <c r="H89" s="210"/>
      <c r="I89" s="5"/>
      <c r="J89" s="193"/>
      <c r="K89" s="5"/>
      <c r="L89" s="101"/>
      <c r="M89" s="100"/>
      <c r="N89" s="5"/>
      <c r="O89" s="5"/>
      <c r="P89" s="5"/>
      <c r="Q89" s="194" t="str">
        <f t="shared" si="181"/>
        <v>Okay</v>
      </c>
      <c r="R89" s="195">
        <f t="shared" si="182"/>
        <v>0</v>
      </c>
      <c r="S89" s="196" t="str">
        <f t="shared" si="183"/>
        <v/>
      </c>
      <c r="T89" s="197" t="str">
        <f t="shared" si="184"/>
        <v>Bitte ankreuzen</v>
      </c>
      <c r="U89" s="5"/>
      <c r="V89" s="5"/>
      <c r="W89" s="194">
        <f t="shared" si="185"/>
        <v>0</v>
      </c>
      <c r="X89" s="195">
        <f t="shared" si="186"/>
        <v>0</v>
      </c>
      <c r="Y89" s="195">
        <f t="shared" si="187"/>
        <v>1</v>
      </c>
      <c r="Z89" s="195" t="e">
        <f>IF(W89&gt;Y89,"Fehler",okay)</f>
        <v>#NAME?</v>
      </c>
      <c r="AA89" s="195" t="str">
        <f t="shared" si="188"/>
        <v/>
      </c>
      <c r="AB89" s="195" t="str">
        <f t="shared" si="189"/>
        <v/>
      </c>
      <c r="AC89" s="198"/>
      <c r="AD89" s="96" t="s">
        <v>21</v>
      </c>
      <c r="AE89" s="199" t="str">
        <f t="shared" si="190"/>
        <v/>
      </c>
      <c r="AF89" s="95"/>
      <c r="AG89" s="200"/>
      <c r="AH89" s="201" t="str">
        <f t="shared" si="191"/>
        <v/>
      </c>
      <c r="AI89" s="200"/>
      <c r="AJ89" s="5" t="s">
        <v>21</v>
      </c>
      <c r="AK89" s="5" t="s">
        <v>21</v>
      </c>
      <c r="AL89" s="5" t="s">
        <v>21</v>
      </c>
      <c r="AM89" s="5" t="s">
        <v>21</v>
      </c>
      <c r="AN89" s="5" t="s">
        <v>21</v>
      </c>
      <c r="AO89" s="5" t="s">
        <v>21</v>
      </c>
      <c r="AP89" s="5" t="s">
        <v>21</v>
      </c>
      <c r="AQ89" s="5" t="s">
        <v>21</v>
      </c>
      <c r="AR89" s="5" t="s">
        <v>21</v>
      </c>
      <c r="AS89" s="5" t="s">
        <v>21</v>
      </c>
      <c r="AT89" s="5" t="s">
        <v>21</v>
      </c>
      <c r="AU89" s="5" t="s">
        <v>21</v>
      </c>
      <c r="AV89" s="5" t="s">
        <v>21</v>
      </c>
      <c r="AW89" s="5" t="s">
        <v>21</v>
      </c>
      <c r="AX89" s="5" t="s">
        <v>21</v>
      </c>
      <c r="AY89" s="5" t="s">
        <v>21</v>
      </c>
      <c r="AZ89" s="5" t="s">
        <v>21</v>
      </c>
      <c r="BA89" s="5" t="s">
        <v>21</v>
      </c>
      <c r="BB89" s="5" t="s">
        <v>21</v>
      </c>
      <c r="BC89" s="5" t="s">
        <v>21</v>
      </c>
      <c r="BD89" s="200"/>
      <c r="BE89" s="50" t="s">
        <v>59</v>
      </c>
      <c r="BF89" s="50" t="s">
        <v>60</v>
      </c>
      <c r="BG89" s="50" t="s">
        <v>61</v>
      </c>
      <c r="BH89" s="50" t="s">
        <v>62</v>
      </c>
      <c r="BI89" s="50" t="s">
        <v>63</v>
      </c>
      <c r="BJ89" s="50" t="s">
        <v>64</v>
      </c>
      <c r="BK89" s="50" t="s">
        <v>65</v>
      </c>
      <c r="BL89" s="50" t="s">
        <v>66</v>
      </c>
      <c r="BM89" s="50" t="s">
        <v>67</v>
      </c>
      <c r="BN89" s="50" t="s">
        <v>68</v>
      </c>
      <c r="BO89" s="50" t="s">
        <v>69</v>
      </c>
      <c r="BP89" s="202"/>
      <c r="BQ89" s="203"/>
      <c r="BR89" s="203" t="str">
        <f t="shared" si="192"/>
        <v/>
      </c>
      <c r="BS89" s="203" t="str">
        <f t="shared" si="193"/>
        <v/>
      </c>
      <c r="BT89" s="203" t="str">
        <f t="shared" si="194"/>
        <v/>
      </c>
      <c r="BU89" s="203" t="str">
        <f t="shared" si="195"/>
        <v/>
      </c>
      <c r="BV89" s="203" t="str">
        <f t="shared" si="196"/>
        <v/>
      </c>
      <c r="BW89" s="203" t="str">
        <f t="shared" si="197"/>
        <v/>
      </c>
      <c r="BX89" s="203" t="str">
        <f t="shared" si="198"/>
        <v/>
      </c>
      <c r="BY89" s="203" t="str">
        <f t="shared" si="199"/>
        <v/>
      </c>
      <c r="BZ89" s="203" t="str">
        <f t="shared" si="200"/>
        <v/>
      </c>
      <c r="CA89" s="203" t="str">
        <f t="shared" si="201"/>
        <v/>
      </c>
      <c r="CB89" s="203" t="str">
        <f t="shared" si="202"/>
        <v/>
      </c>
      <c r="CC89" s="203" t="str">
        <f t="shared" si="203"/>
        <v/>
      </c>
      <c r="CD89" s="203" t="str">
        <f t="shared" si="204"/>
        <v/>
      </c>
      <c r="CE89" s="203" t="str">
        <f t="shared" si="205"/>
        <v/>
      </c>
      <c r="CF89" s="204" t="str">
        <f t="shared" si="206"/>
        <v/>
      </c>
      <c r="CG89" s="204" t="str">
        <f t="shared" si="207"/>
        <v/>
      </c>
      <c r="CH89" s="204" t="str">
        <f t="shared" si="208"/>
        <v/>
      </c>
      <c r="CI89" s="204" t="str">
        <f t="shared" si="209"/>
        <v/>
      </c>
      <c r="CJ89" s="204" t="str">
        <f t="shared" si="210"/>
        <v/>
      </c>
      <c r="CK89" s="204" t="str">
        <f t="shared" si="211"/>
        <v/>
      </c>
      <c r="CL89" s="205" t="str">
        <f t="shared" si="212"/>
        <v/>
      </c>
      <c r="CM89" s="204" t="str">
        <f t="shared" si="213"/>
        <v/>
      </c>
      <c r="CN89" s="204">
        <f t="shared" si="214"/>
        <v>0</v>
      </c>
      <c r="CO89" s="204" t="str">
        <f t="shared" si="215"/>
        <v>Okay</v>
      </c>
      <c r="CP89" s="204" t="str">
        <f t="shared" si="216"/>
        <v>Urkunde und Button</v>
      </c>
      <c r="CQ89" s="204" t="str">
        <f t="shared" si="217"/>
        <v>nur Urkunde</v>
      </c>
      <c r="CR89" s="204">
        <f t="shared" si="218"/>
        <v>0</v>
      </c>
      <c r="CS89" s="204">
        <f t="shared" si="219"/>
        <v>0</v>
      </c>
      <c r="CT89" s="204">
        <f t="shared" si="220"/>
        <v>0</v>
      </c>
      <c r="CU89" s="204">
        <f t="shared" si="221"/>
        <v>0</v>
      </c>
      <c r="CV89" s="204">
        <f t="shared" si="222"/>
        <v>0</v>
      </c>
      <c r="CW89" s="204">
        <f t="shared" si="223"/>
        <v>0</v>
      </c>
      <c r="CX89" s="204" t="str">
        <f t="shared" si="224"/>
        <v>u</v>
      </c>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row>
    <row r="90" spans="1:125" s="16" customFormat="1" x14ac:dyDescent="0.2">
      <c r="A90" s="191" t="str">
        <f>IF(LEN(E90)&lt;2,"",Meldedaten!A$4)</f>
        <v/>
      </c>
      <c r="B90" s="192" t="str">
        <f t="shared" si="180"/>
        <v/>
      </c>
      <c r="C90" s="96"/>
      <c r="D90" s="242"/>
      <c r="E90" s="242"/>
      <c r="F90" s="242"/>
      <c r="G90" s="242"/>
      <c r="H90" s="210"/>
      <c r="I90" s="5"/>
      <c r="J90" s="193"/>
      <c r="K90" s="5"/>
      <c r="L90" s="101"/>
      <c r="M90" s="100"/>
      <c r="N90" s="5"/>
      <c r="O90" s="5"/>
      <c r="P90" s="5"/>
      <c r="Q90" s="194" t="str">
        <f t="shared" si="181"/>
        <v>Okay</v>
      </c>
      <c r="R90" s="195">
        <f t="shared" si="182"/>
        <v>0</v>
      </c>
      <c r="S90" s="196" t="str">
        <f t="shared" si="183"/>
        <v/>
      </c>
      <c r="T90" s="197" t="str">
        <f t="shared" si="184"/>
        <v>Bitte ankreuzen</v>
      </c>
      <c r="U90" s="5"/>
      <c r="V90" s="5"/>
      <c r="W90" s="194">
        <f t="shared" si="185"/>
        <v>0</v>
      </c>
      <c r="X90" s="195">
        <f t="shared" si="186"/>
        <v>0</v>
      </c>
      <c r="Y90" s="195">
        <f t="shared" si="187"/>
        <v>1</v>
      </c>
      <c r="Z90" s="195" t="e">
        <f>IF(W90&gt;Y90,"Fehler",okay)</f>
        <v>#NAME?</v>
      </c>
      <c r="AA90" s="195" t="str">
        <f t="shared" si="188"/>
        <v/>
      </c>
      <c r="AB90" s="195" t="str">
        <f t="shared" si="189"/>
        <v/>
      </c>
      <c r="AC90" s="198"/>
      <c r="AD90" s="96" t="s">
        <v>21</v>
      </c>
      <c r="AE90" s="199" t="str">
        <f t="shared" si="190"/>
        <v/>
      </c>
      <c r="AF90" s="95"/>
      <c r="AG90" s="200"/>
      <c r="AH90" s="201" t="str">
        <f t="shared" si="191"/>
        <v/>
      </c>
      <c r="AI90" s="200"/>
      <c r="AJ90" s="5" t="s">
        <v>21</v>
      </c>
      <c r="AK90" s="5" t="s">
        <v>21</v>
      </c>
      <c r="AL90" s="5" t="s">
        <v>21</v>
      </c>
      <c r="AM90" s="5" t="s">
        <v>21</v>
      </c>
      <c r="AN90" s="5" t="s">
        <v>21</v>
      </c>
      <c r="AO90" s="5" t="s">
        <v>21</v>
      </c>
      <c r="AP90" s="5" t="s">
        <v>21</v>
      </c>
      <c r="AQ90" s="5" t="s">
        <v>21</v>
      </c>
      <c r="AR90" s="5" t="s">
        <v>21</v>
      </c>
      <c r="AS90" s="5" t="s">
        <v>21</v>
      </c>
      <c r="AT90" s="5" t="s">
        <v>21</v>
      </c>
      <c r="AU90" s="5" t="s">
        <v>21</v>
      </c>
      <c r="AV90" s="5" t="s">
        <v>21</v>
      </c>
      <c r="AW90" s="5" t="s">
        <v>21</v>
      </c>
      <c r="AX90" s="5" t="s">
        <v>21</v>
      </c>
      <c r="AY90" s="5" t="s">
        <v>21</v>
      </c>
      <c r="AZ90" s="5" t="s">
        <v>21</v>
      </c>
      <c r="BA90" s="5" t="s">
        <v>21</v>
      </c>
      <c r="BB90" s="5" t="s">
        <v>21</v>
      </c>
      <c r="BC90" s="5" t="s">
        <v>21</v>
      </c>
      <c r="BD90" s="200"/>
      <c r="BE90" s="50" t="s">
        <v>59</v>
      </c>
      <c r="BF90" s="50" t="s">
        <v>60</v>
      </c>
      <c r="BG90" s="50" t="s">
        <v>61</v>
      </c>
      <c r="BH90" s="50" t="s">
        <v>62</v>
      </c>
      <c r="BI90" s="50" t="s">
        <v>63</v>
      </c>
      <c r="BJ90" s="50" t="s">
        <v>64</v>
      </c>
      <c r="BK90" s="50" t="s">
        <v>65</v>
      </c>
      <c r="BL90" s="50" t="s">
        <v>66</v>
      </c>
      <c r="BM90" s="50" t="s">
        <v>67</v>
      </c>
      <c r="BN90" s="50" t="s">
        <v>68</v>
      </c>
      <c r="BO90" s="50" t="s">
        <v>69</v>
      </c>
      <c r="BP90" s="202"/>
      <c r="BQ90" s="203"/>
      <c r="BR90" s="203" t="str">
        <f t="shared" si="192"/>
        <v/>
      </c>
      <c r="BS90" s="203" t="str">
        <f t="shared" si="193"/>
        <v/>
      </c>
      <c r="BT90" s="203" t="str">
        <f t="shared" si="194"/>
        <v/>
      </c>
      <c r="BU90" s="203" t="str">
        <f t="shared" si="195"/>
        <v/>
      </c>
      <c r="BV90" s="203" t="str">
        <f t="shared" si="196"/>
        <v/>
      </c>
      <c r="BW90" s="203" t="str">
        <f t="shared" si="197"/>
        <v/>
      </c>
      <c r="BX90" s="203" t="str">
        <f t="shared" si="198"/>
        <v/>
      </c>
      <c r="BY90" s="203" t="str">
        <f t="shared" si="199"/>
        <v/>
      </c>
      <c r="BZ90" s="203" t="str">
        <f t="shared" si="200"/>
        <v/>
      </c>
      <c r="CA90" s="203" t="str">
        <f t="shared" si="201"/>
        <v/>
      </c>
      <c r="CB90" s="203" t="str">
        <f t="shared" si="202"/>
        <v/>
      </c>
      <c r="CC90" s="203" t="str">
        <f t="shared" si="203"/>
        <v/>
      </c>
      <c r="CD90" s="203" t="str">
        <f t="shared" si="204"/>
        <v/>
      </c>
      <c r="CE90" s="203" t="str">
        <f t="shared" si="205"/>
        <v/>
      </c>
      <c r="CF90" s="204" t="str">
        <f t="shared" si="206"/>
        <v/>
      </c>
      <c r="CG90" s="204" t="str">
        <f t="shared" si="207"/>
        <v/>
      </c>
      <c r="CH90" s="204" t="str">
        <f t="shared" si="208"/>
        <v/>
      </c>
      <c r="CI90" s="204" t="str">
        <f t="shared" si="209"/>
        <v/>
      </c>
      <c r="CJ90" s="204" t="str">
        <f t="shared" si="210"/>
        <v/>
      </c>
      <c r="CK90" s="204" t="str">
        <f t="shared" si="211"/>
        <v/>
      </c>
      <c r="CL90" s="205" t="str">
        <f t="shared" si="212"/>
        <v/>
      </c>
      <c r="CM90" s="204" t="str">
        <f t="shared" si="213"/>
        <v/>
      </c>
      <c r="CN90" s="204">
        <f t="shared" si="214"/>
        <v>0</v>
      </c>
      <c r="CO90" s="204" t="str">
        <f t="shared" si="215"/>
        <v>Okay</v>
      </c>
      <c r="CP90" s="204" t="str">
        <f t="shared" si="216"/>
        <v>Urkunde und Button</v>
      </c>
      <c r="CQ90" s="204" t="str">
        <f t="shared" si="217"/>
        <v>nur Urkunde</v>
      </c>
      <c r="CR90" s="204">
        <f t="shared" si="218"/>
        <v>0</v>
      </c>
      <c r="CS90" s="204">
        <f t="shared" si="219"/>
        <v>0</v>
      </c>
      <c r="CT90" s="204">
        <f t="shared" si="220"/>
        <v>0</v>
      </c>
      <c r="CU90" s="204">
        <f t="shared" si="221"/>
        <v>0</v>
      </c>
      <c r="CV90" s="204">
        <f t="shared" si="222"/>
        <v>0</v>
      </c>
      <c r="CW90" s="204">
        <f t="shared" si="223"/>
        <v>0</v>
      </c>
      <c r="CX90" s="204" t="str">
        <f t="shared" si="224"/>
        <v>u</v>
      </c>
      <c r="CY90" s="204"/>
      <c r="CZ90" s="204">
        <f>IF(CV90="a",(ROUNDDOWN(O90/5,0)*5),0)</f>
        <v>0</v>
      </c>
      <c r="DA90" s="204"/>
      <c r="DB90" s="204"/>
      <c r="DC90" s="204"/>
      <c r="DD90" s="204"/>
      <c r="DE90" s="204"/>
      <c r="DF90" s="204"/>
      <c r="DG90" s="204"/>
      <c r="DH90" s="204"/>
      <c r="DI90" s="204"/>
      <c r="DJ90" s="204"/>
      <c r="DK90" s="204"/>
      <c r="DL90" s="204"/>
      <c r="DM90" s="204"/>
      <c r="DN90" s="204"/>
      <c r="DO90" s="204"/>
      <c r="DP90" s="204"/>
      <c r="DQ90" s="204"/>
      <c r="DR90" s="204"/>
      <c r="DS90" s="204"/>
      <c r="DT90" s="204"/>
      <c r="DU90" s="204"/>
    </row>
    <row r="91" spans="1:125" s="16" customFormat="1" x14ac:dyDescent="0.2">
      <c r="A91" s="191" t="str">
        <f>IF(LEN(E91)&lt;2,"",Meldedaten!A$4)</f>
        <v/>
      </c>
      <c r="B91" s="192" t="str">
        <f t="shared" si="180"/>
        <v/>
      </c>
      <c r="C91" s="96" t="s">
        <v>21</v>
      </c>
      <c r="D91" s="242" t="s">
        <v>21</v>
      </c>
      <c r="E91" s="242" t="s">
        <v>21</v>
      </c>
      <c r="F91" s="242" t="s">
        <v>21</v>
      </c>
      <c r="G91" s="242" t="s">
        <v>21</v>
      </c>
      <c r="H91" s="210" t="s">
        <v>21</v>
      </c>
      <c r="I91" s="5" t="str">
        <f>IF(LEN(E91)&lt;2,"",Meldedaten!B$4)</f>
        <v/>
      </c>
      <c r="J91" s="193"/>
      <c r="K91" s="5"/>
      <c r="L91" s="101"/>
      <c r="M91" s="100"/>
      <c r="N91" s="5"/>
      <c r="O91" s="5"/>
      <c r="P91" s="5"/>
      <c r="Q91" s="194" t="str">
        <f t="shared" si="181"/>
        <v>Okay</v>
      </c>
      <c r="R91" s="195">
        <f t="shared" si="182"/>
        <v>0</v>
      </c>
      <c r="S91" s="196" t="str">
        <f t="shared" si="183"/>
        <v/>
      </c>
      <c r="T91" s="197" t="str">
        <f t="shared" si="184"/>
        <v>Bitte ankreuzen</v>
      </c>
      <c r="U91" s="5"/>
      <c r="V91" s="5"/>
      <c r="W91" s="194">
        <f t="shared" si="185"/>
        <v>0</v>
      </c>
      <c r="X91" s="195">
        <f t="shared" si="186"/>
        <v>0</v>
      </c>
      <c r="Y91" s="195">
        <f t="shared" si="187"/>
        <v>1</v>
      </c>
      <c r="Z91" s="195" t="e">
        <f>IF(W91&gt;Y91,"Fehler",okay)</f>
        <v>#NAME?</v>
      </c>
      <c r="AA91" s="195" t="str">
        <f t="shared" si="188"/>
        <v/>
      </c>
      <c r="AB91" s="195" t="str">
        <f t="shared" si="189"/>
        <v/>
      </c>
      <c r="AC91" s="198"/>
      <c r="AD91" s="96" t="s">
        <v>21</v>
      </c>
      <c r="AE91" s="199" t="str">
        <f t="shared" si="190"/>
        <v/>
      </c>
      <c r="AF91" s="95"/>
      <c r="AG91" s="200"/>
      <c r="AH91" s="201" t="str">
        <f t="shared" si="191"/>
        <v/>
      </c>
      <c r="AI91" s="200"/>
      <c r="AJ91" s="5" t="s">
        <v>21</v>
      </c>
      <c r="AK91" s="5" t="s">
        <v>21</v>
      </c>
      <c r="AL91" s="5" t="s">
        <v>21</v>
      </c>
      <c r="AM91" s="5" t="s">
        <v>21</v>
      </c>
      <c r="AN91" s="5" t="s">
        <v>21</v>
      </c>
      <c r="AO91" s="5" t="s">
        <v>21</v>
      </c>
      <c r="AP91" s="5" t="s">
        <v>21</v>
      </c>
      <c r="AQ91" s="5" t="s">
        <v>21</v>
      </c>
      <c r="AR91" s="5" t="s">
        <v>21</v>
      </c>
      <c r="AS91" s="5" t="s">
        <v>21</v>
      </c>
      <c r="AT91" s="5" t="s">
        <v>21</v>
      </c>
      <c r="AU91" s="5" t="s">
        <v>21</v>
      </c>
      <c r="AV91" s="5" t="s">
        <v>21</v>
      </c>
      <c r="AW91" s="5" t="s">
        <v>21</v>
      </c>
      <c r="AX91" s="5" t="s">
        <v>21</v>
      </c>
      <c r="AY91" s="5" t="s">
        <v>21</v>
      </c>
      <c r="AZ91" s="5" t="s">
        <v>21</v>
      </c>
      <c r="BA91" s="5" t="s">
        <v>21</v>
      </c>
      <c r="BB91" s="5" t="s">
        <v>21</v>
      </c>
      <c r="BC91" s="5" t="s">
        <v>21</v>
      </c>
      <c r="BD91" s="200"/>
      <c r="BE91" s="50" t="s">
        <v>59</v>
      </c>
      <c r="BF91" s="50" t="s">
        <v>60</v>
      </c>
      <c r="BG91" s="50" t="s">
        <v>61</v>
      </c>
      <c r="BH91" s="50" t="s">
        <v>62</v>
      </c>
      <c r="BI91" s="50" t="s">
        <v>63</v>
      </c>
      <c r="BJ91" s="50" t="s">
        <v>64</v>
      </c>
      <c r="BK91" s="50" t="s">
        <v>65</v>
      </c>
      <c r="BL91" s="50" t="s">
        <v>66</v>
      </c>
      <c r="BM91" s="50" t="s">
        <v>67</v>
      </c>
      <c r="BN91" s="50" t="s">
        <v>68</v>
      </c>
      <c r="BO91" s="50" t="s">
        <v>69</v>
      </c>
      <c r="BP91" s="202"/>
      <c r="BQ91" s="203"/>
      <c r="BR91" s="203" t="str">
        <f t="shared" si="192"/>
        <v/>
      </c>
      <c r="BS91" s="203" t="str">
        <f t="shared" si="193"/>
        <v/>
      </c>
      <c r="BT91" s="203" t="str">
        <f t="shared" si="194"/>
        <v/>
      </c>
      <c r="BU91" s="203" t="str">
        <f t="shared" si="195"/>
        <v/>
      </c>
      <c r="BV91" s="203" t="str">
        <f t="shared" si="196"/>
        <v/>
      </c>
      <c r="BW91" s="203" t="str">
        <f t="shared" si="197"/>
        <v/>
      </c>
      <c r="BX91" s="203" t="str">
        <f t="shared" si="198"/>
        <v/>
      </c>
      <c r="BY91" s="203" t="str">
        <f t="shared" si="199"/>
        <v/>
      </c>
      <c r="BZ91" s="203" t="str">
        <f t="shared" si="200"/>
        <v/>
      </c>
      <c r="CA91" s="203" t="str">
        <f t="shared" si="201"/>
        <v/>
      </c>
      <c r="CB91" s="203" t="str">
        <f t="shared" si="202"/>
        <v/>
      </c>
      <c r="CC91" s="203" t="str">
        <f t="shared" si="203"/>
        <v/>
      </c>
      <c r="CD91" s="203" t="str">
        <f t="shared" si="204"/>
        <v/>
      </c>
      <c r="CE91" s="203" t="str">
        <f t="shared" si="205"/>
        <v/>
      </c>
      <c r="CF91" s="204" t="str">
        <f t="shared" si="206"/>
        <v/>
      </c>
      <c r="CG91" s="204" t="str">
        <f t="shared" si="207"/>
        <v/>
      </c>
      <c r="CH91" s="204" t="str">
        <f t="shared" si="208"/>
        <v/>
      </c>
      <c r="CI91" s="204" t="str">
        <f t="shared" si="209"/>
        <v/>
      </c>
      <c r="CJ91" s="204" t="str">
        <f t="shared" si="210"/>
        <v/>
      </c>
      <c r="CK91" s="204" t="str">
        <f t="shared" si="211"/>
        <v/>
      </c>
      <c r="CL91" s="205" t="str">
        <f t="shared" si="212"/>
        <v/>
      </c>
      <c r="CM91" s="204" t="str">
        <f t="shared" si="213"/>
        <v/>
      </c>
      <c r="CN91" s="204">
        <f t="shared" si="214"/>
        <v>0</v>
      </c>
      <c r="CO91" s="204" t="str">
        <f t="shared" si="215"/>
        <v>Okay</v>
      </c>
      <c r="CP91" s="204" t="str">
        <f t="shared" si="216"/>
        <v>Urkunde und Button</v>
      </c>
      <c r="CQ91" s="204" t="str">
        <f t="shared" si="217"/>
        <v>nur Urkunde</v>
      </c>
      <c r="CR91" s="204">
        <f t="shared" si="218"/>
        <v>0</v>
      </c>
      <c r="CS91" s="204">
        <f t="shared" si="219"/>
        <v>0</v>
      </c>
      <c r="CT91" s="204">
        <f t="shared" si="220"/>
        <v>0</v>
      </c>
      <c r="CU91" s="204">
        <f t="shared" si="221"/>
        <v>0</v>
      </c>
      <c r="CV91" s="204">
        <f t="shared" si="222"/>
        <v>0</v>
      </c>
      <c r="CW91" s="204">
        <f t="shared" si="223"/>
        <v>0</v>
      </c>
      <c r="CX91" s="204" t="str">
        <f t="shared" si="224"/>
        <v>u</v>
      </c>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row>
    <row r="92" spans="1:125" s="16" customFormat="1" x14ac:dyDescent="0.2">
      <c r="A92" s="191" t="str">
        <f>IF(LEN(E92)&lt;2,"",Meldedaten!A$4)</f>
        <v/>
      </c>
      <c r="B92" s="192" t="str">
        <f t="shared" si="180"/>
        <v/>
      </c>
      <c r="C92" s="96" t="s">
        <v>21</v>
      </c>
      <c r="D92" s="242" t="s">
        <v>21</v>
      </c>
      <c r="E92" s="242" t="s">
        <v>21</v>
      </c>
      <c r="F92" s="242" t="s">
        <v>21</v>
      </c>
      <c r="G92" s="242" t="s">
        <v>21</v>
      </c>
      <c r="H92" s="210" t="s">
        <v>21</v>
      </c>
      <c r="I92" s="5" t="str">
        <f>IF(LEN(E92)&lt;2,"",Meldedaten!B$4)</f>
        <v/>
      </c>
      <c r="J92" s="193"/>
      <c r="K92" s="5"/>
      <c r="L92" s="101"/>
      <c r="M92" s="100"/>
      <c r="N92" s="5"/>
      <c r="O92" s="5"/>
      <c r="P92" s="5"/>
      <c r="Q92" s="194" t="str">
        <f t="shared" si="181"/>
        <v>Okay</v>
      </c>
      <c r="R92" s="195">
        <f t="shared" si="182"/>
        <v>0</v>
      </c>
      <c r="S92" s="196" t="str">
        <f t="shared" si="183"/>
        <v/>
      </c>
      <c r="T92" s="197" t="str">
        <f t="shared" si="184"/>
        <v>Bitte ankreuzen</v>
      </c>
      <c r="U92" s="5"/>
      <c r="V92" s="5"/>
      <c r="W92" s="194">
        <f t="shared" si="185"/>
        <v>0</v>
      </c>
      <c r="X92" s="195">
        <f t="shared" si="186"/>
        <v>0</v>
      </c>
      <c r="Y92" s="195">
        <f t="shared" si="187"/>
        <v>1</v>
      </c>
      <c r="Z92" s="195" t="e">
        <f>IF(W92&gt;Y92,"Fehler",okay)</f>
        <v>#NAME?</v>
      </c>
      <c r="AA92" s="195" t="str">
        <f t="shared" si="188"/>
        <v/>
      </c>
      <c r="AB92" s="195" t="str">
        <f t="shared" si="189"/>
        <v/>
      </c>
      <c r="AC92" s="198"/>
      <c r="AD92" s="96" t="s">
        <v>21</v>
      </c>
      <c r="AE92" s="199" t="str">
        <f t="shared" si="190"/>
        <v/>
      </c>
      <c r="AF92" s="95"/>
      <c r="AG92" s="200"/>
      <c r="AH92" s="201" t="str">
        <f t="shared" si="191"/>
        <v/>
      </c>
      <c r="AI92" s="200"/>
      <c r="AJ92" s="5" t="s">
        <v>21</v>
      </c>
      <c r="AK92" s="5" t="s">
        <v>21</v>
      </c>
      <c r="AL92" s="5" t="s">
        <v>21</v>
      </c>
      <c r="AM92" s="5" t="s">
        <v>21</v>
      </c>
      <c r="AN92" s="5" t="s">
        <v>21</v>
      </c>
      <c r="AO92" s="5" t="s">
        <v>21</v>
      </c>
      <c r="AP92" s="5" t="s">
        <v>21</v>
      </c>
      <c r="AQ92" s="5" t="s">
        <v>21</v>
      </c>
      <c r="AR92" s="5" t="s">
        <v>21</v>
      </c>
      <c r="AS92" s="5" t="s">
        <v>21</v>
      </c>
      <c r="AT92" s="5" t="s">
        <v>21</v>
      </c>
      <c r="AU92" s="5" t="s">
        <v>21</v>
      </c>
      <c r="AV92" s="5" t="s">
        <v>21</v>
      </c>
      <c r="AW92" s="5" t="s">
        <v>21</v>
      </c>
      <c r="AX92" s="5" t="s">
        <v>21</v>
      </c>
      <c r="AY92" s="5" t="s">
        <v>21</v>
      </c>
      <c r="AZ92" s="5" t="s">
        <v>21</v>
      </c>
      <c r="BA92" s="5" t="s">
        <v>21</v>
      </c>
      <c r="BB92" s="5" t="s">
        <v>21</v>
      </c>
      <c r="BC92" s="5" t="s">
        <v>21</v>
      </c>
      <c r="BD92" s="200"/>
      <c r="BE92" s="50" t="s">
        <v>59</v>
      </c>
      <c r="BF92" s="50" t="s">
        <v>60</v>
      </c>
      <c r="BG92" s="50" t="s">
        <v>61</v>
      </c>
      <c r="BH92" s="50" t="s">
        <v>62</v>
      </c>
      <c r="BI92" s="50" t="s">
        <v>63</v>
      </c>
      <c r="BJ92" s="50" t="s">
        <v>64</v>
      </c>
      <c r="BK92" s="50" t="s">
        <v>65</v>
      </c>
      <c r="BL92" s="50" t="s">
        <v>66</v>
      </c>
      <c r="BM92" s="50" t="s">
        <v>67</v>
      </c>
      <c r="BN92" s="50" t="s">
        <v>68</v>
      </c>
      <c r="BO92" s="50" t="s">
        <v>69</v>
      </c>
      <c r="BP92" s="202"/>
      <c r="BQ92" s="203"/>
      <c r="BR92" s="203" t="str">
        <f t="shared" si="192"/>
        <v/>
      </c>
      <c r="BS92" s="203" t="str">
        <f t="shared" si="193"/>
        <v/>
      </c>
      <c r="BT92" s="203" t="str">
        <f t="shared" si="194"/>
        <v/>
      </c>
      <c r="BU92" s="203" t="str">
        <f t="shared" si="195"/>
        <v/>
      </c>
      <c r="BV92" s="203" t="str">
        <f t="shared" si="196"/>
        <v/>
      </c>
      <c r="BW92" s="203" t="str">
        <f t="shared" si="197"/>
        <v/>
      </c>
      <c r="BX92" s="203" t="str">
        <f t="shared" si="198"/>
        <v/>
      </c>
      <c r="BY92" s="203" t="str">
        <f t="shared" si="199"/>
        <v/>
      </c>
      <c r="BZ92" s="203" t="str">
        <f t="shared" si="200"/>
        <v/>
      </c>
      <c r="CA92" s="203" t="str">
        <f t="shared" si="201"/>
        <v/>
      </c>
      <c r="CB92" s="203" t="str">
        <f t="shared" si="202"/>
        <v/>
      </c>
      <c r="CC92" s="203" t="str">
        <f t="shared" si="203"/>
        <v/>
      </c>
      <c r="CD92" s="203" t="str">
        <f t="shared" si="204"/>
        <v/>
      </c>
      <c r="CE92" s="203" t="str">
        <f t="shared" si="205"/>
        <v/>
      </c>
      <c r="CF92" s="204" t="str">
        <f t="shared" si="206"/>
        <v/>
      </c>
      <c r="CG92" s="204" t="str">
        <f t="shared" si="207"/>
        <v/>
      </c>
      <c r="CH92" s="204" t="str">
        <f t="shared" si="208"/>
        <v/>
      </c>
      <c r="CI92" s="204" t="str">
        <f t="shared" si="209"/>
        <v/>
      </c>
      <c r="CJ92" s="204" t="str">
        <f t="shared" si="210"/>
        <v/>
      </c>
      <c r="CK92" s="204" t="str">
        <f t="shared" si="211"/>
        <v/>
      </c>
      <c r="CL92" s="205" t="str">
        <f t="shared" si="212"/>
        <v/>
      </c>
      <c r="CM92" s="204" t="str">
        <f t="shared" si="213"/>
        <v/>
      </c>
      <c r="CN92" s="204">
        <f t="shared" si="214"/>
        <v>0</v>
      </c>
      <c r="CO92" s="204" t="str">
        <f t="shared" si="215"/>
        <v>Okay</v>
      </c>
      <c r="CP92" s="204" t="str">
        <f t="shared" si="216"/>
        <v>Urkunde und Button</v>
      </c>
      <c r="CQ92" s="204" t="str">
        <f t="shared" si="217"/>
        <v>nur Urkunde</v>
      </c>
      <c r="CR92" s="204">
        <f t="shared" si="218"/>
        <v>0</v>
      </c>
      <c r="CS92" s="204">
        <f t="shared" si="219"/>
        <v>0</v>
      </c>
      <c r="CT92" s="204">
        <f t="shared" si="220"/>
        <v>0</v>
      </c>
      <c r="CU92" s="204">
        <f t="shared" si="221"/>
        <v>0</v>
      </c>
      <c r="CV92" s="204">
        <f t="shared" si="222"/>
        <v>0</v>
      </c>
      <c r="CW92" s="204">
        <f t="shared" si="223"/>
        <v>0</v>
      </c>
      <c r="CX92" s="204" t="str">
        <f t="shared" si="224"/>
        <v>u</v>
      </c>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row>
    <row r="93" spans="1:125" s="16" customFormat="1" x14ac:dyDescent="0.2">
      <c r="A93" s="191" t="str">
        <f>IF(LEN(E93)&lt;2,"",Meldedaten!A$4)</f>
        <v/>
      </c>
      <c r="B93" s="192" t="str">
        <f t="shared" si="180"/>
        <v/>
      </c>
      <c r="C93" s="96" t="s">
        <v>21</v>
      </c>
      <c r="D93" s="242" t="s">
        <v>21</v>
      </c>
      <c r="E93" s="242" t="s">
        <v>21</v>
      </c>
      <c r="F93" s="242" t="s">
        <v>21</v>
      </c>
      <c r="G93" s="242" t="s">
        <v>21</v>
      </c>
      <c r="H93" s="210" t="s">
        <v>21</v>
      </c>
      <c r="I93" s="5" t="str">
        <f>IF(LEN(E93)&lt;2,"",Meldedaten!B$4)</f>
        <v/>
      </c>
      <c r="J93" s="193"/>
      <c r="K93" s="5"/>
      <c r="L93" s="101"/>
      <c r="M93" s="100"/>
      <c r="N93" s="5"/>
      <c r="O93" s="5"/>
      <c r="P93" s="5"/>
      <c r="Q93" s="194" t="str">
        <f t="shared" si="181"/>
        <v>Okay</v>
      </c>
      <c r="R93" s="195">
        <f t="shared" si="182"/>
        <v>0</v>
      </c>
      <c r="S93" s="196" t="str">
        <f t="shared" si="183"/>
        <v/>
      </c>
      <c r="T93" s="197" t="str">
        <f t="shared" si="184"/>
        <v>Bitte ankreuzen</v>
      </c>
      <c r="U93" s="5"/>
      <c r="V93" s="5"/>
      <c r="W93" s="194">
        <f t="shared" si="185"/>
        <v>0</v>
      </c>
      <c r="X93" s="195">
        <f t="shared" si="186"/>
        <v>0</v>
      </c>
      <c r="Y93" s="195">
        <f t="shared" si="187"/>
        <v>1</v>
      </c>
      <c r="Z93" s="195" t="e">
        <f>IF(W93&gt;Y93,"Fehler",okay)</f>
        <v>#NAME?</v>
      </c>
      <c r="AA93" s="195" t="str">
        <f t="shared" si="188"/>
        <v/>
      </c>
      <c r="AB93" s="195" t="str">
        <f t="shared" si="189"/>
        <v/>
      </c>
      <c r="AC93" s="198"/>
      <c r="AD93" s="96" t="s">
        <v>21</v>
      </c>
      <c r="AE93" s="199" t="str">
        <f t="shared" si="190"/>
        <v/>
      </c>
      <c r="AF93" s="95"/>
      <c r="AG93" s="200"/>
      <c r="AH93" s="201" t="str">
        <f t="shared" si="191"/>
        <v/>
      </c>
      <c r="AI93" s="200"/>
      <c r="AJ93" s="5" t="s">
        <v>21</v>
      </c>
      <c r="AK93" s="5" t="s">
        <v>21</v>
      </c>
      <c r="AL93" s="5" t="s">
        <v>21</v>
      </c>
      <c r="AM93" s="5" t="s">
        <v>21</v>
      </c>
      <c r="AN93" s="5" t="s">
        <v>21</v>
      </c>
      <c r="AO93" s="5" t="s">
        <v>21</v>
      </c>
      <c r="AP93" s="5" t="s">
        <v>21</v>
      </c>
      <c r="AQ93" s="5" t="s">
        <v>21</v>
      </c>
      <c r="AR93" s="5" t="s">
        <v>21</v>
      </c>
      <c r="AS93" s="5" t="s">
        <v>21</v>
      </c>
      <c r="AT93" s="5" t="s">
        <v>21</v>
      </c>
      <c r="AU93" s="5" t="s">
        <v>21</v>
      </c>
      <c r="AV93" s="5" t="s">
        <v>21</v>
      </c>
      <c r="AW93" s="5" t="s">
        <v>21</v>
      </c>
      <c r="AX93" s="5" t="s">
        <v>21</v>
      </c>
      <c r="AY93" s="5" t="s">
        <v>21</v>
      </c>
      <c r="AZ93" s="5" t="s">
        <v>21</v>
      </c>
      <c r="BA93" s="5" t="s">
        <v>21</v>
      </c>
      <c r="BB93" s="5" t="s">
        <v>21</v>
      </c>
      <c r="BC93" s="5" t="s">
        <v>21</v>
      </c>
      <c r="BD93" s="200"/>
      <c r="BE93" s="50" t="s">
        <v>59</v>
      </c>
      <c r="BF93" s="50" t="s">
        <v>60</v>
      </c>
      <c r="BG93" s="50" t="s">
        <v>61</v>
      </c>
      <c r="BH93" s="50" t="s">
        <v>62</v>
      </c>
      <c r="BI93" s="50" t="s">
        <v>63</v>
      </c>
      <c r="BJ93" s="50" t="s">
        <v>64</v>
      </c>
      <c r="BK93" s="50" t="s">
        <v>65</v>
      </c>
      <c r="BL93" s="50" t="s">
        <v>66</v>
      </c>
      <c r="BM93" s="50" t="s">
        <v>67</v>
      </c>
      <c r="BN93" s="50" t="s">
        <v>68</v>
      </c>
      <c r="BO93" s="50" t="s">
        <v>69</v>
      </c>
      <c r="BP93" s="202"/>
      <c r="BQ93" s="203"/>
      <c r="BR93" s="203" t="str">
        <f t="shared" si="192"/>
        <v/>
      </c>
      <c r="BS93" s="203" t="str">
        <f t="shared" si="193"/>
        <v/>
      </c>
      <c r="BT93" s="203" t="str">
        <f t="shared" si="194"/>
        <v/>
      </c>
      <c r="BU93" s="203" t="str">
        <f t="shared" si="195"/>
        <v/>
      </c>
      <c r="BV93" s="203" t="str">
        <f t="shared" si="196"/>
        <v/>
      </c>
      <c r="BW93" s="203" t="str">
        <f t="shared" si="197"/>
        <v/>
      </c>
      <c r="BX93" s="203" t="str">
        <f t="shared" si="198"/>
        <v/>
      </c>
      <c r="BY93" s="203" t="str">
        <f t="shared" si="199"/>
        <v/>
      </c>
      <c r="BZ93" s="203" t="str">
        <f t="shared" si="200"/>
        <v/>
      </c>
      <c r="CA93" s="203" t="str">
        <f t="shared" si="201"/>
        <v/>
      </c>
      <c r="CB93" s="203" t="str">
        <f t="shared" si="202"/>
        <v/>
      </c>
      <c r="CC93" s="203" t="str">
        <f t="shared" si="203"/>
        <v/>
      </c>
      <c r="CD93" s="203" t="str">
        <f t="shared" si="204"/>
        <v/>
      </c>
      <c r="CE93" s="203" t="str">
        <f t="shared" si="205"/>
        <v/>
      </c>
      <c r="CF93" s="204" t="str">
        <f t="shared" si="206"/>
        <v/>
      </c>
      <c r="CG93" s="204" t="str">
        <f t="shared" si="207"/>
        <v/>
      </c>
      <c r="CH93" s="204" t="str">
        <f t="shared" si="208"/>
        <v/>
      </c>
      <c r="CI93" s="204" t="str">
        <f t="shared" si="209"/>
        <v/>
      </c>
      <c r="CJ93" s="204" t="str">
        <f t="shared" si="210"/>
        <v/>
      </c>
      <c r="CK93" s="204" t="str">
        <f t="shared" si="211"/>
        <v/>
      </c>
      <c r="CL93" s="205" t="str">
        <f t="shared" si="212"/>
        <v/>
      </c>
      <c r="CM93" s="204" t="str">
        <f t="shared" si="213"/>
        <v/>
      </c>
      <c r="CN93" s="204">
        <f t="shared" si="214"/>
        <v>0</v>
      </c>
      <c r="CO93" s="204" t="str">
        <f t="shared" si="215"/>
        <v>Okay</v>
      </c>
      <c r="CP93" s="204" t="str">
        <f t="shared" si="216"/>
        <v>Urkunde und Button</v>
      </c>
      <c r="CQ93" s="204" t="str">
        <f t="shared" si="217"/>
        <v>nur Urkunde</v>
      </c>
      <c r="CR93" s="204">
        <f t="shared" si="218"/>
        <v>0</v>
      </c>
      <c r="CS93" s="204">
        <f t="shared" si="219"/>
        <v>0</v>
      </c>
      <c r="CT93" s="204">
        <f t="shared" si="220"/>
        <v>0</v>
      </c>
      <c r="CU93" s="204">
        <f t="shared" si="221"/>
        <v>0</v>
      </c>
      <c r="CV93" s="204">
        <f t="shared" si="222"/>
        <v>0</v>
      </c>
      <c r="CW93" s="204">
        <f t="shared" si="223"/>
        <v>0</v>
      </c>
      <c r="CX93" s="204" t="str">
        <f t="shared" si="224"/>
        <v>u</v>
      </c>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row>
    <row r="94" spans="1:125" s="16" customFormat="1" x14ac:dyDescent="0.2">
      <c r="A94" s="191" t="str">
        <f>IF(LEN(E94)&lt;2,"",Meldedaten!A$4)</f>
        <v/>
      </c>
      <c r="B94" s="192" t="str">
        <f t="shared" si="180"/>
        <v/>
      </c>
      <c r="C94" s="96" t="s">
        <v>21</v>
      </c>
      <c r="D94" s="242" t="s">
        <v>21</v>
      </c>
      <c r="E94" s="242" t="s">
        <v>21</v>
      </c>
      <c r="F94" s="242" t="s">
        <v>21</v>
      </c>
      <c r="G94" s="242" t="s">
        <v>21</v>
      </c>
      <c r="H94" s="210" t="s">
        <v>21</v>
      </c>
      <c r="I94" s="5" t="str">
        <f>IF(LEN(E94)&lt;2,"",Meldedaten!B$4)</f>
        <v/>
      </c>
      <c r="J94" s="193"/>
      <c r="K94" s="5"/>
      <c r="L94" s="101"/>
      <c r="M94" s="100"/>
      <c r="N94" s="5"/>
      <c r="O94" s="5"/>
      <c r="P94" s="5"/>
      <c r="Q94" s="194" t="str">
        <f t="shared" si="181"/>
        <v>Okay</v>
      </c>
      <c r="R94" s="195">
        <f t="shared" si="182"/>
        <v>0</v>
      </c>
      <c r="S94" s="196" t="str">
        <f t="shared" si="183"/>
        <v/>
      </c>
      <c r="T94" s="197" t="str">
        <f t="shared" si="184"/>
        <v>Bitte ankreuzen</v>
      </c>
      <c r="U94" s="5"/>
      <c r="V94" s="5"/>
      <c r="W94" s="194">
        <f t="shared" si="185"/>
        <v>0</v>
      </c>
      <c r="X94" s="195">
        <f t="shared" si="186"/>
        <v>0</v>
      </c>
      <c r="Y94" s="195">
        <f t="shared" si="187"/>
        <v>1</v>
      </c>
      <c r="Z94" s="195" t="e">
        <f>IF(W94&gt;Y94,"Fehler",okay)</f>
        <v>#NAME?</v>
      </c>
      <c r="AA94" s="195" t="str">
        <f t="shared" si="188"/>
        <v/>
      </c>
      <c r="AB94" s="195" t="str">
        <f t="shared" si="189"/>
        <v/>
      </c>
      <c r="AC94" s="198"/>
      <c r="AD94" s="96" t="s">
        <v>21</v>
      </c>
      <c r="AE94" s="199" t="str">
        <f t="shared" si="190"/>
        <v/>
      </c>
      <c r="AF94" s="95"/>
      <c r="AG94" s="200"/>
      <c r="AH94" s="201" t="str">
        <f t="shared" si="191"/>
        <v/>
      </c>
      <c r="AI94" s="200"/>
      <c r="AJ94" s="5" t="s">
        <v>21</v>
      </c>
      <c r="AK94" s="5" t="s">
        <v>21</v>
      </c>
      <c r="AL94" s="5" t="s">
        <v>21</v>
      </c>
      <c r="AM94" s="5" t="s">
        <v>21</v>
      </c>
      <c r="AN94" s="5" t="s">
        <v>21</v>
      </c>
      <c r="AO94" s="5" t="s">
        <v>21</v>
      </c>
      <c r="AP94" s="5" t="s">
        <v>21</v>
      </c>
      <c r="AQ94" s="5" t="s">
        <v>21</v>
      </c>
      <c r="AR94" s="5" t="s">
        <v>21</v>
      </c>
      <c r="AS94" s="5" t="s">
        <v>21</v>
      </c>
      <c r="AT94" s="5" t="s">
        <v>21</v>
      </c>
      <c r="AU94" s="5" t="s">
        <v>21</v>
      </c>
      <c r="AV94" s="5" t="s">
        <v>21</v>
      </c>
      <c r="AW94" s="5" t="s">
        <v>21</v>
      </c>
      <c r="AX94" s="5" t="s">
        <v>21</v>
      </c>
      <c r="AY94" s="5" t="s">
        <v>21</v>
      </c>
      <c r="AZ94" s="5" t="s">
        <v>21</v>
      </c>
      <c r="BA94" s="5" t="s">
        <v>21</v>
      </c>
      <c r="BB94" s="5" t="s">
        <v>21</v>
      </c>
      <c r="BC94" s="5" t="s">
        <v>21</v>
      </c>
      <c r="BD94" s="200"/>
      <c r="BE94" s="50" t="s">
        <v>59</v>
      </c>
      <c r="BF94" s="50" t="s">
        <v>60</v>
      </c>
      <c r="BG94" s="50" t="s">
        <v>61</v>
      </c>
      <c r="BH94" s="50" t="s">
        <v>62</v>
      </c>
      <c r="BI94" s="50" t="s">
        <v>63</v>
      </c>
      <c r="BJ94" s="50" t="s">
        <v>64</v>
      </c>
      <c r="BK94" s="50" t="s">
        <v>65</v>
      </c>
      <c r="BL94" s="50" t="s">
        <v>66</v>
      </c>
      <c r="BM94" s="50" t="s">
        <v>67</v>
      </c>
      <c r="BN94" s="50" t="s">
        <v>68</v>
      </c>
      <c r="BO94" s="50" t="s">
        <v>69</v>
      </c>
      <c r="BP94" s="202"/>
      <c r="BQ94" s="203"/>
      <c r="BR94" s="203" t="str">
        <f t="shared" si="192"/>
        <v/>
      </c>
      <c r="BS94" s="203" t="str">
        <f t="shared" si="193"/>
        <v/>
      </c>
      <c r="BT94" s="203" t="str">
        <f t="shared" si="194"/>
        <v/>
      </c>
      <c r="BU94" s="203" t="str">
        <f t="shared" si="195"/>
        <v/>
      </c>
      <c r="BV94" s="203" t="str">
        <f t="shared" si="196"/>
        <v/>
      </c>
      <c r="BW94" s="203" t="str">
        <f t="shared" si="197"/>
        <v/>
      </c>
      <c r="BX94" s="203" t="str">
        <f t="shared" si="198"/>
        <v/>
      </c>
      <c r="BY94" s="203" t="str">
        <f t="shared" si="199"/>
        <v/>
      </c>
      <c r="BZ94" s="203" t="str">
        <f t="shared" si="200"/>
        <v/>
      </c>
      <c r="CA94" s="203" t="str">
        <f t="shared" si="201"/>
        <v/>
      </c>
      <c r="CB94" s="203" t="str">
        <f t="shared" si="202"/>
        <v/>
      </c>
      <c r="CC94" s="203" t="str">
        <f t="shared" si="203"/>
        <v/>
      </c>
      <c r="CD94" s="203" t="str">
        <f t="shared" si="204"/>
        <v/>
      </c>
      <c r="CE94" s="203" t="str">
        <f t="shared" si="205"/>
        <v/>
      </c>
      <c r="CF94" s="204" t="str">
        <f t="shared" si="206"/>
        <v/>
      </c>
      <c r="CG94" s="204" t="str">
        <f t="shared" si="207"/>
        <v/>
      </c>
      <c r="CH94" s="204" t="str">
        <f t="shared" si="208"/>
        <v/>
      </c>
      <c r="CI94" s="204" t="str">
        <f t="shared" si="209"/>
        <v/>
      </c>
      <c r="CJ94" s="204" t="str">
        <f t="shared" si="210"/>
        <v/>
      </c>
      <c r="CK94" s="204" t="str">
        <f t="shared" si="211"/>
        <v/>
      </c>
      <c r="CL94" s="205" t="str">
        <f t="shared" si="212"/>
        <v/>
      </c>
      <c r="CM94" s="204" t="str">
        <f t="shared" si="213"/>
        <v/>
      </c>
      <c r="CN94" s="204">
        <f t="shared" si="214"/>
        <v>0</v>
      </c>
      <c r="CO94" s="204" t="str">
        <f t="shared" si="215"/>
        <v>Okay</v>
      </c>
      <c r="CP94" s="204" t="str">
        <f t="shared" si="216"/>
        <v>Urkunde und Button</v>
      </c>
      <c r="CQ94" s="204" t="str">
        <f t="shared" si="217"/>
        <v>nur Urkunde</v>
      </c>
      <c r="CR94" s="204">
        <f t="shared" si="218"/>
        <v>0</v>
      </c>
      <c r="CS94" s="204">
        <f t="shared" si="219"/>
        <v>0</v>
      </c>
      <c r="CT94" s="204">
        <f t="shared" si="220"/>
        <v>0</v>
      </c>
      <c r="CU94" s="204">
        <f t="shared" si="221"/>
        <v>0</v>
      </c>
      <c r="CV94" s="204">
        <f t="shared" si="222"/>
        <v>0</v>
      </c>
      <c r="CW94" s="204">
        <f t="shared" si="223"/>
        <v>0</v>
      </c>
      <c r="CX94" s="204" t="str">
        <f t="shared" si="224"/>
        <v>u</v>
      </c>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row>
    <row r="95" spans="1:125" s="16" customFormat="1" x14ac:dyDescent="0.2">
      <c r="A95" s="191" t="str">
        <f>IF(LEN(E95)&lt;2,"",Meldedaten!A$4)</f>
        <v/>
      </c>
      <c r="B95" s="192" t="str">
        <f t="shared" si="180"/>
        <v/>
      </c>
      <c r="C95" s="96" t="s">
        <v>21</v>
      </c>
      <c r="D95" s="242" t="s">
        <v>21</v>
      </c>
      <c r="E95" s="242" t="s">
        <v>21</v>
      </c>
      <c r="F95" s="242" t="s">
        <v>21</v>
      </c>
      <c r="G95" s="242" t="s">
        <v>21</v>
      </c>
      <c r="H95" s="210" t="s">
        <v>21</v>
      </c>
      <c r="I95" s="5" t="str">
        <f>IF(LEN(E95)&lt;2,"",Meldedaten!B$4)</f>
        <v/>
      </c>
      <c r="J95" s="193"/>
      <c r="K95" s="5"/>
      <c r="L95" s="101"/>
      <c r="M95" s="100"/>
      <c r="N95" s="5"/>
      <c r="O95" s="5"/>
      <c r="P95" s="5"/>
      <c r="Q95" s="194" t="str">
        <f t="shared" si="181"/>
        <v>Okay</v>
      </c>
      <c r="R95" s="195">
        <f t="shared" si="182"/>
        <v>0</v>
      </c>
      <c r="S95" s="196" t="str">
        <f t="shared" si="183"/>
        <v/>
      </c>
      <c r="T95" s="197" t="str">
        <f t="shared" si="184"/>
        <v>Bitte ankreuzen</v>
      </c>
      <c r="U95" s="5"/>
      <c r="V95" s="5"/>
      <c r="W95" s="194">
        <f t="shared" si="185"/>
        <v>0</v>
      </c>
      <c r="X95" s="195">
        <f t="shared" si="186"/>
        <v>0</v>
      </c>
      <c r="Y95" s="195">
        <f t="shared" si="187"/>
        <v>1</v>
      </c>
      <c r="Z95" s="195" t="e">
        <f>IF(W95&gt;Y95,"Fehler",okay)</f>
        <v>#NAME?</v>
      </c>
      <c r="AA95" s="195" t="str">
        <f t="shared" si="188"/>
        <v/>
      </c>
      <c r="AB95" s="195" t="str">
        <f t="shared" si="189"/>
        <v/>
      </c>
      <c r="AC95" s="198"/>
      <c r="AD95" s="96" t="s">
        <v>21</v>
      </c>
      <c r="AE95" s="199" t="str">
        <f t="shared" si="190"/>
        <v/>
      </c>
      <c r="AF95" s="95"/>
      <c r="AG95" s="200"/>
      <c r="AH95" s="201" t="str">
        <f t="shared" si="191"/>
        <v/>
      </c>
      <c r="AI95" s="200"/>
      <c r="AJ95" s="5" t="s">
        <v>21</v>
      </c>
      <c r="AK95" s="5" t="s">
        <v>21</v>
      </c>
      <c r="AL95" s="5" t="s">
        <v>21</v>
      </c>
      <c r="AM95" s="5" t="s">
        <v>21</v>
      </c>
      <c r="AN95" s="5" t="s">
        <v>21</v>
      </c>
      <c r="AO95" s="5" t="s">
        <v>21</v>
      </c>
      <c r="AP95" s="5" t="s">
        <v>21</v>
      </c>
      <c r="AQ95" s="5" t="s">
        <v>21</v>
      </c>
      <c r="AR95" s="5" t="s">
        <v>21</v>
      </c>
      <c r="AS95" s="5" t="s">
        <v>21</v>
      </c>
      <c r="AT95" s="5" t="s">
        <v>21</v>
      </c>
      <c r="AU95" s="5" t="s">
        <v>21</v>
      </c>
      <c r="AV95" s="5" t="s">
        <v>21</v>
      </c>
      <c r="AW95" s="5" t="s">
        <v>21</v>
      </c>
      <c r="AX95" s="5" t="s">
        <v>21</v>
      </c>
      <c r="AY95" s="5" t="s">
        <v>21</v>
      </c>
      <c r="AZ95" s="5" t="s">
        <v>21</v>
      </c>
      <c r="BA95" s="5" t="s">
        <v>21</v>
      </c>
      <c r="BB95" s="5" t="s">
        <v>21</v>
      </c>
      <c r="BC95" s="5" t="s">
        <v>21</v>
      </c>
      <c r="BD95" s="200"/>
      <c r="BE95" s="50" t="s">
        <v>59</v>
      </c>
      <c r="BF95" s="50" t="s">
        <v>60</v>
      </c>
      <c r="BG95" s="50" t="s">
        <v>61</v>
      </c>
      <c r="BH95" s="50" t="s">
        <v>62</v>
      </c>
      <c r="BI95" s="50" t="s">
        <v>63</v>
      </c>
      <c r="BJ95" s="50" t="s">
        <v>64</v>
      </c>
      <c r="BK95" s="50" t="s">
        <v>65</v>
      </c>
      <c r="BL95" s="50" t="s">
        <v>66</v>
      </c>
      <c r="BM95" s="50" t="s">
        <v>67</v>
      </c>
      <c r="BN95" s="50" t="s">
        <v>68</v>
      </c>
      <c r="BO95" s="50" t="s">
        <v>69</v>
      </c>
      <c r="BP95" s="202"/>
      <c r="BQ95" s="203"/>
      <c r="BR95" s="203" t="str">
        <f t="shared" si="192"/>
        <v/>
      </c>
      <c r="BS95" s="203" t="str">
        <f t="shared" si="193"/>
        <v/>
      </c>
      <c r="BT95" s="203" t="str">
        <f t="shared" si="194"/>
        <v/>
      </c>
      <c r="BU95" s="203" t="str">
        <f t="shared" si="195"/>
        <v/>
      </c>
      <c r="BV95" s="203" t="str">
        <f t="shared" si="196"/>
        <v/>
      </c>
      <c r="BW95" s="203" t="str">
        <f t="shared" si="197"/>
        <v/>
      </c>
      <c r="BX95" s="203" t="str">
        <f t="shared" si="198"/>
        <v/>
      </c>
      <c r="BY95" s="203" t="str">
        <f t="shared" si="199"/>
        <v/>
      </c>
      <c r="BZ95" s="203" t="str">
        <f t="shared" si="200"/>
        <v/>
      </c>
      <c r="CA95" s="203" t="str">
        <f t="shared" si="201"/>
        <v/>
      </c>
      <c r="CB95" s="203" t="str">
        <f t="shared" si="202"/>
        <v/>
      </c>
      <c r="CC95" s="203" t="str">
        <f t="shared" si="203"/>
        <v/>
      </c>
      <c r="CD95" s="203" t="str">
        <f t="shared" si="204"/>
        <v/>
      </c>
      <c r="CE95" s="203" t="str">
        <f t="shared" si="205"/>
        <v/>
      </c>
      <c r="CF95" s="204" t="str">
        <f t="shared" si="206"/>
        <v/>
      </c>
      <c r="CG95" s="204" t="str">
        <f t="shared" si="207"/>
        <v/>
      </c>
      <c r="CH95" s="204" t="str">
        <f t="shared" si="208"/>
        <v/>
      </c>
      <c r="CI95" s="204" t="str">
        <f t="shared" si="209"/>
        <v/>
      </c>
      <c r="CJ95" s="204" t="str">
        <f t="shared" si="210"/>
        <v/>
      </c>
      <c r="CK95" s="204" t="str">
        <f t="shared" si="211"/>
        <v/>
      </c>
      <c r="CL95" s="205" t="str">
        <f t="shared" si="212"/>
        <v/>
      </c>
      <c r="CM95" s="204" t="str">
        <f t="shared" si="213"/>
        <v/>
      </c>
      <c r="CN95" s="204">
        <f t="shared" si="214"/>
        <v>0</v>
      </c>
      <c r="CO95" s="204" t="str">
        <f t="shared" si="215"/>
        <v>Okay</v>
      </c>
      <c r="CP95" s="204" t="str">
        <f t="shared" si="216"/>
        <v>Urkunde und Button</v>
      </c>
      <c r="CQ95" s="204" t="str">
        <f t="shared" si="217"/>
        <v>nur Urkunde</v>
      </c>
      <c r="CR95" s="204">
        <f t="shared" si="218"/>
        <v>0</v>
      </c>
      <c r="CS95" s="204">
        <f t="shared" si="219"/>
        <v>0</v>
      </c>
      <c r="CT95" s="204">
        <f t="shared" si="220"/>
        <v>0</v>
      </c>
      <c r="CU95" s="204">
        <f t="shared" si="221"/>
        <v>0</v>
      </c>
      <c r="CV95" s="204">
        <f t="shared" si="222"/>
        <v>0</v>
      </c>
      <c r="CW95" s="204">
        <f t="shared" si="223"/>
        <v>0</v>
      </c>
      <c r="CX95" s="204" t="str">
        <f t="shared" si="224"/>
        <v>u</v>
      </c>
      <c r="CY95" s="204"/>
      <c r="CZ95" s="204">
        <f>IF(CV95="a",(ROUNDDOWN(O95/5,0)*5),0)</f>
        <v>0</v>
      </c>
      <c r="DA95" s="204"/>
      <c r="DB95" s="204"/>
      <c r="DC95" s="204"/>
      <c r="DD95" s="204"/>
      <c r="DE95" s="204"/>
      <c r="DF95" s="204"/>
      <c r="DG95" s="204"/>
      <c r="DH95" s="204"/>
      <c r="DI95" s="204"/>
      <c r="DJ95" s="204"/>
      <c r="DK95" s="204"/>
      <c r="DL95" s="204"/>
      <c r="DM95" s="204"/>
      <c r="DN95" s="204"/>
      <c r="DO95" s="204"/>
      <c r="DP95" s="204"/>
      <c r="DQ95" s="204"/>
      <c r="DR95" s="204"/>
      <c r="DS95" s="204"/>
      <c r="DT95" s="204"/>
      <c r="DU95" s="204"/>
    </row>
    <row r="96" spans="1:125" s="16" customFormat="1" x14ac:dyDescent="0.2">
      <c r="A96" s="191" t="str">
        <f>IF(LEN(E96)&lt;2,"",Meldedaten!A$4)</f>
        <v/>
      </c>
      <c r="B96" s="192" t="str">
        <f t="shared" si="180"/>
        <v/>
      </c>
      <c r="C96" s="96" t="s">
        <v>21</v>
      </c>
      <c r="D96" s="242" t="s">
        <v>21</v>
      </c>
      <c r="E96" s="242" t="s">
        <v>21</v>
      </c>
      <c r="F96" s="242" t="s">
        <v>21</v>
      </c>
      <c r="G96" s="242" t="s">
        <v>21</v>
      </c>
      <c r="H96" s="210" t="s">
        <v>21</v>
      </c>
      <c r="I96" s="5" t="str">
        <f>IF(LEN(E96)&lt;2,"",Meldedaten!B$4)</f>
        <v/>
      </c>
      <c r="J96" s="193"/>
      <c r="K96" s="5"/>
      <c r="L96" s="101"/>
      <c r="M96" s="100"/>
      <c r="N96" s="5"/>
      <c r="O96" s="5"/>
      <c r="P96" s="5"/>
      <c r="Q96" s="194" t="str">
        <f t="shared" si="181"/>
        <v>Okay</v>
      </c>
      <c r="R96" s="195">
        <f t="shared" si="182"/>
        <v>0</v>
      </c>
      <c r="S96" s="196" t="str">
        <f t="shared" si="183"/>
        <v/>
      </c>
      <c r="T96" s="197" t="str">
        <f t="shared" si="184"/>
        <v>Bitte ankreuzen</v>
      </c>
      <c r="U96" s="5"/>
      <c r="V96" s="5"/>
      <c r="W96" s="194">
        <f t="shared" si="185"/>
        <v>0</v>
      </c>
      <c r="X96" s="195">
        <f t="shared" si="186"/>
        <v>0</v>
      </c>
      <c r="Y96" s="195">
        <f t="shared" si="187"/>
        <v>1</v>
      </c>
      <c r="Z96" s="195" t="e">
        <f>IF(W96&gt;Y96,"Fehler",okay)</f>
        <v>#NAME?</v>
      </c>
      <c r="AA96" s="195" t="str">
        <f t="shared" si="188"/>
        <v/>
      </c>
      <c r="AB96" s="195" t="str">
        <f t="shared" si="189"/>
        <v/>
      </c>
      <c r="AC96" s="198"/>
      <c r="AD96" s="96" t="s">
        <v>21</v>
      </c>
      <c r="AE96" s="199" t="str">
        <f t="shared" si="190"/>
        <v/>
      </c>
      <c r="AF96" s="95"/>
      <c r="AG96" s="200"/>
      <c r="AH96" s="201" t="str">
        <f t="shared" si="191"/>
        <v/>
      </c>
      <c r="AI96" s="200"/>
      <c r="AJ96" s="5" t="s">
        <v>21</v>
      </c>
      <c r="AK96" s="5" t="s">
        <v>21</v>
      </c>
      <c r="AL96" s="5" t="s">
        <v>21</v>
      </c>
      <c r="AM96" s="5" t="s">
        <v>21</v>
      </c>
      <c r="AN96" s="5" t="s">
        <v>21</v>
      </c>
      <c r="AO96" s="5" t="s">
        <v>21</v>
      </c>
      <c r="AP96" s="5" t="s">
        <v>21</v>
      </c>
      <c r="AQ96" s="5" t="s">
        <v>21</v>
      </c>
      <c r="AR96" s="5" t="s">
        <v>21</v>
      </c>
      <c r="AS96" s="5" t="s">
        <v>21</v>
      </c>
      <c r="AT96" s="5" t="s">
        <v>21</v>
      </c>
      <c r="AU96" s="5" t="s">
        <v>21</v>
      </c>
      <c r="AV96" s="5" t="s">
        <v>21</v>
      </c>
      <c r="AW96" s="5" t="s">
        <v>21</v>
      </c>
      <c r="AX96" s="5" t="s">
        <v>21</v>
      </c>
      <c r="AY96" s="5" t="s">
        <v>21</v>
      </c>
      <c r="AZ96" s="5" t="s">
        <v>21</v>
      </c>
      <c r="BA96" s="5" t="s">
        <v>21</v>
      </c>
      <c r="BB96" s="5" t="s">
        <v>21</v>
      </c>
      <c r="BC96" s="5" t="s">
        <v>21</v>
      </c>
      <c r="BD96" s="200"/>
      <c r="BE96" s="50" t="s">
        <v>59</v>
      </c>
      <c r="BF96" s="50" t="s">
        <v>60</v>
      </c>
      <c r="BG96" s="50" t="s">
        <v>61</v>
      </c>
      <c r="BH96" s="50" t="s">
        <v>62</v>
      </c>
      <c r="BI96" s="50" t="s">
        <v>63</v>
      </c>
      <c r="BJ96" s="50" t="s">
        <v>64</v>
      </c>
      <c r="BK96" s="50" t="s">
        <v>65</v>
      </c>
      <c r="BL96" s="50" t="s">
        <v>66</v>
      </c>
      <c r="BM96" s="50" t="s">
        <v>67</v>
      </c>
      <c r="BN96" s="50" t="s">
        <v>68</v>
      </c>
      <c r="BO96" s="50" t="s">
        <v>69</v>
      </c>
      <c r="BP96" s="202"/>
      <c r="BQ96" s="203"/>
      <c r="BR96" s="203" t="str">
        <f t="shared" si="192"/>
        <v/>
      </c>
      <c r="BS96" s="203" t="str">
        <f t="shared" si="193"/>
        <v/>
      </c>
      <c r="BT96" s="203" t="str">
        <f t="shared" si="194"/>
        <v/>
      </c>
      <c r="BU96" s="203" t="str">
        <f t="shared" si="195"/>
        <v/>
      </c>
      <c r="BV96" s="203" t="str">
        <f t="shared" si="196"/>
        <v/>
      </c>
      <c r="BW96" s="203" t="str">
        <f t="shared" si="197"/>
        <v/>
      </c>
      <c r="BX96" s="203" t="str">
        <f t="shared" si="198"/>
        <v/>
      </c>
      <c r="BY96" s="203" t="str">
        <f t="shared" si="199"/>
        <v/>
      </c>
      <c r="BZ96" s="203" t="str">
        <f t="shared" si="200"/>
        <v/>
      </c>
      <c r="CA96" s="203" t="str">
        <f t="shared" si="201"/>
        <v/>
      </c>
      <c r="CB96" s="203" t="str">
        <f t="shared" si="202"/>
        <v/>
      </c>
      <c r="CC96" s="203" t="str">
        <f t="shared" si="203"/>
        <v/>
      </c>
      <c r="CD96" s="203" t="str">
        <f t="shared" si="204"/>
        <v/>
      </c>
      <c r="CE96" s="203" t="str">
        <f t="shared" si="205"/>
        <v/>
      </c>
      <c r="CF96" s="204" t="str">
        <f t="shared" si="206"/>
        <v/>
      </c>
      <c r="CG96" s="204" t="str">
        <f t="shared" si="207"/>
        <v/>
      </c>
      <c r="CH96" s="204" t="str">
        <f t="shared" si="208"/>
        <v/>
      </c>
      <c r="CI96" s="204" t="str">
        <f t="shared" si="209"/>
        <v/>
      </c>
      <c r="CJ96" s="204" t="str">
        <f t="shared" si="210"/>
        <v/>
      </c>
      <c r="CK96" s="204" t="str">
        <f t="shared" si="211"/>
        <v/>
      </c>
      <c r="CL96" s="205" t="str">
        <f t="shared" si="212"/>
        <v/>
      </c>
      <c r="CM96" s="204" t="str">
        <f t="shared" si="213"/>
        <v/>
      </c>
      <c r="CN96" s="204">
        <f t="shared" si="214"/>
        <v>0</v>
      </c>
      <c r="CO96" s="204" t="str">
        <f t="shared" si="215"/>
        <v>Okay</v>
      </c>
      <c r="CP96" s="204" t="str">
        <f t="shared" si="216"/>
        <v>Urkunde und Button</v>
      </c>
      <c r="CQ96" s="204" t="str">
        <f t="shared" si="217"/>
        <v>nur Urkunde</v>
      </c>
      <c r="CR96" s="204">
        <f t="shared" si="218"/>
        <v>0</v>
      </c>
      <c r="CS96" s="204">
        <f t="shared" si="219"/>
        <v>0</v>
      </c>
      <c r="CT96" s="204">
        <f t="shared" si="220"/>
        <v>0</v>
      </c>
      <c r="CU96" s="204">
        <f t="shared" si="221"/>
        <v>0</v>
      </c>
      <c r="CV96" s="204">
        <f t="shared" si="222"/>
        <v>0</v>
      </c>
      <c r="CW96" s="204">
        <f t="shared" si="223"/>
        <v>0</v>
      </c>
      <c r="CX96" s="204" t="str">
        <f t="shared" si="224"/>
        <v>u</v>
      </c>
      <c r="CY96" s="204"/>
      <c r="CZ96" s="204">
        <f>IF(CV96="a",(ROUNDDOWN(O96/5,0)*5),0)</f>
        <v>0</v>
      </c>
      <c r="DA96" s="204"/>
      <c r="DB96" s="204"/>
      <c r="DC96" s="204"/>
      <c r="DD96" s="204"/>
      <c r="DE96" s="204"/>
      <c r="DF96" s="204"/>
      <c r="DG96" s="204"/>
      <c r="DH96" s="204"/>
      <c r="DI96" s="204"/>
      <c r="DJ96" s="204"/>
      <c r="DK96" s="204"/>
      <c r="DL96" s="204"/>
      <c r="DM96" s="204"/>
      <c r="DN96" s="204"/>
      <c r="DO96" s="204"/>
      <c r="DP96" s="204"/>
      <c r="DQ96" s="204"/>
      <c r="DR96" s="204"/>
      <c r="DS96" s="204"/>
      <c r="DT96" s="204"/>
      <c r="DU96" s="204"/>
    </row>
    <row r="97" spans="1:125" s="16" customFormat="1" x14ac:dyDescent="0.2">
      <c r="A97" s="191" t="str">
        <f>IF(LEN(E97)&lt;2,"",Meldedaten!A$4)</f>
        <v/>
      </c>
      <c r="B97" s="192" t="str">
        <f t="shared" si="180"/>
        <v/>
      </c>
      <c r="C97" s="96" t="s">
        <v>21</v>
      </c>
      <c r="D97" s="242" t="s">
        <v>21</v>
      </c>
      <c r="E97" s="242" t="s">
        <v>21</v>
      </c>
      <c r="F97" s="242" t="s">
        <v>21</v>
      </c>
      <c r="G97" s="242" t="s">
        <v>21</v>
      </c>
      <c r="H97" s="210" t="s">
        <v>21</v>
      </c>
      <c r="I97" s="5" t="str">
        <f>IF(LEN(E97)&lt;2,"",Meldedaten!B$4)</f>
        <v/>
      </c>
      <c r="J97" s="193"/>
      <c r="K97" s="5"/>
      <c r="L97" s="101"/>
      <c r="M97" s="100"/>
      <c r="N97" s="5"/>
      <c r="O97" s="5"/>
      <c r="P97" s="5"/>
      <c r="Q97" s="194" t="str">
        <f t="shared" si="181"/>
        <v>Okay</v>
      </c>
      <c r="R97" s="195">
        <f t="shared" si="182"/>
        <v>0</v>
      </c>
      <c r="S97" s="196" t="str">
        <f t="shared" si="183"/>
        <v/>
      </c>
      <c r="T97" s="197" t="str">
        <f t="shared" si="184"/>
        <v>Bitte ankreuzen</v>
      </c>
      <c r="U97" s="5"/>
      <c r="V97" s="5"/>
      <c r="W97" s="194">
        <f t="shared" si="185"/>
        <v>0</v>
      </c>
      <c r="X97" s="195">
        <f t="shared" si="186"/>
        <v>0</v>
      </c>
      <c r="Y97" s="195">
        <f t="shared" si="187"/>
        <v>1</v>
      </c>
      <c r="Z97" s="195" t="e">
        <f>IF(W97&gt;Y97,"Fehler",okay)</f>
        <v>#NAME?</v>
      </c>
      <c r="AA97" s="195" t="str">
        <f t="shared" si="188"/>
        <v/>
      </c>
      <c r="AB97" s="195" t="str">
        <f t="shared" si="189"/>
        <v/>
      </c>
      <c r="AC97" s="198"/>
      <c r="AD97" s="96" t="s">
        <v>21</v>
      </c>
      <c r="AE97" s="199" t="str">
        <f t="shared" si="190"/>
        <v/>
      </c>
      <c r="AF97" s="95"/>
      <c r="AG97" s="200"/>
      <c r="AH97" s="201" t="str">
        <f t="shared" si="191"/>
        <v/>
      </c>
      <c r="AI97" s="200"/>
      <c r="AJ97" s="5" t="s">
        <v>21</v>
      </c>
      <c r="AK97" s="5" t="s">
        <v>21</v>
      </c>
      <c r="AL97" s="5" t="s">
        <v>21</v>
      </c>
      <c r="AM97" s="5" t="s">
        <v>21</v>
      </c>
      <c r="AN97" s="5" t="s">
        <v>21</v>
      </c>
      <c r="AO97" s="5" t="s">
        <v>21</v>
      </c>
      <c r="AP97" s="5" t="s">
        <v>21</v>
      </c>
      <c r="AQ97" s="5" t="s">
        <v>21</v>
      </c>
      <c r="AR97" s="5" t="s">
        <v>21</v>
      </c>
      <c r="AS97" s="5" t="s">
        <v>21</v>
      </c>
      <c r="AT97" s="5" t="s">
        <v>21</v>
      </c>
      <c r="AU97" s="5" t="s">
        <v>21</v>
      </c>
      <c r="AV97" s="5" t="s">
        <v>21</v>
      </c>
      <c r="AW97" s="5" t="s">
        <v>21</v>
      </c>
      <c r="AX97" s="5" t="s">
        <v>21</v>
      </c>
      <c r="AY97" s="5" t="s">
        <v>21</v>
      </c>
      <c r="AZ97" s="5" t="s">
        <v>21</v>
      </c>
      <c r="BA97" s="5" t="s">
        <v>21</v>
      </c>
      <c r="BB97" s="5" t="s">
        <v>21</v>
      </c>
      <c r="BC97" s="5" t="s">
        <v>21</v>
      </c>
      <c r="BD97" s="200"/>
      <c r="BE97" s="50" t="s">
        <v>59</v>
      </c>
      <c r="BF97" s="50" t="s">
        <v>60</v>
      </c>
      <c r="BG97" s="50" t="s">
        <v>61</v>
      </c>
      <c r="BH97" s="50" t="s">
        <v>62</v>
      </c>
      <c r="BI97" s="50" t="s">
        <v>63</v>
      </c>
      <c r="BJ97" s="50" t="s">
        <v>64</v>
      </c>
      <c r="BK97" s="50" t="s">
        <v>65</v>
      </c>
      <c r="BL97" s="50" t="s">
        <v>66</v>
      </c>
      <c r="BM97" s="50" t="s">
        <v>67</v>
      </c>
      <c r="BN97" s="50" t="s">
        <v>68</v>
      </c>
      <c r="BO97" s="50" t="s">
        <v>69</v>
      </c>
      <c r="BP97" s="202"/>
      <c r="BQ97" s="203"/>
      <c r="BR97" s="203" t="str">
        <f t="shared" si="192"/>
        <v/>
      </c>
      <c r="BS97" s="203" t="str">
        <f t="shared" si="193"/>
        <v/>
      </c>
      <c r="BT97" s="203" t="str">
        <f t="shared" si="194"/>
        <v/>
      </c>
      <c r="BU97" s="203" t="str">
        <f t="shared" si="195"/>
        <v/>
      </c>
      <c r="BV97" s="203" t="str">
        <f t="shared" si="196"/>
        <v/>
      </c>
      <c r="BW97" s="203" t="str">
        <f t="shared" si="197"/>
        <v/>
      </c>
      <c r="BX97" s="203" t="str">
        <f t="shared" si="198"/>
        <v/>
      </c>
      <c r="BY97" s="203" t="str">
        <f t="shared" si="199"/>
        <v/>
      </c>
      <c r="BZ97" s="203" t="str">
        <f t="shared" si="200"/>
        <v/>
      </c>
      <c r="CA97" s="203" t="str">
        <f t="shared" si="201"/>
        <v/>
      </c>
      <c r="CB97" s="203" t="str">
        <f t="shared" si="202"/>
        <v/>
      </c>
      <c r="CC97" s="203" t="str">
        <f t="shared" si="203"/>
        <v/>
      </c>
      <c r="CD97" s="203" t="str">
        <f t="shared" si="204"/>
        <v/>
      </c>
      <c r="CE97" s="203" t="str">
        <f t="shared" si="205"/>
        <v/>
      </c>
      <c r="CF97" s="204" t="str">
        <f t="shared" si="206"/>
        <v/>
      </c>
      <c r="CG97" s="204" t="str">
        <f t="shared" si="207"/>
        <v/>
      </c>
      <c r="CH97" s="204" t="str">
        <f t="shared" si="208"/>
        <v/>
      </c>
      <c r="CI97" s="204" t="str">
        <f t="shared" si="209"/>
        <v/>
      </c>
      <c r="CJ97" s="204" t="str">
        <f t="shared" si="210"/>
        <v/>
      </c>
      <c r="CK97" s="204" t="str">
        <f t="shared" si="211"/>
        <v/>
      </c>
      <c r="CL97" s="205" t="str">
        <f t="shared" si="212"/>
        <v/>
      </c>
      <c r="CM97" s="204" t="str">
        <f t="shared" si="213"/>
        <v/>
      </c>
      <c r="CN97" s="204">
        <f t="shared" si="214"/>
        <v>0</v>
      </c>
      <c r="CO97" s="204" t="str">
        <f t="shared" si="215"/>
        <v>Okay</v>
      </c>
      <c r="CP97" s="204" t="str">
        <f t="shared" si="216"/>
        <v>Urkunde und Button</v>
      </c>
      <c r="CQ97" s="204" t="str">
        <f t="shared" si="217"/>
        <v>nur Urkunde</v>
      </c>
      <c r="CR97" s="204">
        <f t="shared" si="218"/>
        <v>0</v>
      </c>
      <c r="CS97" s="204">
        <f t="shared" si="219"/>
        <v>0</v>
      </c>
      <c r="CT97" s="204">
        <f t="shared" si="220"/>
        <v>0</v>
      </c>
      <c r="CU97" s="204">
        <f t="shared" si="221"/>
        <v>0</v>
      </c>
      <c r="CV97" s="204">
        <f t="shared" si="222"/>
        <v>0</v>
      </c>
      <c r="CW97" s="204">
        <f t="shared" si="223"/>
        <v>0</v>
      </c>
      <c r="CX97" s="204" t="str">
        <f t="shared" si="224"/>
        <v>u</v>
      </c>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row>
    <row r="98" spans="1:125" s="16" customFormat="1" x14ac:dyDescent="0.2">
      <c r="A98" s="191" t="str">
        <f>IF(LEN(E98)&lt;2,"",Meldedaten!A$4)</f>
        <v/>
      </c>
      <c r="B98" s="192" t="str">
        <f t="shared" si="180"/>
        <v/>
      </c>
      <c r="C98" s="96" t="s">
        <v>21</v>
      </c>
      <c r="D98" s="242" t="s">
        <v>21</v>
      </c>
      <c r="E98" s="242" t="s">
        <v>21</v>
      </c>
      <c r="F98" s="242" t="s">
        <v>21</v>
      </c>
      <c r="G98" s="242" t="s">
        <v>21</v>
      </c>
      <c r="H98" s="210" t="s">
        <v>21</v>
      </c>
      <c r="I98" s="5" t="str">
        <f>IF(LEN(E98)&lt;2,"",Meldedaten!B$4)</f>
        <v/>
      </c>
      <c r="J98" s="193"/>
      <c r="K98" s="5"/>
      <c r="L98" s="101"/>
      <c r="M98" s="100"/>
      <c r="N98" s="5"/>
      <c r="O98" s="5"/>
      <c r="P98" s="5"/>
      <c r="Q98" s="194" t="str">
        <f t="shared" si="181"/>
        <v>Okay</v>
      </c>
      <c r="R98" s="195">
        <f t="shared" si="182"/>
        <v>0</v>
      </c>
      <c r="S98" s="196" t="str">
        <f t="shared" si="183"/>
        <v/>
      </c>
      <c r="T98" s="197" t="str">
        <f t="shared" si="184"/>
        <v>Bitte ankreuzen</v>
      </c>
      <c r="U98" s="5"/>
      <c r="V98" s="5"/>
      <c r="W98" s="194">
        <f t="shared" si="185"/>
        <v>0</v>
      </c>
      <c r="X98" s="195">
        <f t="shared" si="186"/>
        <v>0</v>
      </c>
      <c r="Y98" s="195">
        <f t="shared" si="187"/>
        <v>1</v>
      </c>
      <c r="Z98" s="195" t="e">
        <f>IF(W98&gt;Y98,"Fehler",okay)</f>
        <v>#NAME?</v>
      </c>
      <c r="AA98" s="195" t="str">
        <f t="shared" si="188"/>
        <v/>
      </c>
      <c r="AB98" s="195" t="str">
        <f t="shared" si="189"/>
        <v/>
      </c>
      <c r="AC98" s="198"/>
      <c r="AD98" s="96" t="s">
        <v>21</v>
      </c>
      <c r="AE98" s="199" t="str">
        <f t="shared" si="190"/>
        <v/>
      </c>
      <c r="AF98" s="95"/>
      <c r="AG98" s="200"/>
      <c r="AH98" s="201" t="str">
        <f t="shared" si="191"/>
        <v/>
      </c>
      <c r="AI98" s="200"/>
      <c r="AJ98" s="5" t="s">
        <v>21</v>
      </c>
      <c r="AK98" s="5" t="s">
        <v>21</v>
      </c>
      <c r="AL98" s="5" t="s">
        <v>21</v>
      </c>
      <c r="AM98" s="5" t="s">
        <v>21</v>
      </c>
      <c r="AN98" s="5" t="s">
        <v>21</v>
      </c>
      <c r="AO98" s="5" t="s">
        <v>21</v>
      </c>
      <c r="AP98" s="5" t="s">
        <v>21</v>
      </c>
      <c r="AQ98" s="5" t="s">
        <v>21</v>
      </c>
      <c r="AR98" s="5" t="s">
        <v>21</v>
      </c>
      <c r="AS98" s="5" t="s">
        <v>21</v>
      </c>
      <c r="AT98" s="5" t="s">
        <v>21</v>
      </c>
      <c r="AU98" s="5" t="s">
        <v>21</v>
      </c>
      <c r="AV98" s="5" t="s">
        <v>21</v>
      </c>
      <c r="AW98" s="5" t="s">
        <v>21</v>
      </c>
      <c r="AX98" s="5" t="s">
        <v>21</v>
      </c>
      <c r="AY98" s="5" t="s">
        <v>21</v>
      </c>
      <c r="AZ98" s="5" t="s">
        <v>21</v>
      </c>
      <c r="BA98" s="5" t="s">
        <v>21</v>
      </c>
      <c r="BB98" s="5" t="s">
        <v>21</v>
      </c>
      <c r="BC98" s="5" t="s">
        <v>21</v>
      </c>
      <c r="BD98" s="200"/>
      <c r="BE98" s="50" t="s">
        <v>59</v>
      </c>
      <c r="BF98" s="50" t="s">
        <v>60</v>
      </c>
      <c r="BG98" s="50" t="s">
        <v>61</v>
      </c>
      <c r="BH98" s="50" t="s">
        <v>62</v>
      </c>
      <c r="BI98" s="50" t="s">
        <v>63</v>
      </c>
      <c r="BJ98" s="50" t="s">
        <v>64</v>
      </c>
      <c r="BK98" s="50" t="s">
        <v>65</v>
      </c>
      <c r="BL98" s="50" t="s">
        <v>66</v>
      </c>
      <c r="BM98" s="50" t="s">
        <v>67</v>
      </c>
      <c r="BN98" s="50" t="s">
        <v>68</v>
      </c>
      <c r="BO98" s="50" t="s">
        <v>69</v>
      </c>
      <c r="BP98" s="202"/>
      <c r="BQ98" s="203"/>
      <c r="BR98" s="203" t="str">
        <f t="shared" si="192"/>
        <v/>
      </c>
      <c r="BS98" s="203" t="str">
        <f t="shared" si="193"/>
        <v/>
      </c>
      <c r="BT98" s="203" t="str">
        <f t="shared" si="194"/>
        <v/>
      </c>
      <c r="BU98" s="203" t="str">
        <f t="shared" si="195"/>
        <v/>
      </c>
      <c r="BV98" s="203" t="str">
        <f t="shared" si="196"/>
        <v/>
      </c>
      <c r="BW98" s="203" t="str">
        <f t="shared" si="197"/>
        <v/>
      </c>
      <c r="BX98" s="203" t="str">
        <f t="shared" si="198"/>
        <v/>
      </c>
      <c r="BY98" s="203" t="str">
        <f t="shared" si="199"/>
        <v/>
      </c>
      <c r="BZ98" s="203" t="str">
        <f t="shared" si="200"/>
        <v/>
      </c>
      <c r="CA98" s="203" t="str">
        <f t="shared" si="201"/>
        <v/>
      </c>
      <c r="CB98" s="203" t="str">
        <f t="shared" si="202"/>
        <v/>
      </c>
      <c r="CC98" s="203" t="str">
        <f t="shared" si="203"/>
        <v/>
      </c>
      <c r="CD98" s="203" t="str">
        <f t="shared" si="204"/>
        <v/>
      </c>
      <c r="CE98" s="203" t="str">
        <f t="shared" si="205"/>
        <v/>
      </c>
      <c r="CF98" s="204" t="str">
        <f t="shared" si="206"/>
        <v/>
      </c>
      <c r="CG98" s="204" t="str">
        <f t="shared" si="207"/>
        <v/>
      </c>
      <c r="CH98" s="204" t="str">
        <f t="shared" si="208"/>
        <v/>
      </c>
      <c r="CI98" s="204" t="str">
        <f t="shared" si="209"/>
        <v/>
      </c>
      <c r="CJ98" s="204" t="str">
        <f t="shared" si="210"/>
        <v/>
      </c>
      <c r="CK98" s="204" t="str">
        <f t="shared" si="211"/>
        <v/>
      </c>
      <c r="CL98" s="205" t="str">
        <f t="shared" si="212"/>
        <v/>
      </c>
      <c r="CM98" s="204" t="str">
        <f t="shared" si="213"/>
        <v/>
      </c>
      <c r="CN98" s="204">
        <f t="shared" si="214"/>
        <v>0</v>
      </c>
      <c r="CO98" s="204" t="str">
        <f t="shared" si="215"/>
        <v>Okay</v>
      </c>
      <c r="CP98" s="204" t="str">
        <f t="shared" si="216"/>
        <v>Urkunde und Button</v>
      </c>
      <c r="CQ98" s="204" t="str">
        <f t="shared" si="217"/>
        <v>nur Urkunde</v>
      </c>
      <c r="CR98" s="204">
        <f t="shared" si="218"/>
        <v>0</v>
      </c>
      <c r="CS98" s="204">
        <f t="shared" si="219"/>
        <v>0</v>
      </c>
      <c r="CT98" s="204">
        <f t="shared" si="220"/>
        <v>0</v>
      </c>
      <c r="CU98" s="204">
        <f t="shared" si="221"/>
        <v>0</v>
      </c>
      <c r="CV98" s="204">
        <f t="shared" si="222"/>
        <v>0</v>
      </c>
      <c r="CW98" s="204">
        <f t="shared" si="223"/>
        <v>0</v>
      </c>
      <c r="CX98" s="204" t="str">
        <f t="shared" si="224"/>
        <v>u</v>
      </c>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row>
    <row r="99" spans="1:125" s="16" customFormat="1" x14ac:dyDescent="0.2">
      <c r="A99" s="191" t="str">
        <f>IF(LEN(E99)&lt;2,"",Meldedaten!A$4)</f>
        <v/>
      </c>
      <c r="B99" s="192" t="str">
        <f t="shared" si="180"/>
        <v/>
      </c>
      <c r="C99" s="96" t="s">
        <v>21</v>
      </c>
      <c r="D99" s="242" t="s">
        <v>21</v>
      </c>
      <c r="E99" s="242" t="s">
        <v>21</v>
      </c>
      <c r="F99" s="242" t="s">
        <v>21</v>
      </c>
      <c r="G99" s="242" t="s">
        <v>21</v>
      </c>
      <c r="H99" s="210" t="s">
        <v>21</v>
      </c>
      <c r="I99" s="5" t="str">
        <f>IF(LEN(E99)&lt;2,"",Meldedaten!B$4)</f>
        <v/>
      </c>
      <c r="J99" s="193"/>
      <c r="K99" s="5"/>
      <c r="L99" s="101"/>
      <c r="M99" s="100"/>
      <c r="N99" s="5"/>
      <c r="O99" s="5"/>
      <c r="P99" s="5"/>
      <c r="Q99" s="194" t="str">
        <f t="shared" si="181"/>
        <v>Okay</v>
      </c>
      <c r="R99" s="195">
        <f t="shared" si="182"/>
        <v>0</v>
      </c>
      <c r="S99" s="196" t="str">
        <f t="shared" si="183"/>
        <v/>
      </c>
      <c r="T99" s="197" t="str">
        <f t="shared" si="184"/>
        <v>Bitte ankreuzen</v>
      </c>
      <c r="U99" s="5"/>
      <c r="V99" s="5"/>
      <c r="W99" s="194">
        <f t="shared" si="185"/>
        <v>0</v>
      </c>
      <c r="X99" s="195">
        <f t="shared" si="186"/>
        <v>0</v>
      </c>
      <c r="Y99" s="195">
        <f t="shared" si="187"/>
        <v>1</v>
      </c>
      <c r="Z99" s="195" t="e">
        <f>IF(W99&gt;Y99,"Fehler",okay)</f>
        <v>#NAME?</v>
      </c>
      <c r="AA99" s="195" t="str">
        <f t="shared" si="188"/>
        <v/>
      </c>
      <c r="AB99" s="195" t="str">
        <f t="shared" si="189"/>
        <v/>
      </c>
      <c r="AC99" s="198"/>
      <c r="AD99" s="96" t="s">
        <v>21</v>
      </c>
      <c r="AE99" s="199" t="str">
        <f t="shared" si="190"/>
        <v/>
      </c>
      <c r="AF99" s="95"/>
      <c r="AG99" s="200"/>
      <c r="AH99" s="201" t="str">
        <f t="shared" si="191"/>
        <v/>
      </c>
      <c r="AI99" s="200"/>
      <c r="AJ99" s="5" t="s">
        <v>21</v>
      </c>
      <c r="AK99" s="5" t="s">
        <v>21</v>
      </c>
      <c r="AL99" s="5" t="s">
        <v>21</v>
      </c>
      <c r="AM99" s="5" t="s">
        <v>21</v>
      </c>
      <c r="AN99" s="5" t="s">
        <v>21</v>
      </c>
      <c r="AO99" s="5" t="s">
        <v>21</v>
      </c>
      <c r="AP99" s="5" t="s">
        <v>21</v>
      </c>
      <c r="AQ99" s="5" t="s">
        <v>21</v>
      </c>
      <c r="AR99" s="5" t="s">
        <v>21</v>
      </c>
      <c r="AS99" s="5" t="s">
        <v>21</v>
      </c>
      <c r="AT99" s="5" t="s">
        <v>21</v>
      </c>
      <c r="AU99" s="5" t="s">
        <v>21</v>
      </c>
      <c r="AV99" s="5" t="s">
        <v>21</v>
      </c>
      <c r="AW99" s="5" t="s">
        <v>21</v>
      </c>
      <c r="AX99" s="5" t="s">
        <v>21</v>
      </c>
      <c r="AY99" s="5" t="s">
        <v>21</v>
      </c>
      <c r="AZ99" s="5" t="s">
        <v>21</v>
      </c>
      <c r="BA99" s="5" t="s">
        <v>21</v>
      </c>
      <c r="BB99" s="5" t="s">
        <v>21</v>
      </c>
      <c r="BC99" s="5" t="s">
        <v>21</v>
      </c>
      <c r="BD99" s="200"/>
      <c r="BE99" s="50" t="s">
        <v>59</v>
      </c>
      <c r="BF99" s="50" t="s">
        <v>60</v>
      </c>
      <c r="BG99" s="50" t="s">
        <v>61</v>
      </c>
      <c r="BH99" s="50" t="s">
        <v>62</v>
      </c>
      <c r="BI99" s="50" t="s">
        <v>63</v>
      </c>
      <c r="BJ99" s="50" t="s">
        <v>64</v>
      </c>
      <c r="BK99" s="50" t="s">
        <v>65</v>
      </c>
      <c r="BL99" s="50" t="s">
        <v>66</v>
      </c>
      <c r="BM99" s="50" t="s">
        <v>67</v>
      </c>
      <c r="BN99" s="50" t="s">
        <v>68</v>
      </c>
      <c r="BO99" s="50" t="s">
        <v>69</v>
      </c>
      <c r="BP99" s="202"/>
      <c r="BQ99" s="203"/>
      <c r="BR99" s="203" t="str">
        <f t="shared" si="192"/>
        <v/>
      </c>
      <c r="BS99" s="203" t="str">
        <f t="shared" si="193"/>
        <v/>
      </c>
      <c r="BT99" s="203" t="str">
        <f t="shared" si="194"/>
        <v/>
      </c>
      <c r="BU99" s="203" t="str">
        <f t="shared" si="195"/>
        <v/>
      </c>
      <c r="BV99" s="203" t="str">
        <f t="shared" si="196"/>
        <v/>
      </c>
      <c r="BW99" s="203" t="str">
        <f t="shared" si="197"/>
        <v/>
      </c>
      <c r="BX99" s="203" t="str">
        <f t="shared" si="198"/>
        <v/>
      </c>
      <c r="BY99" s="203" t="str">
        <f t="shared" si="199"/>
        <v/>
      </c>
      <c r="BZ99" s="203" t="str">
        <f t="shared" si="200"/>
        <v/>
      </c>
      <c r="CA99" s="203" t="str">
        <f t="shared" si="201"/>
        <v/>
      </c>
      <c r="CB99" s="203" t="str">
        <f t="shared" si="202"/>
        <v/>
      </c>
      <c r="CC99" s="203" t="str">
        <f t="shared" si="203"/>
        <v/>
      </c>
      <c r="CD99" s="203" t="str">
        <f t="shared" si="204"/>
        <v/>
      </c>
      <c r="CE99" s="203" t="str">
        <f t="shared" si="205"/>
        <v/>
      </c>
      <c r="CF99" s="204" t="str">
        <f t="shared" si="206"/>
        <v/>
      </c>
      <c r="CG99" s="204" t="str">
        <f t="shared" si="207"/>
        <v/>
      </c>
      <c r="CH99" s="204" t="str">
        <f t="shared" si="208"/>
        <v/>
      </c>
      <c r="CI99" s="204" t="str">
        <f t="shared" si="209"/>
        <v/>
      </c>
      <c r="CJ99" s="204" t="str">
        <f t="shared" si="210"/>
        <v/>
      </c>
      <c r="CK99" s="204" t="str">
        <f t="shared" si="211"/>
        <v/>
      </c>
      <c r="CL99" s="205" t="str">
        <f t="shared" si="212"/>
        <v/>
      </c>
      <c r="CM99" s="204" t="str">
        <f t="shared" si="213"/>
        <v/>
      </c>
      <c r="CN99" s="204">
        <f t="shared" si="214"/>
        <v>0</v>
      </c>
      <c r="CO99" s="204" t="str">
        <f t="shared" si="215"/>
        <v>Okay</v>
      </c>
      <c r="CP99" s="204" t="str">
        <f t="shared" si="216"/>
        <v>Urkunde und Button</v>
      </c>
      <c r="CQ99" s="204" t="str">
        <f t="shared" si="217"/>
        <v>nur Urkunde</v>
      </c>
      <c r="CR99" s="204">
        <f t="shared" si="218"/>
        <v>0</v>
      </c>
      <c r="CS99" s="204">
        <f t="shared" si="219"/>
        <v>0</v>
      </c>
      <c r="CT99" s="204">
        <f t="shared" si="220"/>
        <v>0</v>
      </c>
      <c r="CU99" s="204">
        <f t="shared" si="221"/>
        <v>0</v>
      </c>
      <c r="CV99" s="204">
        <f t="shared" si="222"/>
        <v>0</v>
      </c>
      <c r="CW99" s="204">
        <f t="shared" si="223"/>
        <v>0</v>
      </c>
      <c r="CX99" s="204" t="str">
        <f t="shared" si="224"/>
        <v>u</v>
      </c>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row>
    <row r="100" spans="1:125" s="16" customFormat="1" x14ac:dyDescent="0.2">
      <c r="A100" s="191" t="str">
        <f>IF(LEN(E100)&lt;2,"",Meldedaten!A$4)</f>
        <v/>
      </c>
      <c r="B100" s="192" t="str">
        <f t="shared" si="180"/>
        <v/>
      </c>
      <c r="C100" s="96" t="s">
        <v>21</v>
      </c>
      <c r="D100" s="242" t="s">
        <v>21</v>
      </c>
      <c r="E100" s="242" t="s">
        <v>21</v>
      </c>
      <c r="F100" s="242" t="s">
        <v>21</v>
      </c>
      <c r="G100" s="242" t="s">
        <v>21</v>
      </c>
      <c r="H100" s="210" t="s">
        <v>21</v>
      </c>
      <c r="I100" s="5" t="str">
        <f>IF(LEN(E100)&lt;2,"",Meldedaten!B$4)</f>
        <v/>
      </c>
      <c r="J100" s="193"/>
      <c r="K100" s="5"/>
      <c r="L100" s="101"/>
      <c r="M100" s="100"/>
      <c r="N100" s="5"/>
      <c r="O100" s="5"/>
      <c r="P100" s="5"/>
      <c r="Q100" s="194" t="str">
        <f t="shared" si="181"/>
        <v>Okay</v>
      </c>
      <c r="R100" s="195">
        <f t="shared" si="182"/>
        <v>0</v>
      </c>
      <c r="S100" s="196" t="str">
        <f t="shared" si="183"/>
        <v/>
      </c>
      <c r="T100" s="197" t="str">
        <f t="shared" si="184"/>
        <v>Bitte ankreuzen</v>
      </c>
      <c r="U100" s="5"/>
      <c r="V100" s="5"/>
      <c r="W100" s="194">
        <f t="shared" si="185"/>
        <v>0</v>
      </c>
      <c r="X100" s="195">
        <f t="shared" si="186"/>
        <v>0</v>
      </c>
      <c r="Y100" s="195">
        <f t="shared" si="187"/>
        <v>1</v>
      </c>
      <c r="Z100" s="195" t="e">
        <f>IF(W100&gt;Y100,"Fehler",okay)</f>
        <v>#NAME?</v>
      </c>
      <c r="AA100" s="195" t="str">
        <f t="shared" si="188"/>
        <v/>
      </c>
      <c r="AB100" s="195" t="str">
        <f t="shared" si="189"/>
        <v/>
      </c>
      <c r="AC100" s="198"/>
      <c r="AD100" s="96" t="s">
        <v>21</v>
      </c>
      <c r="AE100" s="199" t="str">
        <f t="shared" si="190"/>
        <v/>
      </c>
      <c r="AF100" s="95"/>
      <c r="AG100" s="200"/>
      <c r="AH100" s="201" t="str">
        <f t="shared" si="191"/>
        <v/>
      </c>
      <c r="AI100" s="200"/>
      <c r="AJ100" s="5" t="s">
        <v>21</v>
      </c>
      <c r="AK100" s="5" t="s">
        <v>21</v>
      </c>
      <c r="AL100" s="5" t="s">
        <v>21</v>
      </c>
      <c r="AM100" s="5" t="s">
        <v>21</v>
      </c>
      <c r="AN100" s="5" t="s">
        <v>21</v>
      </c>
      <c r="AO100" s="5" t="s">
        <v>21</v>
      </c>
      <c r="AP100" s="5" t="s">
        <v>21</v>
      </c>
      <c r="AQ100" s="5" t="s">
        <v>21</v>
      </c>
      <c r="AR100" s="5" t="s">
        <v>21</v>
      </c>
      <c r="AS100" s="5" t="s">
        <v>21</v>
      </c>
      <c r="AT100" s="5" t="s">
        <v>21</v>
      </c>
      <c r="AU100" s="5" t="s">
        <v>21</v>
      </c>
      <c r="AV100" s="5" t="s">
        <v>21</v>
      </c>
      <c r="AW100" s="5" t="s">
        <v>21</v>
      </c>
      <c r="AX100" s="5" t="s">
        <v>21</v>
      </c>
      <c r="AY100" s="5" t="s">
        <v>21</v>
      </c>
      <c r="AZ100" s="5" t="s">
        <v>21</v>
      </c>
      <c r="BA100" s="5" t="s">
        <v>21</v>
      </c>
      <c r="BB100" s="5" t="s">
        <v>21</v>
      </c>
      <c r="BC100" s="5" t="s">
        <v>21</v>
      </c>
      <c r="BD100" s="200"/>
      <c r="BE100" s="50" t="s">
        <v>59</v>
      </c>
      <c r="BF100" s="50" t="s">
        <v>60</v>
      </c>
      <c r="BG100" s="50" t="s">
        <v>61</v>
      </c>
      <c r="BH100" s="50" t="s">
        <v>62</v>
      </c>
      <c r="BI100" s="50" t="s">
        <v>63</v>
      </c>
      <c r="BJ100" s="50" t="s">
        <v>64</v>
      </c>
      <c r="BK100" s="50" t="s">
        <v>65</v>
      </c>
      <c r="BL100" s="50" t="s">
        <v>66</v>
      </c>
      <c r="BM100" s="50" t="s">
        <v>67</v>
      </c>
      <c r="BN100" s="50" t="s">
        <v>68</v>
      </c>
      <c r="BO100" s="50" t="s">
        <v>69</v>
      </c>
      <c r="BP100" s="202"/>
      <c r="BQ100" s="203"/>
      <c r="BR100" s="203" t="str">
        <f t="shared" si="192"/>
        <v/>
      </c>
      <c r="BS100" s="203" t="str">
        <f t="shared" si="193"/>
        <v/>
      </c>
      <c r="BT100" s="203" t="str">
        <f t="shared" si="194"/>
        <v/>
      </c>
      <c r="BU100" s="203" t="str">
        <f t="shared" si="195"/>
        <v/>
      </c>
      <c r="BV100" s="203" t="str">
        <f t="shared" si="196"/>
        <v/>
      </c>
      <c r="BW100" s="203" t="str">
        <f t="shared" si="197"/>
        <v/>
      </c>
      <c r="BX100" s="203" t="str">
        <f t="shared" si="198"/>
        <v/>
      </c>
      <c r="BY100" s="203" t="str">
        <f t="shared" si="199"/>
        <v/>
      </c>
      <c r="BZ100" s="203" t="str">
        <f t="shared" si="200"/>
        <v/>
      </c>
      <c r="CA100" s="203" t="str">
        <f t="shared" si="201"/>
        <v/>
      </c>
      <c r="CB100" s="203" t="str">
        <f t="shared" si="202"/>
        <v/>
      </c>
      <c r="CC100" s="203" t="str">
        <f t="shared" si="203"/>
        <v/>
      </c>
      <c r="CD100" s="203" t="str">
        <f t="shared" si="204"/>
        <v/>
      </c>
      <c r="CE100" s="203" t="str">
        <f t="shared" si="205"/>
        <v/>
      </c>
      <c r="CF100" s="204" t="str">
        <f t="shared" si="206"/>
        <v/>
      </c>
      <c r="CG100" s="204" t="str">
        <f t="shared" si="207"/>
        <v/>
      </c>
      <c r="CH100" s="204" t="str">
        <f t="shared" si="208"/>
        <v/>
      </c>
      <c r="CI100" s="204" t="str">
        <f t="shared" si="209"/>
        <v/>
      </c>
      <c r="CJ100" s="204" t="str">
        <f t="shared" si="210"/>
        <v/>
      </c>
      <c r="CK100" s="204" t="str">
        <f t="shared" si="211"/>
        <v/>
      </c>
      <c r="CL100" s="205" t="str">
        <f t="shared" si="212"/>
        <v/>
      </c>
      <c r="CM100" s="204" t="str">
        <f t="shared" si="213"/>
        <v/>
      </c>
      <c r="CN100" s="204">
        <f t="shared" si="214"/>
        <v>0</v>
      </c>
      <c r="CO100" s="204" t="str">
        <f t="shared" si="215"/>
        <v>Okay</v>
      </c>
      <c r="CP100" s="204" t="str">
        <f t="shared" si="216"/>
        <v>Urkunde und Button</v>
      </c>
      <c r="CQ100" s="204" t="str">
        <f t="shared" si="217"/>
        <v>nur Urkunde</v>
      </c>
      <c r="CR100" s="204">
        <f t="shared" si="218"/>
        <v>0</v>
      </c>
      <c r="CS100" s="204">
        <f t="shared" si="219"/>
        <v>0</v>
      </c>
      <c r="CT100" s="204">
        <f t="shared" si="220"/>
        <v>0</v>
      </c>
      <c r="CU100" s="204">
        <f t="shared" si="221"/>
        <v>0</v>
      </c>
      <c r="CV100" s="204">
        <f t="shared" si="222"/>
        <v>0</v>
      </c>
      <c r="CW100" s="204">
        <f t="shared" si="223"/>
        <v>0</v>
      </c>
      <c r="CX100" s="204" t="str">
        <f t="shared" si="224"/>
        <v>u</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row>
    <row r="101" spans="1:125" s="16" customFormat="1" x14ac:dyDescent="0.2">
      <c r="A101" s="191" t="str">
        <f>IF(LEN(E101)&lt;2,"",Meldedaten!A$4)</f>
        <v/>
      </c>
      <c r="B101" s="192" t="str">
        <f t="shared" si="180"/>
        <v/>
      </c>
      <c r="C101" s="96" t="s">
        <v>21</v>
      </c>
      <c r="D101" s="242" t="s">
        <v>21</v>
      </c>
      <c r="E101" s="242" t="s">
        <v>21</v>
      </c>
      <c r="F101" s="242" t="s">
        <v>21</v>
      </c>
      <c r="G101" s="242" t="s">
        <v>21</v>
      </c>
      <c r="H101" s="210" t="s">
        <v>21</v>
      </c>
      <c r="I101" s="5" t="str">
        <f>IF(LEN(E101)&lt;2,"",Meldedaten!B$4)</f>
        <v/>
      </c>
      <c r="J101" s="193"/>
      <c r="K101" s="5"/>
      <c r="L101" s="101"/>
      <c r="M101" s="100"/>
      <c r="N101" s="5"/>
      <c r="O101" s="5"/>
      <c r="P101" s="5"/>
      <c r="Q101" s="194" t="str">
        <f t="shared" si="181"/>
        <v>Okay</v>
      </c>
      <c r="R101" s="195">
        <f t="shared" si="182"/>
        <v>0</v>
      </c>
      <c r="S101" s="196" t="str">
        <f t="shared" si="183"/>
        <v/>
      </c>
      <c r="T101" s="197" t="str">
        <f t="shared" si="184"/>
        <v>Bitte ankreuzen</v>
      </c>
      <c r="U101" s="5"/>
      <c r="V101" s="5"/>
      <c r="W101" s="194">
        <f t="shared" si="185"/>
        <v>0</v>
      </c>
      <c r="X101" s="195">
        <f t="shared" si="186"/>
        <v>0</v>
      </c>
      <c r="Y101" s="195">
        <f t="shared" si="187"/>
        <v>1</v>
      </c>
      <c r="Z101" s="195" t="e">
        <f>IF(W101&gt;Y101,"Fehler",okay)</f>
        <v>#NAME?</v>
      </c>
      <c r="AA101" s="195" t="str">
        <f t="shared" si="188"/>
        <v/>
      </c>
      <c r="AB101" s="195" t="str">
        <f t="shared" si="189"/>
        <v/>
      </c>
      <c r="AC101" s="198"/>
      <c r="AD101" s="96" t="s">
        <v>21</v>
      </c>
      <c r="AE101" s="199" t="str">
        <f t="shared" si="190"/>
        <v/>
      </c>
      <c r="AF101" s="95"/>
      <c r="AG101" s="200"/>
      <c r="AH101" s="201" t="str">
        <f t="shared" si="191"/>
        <v/>
      </c>
      <c r="AI101" s="200"/>
      <c r="AJ101" s="5" t="s">
        <v>21</v>
      </c>
      <c r="AK101" s="5" t="s">
        <v>21</v>
      </c>
      <c r="AL101" s="5" t="s">
        <v>21</v>
      </c>
      <c r="AM101" s="5" t="s">
        <v>21</v>
      </c>
      <c r="AN101" s="5" t="s">
        <v>21</v>
      </c>
      <c r="AO101" s="5" t="s">
        <v>21</v>
      </c>
      <c r="AP101" s="5" t="s">
        <v>21</v>
      </c>
      <c r="AQ101" s="5" t="s">
        <v>21</v>
      </c>
      <c r="AR101" s="5" t="s">
        <v>21</v>
      </c>
      <c r="AS101" s="5" t="s">
        <v>21</v>
      </c>
      <c r="AT101" s="5" t="s">
        <v>21</v>
      </c>
      <c r="AU101" s="5" t="s">
        <v>21</v>
      </c>
      <c r="AV101" s="5" t="s">
        <v>21</v>
      </c>
      <c r="AW101" s="5" t="s">
        <v>21</v>
      </c>
      <c r="AX101" s="5" t="s">
        <v>21</v>
      </c>
      <c r="AY101" s="5" t="s">
        <v>21</v>
      </c>
      <c r="AZ101" s="5" t="s">
        <v>21</v>
      </c>
      <c r="BA101" s="5" t="s">
        <v>21</v>
      </c>
      <c r="BB101" s="5" t="s">
        <v>21</v>
      </c>
      <c r="BC101" s="5" t="s">
        <v>21</v>
      </c>
      <c r="BD101" s="200"/>
      <c r="BE101" s="50" t="s">
        <v>59</v>
      </c>
      <c r="BF101" s="50" t="s">
        <v>60</v>
      </c>
      <c r="BG101" s="50" t="s">
        <v>61</v>
      </c>
      <c r="BH101" s="50" t="s">
        <v>62</v>
      </c>
      <c r="BI101" s="50" t="s">
        <v>63</v>
      </c>
      <c r="BJ101" s="50" t="s">
        <v>64</v>
      </c>
      <c r="BK101" s="50" t="s">
        <v>65</v>
      </c>
      <c r="BL101" s="50" t="s">
        <v>66</v>
      </c>
      <c r="BM101" s="50" t="s">
        <v>67</v>
      </c>
      <c r="BN101" s="50" t="s">
        <v>68</v>
      </c>
      <c r="BO101" s="50" t="s">
        <v>69</v>
      </c>
      <c r="BP101" s="202"/>
      <c r="BQ101" s="203"/>
      <c r="BR101" s="203" t="str">
        <f t="shared" si="192"/>
        <v/>
      </c>
      <c r="BS101" s="203" t="str">
        <f t="shared" si="193"/>
        <v/>
      </c>
      <c r="BT101" s="203" t="str">
        <f t="shared" si="194"/>
        <v/>
      </c>
      <c r="BU101" s="203" t="str">
        <f t="shared" si="195"/>
        <v/>
      </c>
      <c r="BV101" s="203" t="str">
        <f t="shared" si="196"/>
        <v/>
      </c>
      <c r="BW101" s="203" t="str">
        <f t="shared" si="197"/>
        <v/>
      </c>
      <c r="BX101" s="203" t="str">
        <f t="shared" si="198"/>
        <v/>
      </c>
      <c r="BY101" s="203" t="str">
        <f t="shared" si="199"/>
        <v/>
      </c>
      <c r="BZ101" s="203" t="str">
        <f t="shared" si="200"/>
        <v/>
      </c>
      <c r="CA101" s="203" t="str">
        <f t="shared" si="201"/>
        <v/>
      </c>
      <c r="CB101" s="203" t="str">
        <f t="shared" si="202"/>
        <v/>
      </c>
      <c r="CC101" s="203" t="str">
        <f t="shared" si="203"/>
        <v/>
      </c>
      <c r="CD101" s="203" t="str">
        <f t="shared" si="204"/>
        <v/>
      </c>
      <c r="CE101" s="203" t="str">
        <f t="shared" si="205"/>
        <v/>
      </c>
      <c r="CF101" s="204" t="str">
        <f t="shared" si="206"/>
        <v/>
      </c>
      <c r="CG101" s="204" t="str">
        <f t="shared" si="207"/>
        <v/>
      </c>
      <c r="CH101" s="204" t="str">
        <f t="shared" si="208"/>
        <v/>
      </c>
      <c r="CI101" s="204" t="str">
        <f t="shared" si="209"/>
        <v/>
      </c>
      <c r="CJ101" s="204" t="str">
        <f t="shared" si="210"/>
        <v/>
      </c>
      <c r="CK101" s="204" t="str">
        <f t="shared" si="211"/>
        <v/>
      </c>
      <c r="CL101" s="205" t="str">
        <f t="shared" si="212"/>
        <v/>
      </c>
      <c r="CM101" s="204" t="str">
        <f t="shared" si="213"/>
        <v/>
      </c>
      <c r="CN101" s="204">
        <f t="shared" si="214"/>
        <v>0</v>
      </c>
      <c r="CO101" s="204" t="str">
        <f t="shared" si="215"/>
        <v>Okay</v>
      </c>
      <c r="CP101" s="204" t="str">
        <f t="shared" si="216"/>
        <v>Urkunde und Button</v>
      </c>
      <c r="CQ101" s="204" t="str">
        <f t="shared" si="217"/>
        <v>nur Urkunde</v>
      </c>
      <c r="CR101" s="204">
        <f t="shared" si="218"/>
        <v>0</v>
      </c>
      <c r="CS101" s="204">
        <f t="shared" si="219"/>
        <v>0</v>
      </c>
      <c r="CT101" s="204">
        <f t="shared" si="220"/>
        <v>0</v>
      </c>
      <c r="CU101" s="204">
        <f t="shared" si="221"/>
        <v>0</v>
      </c>
      <c r="CV101" s="204">
        <f t="shared" si="222"/>
        <v>0</v>
      </c>
      <c r="CW101" s="204">
        <f t="shared" si="223"/>
        <v>0</v>
      </c>
      <c r="CX101" s="204" t="str">
        <f t="shared" si="224"/>
        <v>u</v>
      </c>
      <c r="CY101" s="204"/>
      <c r="CZ101" s="204">
        <f>IF(CV101="a",(ROUNDDOWN(O101/5,0)*5),0)</f>
        <v>0</v>
      </c>
      <c r="DA101" s="204"/>
      <c r="DB101" s="204"/>
      <c r="DC101" s="204">
        <f>IF(CW101="a",(ROUNDDOWN(P101/5,0)*5),0)</f>
        <v>0</v>
      </c>
      <c r="DD101" s="204"/>
      <c r="DE101" s="204"/>
      <c r="DF101" s="204"/>
      <c r="DG101" s="204"/>
      <c r="DH101" s="204"/>
      <c r="DI101" s="204"/>
      <c r="DJ101" s="204"/>
      <c r="DK101" s="204"/>
      <c r="DL101" s="204"/>
      <c r="DM101" s="204"/>
      <c r="DN101" s="204"/>
      <c r="DO101" s="204"/>
      <c r="DP101" s="204"/>
      <c r="DQ101" s="204"/>
      <c r="DR101" s="204"/>
      <c r="DS101" s="204"/>
      <c r="DT101" s="204"/>
      <c r="DU101" s="204"/>
    </row>
    <row r="102" spans="1:125" s="16" customFormat="1" x14ac:dyDescent="0.2">
      <c r="A102" s="191" t="str">
        <f>IF(LEN(E102)&lt;2,"",Meldedaten!A$4)</f>
        <v/>
      </c>
      <c r="B102" s="192" t="str">
        <f t="shared" si="180"/>
        <v/>
      </c>
      <c r="C102" s="96" t="s">
        <v>21</v>
      </c>
      <c r="D102" s="242" t="s">
        <v>21</v>
      </c>
      <c r="E102" s="242" t="s">
        <v>21</v>
      </c>
      <c r="F102" s="242" t="s">
        <v>21</v>
      </c>
      <c r="G102" s="242" t="s">
        <v>21</v>
      </c>
      <c r="H102" s="210" t="s">
        <v>21</v>
      </c>
      <c r="I102" s="5" t="str">
        <f>IF(LEN(E102)&lt;2,"",Meldedaten!B$4)</f>
        <v/>
      </c>
      <c r="J102" s="193"/>
      <c r="K102" s="5"/>
      <c r="L102" s="101"/>
      <c r="M102" s="100"/>
      <c r="N102" s="5"/>
      <c r="O102" s="5"/>
      <c r="P102" s="5"/>
      <c r="Q102" s="194" t="str">
        <f t="shared" si="181"/>
        <v>Okay</v>
      </c>
      <c r="R102" s="195">
        <f t="shared" si="182"/>
        <v>0</v>
      </c>
      <c r="S102" s="196" t="str">
        <f t="shared" si="183"/>
        <v/>
      </c>
      <c r="T102" s="197" t="str">
        <f t="shared" si="184"/>
        <v>Bitte ankreuzen</v>
      </c>
      <c r="U102" s="5"/>
      <c r="V102" s="5"/>
      <c r="W102" s="194">
        <f t="shared" si="185"/>
        <v>0</v>
      </c>
      <c r="X102" s="195">
        <f t="shared" si="186"/>
        <v>0</v>
      </c>
      <c r="Y102" s="195">
        <f t="shared" si="187"/>
        <v>1</v>
      </c>
      <c r="Z102" s="195" t="e">
        <f>IF(W102&gt;Y102,"Fehler",okay)</f>
        <v>#NAME?</v>
      </c>
      <c r="AA102" s="195" t="str">
        <f t="shared" si="188"/>
        <v/>
      </c>
      <c r="AB102" s="195" t="str">
        <f t="shared" si="189"/>
        <v/>
      </c>
      <c r="AC102" s="198"/>
      <c r="AD102" s="96" t="s">
        <v>21</v>
      </c>
      <c r="AE102" s="199" t="str">
        <f t="shared" si="190"/>
        <v/>
      </c>
      <c r="AF102" s="95"/>
      <c r="AG102" s="200"/>
      <c r="AH102" s="201" t="str">
        <f t="shared" si="191"/>
        <v/>
      </c>
      <c r="AI102" s="200"/>
      <c r="AJ102" s="5" t="s">
        <v>21</v>
      </c>
      <c r="AK102" s="5" t="s">
        <v>21</v>
      </c>
      <c r="AL102" s="5" t="s">
        <v>21</v>
      </c>
      <c r="AM102" s="5" t="s">
        <v>21</v>
      </c>
      <c r="AN102" s="5" t="s">
        <v>21</v>
      </c>
      <c r="AO102" s="5" t="s">
        <v>21</v>
      </c>
      <c r="AP102" s="5" t="s">
        <v>21</v>
      </c>
      <c r="AQ102" s="5" t="s">
        <v>21</v>
      </c>
      <c r="AR102" s="5" t="s">
        <v>21</v>
      </c>
      <c r="AS102" s="5" t="s">
        <v>21</v>
      </c>
      <c r="AT102" s="5" t="s">
        <v>21</v>
      </c>
      <c r="AU102" s="5" t="s">
        <v>21</v>
      </c>
      <c r="AV102" s="5" t="s">
        <v>21</v>
      </c>
      <c r="AW102" s="5" t="s">
        <v>21</v>
      </c>
      <c r="AX102" s="5" t="s">
        <v>21</v>
      </c>
      <c r="AY102" s="5" t="s">
        <v>21</v>
      </c>
      <c r="AZ102" s="5" t="s">
        <v>21</v>
      </c>
      <c r="BA102" s="5" t="s">
        <v>21</v>
      </c>
      <c r="BB102" s="5" t="s">
        <v>21</v>
      </c>
      <c r="BC102" s="5" t="s">
        <v>21</v>
      </c>
      <c r="BD102" s="200"/>
      <c r="BE102" s="50" t="s">
        <v>59</v>
      </c>
      <c r="BF102" s="50" t="s">
        <v>60</v>
      </c>
      <c r="BG102" s="50" t="s">
        <v>61</v>
      </c>
      <c r="BH102" s="50" t="s">
        <v>62</v>
      </c>
      <c r="BI102" s="50" t="s">
        <v>63</v>
      </c>
      <c r="BJ102" s="50" t="s">
        <v>64</v>
      </c>
      <c r="BK102" s="50" t="s">
        <v>65</v>
      </c>
      <c r="BL102" s="50" t="s">
        <v>66</v>
      </c>
      <c r="BM102" s="50" t="s">
        <v>67</v>
      </c>
      <c r="BN102" s="50" t="s">
        <v>68</v>
      </c>
      <c r="BO102" s="50" t="s">
        <v>69</v>
      </c>
      <c r="BP102" s="202"/>
      <c r="BQ102" s="203"/>
      <c r="BR102" s="203" t="str">
        <f t="shared" si="192"/>
        <v/>
      </c>
      <c r="BS102" s="203" t="str">
        <f t="shared" si="193"/>
        <v/>
      </c>
      <c r="BT102" s="203" t="str">
        <f t="shared" si="194"/>
        <v/>
      </c>
      <c r="BU102" s="203" t="str">
        <f t="shared" si="195"/>
        <v/>
      </c>
      <c r="BV102" s="203" t="str">
        <f t="shared" si="196"/>
        <v/>
      </c>
      <c r="BW102" s="203" t="str">
        <f t="shared" si="197"/>
        <v/>
      </c>
      <c r="BX102" s="203" t="str">
        <f t="shared" si="198"/>
        <v/>
      </c>
      <c r="BY102" s="203" t="str">
        <f t="shared" si="199"/>
        <v/>
      </c>
      <c r="BZ102" s="203" t="str">
        <f t="shared" si="200"/>
        <v/>
      </c>
      <c r="CA102" s="203" t="str">
        <f t="shared" si="201"/>
        <v/>
      </c>
      <c r="CB102" s="203" t="str">
        <f t="shared" si="202"/>
        <v/>
      </c>
      <c r="CC102" s="203" t="str">
        <f t="shared" si="203"/>
        <v/>
      </c>
      <c r="CD102" s="203" t="str">
        <f t="shared" si="204"/>
        <v/>
      </c>
      <c r="CE102" s="203" t="str">
        <f t="shared" si="205"/>
        <v/>
      </c>
      <c r="CF102" s="204" t="str">
        <f t="shared" si="206"/>
        <v/>
      </c>
      <c r="CG102" s="204" t="str">
        <f t="shared" si="207"/>
        <v/>
      </c>
      <c r="CH102" s="204" t="str">
        <f t="shared" si="208"/>
        <v/>
      </c>
      <c r="CI102" s="204" t="str">
        <f t="shared" si="209"/>
        <v/>
      </c>
      <c r="CJ102" s="204" t="str">
        <f t="shared" si="210"/>
        <v/>
      </c>
      <c r="CK102" s="204" t="str">
        <f t="shared" si="211"/>
        <v/>
      </c>
      <c r="CL102" s="205" t="str">
        <f t="shared" si="212"/>
        <v/>
      </c>
      <c r="CM102" s="204" t="str">
        <f t="shared" si="213"/>
        <v/>
      </c>
      <c r="CN102" s="204">
        <f t="shared" si="214"/>
        <v>0</v>
      </c>
      <c r="CO102" s="204" t="str">
        <f t="shared" si="215"/>
        <v>Okay</v>
      </c>
      <c r="CP102" s="204" t="str">
        <f t="shared" si="216"/>
        <v>Urkunde und Button</v>
      </c>
      <c r="CQ102" s="204" t="str">
        <f t="shared" si="217"/>
        <v>nur Urkunde</v>
      </c>
      <c r="CR102" s="204">
        <f t="shared" si="218"/>
        <v>0</v>
      </c>
      <c r="CS102" s="204">
        <f t="shared" si="219"/>
        <v>0</v>
      </c>
      <c r="CT102" s="204">
        <f t="shared" si="220"/>
        <v>0</v>
      </c>
      <c r="CU102" s="204">
        <f t="shared" si="221"/>
        <v>0</v>
      </c>
      <c r="CV102" s="204">
        <f t="shared" si="222"/>
        <v>0</v>
      </c>
      <c r="CW102" s="204">
        <f t="shared" si="223"/>
        <v>0</v>
      </c>
      <c r="CX102" s="204" t="str">
        <f t="shared" si="224"/>
        <v>u</v>
      </c>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row>
    <row r="103" spans="1:125" s="16" customFormat="1" x14ac:dyDescent="0.2">
      <c r="A103" s="191" t="str">
        <f>IF(LEN(E103)&lt;2,"",Meldedaten!A$4)</f>
        <v/>
      </c>
      <c r="B103" s="192" t="str">
        <f t="shared" si="180"/>
        <v/>
      </c>
      <c r="C103" s="96" t="s">
        <v>21</v>
      </c>
      <c r="D103" s="242" t="s">
        <v>21</v>
      </c>
      <c r="E103" s="242" t="s">
        <v>21</v>
      </c>
      <c r="F103" s="242" t="s">
        <v>21</v>
      </c>
      <c r="G103" s="242" t="s">
        <v>21</v>
      </c>
      <c r="H103" s="210" t="s">
        <v>21</v>
      </c>
      <c r="I103" s="5" t="str">
        <f>IF(LEN(E103)&lt;2,"",Meldedaten!B$4)</f>
        <v/>
      </c>
      <c r="J103" s="193"/>
      <c r="K103" s="5"/>
      <c r="L103" s="101"/>
      <c r="M103" s="100"/>
      <c r="N103" s="5"/>
      <c r="O103" s="5"/>
      <c r="P103" s="5"/>
      <c r="Q103" s="194" t="str">
        <f t="shared" si="181"/>
        <v>Okay</v>
      </c>
      <c r="R103" s="195">
        <f t="shared" si="182"/>
        <v>0</v>
      </c>
      <c r="S103" s="196" t="str">
        <f t="shared" si="183"/>
        <v/>
      </c>
      <c r="T103" s="197" t="str">
        <f t="shared" si="184"/>
        <v>Bitte ankreuzen</v>
      </c>
      <c r="U103" s="5"/>
      <c r="V103" s="5"/>
      <c r="W103" s="194">
        <f t="shared" si="185"/>
        <v>0</v>
      </c>
      <c r="X103" s="195">
        <f t="shared" si="186"/>
        <v>0</v>
      </c>
      <c r="Y103" s="195">
        <f t="shared" si="187"/>
        <v>1</v>
      </c>
      <c r="Z103" s="195" t="e">
        <f>IF(W103&gt;Y103,"Fehler",okay)</f>
        <v>#NAME?</v>
      </c>
      <c r="AA103" s="195" t="str">
        <f t="shared" si="188"/>
        <v/>
      </c>
      <c r="AB103" s="195" t="str">
        <f t="shared" si="189"/>
        <v/>
      </c>
      <c r="AC103" s="198"/>
      <c r="AD103" s="96" t="s">
        <v>21</v>
      </c>
      <c r="AE103" s="199" t="str">
        <f t="shared" si="190"/>
        <v/>
      </c>
      <c r="AF103" s="95"/>
      <c r="AG103" s="200"/>
      <c r="AH103" s="201" t="str">
        <f t="shared" si="191"/>
        <v/>
      </c>
      <c r="AI103" s="200"/>
      <c r="AJ103" s="5" t="s">
        <v>21</v>
      </c>
      <c r="AK103" s="5" t="s">
        <v>21</v>
      </c>
      <c r="AL103" s="5" t="s">
        <v>21</v>
      </c>
      <c r="AM103" s="5" t="s">
        <v>21</v>
      </c>
      <c r="AN103" s="5" t="s">
        <v>21</v>
      </c>
      <c r="AO103" s="5" t="s">
        <v>21</v>
      </c>
      <c r="AP103" s="5" t="s">
        <v>21</v>
      </c>
      <c r="AQ103" s="5" t="s">
        <v>21</v>
      </c>
      <c r="AR103" s="5" t="s">
        <v>21</v>
      </c>
      <c r="AS103" s="5" t="s">
        <v>21</v>
      </c>
      <c r="AT103" s="5" t="s">
        <v>21</v>
      </c>
      <c r="AU103" s="5" t="s">
        <v>21</v>
      </c>
      <c r="AV103" s="5" t="s">
        <v>21</v>
      </c>
      <c r="AW103" s="5" t="s">
        <v>21</v>
      </c>
      <c r="AX103" s="5" t="s">
        <v>21</v>
      </c>
      <c r="AY103" s="5" t="s">
        <v>21</v>
      </c>
      <c r="AZ103" s="5" t="s">
        <v>21</v>
      </c>
      <c r="BA103" s="5" t="s">
        <v>21</v>
      </c>
      <c r="BB103" s="5" t="s">
        <v>21</v>
      </c>
      <c r="BC103" s="5" t="s">
        <v>21</v>
      </c>
      <c r="BD103" s="200"/>
      <c r="BE103" s="50" t="s">
        <v>59</v>
      </c>
      <c r="BF103" s="50" t="s">
        <v>60</v>
      </c>
      <c r="BG103" s="50" t="s">
        <v>61</v>
      </c>
      <c r="BH103" s="50" t="s">
        <v>62</v>
      </c>
      <c r="BI103" s="50" t="s">
        <v>63</v>
      </c>
      <c r="BJ103" s="50" t="s">
        <v>64</v>
      </c>
      <c r="BK103" s="50" t="s">
        <v>65</v>
      </c>
      <c r="BL103" s="50" t="s">
        <v>66</v>
      </c>
      <c r="BM103" s="50" t="s">
        <v>67</v>
      </c>
      <c r="BN103" s="50" t="s">
        <v>68</v>
      </c>
      <c r="BO103" s="50" t="s">
        <v>69</v>
      </c>
      <c r="BP103" s="202"/>
      <c r="BQ103" s="203"/>
      <c r="BR103" s="203" t="str">
        <f t="shared" si="192"/>
        <v/>
      </c>
      <c r="BS103" s="203" t="str">
        <f t="shared" si="193"/>
        <v/>
      </c>
      <c r="BT103" s="203" t="str">
        <f t="shared" si="194"/>
        <v/>
      </c>
      <c r="BU103" s="203" t="str">
        <f t="shared" si="195"/>
        <v/>
      </c>
      <c r="BV103" s="203" t="str">
        <f t="shared" si="196"/>
        <v/>
      </c>
      <c r="BW103" s="203" t="str">
        <f t="shared" si="197"/>
        <v/>
      </c>
      <c r="BX103" s="203" t="str">
        <f t="shared" si="198"/>
        <v/>
      </c>
      <c r="BY103" s="203" t="str">
        <f t="shared" si="199"/>
        <v/>
      </c>
      <c r="BZ103" s="203" t="str">
        <f t="shared" si="200"/>
        <v/>
      </c>
      <c r="CA103" s="203" t="str">
        <f t="shared" si="201"/>
        <v/>
      </c>
      <c r="CB103" s="203" t="str">
        <f t="shared" si="202"/>
        <v/>
      </c>
      <c r="CC103" s="203" t="str">
        <f t="shared" si="203"/>
        <v/>
      </c>
      <c r="CD103" s="203" t="str">
        <f t="shared" si="204"/>
        <v/>
      </c>
      <c r="CE103" s="203" t="str">
        <f t="shared" si="205"/>
        <v/>
      </c>
      <c r="CF103" s="204" t="str">
        <f t="shared" si="206"/>
        <v/>
      </c>
      <c r="CG103" s="204" t="str">
        <f t="shared" si="207"/>
        <v/>
      </c>
      <c r="CH103" s="204" t="str">
        <f t="shared" si="208"/>
        <v/>
      </c>
      <c r="CI103" s="204" t="str">
        <f t="shared" si="209"/>
        <v/>
      </c>
      <c r="CJ103" s="204" t="str">
        <f t="shared" si="210"/>
        <v/>
      </c>
      <c r="CK103" s="204" t="str">
        <f t="shared" si="211"/>
        <v/>
      </c>
      <c r="CL103" s="205" t="str">
        <f t="shared" si="212"/>
        <v/>
      </c>
      <c r="CM103" s="204" t="str">
        <f t="shared" si="213"/>
        <v/>
      </c>
      <c r="CN103" s="204">
        <f t="shared" si="214"/>
        <v>0</v>
      </c>
      <c r="CO103" s="204" t="str">
        <f t="shared" si="215"/>
        <v>Okay</v>
      </c>
      <c r="CP103" s="204" t="str">
        <f t="shared" si="216"/>
        <v>Urkunde und Button</v>
      </c>
      <c r="CQ103" s="204" t="str">
        <f t="shared" si="217"/>
        <v>nur Urkunde</v>
      </c>
      <c r="CR103" s="204">
        <f t="shared" si="218"/>
        <v>0</v>
      </c>
      <c r="CS103" s="204">
        <f t="shared" si="219"/>
        <v>0</v>
      </c>
      <c r="CT103" s="204">
        <f t="shared" si="220"/>
        <v>0</v>
      </c>
      <c r="CU103" s="204">
        <f t="shared" si="221"/>
        <v>0</v>
      </c>
      <c r="CV103" s="204">
        <f t="shared" si="222"/>
        <v>0</v>
      </c>
      <c r="CW103" s="204">
        <f t="shared" si="223"/>
        <v>0</v>
      </c>
      <c r="CX103" s="204" t="str">
        <f t="shared" si="224"/>
        <v>u</v>
      </c>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row>
    <row r="104" spans="1:125" s="16" customFormat="1" x14ac:dyDescent="0.2">
      <c r="A104" s="191" t="str">
        <f>IF(LEN(E104)&lt;2,"",Meldedaten!A$4)</f>
        <v/>
      </c>
      <c r="B104" s="192" t="str">
        <f t="shared" si="180"/>
        <v/>
      </c>
      <c r="C104" s="96" t="s">
        <v>21</v>
      </c>
      <c r="D104" s="242" t="s">
        <v>21</v>
      </c>
      <c r="E104" s="242" t="s">
        <v>21</v>
      </c>
      <c r="F104" s="242" t="s">
        <v>21</v>
      </c>
      <c r="G104" s="242" t="s">
        <v>21</v>
      </c>
      <c r="H104" s="210" t="s">
        <v>21</v>
      </c>
      <c r="I104" s="5" t="str">
        <f>IF(LEN(E104)&lt;2,"",Meldedaten!B$4)</f>
        <v/>
      </c>
      <c r="J104" s="193"/>
      <c r="K104" s="5"/>
      <c r="L104" s="101"/>
      <c r="M104" s="100"/>
      <c r="N104" s="5"/>
      <c r="O104" s="5"/>
      <c r="P104" s="5"/>
      <c r="Q104" s="194" t="str">
        <f t="shared" si="181"/>
        <v>Okay</v>
      </c>
      <c r="R104" s="195">
        <f t="shared" si="182"/>
        <v>0</v>
      </c>
      <c r="S104" s="196" t="str">
        <f t="shared" si="183"/>
        <v/>
      </c>
      <c r="T104" s="197" t="str">
        <f t="shared" si="184"/>
        <v>Bitte ankreuzen</v>
      </c>
      <c r="U104" s="5"/>
      <c r="V104" s="5"/>
      <c r="W104" s="194">
        <f t="shared" si="185"/>
        <v>0</v>
      </c>
      <c r="X104" s="195">
        <f t="shared" si="186"/>
        <v>0</v>
      </c>
      <c r="Y104" s="195">
        <f t="shared" si="187"/>
        <v>1</v>
      </c>
      <c r="Z104" s="195" t="e">
        <f>IF(W104&gt;Y104,"Fehler",okay)</f>
        <v>#NAME?</v>
      </c>
      <c r="AA104" s="195" t="str">
        <f t="shared" si="188"/>
        <v/>
      </c>
      <c r="AB104" s="195" t="str">
        <f t="shared" si="189"/>
        <v/>
      </c>
      <c r="AC104" s="198"/>
      <c r="AD104" s="96" t="s">
        <v>21</v>
      </c>
      <c r="AE104" s="199" t="str">
        <f t="shared" si="190"/>
        <v/>
      </c>
      <c r="AF104" s="95"/>
      <c r="AG104" s="200"/>
      <c r="AH104" s="201" t="str">
        <f t="shared" si="191"/>
        <v/>
      </c>
      <c r="AI104" s="200"/>
      <c r="AJ104" s="5" t="s">
        <v>21</v>
      </c>
      <c r="AK104" s="5" t="s">
        <v>21</v>
      </c>
      <c r="AL104" s="5" t="s">
        <v>21</v>
      </c>
      <c r="AM104" s="5" t="s">
        <v>21</v>
      </c>
      <c r="AN104" s="5" t="s">
        <v>21</v>
      </c>
      <c r="AO104" s="5" t="s">
        <v>21</v>
      </c>
      <c r="AP104" s="5" t="s">
        <v>21</v>
      </c>
      <c r="AQ104" s="5" t="s">
        <v>21</v>
      </c>
      <c r="AR104" s="5" t="s">
        <v>21</v>
      </c>
      <c r="AS104" s="5" t="s">
        <v>21</v>
      </c>
      <c r="AT104" s="5" t="s">
        <v>21</v>
      </c>
      <c r="AU104" s="5" t="s">
        <v>21</v>
      </c>
      <c r="AV104" s="5" t="s">
        <v>21</v>
      </c>
      <c r="AW104" s="5" t="s">
        <v>21</v>
      </c>
      <c r="AX104" s="5" t="s">
        <v>21</v>
      </c>
      <c r="AY104" s="5" t="s">
        <v>21</v>
      </c>
      <c r="AZ104" s="5" t="s">
        <v>21</v>
      </c>
      <c r="BA104" s="5" t="s">
        <v>21</v>
      </c>
      <c r="BB104" s="5" t="s">
        <v>21</v>
      </c>
      <c r="BC104" s="5" t="s">
        <v>21</v>
      </c>
      <c r="BD104" s="200"/>
      <c r="BE104" s="50" t="s">
        <v>59</v>
      </c>
      <c r="BF104" s="50" t="s">
        <v>60</v>
      </c>
      <c r="BG104" s="50" t="s">
        <v>61</v>
      </c>
      <c r="BH104" s="50" t="s">
        <v>62</v>
      </c>
      <c r="BI104" s="50" t="s">
        <v>63</v>
      </c>
      <c r="BJ104" s="50" t="s">
        <v>64</v>
      </c>
      <c r="BK104" s="50" t="s">
        <v>65</v>
      </c>
      <c r="BL104" s="50" t="s">
        <v>66</v>
      </c>
      <c r="BM104" s="50" t="s">
        <v>67</v>
      </c>
      <c r="BN104" s="50" t="s">
        <v>68</v>
      </c>
      <c r="BO104" s="50" t="s">
        <v>69</v>
      </c>
      <c r="BP104" s="202"/>
      <c r="BQ104" s="203"/>
      <c r="BR104" s="203" t="str">
        <f t="shared" si="192"/>
        <v/>
      </c>
      <c r="BS104" s="203" t="str">
        <f t="shared" si="193"/>
        <v/>
      </c>
      <c r="BT104" s="203" t="str">
        <f t="shared" si="194"/>
        <v/>
      </c>
      <c r="BU104" s="203" t="str">
        <f t="shared" si="195"/>
        <v/>
      </c>
      <c r="BV104" s="203" t="str">
        <f t="shared" si="196"/>
        <v/>
      </c>
      <c r="BW104" s="203" t="str">
        <f t="shared" si="197"/>
        <v/>
      </c>
      <c r="BX104" s="203" t="str">
        <f t="shared" si="198"/>
        <v/>
      </c>
      <c r="BY104" s="203" t="str">
        <f t="shared" si="199"/>
        <v/>
      </c>
      <c r="BZ104" s="203" t="str">
        <f t="shared" si="200"/>
        <v/>
      </c>
      <c r="CA104" s="203" t="str">
        <f t="shared" si="201"/>
        <v/>
      </c>
      <c r="CB104" s="203" t="str">
        <f t="shared" si="202"/>
        <v/>
      </c>
      <c r="CC104" s="203" t="str">
        <f t="shared" si="203"/>
        <v/>
      </c>
      <c r="CD104" s="203" t="str">
        <f t="shared" si="204"/>
        <v/>
      </c>
      <c r="CE104" s="203" t="str">
        <f t="shared" si="205"/>
        <v/>
      </c>
      <c r="CF104" s="204" t="str">
        <f t="shared" si="206"/>
        <v/>
      </c>
      <c r="CG104" s="204" t="str">
        <f t="shared" si="207"/>
        <v/>
      </c>
      <c r="CH104" s="204" t="str">
        <f t="shared" si="208"/>
        <v/>
      </c>
      <c r="CI104" s="204" t="str">
        <f t="shared" si="209"/>
        <v/>
      </c>
      <c r="CJ104" s="204" t="str">
        <f t="shared" si="210"/>
        <v/>
      </c>
      <c r="CK104" s="204" t="str">
        <f t="shared" si="211"/>
        <v/>
      </c>
      <c r="CL104" s="205" t="str">
        <f t="shared" si="212"/>
        <v/>
      </c>
      <c r="CM104" s="204" t="str">
        <f t="shared" si="213"/>
        <v/>
      </c>
      <c r="CN104" s="204">
        <f t="shared" si="214"/>
        <v>0</v>
      </c>
      <c r="CO104" s="204" t="str">
        <f t="shared" si="215"/>
        <v>Okay</v>
      </c>
      <c r="CP104" s="204" t="str">
        <f t="shared" si="216"/>
        <v>Urkunde und Button</v>
      </c>
      <c r="CQ104" s="204" t="str">
        <f t="shared" si="217"/>
        <v>nur Urkunde</v>
      </c>
      <c r="CR104" s="204">
        <f t="shared" si="218"/>
        <v>0</v>
      </c>
      <c r="CS104" s="204">
        <f t="shared" si="219"/>
        <v>0</v>
      </c>
      <c r="CT104" s="204">
        <f t="shared" si="220"/>
        <v>0</v>
      </c>
      <c r="CU104" s="204">
        <f t="shared" si="221"/>
        <v>0</v>
      </c>
      <c r="CV104" s="204">
        <f t="shared" si="222"/>
        <v>0</v>
      </c>
      <c r="CW104" s="204">
        <f t="shared" si="223"/>
        <v>0</v>
      </c>
      <c r="CX104" s="204" t="str">
        <f t="shared" si="224"/>
        <v>u</v>
      </c>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row>
    <row r="105" spans="1:125" s="16" customFormat="1" x14ac:dyDescent="0.2">
      <c r="A105" s="191" t="str">
        <f>IF(LEN(E105)&lt;2,"",Meldedaten!A$4)</f>
        <v/>
      </c>
      <c r="B105" s="192" t="str">
        <f t="shared" si="180"/>
        <v/>
      </c>
      <c r="C105" s="96" t="s">
        <v>21</v>
      </c>
      <c r="D105" s="242" t="s">
        <v>21</v>
      </c>
      <c r="E105" s="242" t="s">
        <v>21</v>
      </c>
      <c r="F105" s="242" t="s">
        <v>21</v>
      </c>
      <c r="G105" s="242" t="s">
        <v>21</v>
      </c>
      <c r="H105" s="210" t="s">
        <v>21</v>
      </c>
      <c r="I105" s="5" t="str">
        <f>IF(LEN(E105)&lt;2,"",Meldedaten!B$4)</f>
        <v/>
      </c>
      <c r="J105" s="193"/>
      <c r="K105" s="5"/>
      <c r="L105" s="101"/>
      <c r="M105" s="100"/>
      <c r="N105" s="5"/>
      <c r="O105" s="5"/>
      <c r="P105" s="5"/>
      <c r="Q105" s="194" t="str">
        <f t="shared" si="181"/>
        <v>Okay</v>
      </c>
      <c r="R105" s="195">
        <f t="shared" si="182"/>
        <v>0</v>
      </c>
      <c r="S105" s="196" t="str">
        <f t="shared" si="183"/>
        <v/>
      </c>
      <c r="T105" s="197" t="str">
        <f t="shared" si="184"/>
        <v>Bitte ankreuzen</v>
      </c>
      <c r="U105" s="5"/>
      <c r="V105" s="5"/>
      <c r="W105" s="194">
        <f t="shared" si="185"/>
        <v>0</v>
      </c>
      <c r="X105" s="195">
        <f t="shared" si="186"/>
        <v>0</v>
      </c>
      <c r="Y105" s="195">
        <f t="shared" si="187"/>
        <v>1</v>
      </c>
      <c r="Z105" s="195" t="e">
        <f>IF(W105&gt;Y105,"Fehler",okay)</f>
        <v>#NAME?</v>
      </c>
      <c r="AA105" s="195" t="str">
        <f t="shared" si="188"/>
        <v/>
      </c>
      <c r="AB105" s="195" t="str">
        <f t="shared" si="189"/>
        <v/>
      </c>
      <c r="AC105" s="198"/>
      <c r="AD105" s="96" t="s">
        <v>21</v>
      </c>
      <c r="AE105" s="199" t="str">
        <f t="shared" si="190"/>
        <v/>
      </c>
      <c r="AF105" s="95"/>
      <c r="AG105" s="200"/>
      <c r="AH105" s="201" t="str">
        <f t="shared" si="191"/>
        <v/>
      </c>
      <c r="AI105" s="200"/>
      <c r="AJ105" s="5" t="s">
        <v>21</v>
      </c>
      <c r="AK105" s="5" t="s">
        <v>21</v>
      </c>
      <c r="AL105" s="5" t="s">
        <v>21</v>
      </c>
      <c r="AM105" s="5" t="s">
        <v>21</v>
      </c>
      <c r="AN105" s="5" t="s">
        <v>21</v>
      </c>
      <c r="AO105" s="5" t="s">
        <v>21</v>
      </c>
      <c r="AP105" s="5" t="s">
        <v>21</v>
      </c>
      <c r="AQ105" s="5" t="s">
        <v>21</v>
      </c>
      <c r="AR105" s="5" t="s">
        <v>21</v>
      </c>
      <c r="AS105" s="5" t="s">
        <v>21</v>
      </c>
      <c r="AT105" s="5" t="s">
        <v>21</v>
      </c>
      <c r="AU105" s="5" t="s">
        <v>21</v>
      </c>
      <c r="AV105" s="5" t="s">
        <v>21</v>
      </c>
      <c r="AW105" s="5" t="s">
        <v>21</v>
      </c>
      <c r="AX105" s="5" t="s">
        <v>21</v>
      </c>
      <c r="AY105" s="5" t="s">
        <v>21</v>
      </c>
      <c r="AZ105" s="5" t="s">
        <v>21</v>
      </c>
      <c r="BA105" s="5" t="s">
        <v>21</v>
      </c>
      <c r="BB105" s="5" t="s">
        <v>21</v>
      </c>
      <c r="BC105" s="5" t="s">
        <v>21</v>
      </c>
      <c r="BD105" s="200"/>
      <c r="BE105" s="50" t="s">
        <v>59</v>
      </c>
      <c r="BF105" s="50" t="s">
        <v>60</v>
      </c>
      <c r="BG105" s="50" t="s">
        <v>61</v>
      </c>
      <c r="BH105" s="50" t="s">
        <v>62</v>
      </c>
      <c r="BI105" s="50" t="s">
        <v>63</v>
      </c>
      <c r="BJ105" s="50" t="s">
        <v>64</v>
      </c>
      <c r="BK105" s="50" t="s">
        <v>65</v>
      </c>
      <c r="BL105" s="50" t="s">
        <v>66</v>
      </c>
      <c r="BM105" s="50" t="s">
        <v>67</v>
      </c>
      <c r="BN105" s="50" t="s">
        <v>68</v>
      </c>
      <c r="BO105" s="50" t="s">
        <v>69</v>
      </c>
      <c r="BP105" s="202"/>
      <c r="BQ105" s="203"/>
      <c r="BR105" s="203" t="str">
        <f t="shared" si="192"/>
        <v/>
      </c>
      <c r="BS105" s="203" t="str">
        <f t="shared" si="193"/>
        <v/>
      </c>
      <c r="BT105" s="203" t="str">
        <f t="shared" si="194"/>
        <v/>
      </c>
      <c r="BU105" s="203" t="str">
        <f t="shared" si="195"/>
        <v/>
      </c>
      <c r="BV105" s="203" t="str">
        <f t="shared" si="196"/>
        <v/>
      </c>
      <c r="BW105" s="203" t="str">
        <f t="shared" si="197"/>
        <v/>
      </c>
      <c r="BX105" s="203" t="str">
        <f t="shared" si="198"/>
        <v/>
      </c>
      <c r="BY105" s="203" t="str">
        <f t="shared" si="199"/>
        <v/>
      </c>
      <c r="BZ105" s="203" t="str">
        <f t="shared" si="200"/>
        <v/>
      </c>
      <c r="CA105" s="203" t="str">
        <f t="shared" si="201"/>
        <v/>
      </c>
      <c r="CB105" s="203" t="str">
        <f t="shared" si="202"/>
        <v/>
      </c>
      <c r="CC105" s="203" t="str">
        <f t="shared" si="203"/>
        <v/>
      </c>
      <c r="CD105" s="203" t="str">
        <f t="shared" si="204"/>
        <v/>
      </c>
      <c r="CE105" s="203" t="str">
        <f t="shared" si="205"/>
        <v/>
      </c>
      <c r="CF105" s="204" t="str">
        <f t="shared" si="206"/>
        <v/>
      </c>
      <c r="CG105" s="204" t="str">
        <f t="shared" si="207"/>
        <v/>
      </c>
      <c r="CH105" s="204" t="str">
        <f t="shared" si="208"/>
        <v/>
      </c>
      <c r="CI105" s="204" t="str">
        <f t="shared" si="209"/>
        <v/>
      </c>
      <c r="CJ105" s="204" t="str">
        <f t="shared" si="210"/>
        <v/>
      </c>
      <c r="CK105" s="204" t="str">
        <f t="shared" si="211"/>
        <v/>
      </c>
      <c r="CL105" s="205" t="str">
        <f t="shared" si="212"/>
        <v/>
      </c>
      <c r="CM105" s="204" t="str">
        <f t="shared" si="213"/>
        <v/>
      </c>
      <c r="CN105" s="204">
        <f t="shared" si="214"/>
        <v>0</v>
      </c>
      <c r="CO105" s="204" t="str">
        <f t="shared" si="215"/>
        <v>Okay</v>
      </c>
      <c r="CP105" s="204" t="str">
        <f t="shared" si="216"/>
        <v>Urkunde und Button</v>
      </c>
      <c r="CQ105" s="204" t="str">
        <f t="shared" si="217"/>
        <v>nur Urkunde</v>
      </c>
      <c r="CR105" s="204">
        <f t="shared" si="218"/>
        <v>0</v>
      </c>
      <c r="CS105" s="204">
        <f t="shared" si="219"/>
        <v>0</v>
      </c>
      <c r="CT105" s="204">
        <f t="shared" si="220"/>
        <v>0</v>
      </c>
      <c r="CU105" s="204">
        <f t="shared" si="221"/>
        <v>0</v>
      </c>
      <c r="CV105" s="204">
        <f t="shared" si="222"/>
        <v>0</v>
      </c>
      <c r="CW105" s="204">
        <f t="shared" si="223"/>
        <v>0</v>
      </c>
      <c r="CX105" s="204" t="str">
        <f t="shared" si="224"/>
        <v>u</v>
      </c>
      <c r="CY105" s="204"/>
      <c r="CZ105" s="204"/>
      <c r="DA105" s="204"/>
      <c r="DB105" s="204"/>
      <c r="DC105" s="204"/>
      <c r="DD105" s="204"/>
      <c r="DE105" s="204"/>
      <c r="DF105" s="204"/>
      <c r="DG105" s="204"/>
      <c r="DH105" s="204"/>
      <c r="DI105" s="204"/>
      <c r="DJ105" s="204"/>
      <c r="DK105" s="204"/>
      <c r="DL105" s="204"/>
      <c r="DM105" s="204"/>
      <c r="DN105" s="204"/>
      <c r="DO105" s="204"/>
      <c r="DP105" s="204"/>
      <c r="DQ105" s="204"/>
      <c r="DR105" s="204"/>
      <c r="DS105" s="204"/>
      <c r="DT105" s="204"/>
      <c r="DU105" s="204"/>
    </row>
    <row r="106" spans="1:125" s="16" customFormat="1" x14ac:dyDescent="0.2">
      <c r="A106" s="191" t="str">
        <f>IF(LEN(E106)&lt;2,"",Meldedaten!A$4)</f>
        <v/>
      </c>
      <c r="B106" s="192" t="str">
        <f t="shared" si="180"/>
        <v/>
      </c>
      <c r="C106" s="96" t="s">
        <v>21</v>
      </c>
      <c r="D106" s="242" t="s">
        <v>21</v>
      </c>
      <c r="E106" s="242" t="s">
        <v>21</v>
      </c>
      <c r="F106" s="242" t="s">
        <v>21</v>
      </c>
      <c r="G106" s="242" t="s">
        <v>21</v>
      </c>
      <c r="H106" s="210" t="s">
        <v>21</v>
      </c>
      <c r="I106" s="5" t="str">
        <f>IF(LEN(E106)&lt;2,"",Meldedaten!B$4)</f>
        <v/>
      </c>
      <c r="J106" s="193"/>
      <c r="K106" s="5"/>
      <c r="L106" s="101"/>
      <c r="M106" s="100"/>
      <c r="N106" s="5"/>
      <c r="O106" s="5"/>
      <c r="P106" s="5"/>
      <c r="Q106" s="194" t="str">
        <f t="shared" si="181"/>
        <v>Okay</v>
      </c>
      <c r="R106" s="195">
        <f t="shared" si="182"/>
        <v>0</v>
      </c>
      <c r="S106" s="196" t="str">
        <f t="shared" si="183"/>
        <v/>
      </c>
      <c r="T106" s="197" t="str">
        <f t="shared" si="184"/>
        <v>Bitte ankreuzen</v>
      </c>
      <c r="U106" s="5"/>
      <c r="V106" s="5"/>
      <c r="W106" s="194">
        <f t="shared" si="185"/>
        <v>0</v>
      </c>
      <c r="X106" s="195">
        <f t="shared" si="186"/>
        <v>0</v>
      </c>
      <c r="Y106" s="195">
        <f t="shared" si="187"/>
        <v>1</v>
      </c>
      <c r="Z106" s="195" t="e">
        <f>IF(W106&gt;Y106,"Fehler",okay)</f>
        <v>#NAME?</v>
      </c>
      <c r="AA106" s="195" t="str">
        <f t="shared" si="188"/>
        <v/>
      </c>
      <c r="AB106" s="195" t="str">
        <f t="shared" si="189"/>
        <v/>
      </c>
      <c r="AC106" s="198"/>
      <c r="AD106" s="96" t="s">
        <v>21</v>
      </c>
      <c r="AE106" s="199" t="str">
        <f t="shared" si="190"/>
        <v/>
      </c>
      <c r="AF106" s="95"/>
      <c r="AG106" s="200"/>
      <c r="AH106" s="201" t="str">
        <f t="shared" si="191"/>
        <v/>
      </c>
      <c r="AI106" s="200"/>
      <c r="AJ106" s="5" t="s">
        <v>21</v>
      </c>
      <c r="AK106" s="5" t="s">
        <v>21</v>
      </c>
      <c r="AL106" s="5" t="s">
        <v>21</v>
      </c>
      <c r="AM106" s="5" t="s">
        <v>21</v>
      </c>
      <c r="AN106" s="5" t="s">
        <v>21</v>
      </c>
      <c r="AO106" s="5" t="s">
        <v>21</v>
      </c>
      <c r="AP106" s="5" t="s">
        <v>21</v>
      </c>
      <c r="AQ106" s="5" t="s">
        <v>21</v>
      </c>
      <c r="AR106" s="5" t="s">
        <v>21</v>
      </c>
      <c r="AS106" s="5" t="s">
        <v>21</v>
      </c>
      <c r="AT106" s="5" t="s">
        <v>21</v>
      </c>
      <c r="AU106" s="5" t="s">
        <v>21</v>
      </c>
      <c r="AV106" s="5" t="s">
        <v>21</v>
      </c>
      <c r="AW106" s="5" t="s">
        <v>21</v>
      </c>
      <c r="AX106" s="5" t="s">
        <v>21</v>
      </c>
      <c r="AY106" s="5" t="s">
        <v>21</v>
      </c>
      <c r="AZ106" s="5" t="s">
        <v>21</v>
      </c>
      <c r="BA106" s="5" t="s">
        <v>21</v>
      </c>
      <c r="BB106" s="5" t="s">
        <v>21</v>
      </c>
      <c r="BC106" s="5" t="s">
        <v>21</v>
      </c>
      <c r="BD106" s="200"/>
      <c r="BE106" s="50" t="s">
        <v>59</v>
      </c>
      <c r="BF106" s="50" t="s">
        <v>60</v>
      </c>
      <c r="BG106" s="50" t="s">
        <v>61</v>
      </c>
      <c r="BH106" s="50" t="s">
        <v>62</v>
      </c>
      <c r="BI106" s="50" t="s">
        <v>63</v>
      </c>
      <c r="BJ106" s="50" t="s">
        <v>64</v>
      </c>
      <c r="BK106" s="50" t="s">
        <v>65</v>
      </c>
      <c r="BL106" s="50" t="s">
        <v>66</v>
      </c>
      <c r="BM106" s="50" t="s">
        <v>67</v>
      </c>
      <c r="BN106" s="50" t="s">
        <v>68</v>
      </c>
      <c r="BO106" s="50" t="s">
        <v>69</v>
      </c>
      <c r="BP106" s="202"/>
      <c r="BQ106" s="203"/>
      <c r="BR106" s="203" t="str">
        <f t="shared" si="192"/>
        <v/>
      </c>
      <c r="BS106" s="203" t="str">
        <f t="shared" si="193"/>
        <v/>
      </c>
      <c r="BT106" s="203" t="str">
        <f t="shared" si="194"/>
        <v/>
      </c>
      <c r="BU106" s="203" t="str">
        <f t="shared" si="195"/>
        <v/>
      </c>
      <c r="BV106" s="203" t="str">
        <f t="shared" si="196"/>
        <v/>
      </c>
      <c r="BW106" s="203" t="str">
        <f t="shared" si="197"/>
        <v/>
      </c>
      <c r="BX106" s="203" t="str">
        <f t="shared" si="198"/>
        <v/>
      </c>
      <c r="BY106" s="203" t="str">
        <f t="shared" si="199"/>
        <v/>
      </c>
      <c r="BZ106" s="203" t="str">
        <f t="shared" si="200"/>
        <v/>
      </c>
      <c r="CA106" s="203" t="str">
        <f t="shared" si="201"/>
        <v/>
      </c>
      <c r="CB106" s="203" t="str">
        <f t="shared" si="202"/>
        <v/>
      </c>
      <c r="CC106" s="203" t="str">
        <f t="shared" si="203"/>
        <v/>
      </c>
      <c r="CD106" s="203" t="str">
        <f t="shared" si="204"/>
        <v/>
      </c>
      <c r="CE106" s="203" t="str">
        <f t="shared" si="205"/>
        <v/>
      </c>
      <c r="CF106" s="204" t="str">
        <f t="shared" si="206"/>
        <v/>
      </c>
      <c r="CG106" s="204" t="str">
        <f t="shared" si="207"/>
        <v/>
      </c>
      <c r="CH106" s="204" t="str">
        <f t="shared" si="208"/>
        <v/>
      </c>
      <c r="CI106" s="204" t="str">
        <f t="shared" si="209"/>
        <v/>
      </c>
      <c r="CJ106" s="204" t="str">
        <f t="shared" si="210"/>
        <v/>
      </c>
      <c r="CK106" s="204" t="str">
        <f t="shared" si="211"/>
        <v/>
      </c>
      <c r="CL106" s="205" t="str">
        <f t="shared" si="212"/>
        <v/>
      </c>
      <c r="CM106" s="204" t="str">
        <f t="shared" si="213"/>
        <v/>
      </c>
      <c r="CN106" s="204">
        <f t="shared" si="214"/>
        <v>0</v>
      </c>
      <c r="CO106" s="204" t="str">
        <f t="shared" si="215"/>
        <v>Okay</v>
      </c>
      <c r="CP106" s="204" t="str">
        <f t="shared" si="216"/>
        <v>Urkunde und Button</v>
      </c>
      <c r="CQ106" s="204" t="str">
        <f t="shared" si="217"/>
        <v>nur Urkunde</v>
      </c>
      <c r="CR106" s="204">
        <f t="shared" si="218"/>
        <v>0</v>
      </c>
      <c r="CS106" s="204">
        <f t="shared" si="219"/>
        <v>0</v>
      </c>
      <c r="CT106" s="204">
        <f t="shared" si="220"/>
        <v>0</v>
      </c>
      <c r="CU106" s="204">
        <f t="shared" si="221"/>
        <v>0</v>
      </c>
      <c r="CV106" s="204">
        <f t="shared" si="222"/>
        <v>0</v>
      </c>
      <c r="CW106" s="204">
        <f t="shared" si="223"/>
        <v>0</v>
      </c>
      <c r="CX106" s="204" t="str">
        <f t="shared" si="224"/>
        <v>u</v>
      </c>
      <c r="CY106" s="204"/>
      <c r="CZ106" s="204"/>
      <c r="DA106" s="204"/>
      <c r="DB106" s="204"/>
      <c r="DC106" s="204"/>
      <c r="DD106" s="204"/>
      <c r="DE106" s="204"/>
      <c r="DF106" s="204"/>
      <c r="DG106" s="204"/>
      <c r="DH106" s="204"/>
      <c r="DI106" s="204"/>
      <c r="DJ106" s="204"/>
      <c r="DK106" s="204"/>
      <c r="DL106" s="204"/>
      <c r="DM106" s="204"/>
      <c r="DN106" s="204"/>
      <c r="DO106" s="204"/>
      <c r="DP106" s="204"/>
      <c r="DQ106" s="204"/>
      <c r="DR106" s="204"/>
      <c r="DS106" s="204"/>
      <c r="DT106" s="204"/>
      <c r="DU106" s="204"/>
    </row>
    <row r="107" spans="1:125" s="16" customFormat="1" x14ac:dyDescent="0.2">
      <c r="A107" s="191" t="str">
        <f>IF(LEN(E107)&lt;2,"",Meldedaten!A$4)</f>
        <v/>
      </c>
      <c r="B107" s="192" t="str">
        <f t="shared" si="180"/>
        <v/>
      </c>
      <c r="C107" s="96" t="s">
        <v>21</v>
      </c>
      <c r="D107" s="242" t="s">
        <v>21</v>
      </c>
      <c r="E107" s="242" t="s">
        <v>21</v>
      </c>
      <c r="F107" s="242" t="s">
        <v>21</v>
      </c>
      <c r="G107" s="242" t="s">
        <v>21</v>
      </c>
      <c r="H107" s="210" t="s">
        <v>21</v>
      </c>
      <c r="I107" s="5" t="str">
        <f>IF(LEN(E107)&lt;2,"",Meldedaten!B$4)</f>
        <v/>
      </c>
      <c r="J107" s="193"/>
      <c r="K107" s="5"/>
      <c r="L107" s="101"/>
      <c r="M107" s="100"/>
      <c r="N107" s="5"/>
      <c r="O107" s="5"/>
      <c r="P107" s="5"/>
      <c r="Q107" s="194" t="str">
        <f t="shared" si="181"/>
        <v>Okay</v>
      </c>
      <c r="R107" s="195">
        <f t="shared" si="182"/>
        <v>0</v>
      </c>
      <c r="S107" s="196" t="str">
        <f t="shared" si="183"/>
        <v/>
      </c>
      <c r="T107" s="197" t="str">
        <f t="shared" si="184"/>
        <v>Bitte ankreuzen</v>
      </c>
      <c r="U107" s="5"/>
      <c r="V107" s="5"/>
      <c r="W107" s="194">
        <f t="shared" si="185"/>
        <v>0</v>
      </c>
      <c r="X107" s="195">
        <f t="shared" si="186"/>
        <v>0</v>
      </c>
      <c r="Y107" s="195">
        <f t="shared" si="187"/>
        <v>1</v>
      </c>
      <c r="Z107" s="195" t="e">
        <f>IF(W107&gt;Y107,"Fehler",okay)</f>
        <v>#NAME?</v>
      </c>
      <c r="AA107" s="195" t="str">
        <f t="shared" si="188"/>
        <v/>
      </c>
      <c r="AB107" s="195" t="str">
        <f t="shared" si="189"/>
        <v/>
      </c>
      <c r="AC107" s="198"/>
      <c r="AD107" s="96" t="s">
        <v>21</v>
      </c>
      <c r="AE107" s="199" t="str">
        <f t="shared" si="190"/>
        <v/>
      </c>
      <c r="AF107" s="95"/>
      <c r="AG107" s="200"/>
      <c r="AH107" s="201" t="str">
        <f t="shared" si="191"/>
        <v/>
      </c>
      <c r="AI107" s="200"/>
      <c r="AJ107" s="5" t="s">
        <v>21</v>
      </c>
      <c r="AK107" s="5" t="s">
        <v>21</v>
      </c>
      <c r="AL107" s="5" t="s">
        <v>21</v>
      </c>
      <c r="AM107" s="5" t="s">
        <v>21</v>
      </c>
      <c r="AN107" s="5" t="s">
        <v>21</v>
      </c>
      <c r="AO107" s="5" t="s">
        <v>21</v>
      </c>
      <c r="AP107" s="5" t="s">
        <v>21</v>
      </c>
      <c r="AQ107" s="5" t="s">
        <v>21</v>
      </c>
      <c r="AR107" s="5" t="s">
        <v>21</v>
      </c>
      <c r="AS107" s="5" t="s">
        <v>21</v>
      </c>
      <c r="AT107" s="5" t="s">
        <v>21</v>
      </c>
      <c r="AU107" s="5" t="s">
        <v>21</v>
      </c>
      <c r="AV107" s="5" t="s">
        <v>21</v>
      </c>
      <c r="AW107" s="5" t="s">
        <v>21</v>
      </c>
      <c r="AX107" s="5" t="s">
        <v>21</v>
      </c>
      <c r="AY107" s="5" t="s">
        <v>21</v>
      </c>
      <c r="AZ107" s="5" t="s">
        <v>21</v>
      </c>
      <c r="BA107" s="5" t="s">
        <v>21</v>
      </c>
      <c r="BB107" s="5" t="s">
        <v>21</v>
      </c>
      <c r="BC107" s="5" t="s">
        <v>21</v>
      </c>
      <c r="BD107" s="200"/>
      <c r="BE107" s="50" t="s">
        <v>59</v>
      </c>
      <c r="BF107" s="50" t="s">
        <v>60</v>
      </c>
      <c r="BG107" s="50" t="s">
        <v>61</v>
      </c>
      <c r="BH107" s="50" t="s">
        <v>62</v>
      </c>
      <c r="BI107" s="50" t="s">
        <v>63</v>
      </c>
      <c r="BJ107" s="50" t="s">
        <v>64</v>
      </c>
      <c r="BK107" s="50" t="s">
        <v>65</v>
      </c>
      <c r="BL107" s="50" t="s">
        <v>66</v>
      </c>
      <c r="BM107" s="50" t="s">
        <v>67</v>
      </c>
      <c r="BN107" s="50" t="s">
        <v>68</v>
      </c>
      <c r="BO107" s="50" t="s">
        <v>69</v>
      </c>
      <c r="BP107" s="202"/>
      <c r="BQ107" s="203"/>
      <c r="BR107" s="203" t="str">
        <f t="shared" si="192"/>
        <v/>
      </c>
      <c r="BS107" s="203" t="str">
        <f t="shared" si="193"/>
        <v/>
      </c>
      <c r="BT107" s="203" t="str">
        <f t="shared" si="194"/>
        <v/>
      </c>
      <c r="BU107" s="203" t="str">
        <f t="shared" si="195"/>
        <v/>
      </c>
      <c r="BV107" s="203" t="str">
        <f t="shared" si="196"/>
        <v/>
      </c>
      <c r="BW107" s="203" t="str">
        <f t="shared" si="197"/>
        <v/>
      </c>
      <c r="BX107" s="203" t="str">
        <f t="shared" si="198"/>
        <v/>
      </c>
      <c r="BY107" s="203" t="str">
        <f t="shared" si="199"/>
        <v/>
      </c>
      <c r="BZ107" s="203" t="str">
        <f t="shared" si="200"/>
        <v/>
      </c>
      <c r="CA107" s="203" t="str">
        <f t="shared" si="201"/>
        <v/>
      </c>
      <c r="CB107" s="203" t="str">
        <f t="shared" si="202"/>
        <v/>
      </c>
      <c r="CC107" s="203" t="str">
        <f t="shared" si="203"/>
        <v/>
      </c>
      <c r="CD107" s="203" t="str">
        <f t="shared" si="204"/>
        <v/>
      </c>
      <c r="CE107" s="203" t="str">
        <f t="shared" si="205"/>
        <v/>
      </c>
      <c r="CF107" s="204" t="str">
        <f t="shared" si="206"/>
        <v/>
      </c>
      <c r="CG107" s="204" t="str">
        <f t="shared" si="207"/>
        <v/>
      </c>
      <c r="CH107" s="204" t="str">
        <f t="shared" si="208"/>
        <v/>
      </c>
      <c r="CI107" s="204" t="str">
        <f t="shared" si="209"/>
        <v/>
      </c>
      <c r="CJ107" s="204" t="str">
        <f t="shared" si="210"/>
        <v/>
      </c>
      <c r="CK107" s="204" t="str">
        <f t="shared" si="211"/>
        <v/>
      </c>
      <c r="CL107" s="205" t="str">
        <f t="shared" si="212"/>
        <v/>
      </c>
      <c r="CM107" s="204" t="str">
        <f t="shared" si="213"/>
        <v/>
      </c>
      <c r="CN107" s="204">
        <f t="shared" si="214"/>
        <v>0</v>
      </c>
      <c r="CO107" s="204" t="str">
        <f t="shared" si="215"/>
        <v>Okay</v>
      </c>
      <c r="CP107" s="204" t="str">
        <f t="shared" si="216"/>
        <v>Urkunde und Button</v>
      </c>
      <c r="CQ107" s="204" t="str">
        <f t="shared" si="217"/>
        <v>nur Urkunde</v>
      </c>
      <c r="CR107" s="204">
        <f t="shared" si="218"/>
        <v>0</v>
      </c>
      <c r="CS107" s="204">
        <f t="shared" si="219"/>
        <v>0</v>
      </c>
      <c r="CT107" s="204">
        <f t="shared" si="220"/>
        <v>0</v>
      </c>
      <c r="CU107" s="204">
        <f t="shared" si="221"/>
        <v>0</v>
      </c>
      <c r="CV107" s="204">
        <f t="shared" si="222"/>
        <v>0</v>
      </c>
      <c r="CW107" s="204">
        <f t="shared" si="223"/>
        <v>0</v>
      </c>
      <c r="CX107" s="204" t="str">
        <f t="shared" si="224"/>
        <v>u</v>
      </c>
      <c r="CY107" s="204"/>
      <c r="CZ107" s="204"/>
      <c r="DA107" s="204"/>
      <c r="DB107" s="204"/>
      <c r="DC107" s="204"/>
      <c r="DD107" s="204"/>
      <c r="DE107" s="204"/>
      <c r="DF107" s="204"/>
      <c r="DG107" s="204"/>
      <c r="DH107" s="204"/>
      <c r="DI107" s="204"/>
      <c r="DJ107" s="204"/>
      <c r="DK107" s="204"/>
      <c r="DL107" s="204"/>
      <c r="DM107" s="204"/>
      <c r="DN107" s="204"/>
      <c r="DO107" s="204"/>
      <c r="DP107" s="204"/>
      <c r="DQ107" s="204"/>
      <c r="DR107" s="204"/>
      <c r="DS107" s="204"/>
      <c r="DT107" s="204"/>
      <c r="DU107" s="204"/>
    </row>
    <row r="108" spans="1:125" s="16" customFormat="1" x14ac:dyDescent="0.2">
      <c r="A108" s="191" t="str">
        <f>IF(LEN(E108)&lt;2,"",Meldedaten!A$4)</f>
        <v/>
      </c>
      <c r="B108" s="192" t="str">
        <f t="shared" si="180"/>
        <v/>
      </c>
      <c r="C108" s="96" t="s">
        <v>21</v>
      </c>
      <c r="D108" s="242" t="s">
        <v>21</v>
      </c>
      <c r="E108" s="242" t="s">
        <v>21</v>
      </c>
      <c r="F108" s="242" t="s">
        <v>21</v>
      </c>
      <c r="G108" s="242" t="s">
        <v>21</v>
      </c>
      <c r="H108" s="210" t="s">
        <v>21</v>
      </c>
      <c r="I108" s="5" t="str">
        <f>IF(LEN(E108)&lt;2,"",Meldedaten!B$4)</f>
        <v/>
      </c>
      <c r="J108" s="193"/>
      <c r="K108" s="5"/>
      <c r="L108" s="101"/>
      <c r="M108" s="100"/>
      <c r="N108" s="5"/>
      <c r="O108" s="5"/>
      <c r="P108" s="5"/>
      <c r="Q108" s="194" t="str">
        <f t="shared" si="181"/>
        <v>Okay</v>
      </c>
      <c r="R108" s="195">
        <f t="shared" si="182"/>
        <v>0</v>
      </c>
      <c r="S108" s="196" t="str">
        <f t="shared" si="183"/>
        <v/>
      </c>
      <c r="T108" s="197" t="str">
        <f t="shared" si="184"/>
        <v>Bitte ankreuzen</v>
      </c>
      <c r="U108" s="5"/>
      <c r="V108" s="5"/>
      <c r="W108" s="194">
        <f t="shared" si="185"/>
        <v>0</v>
      </c>
      <c r="X108" s="195">
        <f t="shared" si="186"/>
        <v>0</v>
      </c>
      <c r="Y108" s="195">
        <f t="shared" si="187"/>
        <v>1</v>
      </c>
      <c r="Z108" s="195" t="e">
        <f>IF(W108&gt;Y108,"Fehler",okay)</f>
        <v>#NAME?</v>
      </c>
      <c r="AA108" s="195" t="str">
        <f t="shared" si="188"/>
        <v/>
      </c>
      <c r="AB108" s="195" t="str">
        <f t="shared" si="189"/>
        <v/>
      </c>
      <c r="AC108" s="198"/>
      <c r="AD108" s="96" t="s">
        <v>21</v>
      </c>
      <c r="AE108" s="199" t="str">
        <f t="shared" si="190"/>
        <v/>
      </c>
      <c r="AF108" s="95"/>
      <c r="AG108" s="200"/>
      <c r="AH108" s="201" t="str">
        <f t="shared" si="191"/>
        <v/>
      </c>
      <c r="AI108" s="200"/>
      <c r="AJ108" s="5" t="s">
        <v>21</v>
      </c>
      <c r="AK108" s="5" t="s">
        <v>21</v>
      </c>
      <c r="AL108" s="5" t="s">
        <v>21</v>
      </c>
      <c r="AM108" s="5" t="s">
        <v>21</v>
      </c>
      <c r="AN108" s="5" t="s">
        <v>21</v>
      </c>
      <c r="AO108" s="5" t="s">
        <v>21</v>
      </c>
      <c r="AP108" s="5" t="s">
        <v>21</v>
      </c>
      <c r="AQ108" s="5" t="s">
        <v>21</v>
      </c>
      <c r="AR108" s="5" t="s">
        <v>21</v>
      </c>
      <c r="AS108" s="5" t="s">
        <v>21</v>
      </c>
      <c r="AT108" s="5" t="s">
        <v>21</v>
      </c>
      <c r="AU108" s="5" t="s">
        <v>21</v>
      </c>
      <c r="AV108" s="5" t="s">
        <v>21</v>
      </c>
      <c r="AW108" s="5" t="s">
        <v>21</v>
      </c>
      <c r="AX108" s="5" t="s">
        <v>21</v>
      </c>
      <c r="AY108" s="5" t="s">
        <v>21</v>
      </c>
      <c r="AZ108" s="5" t="s">
        <v>21</v>
      </c>
      <c r="BA108" s="5" t="s">
        <v>21</v>
      </c>
      <c r="BB108" s="5" t="s">
        <v>21</v>
      </c>
      <c r="BC108" s="5" t="s">
        <v>21</v>
      </c>
      <c r="BD108" s="200"/>
      <c r="BE108" s="50" t="s">
        <v>59</v>
      </c>
      <c r="BF108" s="50" t="s">
        <v>60</v>
      </c>
      <c r="BG108" s="50" t="s">
        <v>61</v>
      </c>
      <c r="BH108" s="50" t="s">
        <v>62</v>
      </c>
      <c r="BI108" s="50" t="s">
        <v>63</v>
      </c>
      <c r="BJ108" s="50" t="s">
        <v>64</v>
      </c>
      <c r="BK108" s="50" t="s">
        <v>65</v>
      </c>
      <c r="BL108" s="50" t="s">
        <v>66</v>
      </c>
      <c r="BM108" s="50" t="s">
        <v>67</v>
      </c>
      <c r="BN108" s="50" t="s">
        <v>68</v>
      </c>
      <c r="BO108" s="50" t="s">
        <v>69</v>
      </c>
      <c r="BP108" s="202"/>
      <c r="BQ108" s="203"/>
      <c r="BR108" s="203" t="str">
        <f t="shared" si="192"/>
        <v/>
      </c>
      <c r="BS108" s="203" t="str">
        <f t="shared" si="193"/>
        <v/>
      </c>
      <c r="BT108" s="203" t="str">
        <f t="shared" si="194"/>
        <v/>
      </c>
      <c r="BU108" s="203" t="str">
        <f t="shared" si="195"/>
        <v/>
      </c>
      <c r="BV108" s="203" t="str">
        <f t="shared" si="196"/>
        <v/>
      </c>
      <c r="BW108" s="203" t="str">
        <f t="shared" si="197"/>
        <v/>
      </c>
      <c r="BX108" s="203" t="str">
        <f t="shared" si="198"/>
        <v/>
      </c>
      <c r="BY108" s="203" t="str">
        <f t="shared" si="199"/>
        <v/>
      </c>
      <c r="BZ108" s="203" t="str">
        <f t="shared" si="200"/>
        <v/>
      </c>
      <c r="CA108" s="203" t="str">
        <f t="shared" si="201"/>
        <v/>
      </c>
      <c r="CB108" s="203" t="str">
        <f t="shared" si="202"/>
        <v/>
      </c>
      <c r="CC108" s="203" t="str">
        <f t="shared" si="203"/>
        <v/>
      </c>
      <c r="CD108" s="203" t="str">
        <f t="shared" si="204"/>
        <v/>
      </c>
      <c r="CE108" s="203" t="str">
        <f t="shared" si="205"/>
        <v/>
      </c>
      <c r="CF108" s="204" t="str">
        <f t="shared" si="206"/>
        <v/>
      </c>
      <c r="CG108" s="204" t="str">
        <f t="shared" si="207"/>
        <v/>
      </c>
      <c r="CH108" s="204" t="str">
        <f t="shared" si="208"/>
        <v/>
      </c>
      <c r="CI108" s="204" t="str">
        <f t="shared" si="209"/>
        <v/>
      </c>
      <c r="CJ108" s="204" t="str">
        <f t="shared" si="210"/>
        <v/>
      </c>
      <c r="CK108" s="204" t="str">
        <f t="shared" si="211"/>
        <v/>
      </c>
      <c r="CL108" s="205" t="str">
        <f t="shared" si="212"/>
        <v/>
      </c>
      <c r="CM108" s="204" t="str">
        <f t="shared" si="213"/>
        <v/>
      </c>
      <c r="CN108" s="204">
        <f t="shared" si="214"/>
        <v>0</v>
      </c>
      <c r="CO108" s="204" t="str">
        <f t="shared" si="215"/>
        <v>Okay</v>
      </c>
      <c r="CP108" s="204" t="str">
        <f t="shared" si="216"/>
        <v>Urkunde und Button</v>
      </c>
      <c r="CQ108" s="204" t="str">
        <f t="shared" si="217"/>
        <v>nur Urkunde</v>
      </c>
      <c r="CR108" s="204">
        <f t="shared" si="218"/>
        <v>0</v>
      </c>
      <c r="CS108" s="204">
        <f t="shared" si="219"/>
        <v>0</v>
      </c>
      <c r="CT108" s="204">
        <f t="shared" si="220"/>
        <v>0</v>
      </c>
      <c r="CU108" s="204">
        <f t="shared" si="221"/>
        <v>0</v>
      </c>
      <c r="CV108" s="204">
        <f t="shared" si="222"/>
        <v>0</v>
      </c>
      <c r="CW108" s="204">
        <f t="shared" si="223"/>
        <v>0</v>
      </c>
      <c r="CX108" s="204" t="str">
        <f t="shared" si="224"/>
        <v>u</v>
      </c>
      <c r="CY108" s="204"/>
      <c r="CZ108" s="204"/>
      <c r="DA108" s="204"/>
      <c r="DB108" s="204"/>
      <c r="DC108" s="204"/>
      <c r="DD108" s="204"/>
      <c r="DE108" s="204"/>
      <c r="DF108" s="204"/>
      <c r="DG108" s="204"/>
      <c r="DH108" s="204"/>
      <c r="DI108" s="204"/>
      <c r="DJ108" s="204"/>
      <c r="DK108" s="204"/>
      <c r="DL108" s="204"/>
      <c r="DM108" s="204"/>
      <c r="DN108" s="204"/>
      <c r="DO108" s="204"/>
      <c r="DP108" s="204"/>
      <c r="DQ108" s="204"/>
      <c r="DR108" s="204"/>
      <c r="DS108" s="204"/>
      <c r="DT108" s="204"/>
      <c r="DU108" s="204"/>
    </row>
    <row r="109" spans="1:125" s="16" customFormat="1" x14ac:dyDescent="0.2">
      <c r="A109" s="191" t="str">
        <f>IF(LEN(E109)&lt;2,"",Meldedaten!A$4)</f>
        <v/>
      </c>
      <c r="B109" s="192" t="str">
        <f t="shared" si="180"/>
        <v/>
      </c>
      <c r="C109" s="96" t="s">
        <v>21</v>
      </c>
      <c r="D109" s="242" t="s">
        <v>21</v>
      </c>
      <c r="E109" s="242" t="s">
        <v>21</v>
      </c>
      <c r="F109" s="242" t="s">
        <v>21</v>
      </c>
      <c r="G109" s="242" t="s">
        <v>21</v>
      </c>
      <c r="H109" s="210" t="s">
        <v>21</v>
      </c>
      <c r="I109" s="5" t="str">
        <f>IF(LEN(E109)&lt;2,"",Meldedaten!B$4)</f>
        <v/>
      </c>
      <c r="J109" s="193"/>
      <c r="K109" s="5"/>
      <c r="L109" s="101"/>
      <c r="M109" s="100"/>
      <c r="N109" s="5"/>
      <c r="O109" s="5"/>
      <c r="P109" s="5"/>
      <c r="Q109" s="194" t="str">
        <f t="shared" si="181"/>
        <v>Okay</v>
      </c>
      <c r="R109" s="195">
        <f t="shared" si="182"/>
        <v>0</v>
      </c>
      <c r="S109" s="196" t="str">
        <f t="shared" si="183"/>
        <v/>
      </c>
      <c r="T109" s="197" t="str">
        <f t="shared" si="184"/>
        <v>Bitte ankreuzen</v>
      </c>
      <c r="U109" s="5"/>
      <c r="V109" s="5"/>
      <c r="W109" s="194">
        <f t="shared" si="185"/>
        <v>0</v>
      </c>
      <c r="X109" s="195">
        <f t="shared" si="186"/>
        <v>0</v>
      </c>
      <c r="Y109" s="195">
        <f t="shared" si="187"/>
        <v>1</v>
      </c>
      <c r="Z109" s="195" t="e">
        <f>IF(W109&gt;Y109,"Fehler",okay)</f>
        <v>#NAME?</v>
      </c>
      <c r="AA109" s="195" t="str">
        <f t="shared" si="188"/>
        <v/>
      </c>
      <c r="AB109" s="195" t="str">
        <f t="shared" si="189"/>
        <v/>
      </c>
      <c r="AC109" s="198"/>
      <c r="AD109" s="96" t="s">
        <v>21</v>
      </c>
      <c r="AE109" s="199" t="str">
        <f t="shared" si="190"/>
        <v/>
      </c>
      <c r="AF109" s="95"/>
      <c r="AG109" s="200"/>
      <c r="AH109" s="201" t="str">
        <f t="shared" si="191"/>
        <v/>
      </c>
      <c r="AI109" s="200"/>
      <c r="AJ109" s="5" t="s">
        <v>21</v>
      </c>
      <c r="AK109" s="5" t="s">
        <v>21</v>
      </c>
      <c r="AL109" s="5" t="s">
        <v>21</v>
      </c>
      <c r="AM109" s="5" t="s">
        <v>21</v>
      </c>
      <c r="AN109" s="5" t="s">
        <v>21</v>
      </c>
      <c r="AO109" s="5" t="s">
        <v>21</v>
      </c>
      <c r="AP109" s="5" t="s">
        <v>21</v>
      </c>
      <c r="AQ109" s="5" t="s">
        <v>21</v>
      </c>
      <c r="AR109" s="5" t="s">
        <v>21</v>
      </c>
      <c r="AS109" s="5" t="s">
        <v>21</v>
      </c>
      <c r="AT109" s="5" t="s">
        <v>21</v>
      </c>
      <c r="AU109" s="5" t="s">
        <v>21</v>
      </c>
      <c r="AV109" s="5" t="s">
        <v>21</v>
      </c>
      <c r="AW109" s="5" t="s">
        <v>21</v>
      </c>
      <c r="AX109" s="5" t="s">
        <v>21</v>
      </c>
      <c r="AY109" s="5" t="s">
        <v>21</v>
      </c>
      <c r="AZ109" s="5" t="s">
        <v>21</v>
      </c>
      <c r="BA109" s="5" t="s">
        <v>21</v>
      </c>
      <c r="BB109" s="5" t="s">
        <v>21</v>
      </c>
      <c r="BC109" s="5" t="s">
        <v>21</v>
      </c>
      <c r="BD109" s="200"/>
      <c r="BE109" s="50" t="s">
        <v>59</v>
      </c>
      <c r="BF109" s="50" t="s">
        <v>60</v>
      </c>
      <c r="BG109" s="50" t="s">
        <v>61</v>
      </c>
      <c r="BH109" s="50" t="s">
        <v>62</v>
      </c>
      <c r="BI109" s="50" t="s">
        <v>63</v>
      </c>
      <c r="BJ109" s="50" t="s">
        <v>64</v>
      </c>
      <c r="BK109" s="50" t="s">
        <v>65</v>
      </c>
      <c r="BL109" s="50" t="s">
        <v>66</v>
      </c>
      <c r="BM109" s="50" t="s">
        <v>67</v>
      </c>
      <c r="BN109" s="50" t="s">
        <v>68</v>
      </c>
      <c r="BO109" s="50" t="s">
        <v>69</v>
      </c>
      <c r="BP109" s="202"/>
      <c r="BQ109" s="203"/>
      <c r="BR109" s="203" t="str">
        <f t="shared" si="192"/>
        <v/>
      </c>
      <c r="BS109" s="203" t="str">
        <f t="shared" si="193"/>
        <v/>
      </c>
      <c r="BT109" s="203" t="str">
        <f t="shared" si="194"/>
        <v/>
      </c>
      <c r="BU109" s="203" t="str">
        <f t="shared" si="195"/>
        <v/>
      </c>
      <c r="BV109" s="203" t="str">
        <f t="shared" si="196"/>
        <v/>
      </c>
      <c r="BW109" s="203" t="str">
        <f t="shared" si="197"/>
        <v/>
      </c>
      <c r="BX109" s="203" t="str">
        <f t="shared" si="198"/>
        <v/>
      </c>
      <c r="BY109" s="203" t="str">
        <f t="shared" si="199"/>
        <v/>
      </c>
      <c r="BZ109" s="203" t="str">
        <f t="shared" si="200"/>
        <v/>
      </c>
      <c r="CA109" s="203" t="str">
        <f t="shared" si="201"/>
        <v/>
      </c>
      <c r="CB109" s="203" t="str">
        <f t="shared" si="202"/>
        <v/>
      </c>
      <c r="CC109" s="203" t="str">
        <f t="shared" si="203"/>
        <v/>
      </c>
      <c r="CD109" s="203" t="str">
        <f t="shared" si="204"/>
        <v/>
      </c>
      <c r="CE109" s="203" t="str">
        <f t="shared" si="205"/>
        <v/>
      </c>
      <c r="CF109" s="204" t="str">
        <f t="shared" si="206"/>
        <v/>
      </c>
      <c r="CG109" s="204" t="str">
        <f t="shared" si="207"/>
        <v/>
      </c>
      <c r="CH109" s="204" t="str">
        <f t="shared" si="208"/>
        <v/>
      </c>
      <c r="CI109" s="204" t="str">
        <f t="shared" si="209"/>
        <v/>
      </c>
      <c r="CJ109" s="204" t="str">
        <f t="shared" si="210"/>
        <v/>
      </c>
      <c r="CK109" s="204" t="str">
        <f t="shared" si="211"/>
        <v/>
      </c>
      <c r="CL109" s="205" t="str">
        <f t="shared" si="212"/>
        <v/>
      </c>
      <c r="CM109" s="204" t="str">
        <f t="shared" si="213"/>
        <v/>
      </c>
      <c r="CN109" s="204">
        <f t="shared" si="214"/>
        <v>0</v>
      </c>
      <c r="CO109" s="204" t="str">
        <f t="shared" si="215"/>
        <v>Okay</v>
      </c>
      <c r="CP109" s="204" t="str">
        <f t="shared" si="216"/>
        <v>Urkunde und Button</v>
      </c>
      <c r="CQ109" s="204" t="str">
        <f t="shared" si="217"/>
        <v>nur Urkunde</v>
      </c>
      <c r="CR109" s="204">
        <f t="shared" si="218"/>
        <v>0</v>
      </c>
      <c r="CS109" s="204">
        <f t="shared" si="219"/>
        <v>0</v>
      </c>
      <c r="CT109" s="204">
        <f t="shared" si="220"/>
        <v>0</v>
      </c>
      <c r="CU109" s="204">
        <f t="shared" si="221"/>
        <v>0</v>
      </c>
      <c r="CV109" s="204">
        <f t="shared" si="222"/>
        <v>0</v>
      </c>
      <c r="CW109" s="204">
        <f t="shared" si="223"/>
        <v>0</v>
      </c>
      <c r="CX109" s="204" t="str">
        <f t="shared" si="224"/>
        <v>u</v>
      </c>
      <c r="CY109" s="204"/>
      <c r="CZ109" s="204"/>
      <c r="DA109" s="204"/>
      <c r="DB109" s="204"/>
      <c r="DC109" s="204"/>
      <c r="DD109" s="204"/>
      <c r="DE109" s="204"/>
      <c r="DF109" s="204"/>
      <c r="DG109" s="204"/>
      <c r="DH109" s="204"/>
      <c r="DI109" s="204"/>
      <c r="DJ109" s="204"/>
      <c r="DK109" s="204"/>
      <c r="DL109" s="204"/>
      <c r="DM109" s="204"/>
      <c r="DN109" s="204"/>
      <c r="DO109" s="204"/>
      <c r="DP109" s="204"/>
      <c r="DQ109" s="204"/>
      <c r="DR109" s="204"/>
      <c r="DS109" s="204"/>
      <c r="DT109" s="204"/>
      <c r="DU109" s="204"/>
    </row>
    <row r="110" spans="1:125" s="16" customFormat="1" x14ac:dyDescent="0.2">
      <c r="A110" s="191" t="str">
        <f>IF(LEN(E110)&lt;2,"",Meldedaten!A$4)</f>
        <v/>
      </c>
      <c r="B110" s="192" t="str">
        <f t="shared" si="180"/>
        <v/>
      </c>
      <c r="C110" s="96" t="s">
        <v>21</v>
      </c>
      <c r="D110" s="242" t="s">
        <v>21</v>
      </c>
      <c r="E110" s="242" t="s">
        <v>21</v>
      </c>
      <c r="F110" s="242" t="s">
        <v>21</v>
      </c>
      <c r="G110" s="242" t="s">
        <v>21</v>
      </c>
      <c r="H110" s="210" t="s">
        <v>21</v>
      </c>
      <c r="I110" s="5" t="str">
        <f>IF(LEN(E110)&lt;2,"",Meldedaten!B$4)</f>
        <v/>
      </c>
      <c r="J110" s="193"/>
      <c r="K110" s="5"/>
      <c r="L110" s="101"/>
      <c r="M110" s="100"/>
      <c r="N110" s="5"/>
      <c r="O110" s="5"/>
      <c r="P110" s="5"/>
      <c r="Q110" s="194" t="str">
        <f t="shared" si="181"/>
        <v>Okay</v>
      </c>
      <c r="R110" s="195">
        <f t="shared" si="182"/>
        <v>0</v>
      </c>
      <c r="S110" s="196" t="str">
        <f t="shared" si="183"/>
        <v/>
      </c>
      <c r="T110" s="197" t="str">
        <f t="shared" si="184"/>
        <v>Bitte ankreuzen</v>
      </c>
      <c r="U110" s="5"/>
      <c r="V110" s="5"/>
      <c r="W110" s="194">
        <f t="shared" si="185"/>
        <v>0</v>
      </c>
      <c r="X110" s="195">
        <f t="shared" si="186"/>
        <v>0</v>
      </c>
      <c r="Y110" s="195">
        <f t="shared" si="187"/>
        <v>1</v>
      </c>
      <c r="Z110" s="195" t="e">
        <f>IF(W110&gt;Y110,"Fehler",okay)</f>
        <v>#NAME?</v>
      </c>
      <c r="AA110" s="195" t="str">
        <f t="shared" si="188"/>
        <v/>
      </c>
      <c r="AB110" s="195" t="str">
        <f t="shared" si="189"/>
        <v/>
      </c>
      <c r="AC110" s="198"/>
      <c r="AD110" s="96" t="s">
        <v>21</v>
      </c>
      <c r="AE110" s="199" t="str">
        <f t="shared" si="190"/>
        <v/>
      </c>
      <c r="AF110" s="95"/>
      <c r="AG110" s="200"/>
      <c r="AH110" s="201" t="str">
        <f t="shared" si="191"/>
        <v/>
      </c>
      <c r="AI110" s="200"/>
      <c r="AJ110" s="5" t="s">
        <v>21</v>
      </c>
      <c r="AK110" s="5" t="s">
        <v>21</v>
      </c>
      <c r="AL110" s="5" t="s">
        <v>21</v>
      </c>
      <c r="AM110" s="5" t="s">
        <v>21</v>
      </c>
      <c r="AN110" s="5" t="s">
        <v>21</v>
      </c>
      <c r="AO110" s="5" t="s">
        <v>21</v>
      </c>
      <c r="AP110" s="5" t="s">
        <v>21</v>
      </c>
      <c r="AQ110" s="5" t="s">
        <v>21</v>
      </c>
      <c r="AR110" s="5" t="s">
        <v>21</v>
      </c>
      <c r="AS110" s="5" t="s">
        <v>21</v>
      </c>
      <c r="AT110" s="5" t="s">
        <v>21</v>
      </c>
      <c r="AU110" s="5" t="s">
        <v>21</v>
      </c>
      <c r="AV110" s="5" t="s">
        <v>21</v>
      </c>
      <c r="AW110" s="5" t="s">
        <v>21</v>
      </c>
      <c r="AX110" s="5" t="s">
        <v>21</v>
      </c>
      <c r="AY110" s="5" t="s">
        <v>21</v>
      </c>
      <c r="AZ110" s="5" t="s">
        <v>21</v>
      </c>
      <c r="BA110" s="5" t="s">
        <v>21</v>
      </c>
      <c r="BB110" s="5" t="s">
        <v>21</v>
      </c>
      <c r="BC110" s="5" t="s">
        <v>21</v>
      </c>
      <c r="BD110" s="200"/>
      <c r="BE110" s="50" t="s">
        <v>59</v>
      </c>
      <c r="BF110" s="50" t="s">
        <v>60</v>
      </c>
      <c r="BG110" s="50" t="s">
        <v>61</v>
      </c>
      <c r="BH110" s="50" t="s">
        <v>62</v>
      </c>
      <c r="BI110" s="50" t="s">
        <v>63</v>
      </c>
      <c r="BJ110" s="50" t="s">
        <v>64</v>
      </c>
      <c r="BK110" s="50" t="s">
        <v>65</v>
      </c>
      <c r="BL110" s="50" t="s">
        <v>66</v>
      </c>
      <c r="BM110" s="50" t="s">
        <v>67</v>
      </c>
      <c r="BN110" s="50" t="s">
        <v>68</v>
      </c>
      <c r="BO110" s="50" t="s">
        <v>69</v>
      </c>
      <c r="BP110" s="202"/>
      <c r="BQ110" s="203"/>
      <c r="BR110" s="203" t="str">
        <f t="shared" si="192"/>
        <v/>
      </c>
      <c r="BS110" s="203" t="str">
        <f t="shared" si="193"/>
        <v/>
      </c>
      <c r="BT110" s="203" t="str">
        <f t="shared" si="194"/>
        <v/>
      </c>
      <c r="BU110" s="203" t="str">
        <f t="shared" si="195"/>
        <v/>
      </c>
      <c r="BV110" s="203" t="str">
        <f t="shared" si="196"/>
        <v/>
      </c>
      <c r="BW110" s="203" t="str">
        <f t="shared" si="197"/>
        <v/>
      </c>
      <c r="BX110" s="203" t="str">
        <f t="shared" si="198"/>
        <v/>
      </c>
      <c r="BY110" s="203" t="str">
        <f t="shared" si="199"/>
        <v/>
      </c>
      <c r="BZ110" s="203" t="str">
        <f t="shared" si="200"/>
        <v/>
      </c>
      <c r="CA110" s="203" t="str">
        <f t="shared" si="201"/>
        <v/>
      </c>
      <c r="CB110" s="203" t="str">
        <f t="shared" si="202"/>
        <v/>
      </c>
      <c r="CC110" s="203" t="str">
        <f t="shared" si="203"/>
        <v/>
      </c>
      <c r="CD110" s="203" t="str">
        <f t="shared" si="204"/>
        <v/>
      </c>
      <c r="CE110" s="203" t="str">
        <f t="shared" si="205"/>
        <v/>
      </c>
      <c r="CF110" s="204" t="str">
        <f t="shared" si="206"/>
        <v/>
      </c>
      <c r="CG110" s="204" t="str">
        <f t="shared" si="207"/>
        <v/>
      </c>
      <c r="CH110" s="204" t="str">
        <f t="shared" si="208"/>
        <v/>
      </c>
      <c r="CI110" s="204" t="str">
        <f t="shared" si="209"/>
        <v/>
      </c>
      <c r="CJ110" s="204" t="str">
        <f t="shared" si="210"/>
        <v/>
      </c>
      <c r="CK110" s="204" t="str">
        <f t="shared" si="211"/>
        <v/>
      </c>
      <c r="CL110" s="205" t="str">
        <f t="shared" si="212"/>
        <v/>
      </c>
      <c r="CM110" s="204" t="str">
        <f t="shared" si="213"/>
        <v/>
      </c>
      <c r="CN110" s="204">
        <f t="shared" si="214"/>
        <v>0</v>
      </c>
      <c r="CO110" s="204" t="str">
        <f t="shared" si="215"/>
        <v>Okay</v>
      </c>
      <c r="CP110" s="204" t="str">
        <f t="shared" si="216"/>
        <v>Urkunde und Button</v>
      </c>
      <c r="CQ110" s="204" t="str">
        <f t="shared" si="217"/>
        <v>nur Urkunde</v>
      </c>
      <c r="CR110" s="204">
        <f t="shared" si="218"/>
        <v>0</v>
      </c>
      <c r="CS110" s="204">
        <f t="shared" si="219"/>
        <v>0</v>
      </c>
      <c r="CT110" s="204">
        <f t="shared" si="220"/>
        <v>0</v>
      </c>
      <c r="CU110" s="204">
        <f t="shared" si="221"/>
        <v>0</v>
      </c>
      <c r="CV110" s="204">
        <f t="shared" si="222"/>
        <v>0</v>
      </c>
      <c r="CW110" s="204">
        <f t="shared" si="223"/>
        <v>0</v>
      </c>
      <c r="CX110" s="204" t="str">
        <f t="shared" si="224"/>
        <v>u</v>
      </c>
      <c r="CY110" s="204"/>
      <c r="CZ110" s="204"/>
      <c r="DA110" s="204"/>
      <c r="DB110" s="204"/>
      <c r="DC110" s="204"/>
      <c r="DD110" s="204"/>
      <c r="DE110" s="204"/>
      <c r="DF110" s="204"/>
      <c r="DG110" s="204"/>
      <c r="DH110" s="204"/>
      <c r="DI110" s="204"/>
      <c r="DJ110" s="204"/>
      <c r="DK110" s="204"/>
      <c r="DL110" s="204"/>
      <c r="DM110" s="204"/>
      <c r="DN110" s="204"/>
      <c r="DO110" s="204"/>
      <c r="DP110" s="204"/>
      <c r="DQ110" s="204"/>
      <c r="DR110" s="204"/>
      <c r="DS110" s="204"/>
      <c r="DT110" s="204"/>
      <c r="DU110" s="204"/>
    </row>
    <row r="111" spans="1:125" s="16" customFormat="1" x14ac:dyDescent="0.2">
      <c r="A111" s="191" t="str">
        <f>IF(LEN(E111)&lt;2,"",Meldedaten!A$4)</f>
        <v/>
      </c>
      <c r="B111" s="192" t="str">
        <f t="shared" si="180"/>
        <v/>
      </c>
      <c r="C111" s="96" t="s">
        <v>21</v>
      </c>
      <c r="D111" s="242" t="s">
        <v>21</v>
      </c>
      <c r="E111" s="242" t="s">
        <v>21</v>
      </c>
      <c r="F111" s="242" t="s">
        <v>21</v>
      </c>
      <c r="G111" s="242" t="s">
        <v>21</v>
      </c>
      <c r="H111" s="210" t="s">
        <v>21</v>
      </c>
      <c r="I111" s="5" t="str">
        <f>IF(LEN(E111)&lt;2,"",Meldedaten!B$4)</f>
        <v/>
      </c>
      <c r="J111" s="193"/>
      <c r="K111" s="5"/>
      <c r="L111" s="101"/>
      <c r="M111" s="100"/>
      <c r="N111" s="5"/>
      <c r="O111" s="5"/>
      <c r="P111" s="5"/>
      <c r="Q111" s="194" t="str">
        <f t="shared" si="181"/>
        <v>Okay</v>
      </c>
      <c r="R111" s="195">
        <f t="shared" si="182"/>
        <v>0</v>
      </c>
      <c r="S111" s="196" t="str">
        <f t="shared" si="183"/>
        <v/>
      </c>
      <c r="T111" s="197" t="str">
        <f t="shared" si="184"/>
        <v>Bitte ankreuzen</v>
      </c>
      <c r="U111" s="5"/>
      <c r="V111" s="5"/>
      <c r="W111" s="194">
        <f t="shared" si="185"/>
        <v>0</v>
      </c>
      <c r="X111" s="195">
        <f t="shared" si="186"/>
        <v>0</v>
      </c>
      <c r="Y111" s="195">
        <f t="shared" si="187"/>
        <v>1</v>
      </c>
      <c r="Z111" s="195" t="e">
        <f>IF(W111&gt;Y111,"Fehler",okay)</f>
        <v>#NAME?</v>
      </c>
      <c r="AA111" s="195" t="str">
        <f t="shared" si="188"/>
        <v/>
      </c>
      <c r="AB111" s="195" t="str">
        <f t="shared" si="189"/>
        <v/>
      </c>
      <c r="AC111" s="198"/>
      <c r="AD111" s="96" t="s">
        <v>21</v>
      </c>
      <c r="AE111" s="199" t="str">
        <f t="shared" si="190"/>
        <v/>
      </c>
      <c r="AF111" s="95"/>
      <c r="AG111" s="200"/>
      <c r="AH111" s="201" t="str">
        <f t="shared" si="191"/>
        <v/>
      </c>
      <c r="AI111" s="200"/>
      <c r="AJ111" s="5" t="s">
        <v>21</v>
      </c>
      <c r="AK111" s="5" t="s">
        <v>21</v>
      </c>
      <c r="AL111" s="5" t="s">
        <v>21</v>
      </c>
      <c r="AM111" s="5" t="s">
        <v>21</v>
      </c>
      <c r="AN111" s="5" t="s">
        <v>21</v>
      </c>
      <c r="AO111" s="5" t="s">
        <v>21</v>
      </c>
      <c r="AP111" s="5" t="s">
        <v>21</v>
      </c>
      <c r="AQ111" s="5" t="s">
        <v>21</v>
      </c>
      <c r="AR111" s="5" t="s">
        <v>21</v>
      </c>
      <c r="AS111" s="5" t="s">
        <v>21</v>
      </c>
      <c r="AT111" s="5" t="s">
        <v>21</v>
      </c>
      <c r="AU111" s="5" t="s">
        <v>21</v>
      </c>
      <c r="AV111" s="5" t="s">
        <v>21</v>
      </c>
      <c r="AW111" s="5" t="s">
        <v>21</v>
      </c>
      <c r="AX111" s="5" t="s">
        <v>21</v>
      </c>
      <c r="AY111" s="5" t="s">
        <v>21</v>
      </c>
      <c r="AZ111" s="5" t="s">
        <v>21</v>
      </c>
      <c r="BA111" s="5" t="s">
        <v>21</v>
      </c>
      <c r="BB111" s="5" t="s">
        <v>21</v>
      </c>
      <c r="BC111" s="5" t="s">
        <v>21</v>
      </c>
      <c r="BD111" s="200"/>
      <c r="BE111" s="50" t="s">
        <v>59</v>
      </c>
      <c r="BF111" s="50" t="s">
        <v>60</v>
      </c>
      <c r="BG111" s="50" t="s">
        <v>61</v>
      </c>
      <c r="BH111" s="50" t="s">
        <v>62</v>
      </c>
      <c r="BI111" s="50" t="s">
        <v>63</v>
      </c>
      <c r="BJ111" s="50" t="s">
        <v>64</v>
      </c>
      <c r="BK111" s="50" t="s">
        <v>65</v>
      </c>
      <c r="BL111" s="50" t="s">
        <v>66</v>
      </c>
      <c r="BM111" s="50" t="s">
        <v>67</v>
      </c>
      <c r="BN111" s="50" t="s">
        <v>68</v>
      </c>
      <c r="BO111" s="50" t="s">
        <v>69</v>
      </c>
      <c r="BP111" s="202"/>
      <c r="BQ111" s="203"/>
      <c r="BR111" s="203" t="str">
        <f t="shared" si="192"/>
        <v/>
      </c>
      <c r="BS111" s="203" t="str">
        <f t="shared" si="193"/>
        <v/>
      </c>
      <c r="BT111" s="203" t="str">
        <f t="shared" si="194"/>
        <v/>
      </c>
      <c r="BU111" s="203" t="str">
        <f t="shared" si="195"/>
        <v/>
      </c>
      <c r="BV111" s="203" t="str">
        <f t="shared" si="196"/>
        <v/>
      </c>
      <c r="BW111" s="203" t="str">
        <f t="shared" si="197"/>
        <v/>
      </c>
      <c r="BX111" s="203" t="str">
        <f t="shared" si="198"/>
        <v/>
      </c>
      <c r="BY111" s="203" t="str">
        <f t="shared" si="199"/>
        <v/>
      </c>
      <c r="BZ111" s="203" t="str">
        <f t="shared" si="200"/>
        <v/>
      </c>
      <c r="CA111" s="203" t="str">
        <f t="shared" si="201"/>
        <v/>
      </c>
      <c r="CB111" s="203" t="str">
        <f t="shared" si="202"/>
        <v/>
      </c>
      <c r="CC111" s="203" t="str">
        <f t="shared" si="203"/>
        <v/>
      </c>
      <c r="CD111" s="203" t="str">
        <f t="shared" si="204"/>
        <v/>
      </c>
      <c r="CE111" s="203" t="str">
        <f t="shared" si="205"/>
        <v/>
      </c>
      <c r="CF111" s="204" t="str">
        <f t="shared" si="206"/>
        <v/>
      </c>
      <c r="CG111" s="204" t="str">
        <f t="shared" si="207"/>
        <v/>
      </c>
      <c r="CH111" s="204" t="str">
        <f t="shared" si="208"/>
        <v/>
      </c>
      <c r="CI111" s="204" t="str">
        <f t="shared" si="209"/>
        <v/>
      </c>
      <c r="CJ111" s="204" t="str">
        <f t="shared" si="210"/>
        <v/>
      </c>
      <c r="CK111" s="204" t="str">
        <f t="shared" si="211"/>
        <v/>
      </c>
      <c r="CL111" s="205" t="str">
        <f t="shared" si="212"/>
        <v/>
      </c>
      <c r="CM111" s="204" t="str">
        <f t="shared" si="213"/>
        <v/>
      </c>
      <c r="CN111" s="204">
        <f t="shared" si="214"/>
        <v>0</v>
      </c>
      <c r="CO111" s="204" t="str">
        <f t="shared" si="215"/>
        <v>Okay</v>
      </c>
      <c r="CP111" s="204" t="str">
        <f t="shared" si="216"/>
        <v>Urkunde und Button</v>
      </c>
      <c r="CQ111" s="204" t="str">
        <f t="shared" si="217"/>
        <v>nur Urkunde</v>
      </c>
      <c r="CR111" s="204">
        <f t="shared" si="218"/>
        <v>0</v>
      </c>
      <c r="CS111" s="204">
        <f t="shared" si="219"/>
        <v>0</v>
      </c>
      <c r="CT111" s="204">
        <f t="shared" si="220"/>
        <v>0</v>
      </c>
      <c r="CU111" s="204">
        <f t="shared" si="221"/>
        <v>0</v>
      </c>
      <c r="CV111" s="204">
        <f t="shared" si="222"/>
        <v>0</v>
      </c>
      <c r="CW111" s="204">
        <f t="shared" si="223"/>
        <v>0</v>
      </c>
      <c r="CX111" s="204" t="str">
        <f t="shared" si="224"/>
        <v>u</v>
      </c>
      <c r="CY111" s="204"/>
      <c r="CZ111" s="204"/>
      <c r="DA111" s="204"/>
      <c r="DB111" s="204"/>
      <c r="DC111" s="204"/>
      <c r="DD111" s="204"/>
      <c r="DE111" s="204"/>
      <c r="DF111" s="204"/>
      <c r="DG111" s="204"/>
      <c r="DH111" s="204"/>
      <c r="DI111" s="204"/>
      <c r="DJ111" s="204"/>
      <c r="DK111" s="204"/>
      <c r="DL111" s="204"/>
      <c r="DM111" s="204"/>
      <c r="DN111" s="204"/>
      <c r="DO111" s="204"/>
      <c r="DP111" s="204"/>
      <c r="DQ111" s="204"/>
      <c r="DR111" s="204"/>
      <c r="DS111" s="204"/>
      <c r="DT111" s="204"/>
      <c r="DU111" s="204"/>
    </row>
    <row r="112" spans="1:125" s="16" customFormat="1" x14ac:dyDescent="0.2">
      <c r="A112" s="191" t="str">
        <f>IF(LEN(E112)&lt;2,"",Meldedaten!A$4)</f>
        <v/>
      </c>
      <c r="B112" s="192" t="str">
        <f t="shared" si="180"/>
        <v/>
      </c>
      <c r="C112" s="96" t="s">
        <v>21</v>
      </c>
      <c r="D112" s="242" t="s">
        <v>21</v>
      </c>
      <c r="E112" s="242" t="s">
        <v>21</v>
      </c>
      <c r="F112" s="242" t="s">
        <v>21</v>
      </c>
      <c r="G112" s="242" t="s">
        <v>21</v>
      </c>
      <c r="H112" s="210" t="s">
        <v>21</v>
      </c>
      <c r="I112" s="5" t="str">
        <f>IF(LEN(E112)&lt;2,"",Meldedaten!B$4)</f>
        <v/>
      </c>
      <c r="J112" s="193"/>
      <c r="K112" s="5"/>
      <c r="L112" s="101"/>
      <c r="M112" s="100"/>
      <c r="N112" s="5"/>
      <c r="O112" s="5"/>
      <c r="P112" s="5"/>
      <c r="Q112" s="194" t="str">
        <f t="shared" si="181"/>
        <v>Okay</v>
      </c>
      <c r="R112" s="195">
        <f t="shared" si="182"/>
        <v>0</v>
      </c>
      <c r="S112" s="196" t="str">
        <f t="shared" si="183"/>
        <v/>
      </c>
      <c r="T112" s="197" t="str">
        <f t="shared" si="184"/>
        <v>Bitte ankreuzen</v>
      </c>
      <c r="U112" s="5"/>
      <c r="V112" s="5"/>
      <c r="W112" s="194">
        <f t="shared" si="185"/>
        <v>0</v>
      </c>
      <c r="X112" s="195">
        <f t="shared" si="186"/>
        <v>0</v>
      </c>
      <c r="Y112" s="195">
        <f t="shared" si="187"/>
        <v>1</v>
      </c>
      <c r="Z112" s="195" t="e">
        <f>IF(W112&gt;Y112,"Fehler",okay)</f>
        <v>#NAME?</v>
      </c>
      <c r="AA112" s="195" t="str">
        <f t="shared" si="188"/>
        <v/>
      </c>
      <c r="AB112" s="195" t="str">
        <f t="shared" si="189"/>
        <v/>
      </c>
      <c r="AC112" s="198"/>
      <c r="AD112" s="96" t="s">
        <v>21</v>
      </c>
      <c r="AE112" s="199" t="str">
        <f t="shared" si="190"/>
        <v/>
      </c>
      <c r="AF112" s="95"/>
      <c r="AG112" s="200"/>
      <c r="AH112" s="201" t="str">
        <f t="shared" si="191"/>
        <v/>
      </c>
      <c r="AI112" s="200"/>
      <c r="AJ112" s="5" t="s">
        <v>21</v>
      </c>
      <c r="AK112" s="5" t="s">
        <v>21</v>
      </c>
      <c r="AL112" s="5" t="s">
        <v>21</v>
      </c>
      <c r="AM112" s="5" t="s">
        <v>21</v>
      </c>
      <c r="AN112" s="5" t="s">
        <v>21</v>
      </c>
      <c r="AO112" s="5" t="s">
        <v>21</v>
      </c>
      <c r="AP112" s="5" t="s">
        <v>21</v>
      </c>
      <c r="AQ112" s="5" t="s">
        <v>21</v>
      </c>
      <c r="AR112" s="5" t="s">
        <v>21</v>
      </c>
      <c r="AS112" s="5" t="s">
        <v>21</v>
      </c>
      <c r="AT112" s="5" t="s">
        <v>21</v>
      </c>
      <c r="AU112" s="5" t="s">
        <v>21</v>
      </c>
      <c r="AV112" s="5" t="s">
        <v>21</v>
      </c>
      <c r="AW112" s="5" t="s">
        <v>21</v>
      </c>
      <c r="AX112" s="5" t="s">
        <v>21</v>
      </c>
      <c r="AY112" s="5" t="s">
        <v>21</v>
      </c>
      <c r="AZ112" s="5" t="s">
        <v>21</v>
      </c>
      <c r="BA112" s="5" t="s">
        <v>21</v>
      </c>
      <c r="BB112" s="5" t="s">
        <v>21</v>
      </c>
      <c r="BC112" s="5" t="s">
        <v>21</v>
      </c>
      <c r="BD112" s="200"/>
      <c r="BE112" s="50" t="s">
        <v>59</v>
      </c>
      <c r="BF112" s="50" t="s">
        <v>60</v>
      </c>
      <c r="BG112" s="50" t="s">
        <v>61</v>
      </c>
      <c r="BH112" s="50" t="s">
        <v>62</v>
      </c>
      <c r="BI112" s="50" t="s">
        <v>63</v>
      </c>
      <c r="BJ112" s="50" t="s">
        <v>64</v>
      </c>
      <c r="BK112" s="50" t="s">
        <v>65</v>
      </c>
      <c r="BL112" s="50" t="s">
        <v>66</v>
      </c>
      <c r="BM112" s="50" t="s">
        <v>67</v>
      </c>
      <c r="BN112" s="50" t="s">
        <v>68</v>
      </c>
      <c r="BO112" s="50" t="s">
        <v>69</v>
      </c>
      <c r="BP112" s="202"/>
      <c r="BQ112" s="203"/>
      <c r="BR112" s="203" t="str">
        <f t="shared" si="192"/>
        <v/>
      </c>
      <c r="BS112" s="203" t="str">
        <f t="shared" si="193"/>
        <v/>
      </c>
      <c r="BT112" s="203" t="str">
        <f t="shared" si="194"/>
        <v/>
      </c>
      <c r="BU112" s="203" t="str">
        <f t="shared" si="195"/>
        <v/>
      </c>
      <c r="BV112" s="203" t="str">
        <f t="shared" si="196"/>
        <v/>
      </c>
      <c r="BW112" s="203" t="str">
        <f t="shared" si="197"/>
        <v/>
      </c>
      <c r="BX112" s="203" t="str">
        <f t="shared" si="198"/>
        <v/>
      </c>
      <c r="BY112" s="203" t="str">
        <f t="shared" si="199"/>
        <v/>
      </c>
      <c r="BZ112" s="203" t="str">
        <f t="shared" si="200"/>
        <v/>
      </c>
      <c r="CA112" s="203" t="str">
        <f t="shared" si="201"/>
        <v/>
      </c>
      <c r="CB112" s="203" t="str">
        <f t="shared" si="202"/>
        <v/>
      </c>
      <c r="CC112" s="203" t="str">
        <f t="shared" si="203"/>
        <v/>
      </c>
      <c r="CD112" s="203" t="str">
        <f t="shared" si="204"/>
        <v/>
      </c>
      <c r="CE112" s="203" t="str">
        <f t="shared" si="205"/>
        <v/>
      </c>
      <c r="CF112" s="204" t="str">
        <f t="shared" si="206"/>
        <v/>
      </c>
      <c r="CG112" s="204" t="str">
        <f t="shared" si="207"/>
        <v/>
      </c>
      <c r="CH112" s="204" t="str">
        <f t="shared" si="208"/>
        <v/>
      </c>
      <c r="CI112" s="204" t="str">
        <f t="shared" si="209"/>
        <v/>
      </c>
      <c r="CJ112" s="204" t="str">
        <f t="shared" si="210"/>
        <v/>
      </c>
      <c r="CK112" s="204" t="str">
        <f t="shared" si="211"/>
        <v/>
      </c>
      <c r="CL112" s="205" t="str">
        <f t="shared" si="212"/>
        <v/>
      </c>
      <c r="CM112" s="204" t="str">
        <f t="shared" si="213"/>
        <v/>
      </c>
      <c r="CN112" s="204">
        <f t="shared" si="214"/>
        <v>0</v>
      </c>
      <c r="CO112" s="204" t="str">
        <f t="shared" si="215"/>
        <v>Okay</v>
      </c>
      <c r="CP112" s="204" t="str">
        <f t="shared" si="216"/>
        <v>Urkunde und Button</v>
      </c>
      <c r="CQ112" s="204" t="str">
        <f t="shared" si="217"/>
        <v>nur Urkunde</v>
      </c>
      <c r="CR112" s="204">
        <f t="shared" si="218"/>
        <v>0</v>
      </c>
      <c r="CS112" s="204">
        <f t="shared" si="219"/>
        <v>0</v>
      </c>
      <c r="CT112" s="204">
        <f t="shared" si="220"/>
        <v>0</v>
      </c>
      <c r="CU112" s="204">
        <f t="shared" si="221"/>
        <v>0</v>
      </c>
      <c r="CV112" s="204">
        <f t="shared" si="222"/>
        <v>0</v>
      </c>
      <c r="CW112" s="204">
        <f t="shared" si="223"/>
        <v>0</v>
      </c>
      <c r="CX112" s="204" t="str">
        <f t="shared" si="224"/>
        <v>u</v>
      </c>
      <c r="CY112" s="204"/>
      <c r="CZ112" s="204">
        <f>IF(CV112="a",(ROUNDDOWN(O112/5,0)*5),0)</f>
        <v>0</v>
      </c>
      <c r="DA112" s="204"/>
      <c r="DB112" s="204"/>
      <c r="DC112" s="204">
        <f>IF(CW112="a",(ROUNDDOWN(P112/5,0)*5),0)</f>
        <v>0</v>
      </c>
      <c r="DD112" s="204"/>
      <c r="DE112" s="204"/>
      <c r="DF112" s="204"/>
      <c r="DG112" s="204"/>
      <c r="DH112" s="204"/>
      <c r="DI112" s="204"/>
      <c r="DJ112" s="204"/>
      <c r="DK112" s="204"/>
      <c r="DL112" s="204"/>
      <c r="DM112" s="204"/>
      <c r="DN112" s="204"/>
      <c r="DO112" s="204"/>
      <c r="DP112" s="204"/>
      <c r="DQ112" s="204"/>
      <c r="DR112" s="204"/>
      <c r="DS112" s="204"/>
      <c r="DT112" s="204"/>
      <c r="DU112" s="204"/>
    </row>
    <row r="113" spans="1:125" s="16" customFormat="1" x14ac:dyDescent="0.2">
      <c r="A113" s="191" t="str">
        <f>IF(LEN(E113)&lt;2,"",Meldedaten!A$4)</f>
        <v/>
      </c>
      <c r="B113" s="192" t="str">
        <f t="shared" si="180"/>
        <v/>
      </c>
      <c r="C113" s="96" t="s">
        <v>21</v>
      </c>
      <c r="D113" s="242" t="s">
        <v>21</v>
      </c>
      <c r="E113" s="242" t="s">
        <v>21</v>
      </c>
      <c r="F113" s="242" t="s">
        <v>21</v>
      </c>
      <c r="G113" s="242" t="s">
        <v>21</v>
      </c>
      <c r="H113" s="210" t="s">
        <v>21</v>
      </c>
      <c r="I113" s="5" t="str">
        <f>IF(LEN(E113)&lt;2,"",Meldedaten!B$4)</f>
        <v/>
      </c>
      <c r="J113" s="193"/>
      <c r="K113" s="5"/>
      <c r="L113" s="101"/>
      <c r="M113" s="100"/>
      <c r="N113" s="5"/>
      <c r="O113" s="5"/>
      <c r="P113" s="5"/>
      <c r="Q113" s="194" t="str">
        <f t="shared" si="181"/>
        <v>Okay</v>
      </c>
      <c r="R113" s="195">
        <f t="shared" si="182"/>
        <v>0</v>
      </c>
      <c r="S113" s="196" t="str">
        <f t="shared" si="183"/>
        <v/>
      </c>
      <c r="T113" s="197" t="str">
        <f t="shared" si="184"/>
        <v>Bitte ankreuzen</v>
      </c>
      <c r="U113" s="5"/>
      <c r="V113" s="5"/>
      <c r="W113" s="194">
        <f t="shared" si="185"/>
        <v>0</v>
      </c>
      <c r="X113" s="195">
        <f t="shared" si="186"/>
        <v>0</v>
      </c>
      <c r="Y113" s="195">
        <f t="shared" si="187"/>
        <v>1</v>
      </c>
      <c r="Z113" s="195" t="e">
        <f>IF(W113&gt;Y113,"Fehler",okay)</f>
        <v>#NAME?</v>
      </c>
      <c r="AA113" s="195" t="str">
        <f t="shared" si="188"/>
        <v/>
      </c>
      <c r="AB113" s="195" t="str">
        <f t="shared" si="189"/>
        <v/>
      </c>
      <c r="AC113" s="198"/>
      <c r="AD113" s="96" t="s">
        <v>21</v>
      </c>
      <c r="AE113" s="199" t="str">
        <f t="shared" si="190"/>
        <v/>
      </c>
      <c r="AF113" s="95"/>
      <c r="AG113" s="200"/>
      <c r="AH113" s="201" t="str">
        <f t="shared" si="191"/>
        <v/>
      </c>
      <c r="AI113" s="200"/>
      <c r="AJ113" s="5" t="s">
        <v>21</v>
      </c>
      <c r="AK113" s="5" t="s">
        <v>21</v>
      </c>
      <c r="AL113" s="5" t="s">
        <v>21</v>
      </c>
      <c r="AM113" s="5" t="s">
        <v>21</v>
      </c>
      <c r="AN113" s="5" t="s">
        <v>21</v>
      </c>
      <c r="AO113" s="5" t="s">
        <v>21</v>
      </c>
      <c r="AP113" s="5" t="s">
        <v>21</v>
      </c>
      <c r="AQ113" s="5" t="s">
        <v>21</v>
      </c>
      <c r="AR113" s="5" t="s">
        <v>21</v>
      </c>
      <c r="AS113" s="5" t="s">
        <v>21</v>
      </c>
      <c r="AT113" s="5" t="s">
        <v>21</v>
      </c>
      <c r="AU113" s="5" t="s">
        <v>21</v>
      </c>
      <c r="AV113" s="5" t="s">
        <v>21</v>
      </c>
      <c r="AW113" s="5" t="s">
        <v>21</v>
      </c>
      <c r="AX113" s="5" t="s">
        <v>21</v>
      </c>
      <c r="AY113" s="5" t="s">
        <v>21</v>
      </c>
      <c r="AZ113" s="5" t="s">
        <v>21</v>
      </c>
      <c r="BA113" s="5" t="s">
        <v>21</v>
      </c>
      <c r="BB113" s="5" t="s">
        <v>21</v>
      </c>
      <c r="BC113" s="5" t="s">
        <v>21</v>
      </c>
      <c r="BD113" s="200"/>
      <c r="BE113" s="50" t="s">
        <v>59</v>
      </c>
      <c r="BF113" s="50" t="s">
        <v>60</v>
      </c>
      <c r="BG113" s="50" t="s">
        <v>61</v>
      </c>
      <c r="BH113" s="50" t="s">
        <v>62</v>
      </c>
      <c r="BI113" s="50" t="s">
        <v>63</v>
      </c>
      <c r="BJ113" s="50" t="s">
        <v>64</v>
      </c>
      <c r="BK113" s="50" t="s">
        <v>65</v>
      </c>
      <c r="BL113" s="50" t="s">
        <v>66</v>
      </c>
      <c r="BM113" s="50" t="s">
        <v>67</v>
      </c>
      <c r="BN113" s="50" t="s">
        <v>68</v>
      </c>
      <c r="BO113" s="50" t="s">
        <v>69</v>
      </c>
      <c r="BP113" s="202"/>
      <c r="BQ113" s="203"/>
      <c r="BR113" s="203" t="str">
        <f t="shared" si="192"/>
        <v/>
      </c>
      <c r="BS113" s="203" t="str">
        <f t="shared" si="193"/>
        <v/>
      </c>
      <c r="BT113" s="203" t="str">
        <f t="shared" si="194"/>
        <v/>
      </c>
      <c r="BU113" s="203" t="str">
        <f t="shared" si="195"/>
        <v/>
      </c>
      <c r="BV113" s="203" t="str">
        <f t="shared" si="196"/>
        <v/>
      </c>
      <c r="BW113" s="203" t="str">
        <f t="shared" si="197"/>
        <v/>
      </c>
      <c r="BX113" s="203" t="str">
        <f t="shared" si="198"/>
        <v/>
      </c>
      <c r="BY113" s="203" t="str">
        <f t="shared" si="199"/>
        <v/>
      </c>
      <c r="BZ113" s="203" t="str">
        <f t="shared" si="200"/>
        <v/>
      </c>
      <c r="CA113" s="203" t="str">
        <f t="shared" si="201"/>
        <v/>
      </c>
      <c r="CB113" s="203" t="str">
        <f t="shared" si="202"/>
        <v/>
      </c>
      <c r="CC113" s="203" t="str">
        <f t="shared" si="203"/>
        <v/>
      </c>
      <c r="CD113" s="203" t="str">
        <f t="shared" si="204"/>
        <v/>
      </c>
      <c r="CE113" s="203" t="str">
        <f t="shared" si="205"/>
        <v/>
      </c>
      <c r="CF113" s="204" t="str">
        <f t="shared" si="206"/>
        <v/>
      </c>
      <c r="CG113" s="204" t="str">
        <f t="shared" si="207"/>
        <v/>
      </c>
      <c r="CH113" s="204" t="str">
        <f t="shared" si="208"/>
        <v/>
      </c>
      <c r="CI113" s="204" t="str">
        <f t="shared" si="209"/>
        <v/>
      </c>
      <c r="CJ113" s="204" t="str">
        <f t="shared" si="210"/>
        <v/>
      </c>
      <c r="CK113" s="204" t="str">
        <f t="shared" si="211"/>
        <v/>
      </c>
      <c r="CL113" s="205" t="str">
        <f t="shared" si="212"/>
        <v/>
      </c>
      <c r="CM113" s="204" t="str">
        <f t="shared" si="213"/>
        <v/>
      </c>
      <c r="CN113" s="204">
        <f t="shared" si="214"/>
        <v>0</v>
      </c>
      <c r="CO113" s="204" t="str">
        <f t="shared" si="215"/>
        <v>Okay</v>
      </c>
      <c r="CP113" s="204" t="str">
        <f t="shared" si="216"/>
        <v>Urkunde und Button</v>
      </c>
      <c r="CQ113" s="204" t="str">
        <f t="shared" si="217"/>
        <v>nur Urkunde</v>
      </c>
      <c r="CR113" s="204">
        <f t="shared" si="218"/>
        <v>0</v>
      </c>
      <c r="CS113" s="204">
        <f t="shared" si="219"/>
        <v>0</v>
      </c>
      <c r="CT113" s="204">
        <f t="shared" si="220"/>
        <v>0</v>
      </c>
      <c r="CU113" s="204">
        <f t="shared" si="221"/>
        <v>0</v>
      </c>
      <c r="CV113" s="204">
        <f t="shared" si="222"/>
        <v>0</v>
      </c>
      <c r="CW113" s="204">
        <f t="shared" si="223"/>
        <v>0</v>
      </c>
      <c r="CX113" s="204" t="str">
        <f t="shared" si="224"/>
        <v>u</v>
      </c>
      <c r="CY113" s="204"/>
      <c r="CZ113" s="204"/>
      <c r="DA113" s="204"/>
      <c r="DB113" s="204"/>
      <c r="DC113" s="204"/>
      <c r="DD113" s="204"/>
      <c r="DE113" s="204"/>
      <c r="DF113" s="204"/>
      <c r="DG113" s="204"/>
      <c r="DH113" s="204"/>
      <c r="DI113" s="204"/>
      <c r="DJ113" s="204"/>
      <c r="DK113" s="204"/>
      <c r="DL113" s="204"/>
      <c r="DM113" s="204"/>
      <c r="DN113" s="204"/>
      <c r="DO113" s="204"/>
      <c r="DP113" s="204"/>
      <c r="DQ113" s="204"/>
      <c r="DR113" s="204"/>
      <c r="DS113" s="204"/>
      <c r="DT113" s="204"/>
      <c r="DU113" s="204"/>
    </row>
    <row r="114" spans="1:125" s="133" customFormat="1" x14ac:dyDescent="0.2">
      <c r="A114" s="162"/>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3"/>
      <c r="BF114" s="163"/>
      <c r="BG114" s="163"/>
      <c r="BH114" s="163"/>
      <c r="BI114" s="163"/>
      <c r="BJ114" s="163"/>
      <c r="BK114" s="163"/>
      <c r="BL114" s="163"/>
      <c r="BM114" s="163"/>
      <c r="BN114" s="163"/>
      <c r="BO114" s="163"/>
      <c r="BP114" s="160"/>
      <c r="CL114" s="138"/>
    </row>
    <row r="115" spans="1:125" s="133" customFormat="1" x14ac:dyDescent="0.2">
      <c r="A115" s="162"/>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3"/>
      <c r="BF115" s="163"/>
      <c r="BG115" s="163"/>
      <c r="BH115" s="163"/>
      <c r="BI115" s="163"/>
      <c r="BJ115" s="163"/>
      <c r="BK115" s="163"/>
      <c r="BL115" s="163"/>
      <c r="BM115" s="163"/>
      <c r="BN115" s="163"/>
      <c r="BO115" s="163"/>
      <c r="BP115" s="160"/>
      <c r="CL115" s="138"/>
    </row>
    <row r="116" spans="1:125" s="133" customFormat="1" x14ac:dyDescent="0.2">
      <c r="A116" s="162"/>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3"/>
      <c r="BF116" s="163"/>
      <c r="BG116" s="163"/>
      <c r="BH116" s="163"/>
      <c r="BI116" s="163"/>
      <c r="BJ116" s="163"/>
      <c r="BK116" s="163"/>
      <c r="BL116" s="163"/>
      <c r="BM116" s="163"/>
      <c r="BN116" s="163"/>
      <c r="BO116" s="163"/>
      <c r="BP116" s="160"/>
      <c r="CL116" s="138"/>
    </row>
    <row r="117" spans="1:125" s="133" customFormat="1" x14ac:dyDescent="0.2">
      <c r="A117" s="162"/>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3"/>
      <c r="BF117" s="163"/>
      <c r="BG117" s="163"/>
      <c r="BH117" s="163"/>
      <c r="BI117" s="163"/>
      <c r="BJ117" s="163"/>
      <c r="BK117" s="163"/>
      <c r="BL117" s="163"/>
      <c r="BM117" s="163"/>
      <c r="BN117" s="163"/>
      <c r="BO117" s="163"/>
      <c r="BP117" s="160"/>
      <c r="CL117" s="138"/>
    </row>
    <row r="118" spans="1:125" s="133" customFormat="1" x14ac:dyDescent="0.2">
      <c r="A118" s="162"/>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3"/>
      <c r="BF118" s="163"/>
      <c r="BG118" s="163"/>
      <c r="BH118" s="163"/>
      <c r="BI118" s="163"/>
      <c r="BJ118" s="163"/>
      <c r="BK118" s="163"/>
      <c r="BL118" s="163"/>
      <c r="BM118" s="163"/>
      <c r="BN118" s="163"/>
      <c r="BO118" s="163"/>
      <c r="BP118" s="160"/>
      <c r="CL118" s="138"/>
    </row>
    <row r="119" spans="1:125" s="133" customFormat="1" x14ac:dyDescent="0.2">
      <c r="A119" s="162"/>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3"/>
      <c r="BF119" s="163"/>
      <c r="BG119" s="163"/>
      <c r="BH119" s="163"/>
      <c r="BI119" s="163"/>
      <c r="BJ119" s="163"/>
      <c r="BK119" s="163"/>
      <c r="BL119" s="163"/>
      <c r="BM119" s="163"/>
      <c r="BN119" s="163"/>
      <c r="BO119" s="163"/>
      <c r="BP119" s="160"/>
      <c r="CL119" s="138"/>
    </row>
    <row r="120" spans="1:125" s="133" customFormat="1" x14ac:dyDescent="0.2">
      <c r="A120" s="162"/>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3"/>
      <c r="BF120" s="163"/>
      <c r="BG120" s="163"/>
      <c r="BH120" s="163"/>
      <c r="BI120" s="163"/>
      <c r="BJ120" s="163"/>
      <c r="BK120" s="163"/>
      <c r="BL120" s="163"/>
      <c r="BM120" s="163"/>
      <c r="BN120" s="163"/>
      <c r="BO120" s="163"/>
      <c r="BP120" s="160"/>
      <c r="CL120" s="138"/>
    </row>
    <row r="121" spans="1:125" s="133" customFormat="1" x14ac:dyDescent="0.2">
      <c r="A121" s="162"/>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3"/>
      <c r="BF121" s="163"/>
      <c r="BG121" s="163"/>
      <c r="BH121" s="163"/>
      <c r="BI121" s="163"/>
      <c r="BJ121" s="163"/>
      <c r="BK121" s="163"/>
      <c r="BL121" s="163"/>
      <c r="BM121" s="163"/>
      <c r="BN121" s="163"/>
      <c r="BO121" s="163"/>
      <c r="BP121" s="160"/>
      <c r="CL121" s="138"/>
    </row>
    <row r="122" spans="1:125" s="133" customFormat="1" x14ac:dyDescent="0.2">
      <c r="A122" s="162"/>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3"/>
      <c r="BF122" s="163"/>
      <c r="BG122" s="163"/>
      <c r="BH122" s="163"/>
      <c r="BI122" s="163"/>
      <c r="BJ122" s="163"/>
      <c r="BK122" s="163"/>
      <c r="BL122" s="163"/>
      <c r="BM122" s="163"/>
      <c r="BN122" s="163"/>
      <c r="BO122" s="163"/>
      <c r="BP122" s="160"/>
      <c r="CL122" s="138"/>
    </row>
    <row r="123" spans="1:125" s="133" customFormat="1" x14ac:dyDescent="0.2">
      <c r="A123" s="162"/>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3"/>
      <c r="BF123" s="163"/>
      <c r="BG123" s="163"/>
      <c r="BH123" s="163"/>
      <c r="BI123" s="163"/>
      <c r="BJ123" s="163"/>
      <c r="BK123" s="163"/>
      <c r="BL123" s="163"/>
      <c r="BM123" s="163"/>
      <c r="BN123" s="163"/>
      <c r="BO123" s="163"/>
      <c r="BP123" s="160"/>
      <c r="CL123" s="138"/>
    </row>
    <row r="124" spans="1:125" s="133" customFormat="1" x14ac:dyDescent="0.2">
      <c r="A124" s="162"/>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3"/>
      <c r="BF124" s="163"/>
      <c r="BG124" s="163"/>
      <c r="BH124" s="163"/>
      <c r="BI124" s="163"/>
      <c r="BJ124" s="163"/>
      <c r="BK124" s="163"/>
      <c r="BL124" s="163"/>
      <c r="BM124" s="163"/>
      <c r="BN124" s="163"/>
      <c r="BO124" s="163"/>
      <c r="BP124" s="160"/>
      <c r="CL124" s="138"/>
    </row>
    <row r="125" spans="1:125" s="133" customFormat="1" x14ac:dyDescent="0.2">
      <c r="A125" s="162"/>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3"/>
      <c r="BF125" s="163"/>
      <c r="BG125" s="163"/>
      <c r="BH125" s="163"/>
      <c r="BI125" s="163"/>
      <c r="BJ125" s="163"/>
      <c r="BK125" s="163"/>
      <c r="BL125" s="163"/>
      <c r="BM125" s="163"/>
      <c r="BN125" s="163"/>
      <c r="BO125" s="163"/>
      <c r="BP125" s="160"/>
      <c r="CL125" s="138"/>
    </row>
    <row r="126" spans="1:125" s="133" customFormat="1" x14ac:dyDescent="0.2">
      <c r="A126" s="162"/>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3"/>
      <c r="BF126" s="163"/>
      <c r="BG126" s="163"/>
      <c r="BH126" s="163"/>
      <c r="BI126" s="163"/>
      <c r="BJ126" s="163"/>
      <c r="BK126" s="163"/>
      <c r="BL126" s="163"/>
      <c r="BM126" s="163"/>
      <c r="BN126" s="163"/>
      <c r="BO126" s="163"/>
      <c r="BP126" s="160"/>
      <c r="CL126" s="138"/>
    </row>
    <row r="127" spans="1:125" s="133" customFormat="1" x14ac:dyDescent="0.2">
      <c r="A127" s="162"/>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3"/>
      <c r="BF127" s="163"/>
      <c r="BG127" s="163"/>
      <c r="BH127" s="163"/>
      <c r="BI127" s="163"/>
      <c r="BJ127" s="163"/>
      <c r="BK127" s="163"/>
      <c r="BL127" s="163"/>
      <c r="BM127" s="163"/>
      <c r="BN127" s="163"/>
      <c r="BO127" s="163"/>
      <c r="BP127" s="160"/>
      <c r="CL127" s="138"/>
    </row>
    <row r="128" spans="1:125" s="133" customFormat="1" x14ac:dyDescent="0.2">
      <c r="A128" s="162"/>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3"/>
      <c r="BF128" s="163"/>
      <c r="BG128" s="163"/>
      <c r="BH128" s="163"/>
      <c r="BI128" s="163"/>
      <c r="BJ128" s="163"/>
      <c r="BK128" s="163"/>
      <c r="BL128" s="163"/>
      <c r="BM128" s="163"/>
      <c r="BN128" s="163"/>
      <c r="BO128" s="163"/>
      <c r="BP128" s="160"/>
      <c r="CL128" s="138"/>
    </row>
    <row r="129" spans="1:90" s="133" customFormat="1" x14ac:dyDescent="0.2">
      <c r="A129" s="162"/>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3"/>
      <c r="BF129" s="163"/>
      <c r="BG129" s="163"/>
      <c r="BH129" s="163"/>
      <c r="BI129" s="163"/>
      <c r="BJ129" s="163"/>
      <c r="BK129" s="163"/>
      <c r="BL129" s="163"/>
      <c r="BM129" s="163"/>
      <c r="BN129" s="163"/>
      <c r="BO129" s="163"/>
      <c r="BP129" s="160"/>
      <c r="CL129" s="138"/>
    </row>
    <row r="130" spans="1:90" s="133" customFormat="1" x14ac:dyDescent="0.2">
      <c r="A130" s="162"/>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3"/>
      <c r="BF130" s="163"/>
      <c r="BG130" s="163"/>
      <c r="BH130" s="163"/>
      <c r="BI130" s="163"/>
      <c r="BJ130" s="163"/>
      <c r="BK130" s="163"/>
      <c r="BL130" s="163"/>
      <c r="BM130" s="163"/>
      <c r="BN130" s="163"/>
      <c r="BO130" s="163"/>
      <c r="BP130" s="160"/>
      <c r="CL130" s="138"/>
    </row>
    <row r="131" spans="1:90" s="133" customFormat="1" x14ac:dyDescent="0.2">
      <c r="A131" s="162"/>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3"/>
      <c r="BF131" s="163"/>
      <c r="BG131" s="163"/>
      <c r="BH131" s="163"/>
      <c r="BI131" s="163"/>
      <c r="BJ131" s="163"/>
      <c r="BK131" s="163"/>
      <c r="BL131" s="163"/>
      <c r="BM131" s="163"/>
      <c r="BN131" s="163"/>
      <c r="BO131" s="163"/>
      <c r="BP131" s="160"/>
      <c r="CL131" s="138"/>
    </row>
    <row r="132" spans="1:90" s="133" customFormat="1" x14ac:dyDescent="0.2">
      <c r="A132" s="162"/>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3"/>
      <c r="BF132" s="163"/>
      <c r="BG132" s="163"/>
      <c r="BH132" s="163"/>
      <c r="BI132" s="163"/>
      <c r="BJ132" s="163"/>
      <c r="BK132" s="163"/>
      <c r="BL132" s="163"/>
      <c r="BM132" s="163"/>
      <c r="BN132" s="163"/>
      <c r="BO132" s="163"/>
      <c r="BP132" s="160"/>
      <c r="CL132" s="138"/>
    </row>
    <row r="133" spans="1:90" s="133" customFormat="1" x14ac:dyDescent="0.2">
      <c r="A133" s="162"/>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3"/>
      <c r="BF133" s="163"/>
      <c r="BG133" s="163"/>
      <c r="BH133" s="163"/>
      <c r="BI133" s="163"/>
      <c r="BJ133" s="163"/>
      <c r="BK133" s="163"/>
      <c r="BL133" s="163"/>
      <c r="BM133" s="163"/>
      <c r="BN133" s="163"/>
      <c r="BO133" s="163"/>
      <c r="BP133" s="160"/>
      <c r="CL133" s="138"/>
    </row>
    <row r="134" spans="1:90" s="133" customFormat="1" x14ac:dyDescent="0.2">
      <c r="A134" s="162"/>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3"/>
      <c r="BF134" s="163"/>
      <c r="BG134" s="163"/>
      <c r="BH134" s="163"/>
      <c r="BI134" s="163"/>
      <c r="BJ134" s="163"/>
      <c r="BK134" s="163"/>
      <c r="BL134" s="163"/>
      <c r="BM134" s="163"/>
      <c r="BN134" s="163"/>
      <c r="BO134" s="163"/>
      <c r="BP134" s="160"/>
      <c r="CL134" s="138"/>
    </row>
    <row r="135" spans="1:90" s="133" customFormat="1" x14ac:dyDescent="0.2">
      <c r="A135" s="162"/>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3"/>
      <c r="BF135" s="163"/>
      <c r="BG135" s="163"/>
      <c r="BH135" s="163"/>
      <c r="BI135" s="163"/>
      <c r="BJ135" s="163"/>
      <c r="BK135" s="163"/>
      <c r="BL135" s="163"/>
      <c r="BM135" s="163"/>
      <c r="BN135" s="163"/>
      <c r="BO135" s="163"/>
      <c r="BP135" s="160"/>
      <c r="CL135" s="138"/>
    </row>
    <row r="136" spans="1:90" s="133" customFormat="1" x14ac:dyDescent="0.2">
      <c r="A136" s="162"/>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3"/>
      <c r="BF136" s="163"/>
      <c r="BG136" s="163"/>
      <c r="BH136" s="163"/>
      <c r="BI136" s="163"/>
      <c r="BJ136" s="163"/>
      <c r="BK136" s="163"/>
      <c r="BL136" s="163"/>
      <c r="BM136" s="163"/>
      <c r="BN136" s="163"/>
      <c r="BO136" s="163"/>
      <c r="BP136" s="160"/>
      <c r="CL136" s="138"/>
    </row>
    <row r="137" spans="1:90" s="133" customFormat="1" x14ac:dyDescent="0.2">
      <c r="A137" s="162"/>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3"/>
      <c r="BF137" s="163"/>
      <c r="BG137" s="163"/>
      <c r="BH137" s="163"/>
      <c r="BI137" s="163"/>
      <c r="BJ137" s="163"/>
      <c r="BK137" s="163"/>
      <c r="BL137" s="163"/>
      <c r="BM137" s="163"/>
      <c r="BN137" s="163"/>
      <c r="BO137" s="163"/>
      <c r="BP137" s="160"/>
      <c r="CL137" s="138"/>
    </row>
    <row r="138" spans="1:90" s="133" customFormat="1" x14ac:dyDescent="0.2">
      <c r="A138" s="162"/>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3"/>
      <c r="BF138" s="163"/>
      <c r="BG138" s="163"/>
      <c r="BH138" s="163"/>
      <c r="BI138" s="163"/>
      <c r="BJ138" s="163"/>
      <c r="BK138" s="163"/>
      <c r="BL138" s="163"/>
      <c r="BM138" s="163"/>
      <c r="BN138" s="163"/>
      <c r="BO138" s="163"/>
      <c r="BP138" s="160"/>
      <c r="CL138" s="138"/>
    </row>
    <row r="139" spans="1:90" s="133" customFormat="1" x14ac:dyDescent="0.2">
      <c r="A139" s="162"/>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3"/>
      <c r="BF139" s="163"/>
      <c r="BG139" s="163"/>
      <c r="BH139" s="163"/>
      <c r="BI139" s="163"/>
      <c r="BJ139" s="163"/>
      <c r="BK139" s="163"/>
      <c r="BL139" s="163"/>
      <c r="BM139" s="163"/>
      <c r="BN139" s="163"/>
      <c r="BO139" s="163"/>
      <c r="BP139" s="160"/>
      <c r="CL139" s="138"/>
    </row>
    <row r="140" spans="1:90" s="133" customFormat="1" x14ac:dyDescent="0.2">
      <c r="A140" s="162"/>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3"/>
      <c r="BF140" s="163"/>
      <c r="BG140" s="163"/>
      <c r="BH140" s="163"/>
      <c r="BI140" s="163"/>
      <c r="BJ140" s="163"/>
      <c r="BK140" s="163"/>
      <c r="BL140" s="163"/>
      <c r="BM140" s="163"/>
      <c r="BN140" s="163"/>
      <c r="BO140" s="163"/>
      <c r="BP140" s="160"/>
      <c r="CL140" s="138"/>
    </row>
    <row r="141" spans="1:90" s="133" customFormat="1" x14ac:dyDescent="0.2">
      <c r="A141" s="162"/>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3"/>
      <c r="BF141" s="163"/>
      <c r="BG141" s="163"/>
      <c r="BH141" s="163"/>
      <c r="BI141" s="163"/>
      <c r="BJ141" s="163"/>
      <c r="BK141" s="163"/>
      <c r="BL141" s="163"/>
      <c r="BM141" s="163"/>
      <c r="BN141" s="163"/>
      <c r="BO141" s="163"/>
      <c r="BP141" s="160"/>
      <c r="CL141" s="138"/>
    </row>
    <row r="142" spans="1:90" s="133" customFormat="1" x14ac:dyDescent="0.2">
      <c r="A142" s="162"/>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3"/>
      <c r="BF142" s="163"/>
      <c r="BG142" s="163"/>
      <c r="BH142" s="163"/>
      <c r="BI142" s="163"/>
      <c r="BJ142" s="163"/>
      <c r="BK142" s="163"/>
      <c r="BL142" s="163"/>
      <c r="BM142" s="163"/>
      <c r="BN142" s="163"/>
      <c r="BO142" s="163"/>
      <c r="BP142" s="160"/>
      <c r="CL142" s="138"/>
    </row>
    <row r="143" spans="1:90" s="133" customFormat="1" x14ac:dyDescent="0.2">
      <c r="A143" s="162"/>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3"/>
      <c r="BF143" s="163"/>
      <c r="BG143" s="163"/>
      <c r="BH143" s="163"/>
      <c r="BI143" s="163"/>
      <c r="BJ143" s="163"/>
      <c r="BK143" s="163"/>
      <c r="BL143" s="163"/>
      <c r="BM143" s="163"/>
      <c r="BN143" s="163"/>
      <c r="BO143" s="163"/>
      <c r="BP143" s="160"/>
      <c r="CL143" s="138"/>
    </row>
    <row r="144" spans="1:90" s="133" customFormat="1" x14ac:dyDescent="0.2">
      <c r="A144" s="162"/>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3"/>
      <c r="BF144" s="163"/>
      <c r="BG144" s="163"/>
      <c r="BH144" s="163"/>
      <c r="BI144" s="163"/>
      <c r="BJ144" s="163"/>
      <c r="BK144" s="163"/>
      <c r="BL144" s="163"/>
      <c r="BM144" s="163"/>
      <c r="BN144" s="163"/>
      <c r="BO144" s="163"/>
      <c r="BP144" s="160"/>
      <c r="CL144" s="138"/>
    </row>
    <row r="145" spans="1:90" s="133" customFormat="1" x14ac:dyDescent="0.2">
      <c r="A145" s="162"/>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3"/>
      <c r="BF145" s="163"/>
      <c r="BG145" s="163"/>
      <c r="BH145" s="163"/>
      <c r="BI145" s="163"/>
      <c r="BJ145" s="163"/>
      <c r="BK145" s="163"/>
      <c r="BL145" s="163"/>
      <c r="BM145" s="163"/>
      <c r="BN145" s="163"/>
      <c r="BO145" s="163"/>
      <c r="BP145" s="160"/>
      <c r="CL145" s="138"/>
    </row>
    <row r="146" spans="1:90" s="133" customFormat="1" x14ac:dyDescent="0.2">
      <c r="A146" s="162"/>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3"/>
      <c r="BF146" s="163"/>
      <c r="BG146" s="163"/>
      <c r="BH146" s="163"/>
      <c r="BI146" s="163"/>
      <c r="BJ146" s="163"/>
      <c r="BK146" s="163"/>
      <c r="BL146" s="163"/>
      <c r="BM146" s="163"/>
      <c r="BN146" s="163"/>
      <c r="BO146" s="163"/>
      <c r="BP146" s="160"/>
      <c r="CL146" s="138"/>
    </row>
    <row r="147" spans="1:90" s="133" customFormat="1" x14ac:dyDescent="0.2">
      <c r="A147" s="162"/>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3"/>
      <c r="BF147" s="163"/>
      <c r="BG147" s="163"/>
      <c r="BH147" s="163"/>
      <c r="BI147" s="163"/>
      <c r="BJ147" s="163"/>
      <c r="BK147" s="163"/>
      <c r="BL147" s="163"/>
      <c r="BM147" s="163"/>
      <c r="BN147" s="163"/>
      <c r="BO147" s="163"/>
      <c r="BP147" s="160"/>
      <c r="CL147" s="138"/>
    </row>
    <row r="148" spans="1:90" s="133" customFormat="1" x14ac:dyDescent="0.2">
      <c r="A148" s="162"/>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3"/>
      <c r="BF148" s="163"/>
      <c r="BG148" s="163"/>
      <c r="BH148" s="163"/>
      <c r="BI148" s="163"/>
      <c r="BJ148" s="163"/>
      <c r="BK148" s="163"/>
      <c r="BL148" s="163"/>
      <c r="BM148" s="163"/>
      <c r="BN148" s="163"/>
      <c r="BO148" s="163"/>
      <c r="BP148" s="160"/>
      <c r="CL148" s="138"/>
    </row>
    <row r="149" spans="1:90" s="133" customFormat="1" x14ac:dyDescent="0.2">
      <c r="A149" s="162"/>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3"/>
      <c r="BF149" s="163"/>
      <c r="BG149" s="163"/>
      <c r="BH149" s="163"/>
      <c r="BI149" s="163"/>
      <c r="BJ149" s="163"/>
      <c r="BK149" s="163"/>
      <c r="BL149" s="163"/>
      <c r="BM149" s="163"/>
      <c r="BN149" s="163"/>
      <c r="BO149" s="163"/>
      <c r="BP149" s="160"/>
      <c r="CL149" s="138"/>
    </row>
    <row r="150" spans="1:90" s="133" customFormat="1" x14ac:dyDescent="0.2">
      <c r="A150" s="162"/>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3"/>
      <c r="BF150" s="163"/>
      <c r="BG150" s="163"/>
      <c r="BH150" s="163"/>
      <c r="BI150" s="163"/>
      <c r="BJ150" s="163"/>
      <c r="BK150" s="163"/>
      <c r="BL150" s="163"/>
      <c r="BM150" s="163"/>
      <c r="BN150" s="163"/>
      <c r="BO150" s="163"/>
      <c r="BP150" s="160"/>
      <c r="CL150" s="138"/>
    </row>
    <row r="151" spans="1:90" s="133" customFormat="1" x14ac:dyDescent="0.2">
      <c r="A151" s="162"/>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3"/>
      <c r="BF151" s="163"/>
      <c r="BG151" s="163"/>
      <c r="BH151" s="163"/>
      <c r="BI151" s="163"/>
      <c r="BJ151" s="163"/>
      <c r="BK151" s="163"/>
      <c r="BL151" s="163"/>
      <c r="BM151" s="163"/>
      <c r="BN151" s="163"/>
      <c r="BO151" s="163"/>
      <c r="BP151" s="160"/>
      <c r="CL151" s="138"/>
    </row>
    <row r="152" spans="1:90" s="133" customFormat="1" x14ac:dyDescent="0.2">
      <c r="A152" s="162"/>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3"/>
      <c r="BF152" s="163"/>
      <c r="BG152" s="163"/>
      <c r="BH152" s="163"/>
      <c r="BI152" s="163"/>
      <c r="BJ152" s="163"/>
      <c r="BK152" s="163"/>
      <c r="BL152" s="163"/>
      <c r="BM152" s="163"/>
      <c r="BN152" s="163"/>
      <c r="BO152" s="163"/>
      <c r="BP152" s="160"/>
      <c r="CL152" s="138"/>
    </row>
    <row r="153" spans="1:90" s="133" customFormat="1" x14ac:dyDescent="0.2">
      <c r="A153" s="162"/>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3"/>
      <c r="BF153" s="163"/>
      <c r="BG153" s="163"/>
      <c r="BH153" s="163"/>
      <c r="BI153" s="163"/>
      <c r="BJ153" s="163"/>
      <c r="BK153" s="163"/>
      <c r="BL153" s="163"/>
      <c r="BM153" s="163"/>
      <c r="BN153" s="163"/>
      <c r="BO153" s="163"/>
      <c r="BP153" s="160"/>
      <c r="CL153" s="138"/>
    </row>
    <row r="154" spans="1:90" s="133" customFormat="1" x14ac:dyDescent="0.2">
      <c r="A154" s="162"/>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3"/>
      <c r="BF154" s="163"/>
      <c r="BG154" s="163"/>
      <c r="BH154" s="163"/>
      <c r="BI154" s="163"/>
      <c r="BJ154" s="163"/>
      <c r="BK154" s="163"/>
      <c r="BL154" s="163"/>
      <c r="BM154" s="163"/>
      <c r="BN154" s="163"/>
      <c r="BO154" s="163"/>
      <c r="BP154" s="160"/>
      <c r="CL154" s="138"/>
    </row>
    <row r="155" spans="1:90" s="133" customFormat="1" x14ac:dyDescent="0.2">
      <c r="A155" s="162"/>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3"/>
      <c r="BF155" s="163"/>
      <c r="BG155" s="163"/>
      <c r="BH155" s="163"/>
      <c r="BI155" s="163"/>
      <c r="BJ155" s="163"/>
      <c r="BK155" s="163"/>
      <c r="BL155" s="163"/>
      <c r="BM155" s="163"/>
      <c r="BN155" s="163"/>
      <c r="BO155" s="163"/>
      <c r="BP155" s="160"/>
      <c r="CL155" s="138"/>
    </row>
    <row r="156" spans="1:90" s="133" customFormat="1" x14ac:dyDescent="0.2">
      <c r="A156" s="162"/>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3"/>
      <c r="BF156" s="163"/>
      <c r="BG156" s="163"/>
      <c r="BH156" s="163"/>
      <c r="BI156" s="163"/>
      <c r="BJ156" s="163"/>
      <c r="BK156" s="163"/>
      <c r="BL156" s="163"/>
      <c r="BM156" s="163"/>
      <c r="BN156" s="163"/>
      <c r="BO156" s="163"/>
      <c r="BP156" s="160"/>
      <c r="CL156" s="138"/>
    </row>
    <row r="157" spans="1:90" s="133" customFormat="1" x14ac:dyDescent="0.2">
      <c r="A157" s="162"/>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3"/>
      <c r="BF157" s="163"/>
      <c r="BG157" s="163"/>
      <c r="BH157" s="163"/>
      <c r="BI157" s="163"/>
      <c r="BJ157" s="163"/>
      <c r="BK157" s="163"/>
      <c r="BL157" s="163"/>
      <c r="BM157" s="163"/>
      <c r="BN157" s="163"/>
      <c r="BO157" s="163"/>
      <c r="BP157" s="160"/>
      <c r="CL157" s="138"/>
    </row>
    <row r="158" spans="1:90" s="133" customFormat="1" x14ac:dyDescent="0.2">
      <c r="A158" s="162"/>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3"/>
      <c r="BF158" s="163"/>
      <c r="BG158" s="163"/>
      <c r="BH158" s="163"/>
      <c r="BI158" s="163"/>
      <c r="BJ158" s="163"/>
      <c r="BK158" s="163"/>
      <c r="BL158" s="163"/>
      <c r="BM158" s="163"/>
      <c r="BN158" s="163"/>
      <c r="BO158" s="163"/>
      <c r="BP158" s="160"/>
      <c r="CL158" s="138"/>
    </row>
    <row r="159" spans="1:90" s="133" customFormat="1" x14ac:dyDescent="0.2">
      <c r="A159" s="162"/>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3"/>
      <c r="BF159" s="163"/>
      <c r="BG159" s="163"/>
      <c r="BH159" s="163"/>
      <c r="BI159" s="163"/>
      <c r="BJ159" s="163"/>
      <c r="BK159" s="163"/>
      <c r="BL159" s="163"/>
      <c r="BM159" s="163"/>
      <c r="BN159" s="163"/>
      <c r="BO159" s="163"/>
      <c r="BP159" s="160"/>
      <c r="CL159" s="138"/>
    </row>
    <row r="160" spans="1:90" s="133" customFormat="1" x14ac:dyDescent="0.2">
      <c r="A160" s="162"/>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3"/>
      <c r="BF160" s="163"/>
      <c r="BG160" s="163"/>
      <c r="BH160" s="163"/>
      <c r="BI160" s="163"/>
      <c r="BJ160" s="163"/>
      <c r="BK160" s="163"/>
      <c r="BL160" s="163"/>
      <c r="BM160" s="163"/>
      <c r="BN160" s="163"/>
      <c r="BO160" s="163"/>
      <c r="BP160" s="160"/>
      <c r="CL160" s="138"/>
    </row>
    <row r="161" spans="1:90" s="133" customFormat="1" x14ac:dyDescent="0.2">
      <c r="A161" s="162"/>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3"/>
      <c r="BF161" s="163"/>
      <c r="BG161" s="163"/>
      <c r="BH161" s="163"/>
      <c r="BI161" s="163"/>
      <c r="BJ161" s="163"/>
      <c r="BK161" s="163"/>
      <c r="BL161" s="163"/>
      <c r="BM161" s="163"/>
      <c r="BN161" s="163"/>
      <c r="BO161" s="163"/>
      <c r="BP161" s="160"/>
      <c r="CL161" s="138"/>
    </row>
    <row r="162" spans="1:90" s="133" customFormat="1" x14ac:dyDescent="0.2">
      <c r="A162" s="162"/>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3"/>
      <c r="BF162" s="163"/>
      <c r="BG162" s="163"/>
      <c r="BH162" s="163"/>
      <c r="BI162" s="163"/>
      <c r="BJ162" s="163"/>
      <c r="BK162" s="163"/>
      <c r="BL162" s="163"/>
      <c r="BM162" s="163"/>
      <c r="BN162" s="163"/>
      <c r="BO162" s="163"/>
      <c r="BP162" s="160"/>
      <c r="CL162" s="138"/>
    </row>
    <row r="163" spans="1:90" s="133" customFormat="1" x14ac:dyDescent="0.2">
      <c r="A163" s="162"/>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3"/>
      <c r="BF163" s="163"/>
      <c r="BG163" s="163"/>
      <c r="BH163" s="163"/>
      <c r="BI163" s="163"/>
      <c r="BJ163" s="163"/>
      <c r="BK163" s="163"/>
      <c r="BL163" s="163"/>
      <c r="BM163" s="163"/>
      <c r="BN163" s="163"/>
      <c r="BO163" s="163"/>
      <c r="BP163" s="160"/>
      <c r="CL163" s="138"/>
    </row>
    <row r="164" spans="1:90" s="133" customFormat="1" x14ac:dyDescent="0.2">
      <c r="A164" s="162"/>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3"/>
      <c r="BF164" s="163"/>
      <c r="BG164" s="163"/>
      <c r="BH164" s="163"/>
      <c r="BI164" s="163"/>
      <c r="BJ164" s="163"/>
      <c r="BK164" s="163"/>
      <c r="BL164" s="163"/>
      <c r="BM164" s="163"/>
      <c r="BN164" s="163"/>
      <c r="BO164" s="163"/>
      <c r="BP164" s="160"/>
      <c r="CL164" s="138"/>
    </row>
    <row r="165" spans="1:90" s="133" customFormat="1" x14ac:dyDescent="0.2">
      <c r="A165" s="162"/>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3"/>
      <c r="BF165" s="163"/>
      <c r="BG165" s="163"/>
      <c r="BH165" s="163"/>
      <c r="BI165" s="163"/>
      <c r="BJ165" s="163"/>
      <c r="BK165" s="163"/>
      <c r="BL165" s="163"/>
      <c r="BM165" s="163"/>
      <c r="BN165" s="163"/>
      <c r="BO165" s="163"/>
      <c r="BP165" s="160"/>
      <c r="CL165" s="138"/>
    </row>
    <row r="166" spans="1:90" s="133" customFormat="1" x14ac:dyDescent="0.2">
      <c r="A166" s="162"/>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3"/>
      <c r="BF166" s="163"/>
      <c r="BG166" s="163"/>
      <c r="BH166" s="163"/>
      <c r="BI166" s="163"/>
      <c r="BJ166" s="163"/>
      <c r="BK166" s="163"/>
      <c r="BL166" s="163"/>
      <c r="BM166" s="163"/>
      <c r="BN166" s="163"/>
      <c r="BO166" s="163"/>
      <c r="BP166" s="160"/>
      <c r="CL166" s="138"/>
    </row>
    <row r="167" spans="1:90" s="133" customFormat="1" x14ac:dyDescent="0.2">
      <c r="A167" s="162"/>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3"/>
      <c r="BF167" s="163"/>
      <c r="BG167" s="163"/>
      <c r="BH167" s="163"/>
      <c r="BI167" s="163"/>
      <c r="BJ167" s="163"/>
      <c r="BK167" s="163"/>
      <c r="BL167" s="163"/>
      <c r="BM167" s="163"/>
      <c r="BN167" s="163"/>
      <c r="BO167" s="163"/>
      <c r="BP167" s="160"/>
      <c r="CL167" s="138"/>
    </row>
    <row r="168" spans="1:90" s="133" customFormat="1" x14ac:dyDescent="0.2">
      <c r="A168" s="162"/>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3"/>
      <c r="BF168" s="163"/>
      <c r="BG168" s="163"/>
      <c r="BH168" s="163"/>
      <c r="BI168" s="163"/>
      <c r="BJ168" s="163"/>
      <c r="BK168" s="163"/>
      <c r="BL168" s="163"/>
      <c r="BM168" s="163"/>
      <c r="BN168" s="163"/>
      <c r="BO168" s="163"/>
      <c r="BP168" s="160"/>
      <c r="CL168" s="138"/>
    </row>
    <row r="169" spans="1:90" s="133" customFormat="1" x14ac:dyDescent="0.2">
      <c r="A169" s="162"/>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3"/>
      <c r="BF169" s="163"/>
      <c r="BG169" s="163"/>
      <c r="BH169" s="163"/>
      <c r="BI169" s="163"/>
      <c r="BJ169" s="163"/>
      <c r="BK169" s="163"/>
      <c r="BL169" s="163"/>
      <c r="BM169" s="163"/>
      <c r="BN169" s="163"/>
      <c r="BO169" s="163"/>
      <c r="BP169" s="160"/>
      <c r="CL169" s="138"/>
    </row>
    <row r="170" spans="1:90" s="133" customFormat="1" x14ac:dyDescent="0.2">
      <c r="A170" s="162"/>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3"/>
      <c r="BF170" s="163"/>
      <c r="BG170" s="163"/>
      <c r="BH170" s="163"/>
      <c r="BI170" s="163"/>
      <c r="BJ170" s="163"/>
      <c r="BK170" s="163"/>
      <c r="BL170" s="163"/>
      <c r="BM170" s="163"/>
      <c r="BN170" s="163"/>
      <c r="BO170" s="163"/>
      <c r="BP170" s="160"/>
      <c r="CL170" s="138"/>
    </row>
    <row r="171" spans="1:90" s="133" customFormat="1" x14ac:dyDescent="0.2">
      <c r="A171" s="162"/>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3"/>
      <c r="BF171" s="163"/>
      <c r="BG171" s="163"/>
      <c r="BH171" s="163"/>
      <c r="BI171" s="163"/>
      <c r="BJ171" s="163"/>
      <c r="BK171" s="163"/>
      <c r="BL171" s="163"/>
      <c r="BM171" s="163"/>
      <c r="BN171" s="163"/>
      <c r="BO171" s="163"/>
      <c r="BP171" s="160"/>
      <c r="CL171" s="138"/>
    </row>
    <row r="172" spans="1:90" s="133" customFormat="1" x14ac:dyDescent="0.2">
      <c r="A172" s="162"/>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3"/>
      <c r="BF172" s="163"/>
      <c r="BG172" s="163"/>
      <c r="BH172" s="163"/>
      <c r="BI172" s="163"/>
      <c r="BJ172" s="163"/>
      <c r="BK172" s="163"/>
      <c r="BL172" s="163"/>
      <c r="BM172" s="163"/>
      <c r="BN172" s="163"/>
      <c r="BO172" s="163"/>
      <c r="BP172" s="160"/>
      <c r="CL172" s="138"/>
    </row>
    <row r="173" spans="1:90" s="133" customFormat="1" x14ac:dyDescent="0.2">
      <c r="A173" s="162"/>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3"/>
      <c r="BF173" s="163"/>
      <c r="BG173" s="163"/>
      <c r="BH173" s="163"/>
      <c r="BI173" s="163"/>
      <c r="BJ173" s="163"/>
      <c r="BK173" s="163"/>
      <c r="BL173" s="163"/>
      <c r="BM173" s="163"/>
      <c r="BN173" s="163"/>
      <c r="BO173" s="163"/>
      <c r="BP173" s="160"/>
      <c r="CL173" s="138"/>
    </row>
    <row r="174" spans="1:90" s="133" customFormat="1" x14ac:dyDescent="0.2">
      <c r="A174" s="162"/>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3"/>
      <c r="BF174" s="163"/>
      <c r="BG174" s="163"/>
      <c r="BH174" s="163"/>
      <c r="BI174" s="163"/>
      <c r="BJ174" s="163"/>
      <c r="BK174" s="163"/>
      <c r="BL174" s="163"/>
      <c r="BM174" s="163"/>
      <c r="BN174" s="163"/>
      <c r="BO174" s="163"/>
      <c r="BP174" s="160"/>
      <c r="CL174" s="138"/>
    </row>
    <row r="175" spans="1:90" s="133" customFormat="1" x14ac:dyDescent="0.2">
      <c r="A175" s="162"/>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3"/>
      <c r="BF175" s="163"/>
      <c r="BG175" s="163"/>
      <c r="BH175" s="163"/>
      <c r="BI175" s="163"/>
      <c r="BJ175" s="163"/>
      <c r="BK175" s="163"/>
      <c r="BL175" s="163"/>
      <c r="BM175" s="163"/>
      <c r="BN175" s="163"/>
      <c r="BO175" s="163"/>
      <c r="BP175" s="160"/>
      <c r="CL175" s="138"/>
    </row>
    <row r="176" spans="1:90" s="133" customFormat="1" x14ac:dyDescent="0.2">
      <c r="A176" s="162"/>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3"/>
      <c r="BF176" s="163"/>
      <c r="BG176" s="163"/>
      <c r="BH176" s="163"/>
      <c r="BI176" s="163"/>
      <c r="BJ176" s="163"/>
      <c r="BK176" s="163"/>
      <c r="BL176" s="163"/>
      <c r="BM176" s="163"/>
      <c r="BN176" s="163"/>
      <c r="BO176" s="163"/>
      <c r="BP176" s="160"/>
      <c r="CL176" s="138"/>
    </row>
    <row r="177" spans="1:90" s="133" customFormat="1" x14ac:dyDescent="0.2">
      <c r="A177" s="162"/>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3"/>
      <c r="BF177" s="163"/>
      <c r="BG177" s="163"/>
      <c r="BH177" s="163"/>
      <c r="BI177" s="163"/>
      <c r="BJ177" s="163"/>
      <c r="BK177" s="163"/>
      <c r="BL177" s="163"/>
      <c r="BM177" s="163"/>
      <c r="BN177" s="163"/>
      <c r="BO177" s="163"/>
      <c r="BP177" s="160"/>
      <c r="CL177" s="138"/>
    </row>
    <row r="178" spans="1:90" s="133" customFormat="1" x14ac:dyDescent="0.2">
      <c r="A178" s="162"/>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3"/>
      <c r="BF178" s="163"/>
      <c r="BG178" s="163"/>
      <c r="BH178" s="163"/>
      <c r="BI178" s="163"/>
      <c r="BJ178" s="163"/>
      <c r="BK178" s="163"/>
      <c r="BL178" s="163"/>
      <c r="BM178" s="163"/>
      <c r="BN178" s="163"/>
      <c r="BO178" s="163"/>
      <c r="BP178" s="160"/>
      <c r="CL178" s="138"/>
    </row>
    <row r="179" spans="1:90" s="133" customFormat="1" x14ac:dyDescent="0.2">
      <c r="A179" s="162"/>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3"/>
      <c r="BF179" s="163"/>
      <c r="BG179" s="163"/>
      <c r="BH179" s="163"/>
      <c r="BI179" s="163"/>
      <c r="BJ179" s="163"/>
      <c r="BK179" s="163"/>
      <c r="BL179" s="163"/>
      <c r="BM179" s="163"/>
      <c r="BN179" s="163"/>
      <c r="BO179" s="163"/>
      <c r="BP179" s="160"/>
      <c r="CL179" s="138"/>
    </row>
    <row r="180" spans="1:90" s="133" customFormat="1" x14ac:dyDescent="0.2">
      <c r="A180" s="162"/>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3"/>
      <c r="BF180" s="163"/>
      <c r="BG180" s="163"/>
      <c r="BH180" s="163"/>
      <c r="BI180" s="163"/>
      <c r="BJ180" s="163"/>
      <c r="BK180" s="163"/>
      <c r="BL180" s="163"/>
      <c r="BM180" s="163"/>
      <c r="BN180" s="163"/>
      <c r="BO180" s="163"/>
      <c r="BP180" s="160"/>
      <c r="CL180" s="138"/>
    </row>
    <row r="181" spans="1:90" s="133" customFormat="1" x14ac:dyDescent="0.2">
      <c r="A181" s="162"/>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3"/>
      <c r="BF181" s="163"/>
      <c r="BG181" s="163"/>
      <c r="BH181" s="163"/>
      <c r="BI181" s="163"/>
      <c r="BJ181" s="163"/>
      <c r="BK181" s="163"/>
      <c r="BL181" s="163"/>
      <c r="BM181" s="163"/>
      <c r="BN181" s="163"/>
      <c r="BO181" s="163"/>
      <c r="BP181" s="160"/>
      <c r="CL181" s="138"/>
    </row>
    <row r="182" spans="1:90" s="133" customFormat="1" x14ac:dyDescent="0.2">
      <c r="A182" s="162"/>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3"/>
      <c r="BF182" s="163"/>
      <c r="BG182" s="163"/>
      <c r="BH182" s="163"/>
      <c r="BI182" s="163"/>
      <c r="BJ182" s="163"/>
      <c r="BK182" s="163"/>
      <c r="BL182" s="163"/>
      <c r="BM182" s="163"/>
      <c r="BN182" s="163"/>
      <c r="BO182" s="163"/>
      <c r="BP182" s="160"/>
      <c r="CL182" s="138"/>
    </row>
    <row r="183" spans="1:90" s="133" customFormat="1" x14ac:dyDescent="0.2">
      <c r="A183" s="162"/>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3"/>
      <c r="BF183" s="163"/>
      <c r="BG183" s="163"/>
      <c r="BH183" s="163"/>
      <c r="BI183" s="163"/>
      <c r="BJ183" s="163"/>
      <c r="BK183" s="163"/>
      <c r="BL183" s="163"/>
      <c r="BM183" s="163"/>
      <c r="BN183" s="163"/>
      <c r="BO183" s="163"/>
      <c r="BP183" s="160"/>
      <c r="CL183" s="138"/>
    </row>
    <row r="184" spans="1:90" s="133" customFormat="1" x14ac:dyDescent="0.2">
      <c r="A184" s="162"/>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3"/>
      <c r="BF184" s="163"/>
      <c r="BG184" s="163"/>
      <c r="BH184" s="163"/>
      <c r="BI184" s="163"/>
      <c r="BJ184" s="163"/>
      <c r="BK184" s="163"/>
      <c r="BL184" s="163"/>
      <c r="BM184" s="163"/>
      <c r="BN184" s="163"/>
      <c r="BO184" s="163"/>
      <c r="BP184" s="160"/>
      <c r="CL184" s="138"/>
    </row>
    <row r="185" spans="1:90" s="133" customFormat="1" x14ac:dyDescent="0.2">
      <c r="A185" s="162"/>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3"/>
      <c r="BF185" s="163"/>
      <c r="BG185" s="163"/>
      <c r="BH185" s="163"/>
      <c r="BI185" s="163"/>
      <c r="BJ185" s="163"/>
      <c r="BK185" s="163"/>
      <c r="BL185" s="163"/>
      <c r="BM185" s="163"/>
      <c r="BN185" s="163"/>
      <c r="BO185" s="163"/>
      <c r="BP185" s="160"/>
      <c r="CL185" s="138"/>
    </row>
    <row r="186" spans="1:90" s="133" customFormat="1" x14ac:dyDescent="0.2">
      <c r="A186" s="162"/>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3"/>
      <c r="BF186" s="163"/>
      <c r="BG186" s="163"/>
      <c r="BH186" s="163"/>
      <c r="BI186" s="163"/>
      <c r="BJ186" s="163"/>
      <c r="BK186" s="163"/>
      <c r="BL186" s="163"/>
      <c r="BM186" s="163"/>
      <c r="BN186" s="163"/>
      <c r="BO186" s="163"/>
      <c r="BP186" s="160"/>
      <c r="CL186" s="138"/>
    </row>
    <row r="187" spans="1:90" s="133" customFormat="1" x14ac:dyDescent="0.2">
      <c r="A187" s="162"/>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3"/>
      <c r="BF187" s="163"/>
      <c r="BG187" s="163"/>
      <c r="BH187" s="163"/>
      <c r="BI187" s="163"/>
      <c r="BJ187" s="163"/>
      <c r="BK187" s="163"/>
      <c r="BL187" s="163"/>
      <c r="BM187" s="163"/>
      <c r="BN187" s="163"/>
      <c r="BO187" s="163"/>
      <c r="BP187" s="160"/>
      <c r="CL187" s="138"/>
    </row>
    <row r="188" spans="1:90" s="133" customFormat="1" x14ac:dyDescent="0.2">
      <c r="A188" s="162"/>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3"/>
      <c r="BF188" s="163"/>
      <c r="BG188" s="163"/>
      <c r="BH188" s="163"/>
      <c r="BI188" s="163"/>
      <c r="BJ188" s="163"/>
      <c r="BK188" s="163"/>
      <c r="BL188" s="163"/>
      <c r="BM188" s="163"/>
      <c r="BN188" s="163"/>
      <c r="BO188" s="163"/>
      <c r="BP188" s="160"/>
      <c r="CL188" s="138"/>
    </row>
    <row r="189" spans="1:90" s="133" customFormat="1" x14ac:dyDescent="0.2">
      <c r="A189" s="162"/>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3"/>
      <c r="BF189" s="163"/>
      <c r="BG189" s="163"/>
      <c r="BH189" s="163"/>
      <c r="BI189" s="163"/>
      <c r="BJ189" s="163"/>
      <c r="BK189" s="163"/>
      <c r="BL189" s="163"/>
      <c r="BM189" s="163"/>
      <c r="BN189" s="163"/>
      <c r="BO189" s="163"/>
      <c r="BP189" s="160"/>
      <c r="CL189" s="138"/>
    </row>
    <row r="190" spans="1:90" s="133" customFormat="1" x14ac:dyDescent="0.2">
      <c r="A190" s="162"/>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3"/>
      <c r="BF190" s="163"/>
      <c r="BG190" s="163"/>
      <c r="BH190" s="163"/>
      <c r="BI190" s="163"/>
      <c r="BJ190" s="163"/>
      <c r="BK190" s="163"/>
      <c r="BL190" s="163"/>
      <c r="BM190" s="163"/>
      <c r="BN190" s="163"/>
      <c r="BO190" s="163"/>
      <c r="BP190" s="160"/>
      <c r="CL190" s="138"/>
    </row>
    <row r="191" spans="1:90" s="133" customFormat="1" x14ac:dyDescent="0.2">
      <c r="A191" s="162"/>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3"/>
      <c r="BF191" s="163"/>
      <c r="BG191" s="163"/>
      <c r="BH191" s="163"/>
      <c r="BI191" s="163"/>
      <c r="BJ191" s="163"/>
      <c r="BK191" s="163"/>
      <c r="BL191" s="163"/>
      <c r="BM191" s="163"/>
      <c r="BN191" s="163"/>
      <c r="BO191" s="163"/>
      <c r="BP191" s="160"/>
      <c r="CL191" s="138"/>
    </row>
    <row r="192" spans="1:90" s="133" customFormat="1" x14ac:dyDescent="0.2">
      <c r="A192" s="162"/>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3"/>
      <c r="BF192" s="163"/>
      <c r="BG192" s="163"/>
      <c r="BH192" s="163"/>
      <c r="BI192" s="163"/>
      <c r="BJ192" s="163"/>
      <c r="BK192" s="163"/>
      <c r="BL192" s="163"/>
      <c r="BM192" s="163"/>
      <c r="BN192" s="163"/>
      <c r="BO192" s="163"/>
      <c r="BP192" s="160"/>
      <c r="CL192" s="138"/>
    </row>
    <row r="193" spans="1:90" s="133" customFormat="1" x14ac:dyDescent="0.2">
      <c r="A193" s="162"/>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3"/>
      <c r="BF193" s="163"/>
      <c r="BG193" s="163"/>
      <c r="BH193" s="163"/>
      <c r="BI193" s="163"/>
      <c r="BJ193" s="163"/>
      <c r="BK193" s="163"/>
      <c r="BL193" s="163"/>
      <c r="BM193" s="163"/>
      <c r="BN193" s="163"/>
      <c r="BO193" s="163"/>
      <c r="BP193" s="160"/>
      <c r="CL193" s="138"/>
    </row>
    <row r="194" spans="1:90" s="133" customFormat="1" x14ac:dyDescent="0.2">
      <c r="A194" s="162"/>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3"/>
      <c r="BF194" s="163"/>
      <c r="BG194" s="163"/>
      <c r="BH194" s="163"/>
      <c r="BI194" s="163"/>
      <c r="BJ194" s="163"/>
      <c r="BK194" s="163"/>
      <c r="BL194" s="163"/>
      <c r="BM194" s="163"/>
      <c r="BN194" s="163"/>
      <c r="BO194" s="163"/>
      <c r="BP194" s="160"/>
      <c r="CL194" s="138"/>
    </row>
    <row r="195" spans="1:90" s="133" customFormat="1" x14ac:dyDescent="0.2">
      <c r="A195" s="162"/>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3"/>
      <c r="BF195" s="163"/>
      <c r="BG195" s="163"/>
      <c r="BH195" s="163"/>
      <c r="BI195" s="163"/>
      <c r="BJ195" s="163"/>
      <c r="BK195" s="163"/>
      <c r="BL195" s="163"/>
      <c r="BM195" s="163"/>
      <c r="BN195" s="163"/>
      <c r="BO195" s="163"/>
      <c r="BP195" s="160"/>
      <c r="CL195" s="138"/>
    </row>
    <row r="196" spans="1:90" s="133" customFormat="1" x14ac:dyDescent="0.2">
      <c r="A196" s="162"/>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3"/>
      <c r="BF196" s="163"/>
      <c r="BG196" s="163"/>
      <c r="BH196" s="163"/>
      <c r="BI196" s="163"/>
      <c r="BJ196" s="163"/>
      <c r="BK196" s="163"/>
      <c r="BL196" s="163"/>
      <c r="BM196" s="163"/>
      <c r="BN196" s="163"/>
      <c r="BO196" s="163"/>
      <c r="BP196" s="160"/>
      <c r="CL196" s="138"/>
    </row>
    <row r="197" spans="1:90" s="133" customFormat="1" x14ac:dyDescent="0.2">
      <c r="A197" s="162"/>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3"/>
      <c r="BF197" s="163"/>
      <c r="BG197" s="163"/>
      <c r="BH197" s="163"/>
      <c r="BI197" s="163"/>
      <c r="BJ197" s="163"/>
      <c r="BK197" s="163"/>
      <c r="BL197" s="163"/>
      <c r="BM197" s="163"/>
      <c r="BN197" s="163"/>
      <c r="BO197" s="163"/>
      <c r="BP197" s="160"/>
      <c r="CL197" s="138"/>
    </row>
    <row r="198" spans="1:90" s="133" customFormat="1" x14ac:dyDescent="0.2">
      <c r="A198" s="162"/>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3"/>
      <c r="BF198" s="163"/>
      <c r="BG198" s="163"/>
      <c r="BH198" s="163"/>
      <c r="BI198" s="163"/>
      <c r="BJ198" s="163"/>
      <c r="BK198" s="163"/>
      <c r="BL198" s="163"/>
      <c r="BM198" s="163"/>
      <c r="BN198" s="163"/>
      <c r="BO198" s="163"/>
      <c r="BP198" s="160"/>
      <c r="CL198" s="138"/>
    </row>
    <row r="199" spans="1:90" s="133" customFormat="1" x14ac:dyDescent="0.2">
      <c r="A199" s="162"/>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3"/>
      <c r="BF199" s="163"/>
      <c r="BG199" s="163"/>
      <c r="BH199" s="163"/>
      <c r="BI199" s="163"/>
      <c r="BJ199" s="163"/>
      <c r="BK199" s="163"/>
      <c r="BL199" s="163"/>
      <c r="BM199" s="163"/>
      <c r="BN199" s="163"/>
      <c r="BO199" s="163"/>
      <c r="BP199" s="160"/>
      <c r="CL199" s="138"/>
    </row>
    <row r="200" spans="1:90" s="133" customFormat="1" x14ac:dyDescent="0.2">
      <c r="A200" s="162"/>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3"/>
      <c r="BF200" s="163"/>
      <c r="BG200" s="163"/>
      <c r="BH200" s="163"/>
      <c r="BI200" s="163"/>
      <c r="BJ200" s="163"/>
      <c r="BK200" s="163"/>
      <c r="BL200" s="163"/>
      <c r="BM200" s="163"/>
      <c r="BN200" s="163"/>
      <c r="BO200" s="163"/>
      <c r="BP200" s="160"/>
      <c r="CL200" s="138"/>
    </row>
    <row r="201" spans="1:90" s="133" customFormat="1" x14ac:dyDescent="0.2">
      <c r="A201" s="162"/>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3"/>
      <c r="BF201" s="163"/>
      <c r="BG201" s="163"/>
      <c r="BH201" s="163"/>
      <c r="BI201" s="163"/>
      <c r="BJ201" s="163"/>
      <c r="BK201" s="163"/>
      <c r="BL201" s="163"/>
      <c r="BM201" s="163"/>
      <c r="BN201" s="163"/>
      <c r="BO201" s="163"/>
      <c r="BP201" s="160"/>
      <c r="CL201" s="138"/>
    </row>
    <row r="202" spans="1:90" s="133" customFormat="1" x14ac:dyDescent="0.2">
      <c r="A202" s="162"/>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3"/>
      <c r="BF202" s="163"/>
      <c r="BG202" s="163"/>
      <c r="BH202" s="163"/>
      <c r="BI202" s="163"/>
      <c r="BJ202" s="163"/>
      <c r="BK202" s="163"/>
      <c r="BL202" s="163"/>
      <c r="BM202" s="163"/>
      <c r="BN202" s="163"/>
      <c r="BO202" s="163"/>
      <c r="BP202" s="160"/>
      <c r="CL202" s="138"/>
    </row>
    <row r="203" spans="1:90" s="133" customFormat="1" x14ac:dyDescent="0.2">
      <c r="A203" s="162"/>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3"/>
      <c r="BF203" s="163"/>
      <c r="BG203" s="163"/>
      <c r="BH203" s="163"/>
      <c r="BI203" s="163"/>
      <c r="BJ203" s="163"/>
      <c r="BK203" s="163"/>
      <c r="BL203" s="163"/>
      <c r="BM203" s="163"/>
      <c r="BN203" s="163"/>
      <c r="BO203" s="163"/>
      <c r="BP203" s="160"/>
      <c r="CL203" s="138"/>
    </row>
    <row r="204" spans="1:90" s="133" customFormat="1" x14ac:dyDescent="0.2">
      <c r="A204" s="162"/>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3"/>
      <c r="BF204" s="163"/>
      <c r="BG204" s="163"/>
      <c r="BH204" s="163"/>
      <c r="BI204" s="163"/>
      <c r="BJ204" s="163"/>
      <c r="BK204" s="163"/>
      <c r="BL204" s="163"/>
      <c r="BM204" s="163"/>
      <c r="BN204" s="163"/>
      <c r="BO204" s="163"/>
      <c r="BP204" s="160"/>
      <c r="CL204" s="138"/>
    </row>
    <row r="205" spans="1:90" s="133" customFormat="1" x14ac:dyDescent="0.2">
      <c r="A205" s="162"/>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3"/>
      <c r="BF205" s="163"/>
      <c r="BG205" s="163"/>
      <c r="BH205" s="163"/>
      <c r="BI205" s="163"/>
      <c r="BJ205" s="163"/>
      <c r="BK205" s="163"/>
      <c r="BL205" s="163"/>
      <c r="BM205" s="163"/>
      <c r="BN205" s="163"/>
      <c r="BO205" s="163"/>
      <c r="BP205" s="160"/>
      <c r="CL205" s="138"/>
    </row>
    <row r="206" spans="1:90" s="133" customFormat="1" x14ac:dyDescent="0.2">
      <c r="A206" s="162"/>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3"/>
      <c r="BF206" s="163"/>
      <c r="BG206" s="163"/>
      <c r="BH206" s="163"/>
      <c r="BI206" s="163"/>
      <c r="BJ206" s="163"/>
      <c r="BK206" s="163"/>
      <c r="BL206" s="163"/>
      <c r="BM206" s="163"/>
      <c r="BN206" s="163"/>
      <c r="BO206" s="163"/>
      <c r="BP206" s="160"/>
      <c r="CL206" s="138"/>
    </row>
    <row r="207" spans="1:90" s="133" customFormat="1" x14ac:dyDescent="0.2">
      <c r="A207" s="162"/>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3"/>
      <c r="BF207" s="163"/>
      <c r="BG207" s="163"/>
      <c r="BH207" s="163"/>
      <c r="BI207" s="163"/>
      <c r="BJ207" s="163"/>
      <c r="BK207" s="163"/>
      <c r="BL207" s="163"/>
      <c r="BM207" s="163"/>
      <c r="BN207" s="163"/>
      <c r="BO207" s="163"/>
      <c r="BP207" s="160"/>
      <c r="CL207" s="138"/>
    </row>
    <row r="208" spans="1:90" s="133" customFormat="1" x14ac:dyDescent="0.2">
      <c r="A208" s="162"/>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3"/>
      <c r="BF208" s="163"/>
      <c r="BG208" s="163"/>
      <c r="BH208" s="163"/>
      <c r="BI208" s="163"/>
      <c r="BJ208" s="163"/>
      <c r="BK208" s="163"/>
      <c r="BL208" s="163"/>
      <c r="BM208" s="163"/>
      <c r="BN208" s="163"/>
      <c r="BO208" s="163"/>
      <c r="BP208" s="160"/>
      <c r="CL208" s="138"/>
    </row>
    <row r="209" spans="1:90" s="133" customFormat="1" x14ac:dyDescent="0.2">
      <c r="A209" s="162"/>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3"/>
      <c r="BF209" s="163"/>
      <c r="BG209" s="163"/>
      <c r="BH209" s="163"/>
      <c r="BI209" s="163"/>
      <c r="BJ209" s="163"/>
      <c r="BK209" s="163"/>
      <c r="BL209" s="163"/>
      <c r="BM209" s="163"/>
      <c r="BN209" s="163"/>
      <c r="BO209" s="163"/>
      <c r="BP209" s="160"/>
      <c r="CL209" s="138"/>
    </row>
    <row r="210" spans="1:90" s="133" customFormat="1" x14ac:dyDescent="0.2">
      <c r="A210" s="162"/>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3"/>
      <c r="BF210" s="163"/>
      <c r="BG210" s="163"/>
      <c r="BH210" s="163"/>
      <c r="BI210" s="163"/>
      <c r="BJ210" s="163"/>
      <c r="BK210" s="163"/>
      <c r="BL210" s="163"/>
      <c r="BM210" s="163"/>
      <c r="BN210" s="163"/>
      <c r="BO210" s="163"/>
      <c r="BP210" s="160"/>
      <c r="CL210" s="138"/>
    </row>
    <row r="211" spans="1:90" s="133" customFormat="1" x14ac:dyDescent="0.2">
      <c r="A211" s="162"/>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3"/>
      <c r="BF211" s="163"/>
      <c r="BG211" s="163"/>
      <c r="BH211" s="163"/>
      <c r="BI211" s="163"/>
      <c r="BJ211" s="163"/>
      <c r="BK211" s="163"/>
      <c r="BL211" s="163"/>
      <c r="BM211" s="163"/>
      <c r="BN211" s="163"/>
      <c r="BO211" s="163"/>
      <c r="BP211" s="160"/>
      <c r="CL211" s="138"/>
    </row>
    <row r="212" spans="1:90" s="133" customFormat="1" x14ac:dyDescent="0.2">
      <c r="A212" s="162"/>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3"/>
      <c r="BF212" s="163"/>
      <c r="BG212" s="163"/>
      <c r="BH212" s="163"/>
      <c r="BI212" s="163"/>
      <c r="BJ212" s="163"/>
      <c r="BK212" s="163"/>
      <c r="BL212" s="163"/>
      <c r="BM212" s="163"/>
      <c r="BN212" s="163"/>
      <c r="BO212" s="163"/>
      <c r="BP212" s="160"/>
      <c r="CL212" s="138"/>
    </row>
    <row r="213" spans="1:90" s="133" customFormat="1" x14ac:dyDescent="0.2">
      <c r="A213" s="162"/>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3"/>
      <c r="BF213" s="163"/>
      <c r="BG213" s="163"/>
      <c r="BH213" s="163"/>
      <c r="BI213" s="163"/>
      <c r="BJ213" s="163"/>
      <c r="BK213" s="163"/>
      <c r="BL213" s="163"/>
      <c r="BM213" s="163"/>
      <c r="BN213" s="163"/>
      <c r="BO213" s="163"/>
      <c r="BP213" s="160"/>
      <c r="CL213" s="138"/>
    </row>
    <row r="214" spans="1:90" s="133" customFormat="1" x14ac:dyDescent="0.2">
      <c r="A214" s="162"/>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3"/>
      <c r="BF214" s="163"/>
      <c r="BG214" s="163"/>
      <c r="BH214" s="163"/>
      <c r="BI214" s="163"/>
      <c r="BJ214" s="163"/>
      <c r="BK214" s="163"/>
      <c r="BL214" s="163"/>
      <c r="BM214" s="163"/>
      <c r="BN214" s="163"/>
      <c r="BO214" s="163"/>
      <c r="BP214" s="160"/>
      <c r="CL214" s="138"/>
    </row>
    <row r="215" spans="1:90" s="133" customFormat="1" x14ac:dyDescent="0.2">
      <c r="A215" s="164"/>
      <c r="C215" s="161"/>
      <c r="D215" s="161"/>
      <c r="F215" s="161"/>
      <c r="G215" s="161"/>
      <c r="H215" s="165"/>
      <c r="I215" s="161"/>
      <c r="J215" s="161"/>
      <c r="K215" s="161"/>
      <c r="L215" s="161"/>
      <c r="M215" s="161"/>
      <c r="N215" s="161"/>
      <c r="O215" s="161"/>
      <c r="P215" s="161"/>
      <c r="Q215" s="161"/>
      <c r="R215" s="161"/>
      <c r="S215" s="161"/>
      <c r="T215" s="161"/>
      <c r="U215" s="166"/>
      <c r="V215" s="166"/>
      <c r="W215" s="161"/>
      <c r="X215" s="161"/>
      <c r="Y215" s="161"/>
      <c r="Z215" s="161"/>
      <c r="AA215" s="161"/>
      <c r="AB215" s="161"/>
      <c r="AC215" s="161"/>
      <c r="AD215" s="166"/>
      <c r="AF215" s="161"/>
      <c r="AH215" s="161"/>
      <c r="AJ215" s="161"/>
      <c r="AK215" s="161"/>
      <c r="AL215" s="161"/>
      <c r="AM215" s="161"/>
      <c r="AN215" s="161"/>
      <c r="AO215" s="161"/>
      <c r="AP215" s="161"/>
      <c r="AQ215" s="161"/>
      <c r="AR215" s="161"/>
      <c r="AS215" s="161"/>
      <c r="AT215" s="161"/>
      <c r="AU215" s="161"/>
      <c r="AV215" s="161"/>
      <c r="AW215" s="161"/>
      <c r="AX215" s="161"/>
      <c r="AY215" s="161"/>
      <c r="AZ215" s="161"/>
      <c r="BA215" s="161"/>
      <c r="BB215" s="161"/>
      <c r="BC215" s="161"/>
      <c r="BE215" s="163"/>
      <c r="BF215" s="163"/>
      <c r="BG215" s="163"/>
      <c r="BH215" s="163"/>
      <c r="BI215" s="163"/>
      <c r="BJ215" s="163"/>
      <c r="BK215" s="163"/>
      <c r="BL215" s="163"/>
      <c r="BM215" s="163"/>
      <c r="BN215" s="163"/>
      <c r="BO215" s="163"/>
      <c r="BP215" s="161"/>
      <c r="CL215" s="138"/>
    </row>
    <row r="216" spans="1:90" s="133" customFormat="1" x14ac:dyDescent="0.2">
      <c r="A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3"/>
      <c r="BF216" s="163"/>
      <c r="BG216" s="163"/>
      <c r="BH216" s="163"/>
      <c r="BI216" s="163"/>
      <c r="BJ216" s="163"/>
      <c r="BK216" s="163"/>
      <c r="BL216" s="163"/>
      <c r="BM216" s="163"/>
      <c r="BN216" s="163"/>
      <c r="BO216" s="163"/>
      <c r="BP216" s="160"/>
      <c r="CL216" s="138"/>
    </row>
    <row r="217" spans="1:90" s="133" customFormat="1" x14ac:dyDescent="0.2">
      <c r="A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3"/>
      <c r="BF217" s="163"/>
      <c r="BG217" s="163"/>
      <c r="BH217" s="163"/>
      <c r="BI217" s="163"/>
      <c r="BJ217" s="163"/>
      <c r="BK217" s="163"/>
      <c r="BL217" s="163"/>
      <c r="BM217" s="163"/>
      <c r="BN217" s="163"/>
      <c r="BO217" s="163"/>
      <c r="BP217" s="160"/>
      <c r="CL217" s="138"/>
    </row>
    <row r="218" spans="1:90" s="133" customFormat="1" x14ac:dyDescent="0.2">
      <c r="A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3"/>
      <c r="BF218" s="163"/>
      <c r="BG218" s="163"/>
      <c r="BH218" s="163"/>
      <c r="BI218" s="163"/>
      <c r="BJ218" s="163"/>
      <c r="BK218" s="163"/>
      <c r="BL218" s="163"/>
      <c r="BM218" s="163"/>
      <c r="BN218" s="163"/>
      <c r="BO218" s="163"/>
      <c r="BP218" s="160"/>
      <c r="CL218" s="138"/>
    </row>
    <row r="219" spans="1:90" s="133" customFormat="1" x14ac:dyDescent="0.2">
      <c r="A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3"/>
      <c r="BF219" s="163"/>
      <c r="BG219" s="163"/>
      <c r="BH219" s="163"/>
      <c r="BI219" s="163"/>
      <c r="BJ219" s="163"/>
      <c r="BK219" s="163"/>
      <c r="BL219" s="163"/>
      <c r="BM219" s="163"/>
      <c r="BN219" s="163"/>
      <c r="BO219" s="163"/>
      <c r="BP219" s="160"/>
      <c r="CL219" s="138"/>
    </row>
    <row r="220" spans="1:90" s="133" customFormat="1" x14ac:dyDescent="0.2">
      <c r="A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3"/>
      <c r="BF220" s="163"/>
      <c r="BG220" s="163"/>
      <c r="BH220" s="163"/>
      <c r="BI220" s="163"/>
      <c r="BJ220" s="163"/>
      <c r="BK220" s="163"/>
      <c r="BL220" s="163"/>
      <c r="BM220" s="163"/>
      <c r="BN220" s="163"/>
      <c r="BO220" s="163"/>
      <c r="BP220" s="160"/>
      <c r="CL220" s="138"/>
    </row>
    <row r="221" spans="1:90" s="133" customFormat="1" x14ac:dyDescent="0.2">
      <c r="A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3"/>
      <c r="BF221" s="163"/>
      <c r="BG221" s="163"/>
      <c r="BH221" s="163"/>
      <c r="BI221" s="163"/>
      <c r="BJ221" s="163"/>
      <c r="BK221" s="163"/>
      <c r="BL221" s="163"/>
      <c r="BM221" s="163"/>
      <c r="BN221" s="163"/>
      <c r="BO221" s="163"/>
      <c r="BP221" s="160"/>
      <c r="CL221" s="138"/>
    </row>
    <row r="222" spans="1:90" s="133" customFormat="1" x14ac:dyDescent="0.2">
      <c r="A222" s="160"/>
      <c r="B222" s="133" t="s">
        <v>115</v>
      </c>
      <c r="E222" s="133" t="s">
        <v>124</v>
      </c>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3"/>
      <c r="BF222" s="163"/>
      <c r="BG222" s="163"/>
      <c r="BH222" s="163"/>
      <c r="BI222" s="163"/>
      <c r="BJ222" s="163"/>
      <c r="BK222" s="163"/>
      <c r="BL222" s="163"/>
      <c r="BM222" s="163"/>
      <c r="BN222" s="163"/>
      <c r="BO222" s="163"/>
      <c r="BP222" s="160"/>
      <c r="CL222" s="138"/>
    </row>
    <row r="223" spans="1:90" s="133" customFormat="1" x14ac:dyDescent="0.2">
      <c r="A223" s="160"/>
      <c r="B223" s="133" t="s">
        <v>116</v>
      </c>
      <c r="E223" s="133" t="s">
        <v>125</v>
      </c>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3"/>
      <c r="BF223" s="163"/>
      <c r="BG223" s="163"/>
      <c r="BH223" s="163"/>
      <c r="BI223" s="163"/>
      <c r="BJ223" s="163"/>
      <c r="BK223" s="163"/>
      <c r="BL223" s="163"/>
      <c r="BM223" s="163"/>
      <c r="BN223" s="163"/>
      <c r="BO223" s="163"/>
      <c r="BP223" s="160"/>
      <c r="CL223" s="138"/>
    </row>
    <row r="224" spans="1:90" s="133" customFormat="1" x14ac:dyDescent="0.2">
      <c r="A224" s="160"/>
      <c r="B224" s="133" t="s">
        <v>0</v>
      </c>
      <c r="E224" s="161" t="s">
        <v>21</v>
      </c>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3"/>
      <c r="BF224" s="163"/>
      <c r="BG224" s="163"/>
      <c r="BH224" s="163"/>
      <c r="BI224" s="163"/>
      <c r="BJ224" s="163"/>
      <c r="BK224" s="163"/>
      <c r="BL224" s="163"/>
      <c r="BM224" s="163"/>
      <c r="BN224" s="163"/>
      <c r="BO224" s="163"/>
      <c r="BP224" s="160"/>
      <c r="CL224" s="138"/>
    </row>
    <row r="225" spans="1:125" s="133" customFormat="1" x14ac:dyDescent="0.2">
      <c r="A225" s="160"/>
      <c r="B225" s="133" t="s">
        <v>1</v>
      </c>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3"/>
      <c r="BF225" s="163"/>
      <c r="BG225" s="163"/>
      <c r="BH225" s="163"/>
      <c r="BI225" s="163"/>
      <c r="BJ225" s="163"/>
      <c r="BK225" s="163"/>
      <c r="BL225" s="163"/>
      <c r="BM225" s="163"/>
      <c r="BN225" s="163"/>
      <c r="BO225" s="163"/>
      <c r="BP225" s="160"/>
      <c r="CL225" s="138"/>
    </row>
    <row r="226" spans="1:125" s="133" customFormat="1" x14ac:dyDescent="0.2">
      <c r="A226" s="160"/>
      <c r="B226" s="133" t="s">
        <v>2</v>
      </c>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3"/>
      <c r="BF226" s="163"/>
      <c r="BG226" s="163"/>
      <c r="BH226" s="163"/>
      <c r="BI226" s="163"/>
      <c r="BJ226" s="163"/>
      <c r="BK226" s="163"/>
      <c r="BL226" s="163"/>
      <c r="BM226" s="163"/>
      <c r="BN226" s="163"/>
      <c r="BO226" s="163"/>
      <c r="BP226" s="160"/>
      <c r="CL226" s="138"/>
    </row>
    <row r="227" spans="1:125" s="133" customFormat="1" x14ac:dyDescent="0.2">
      <c r="A227" s="160"/>
      <c r="B227" s="133" t="s">
        <v>109</v>
      </c>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3"/>
      <c r="BF227" s="163"/>
      <c r="BG227" s="163"/>
      <c r="BH227" s="163"/>
      <c r="BI227" s="163"/>
      <c r="BJ227" s="163"/>
      <c r="BK227" s="163"/>
      <c r="BL227" s="163"/>
      <c r="BM227" s="163"/>
      <c r="BN227" s="163"/>
      <c r="BO227" s="163"/>
      <c r="BP227" s="160"/>
      <c r="CL227" s="138"/>
    </row>
    <row r="228" spans="1:125" s="133" customFormat="1" x14ac:dyDescent="0.2">
      <c r="A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3"/>
      <c r="BF228" s="163"/>
      <c r="BG228" s="163"/>
      <c r="BH228" s="163"/>
      <c r="BI228" s="163"/>
      <c r="BJ228" s="163"/>
      <c r="BK228" s="163"/>
      <c r="BL228" s="163"/>
      <c r="BM228" s="163"/>
      <c r="BN228" s="163"/>
      <c r="BO228" s="163"/>
      <c r="BP228" s="160"/>
      <c r="CL228" s="138"/>
    </row>
    <row r="229" spans="1:125" s="133" customFormat="1" x14ac:dyDescent="0.2">
      <c r="A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3"/>
      <c r="BF229" s="163"/>
      <c r="BG229" s="163"/>
      <c r="BH229" s="163"/>
      <c r="BI229" s="163"/>
      <c r="BJ229" s="163"/>
      <c r="BK229" s="163"/>
      <c r="BL229" s="163"/>
      <c r="BM229" s="163"/>
      <c r="BN229" s="163"/>
      <c r="BO229" s="163"/>
      <c r="BP229" s="160"/>
      <c r="CL229" s="138"/>
    </row>
    <row r="230" spans="1:125" s="133" customFormat="1" x14ac:dyDescent="0.2">
      <c r="A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3"/>
      <c r="BF230" s="163"/>
      <c r="BG230" s="163"/>
      <c r="BH230" s="163"/>
      <c r="BI230" s="163"/>
      <c r="BJ230" s="163"/>
      <c r="BK230" s="163"/>
      <c r="BL230" s="163"/>
      <c r="BM230" s="163"/>
      <c r="BN230" s="163"/>
      <c r="BO230" s="163"/>
      <c r="BP230" s="160"/>
      <c r="CL230" s="138"/>
    </row>
    <row r="231" spans="1:125" s="133" customFormat="1" x14ac:dyDescent="0.2">
      <c r="A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3"/>
      <c r="BF231" s="163"/>
      <c r="BG231" s="163"/>
      <c r="BH231" s="163"/>
      <c r="BI231" s="163"/>
      <c r="BJ231" s="163"/>
      <c r="BK231" s="163"/>
      <c r="BL231" s="163"/>
      <c r="BM231" s="163"/>
      <c r="BN231" s="163"/>
      <c r="BO231" s="163"/>
      <c r="BP231" s="160"/>
      <c r="CL231" s="138"/>
    </row>
    <row r="232" spans="1:125" s="133" customFormat="1" x14ac:dyDescent="0.2">
      <c r="A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3"/>
      <c r="BF232" s="163"/>
      <c r="BG232" s="163"/>
      <c r="BH232" s="163"/>
      <c r="BI232" s="163"/>
      <c r="BJ232" s="163"/>
      <c r="BK232" s="163"/>
      <c r="BL232" s="163"/>
      <c r="BM232" s="163"/>
      <c r="BN232" s="163"/>
      <c r="BO232" s="163"/>
      <c r="BP232" s="160"/>
      <c r="CL232" s="138"/>
    </row>
    <row r="233" spans="1:125" s="133" customFormat="1" x14ac:dyDescent="0.2">
      <c r="A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3"/>
      <c r="BF233" s="163"/>
      <c r="BG233" s="163"/>
      <c r="BH233" s="163"/>
      <c r="BI233" s="163"/>
      <c r="BJ233" s="163"/>
      <c r="BK233" s="163"/>
      <c r="BL233" s="163"/>
      <c r="BM233" s="163"/>
      <c r="BN233" s="163"/>
      <c r="BO233" s="163"/>
      <c r="BP233" s="160"/>
      <c r="CL233" s="138"/>
    </row>
    <row r="239" spans="1:125" s="151" customFormat="1" x14ac:dyDescent="0.2">
      <c r="A239" s="4"/>
      <c r="B239" s="189"/>
      <c r="C239" s="3"/>
      <c r="D239" s="3"/>
      <c r="E239" s="3"/>
      <c r="F239" s="3"/>
      <c r="G239" s="3"/>
      <c r="H239" s="3"/>
      <c r="I239" s="3"/>
      <c r="J239" s="4"/>
      <c r="K239" s="4"/>
      <c r="L239" s="4"/>
      <c r="M239" s="4"/>
      <c r="N239" s="4"/>
      <c r="O239" s="4"/>
      <c r="P239" s="4"/>
      <c r="Q239" s="132"/>
      <c r="R239" s="132"/>
      <c r="S239" s="139"/>
      <c r="T239" s="132"/>
      <c r="U239" s="4"/>
      <c r="V239" s="4"/>
      <c r="W239" s="132"/>
      <c r="X239" s="132"/>
      <c r="Y239" s="132"/>
      <c r="Z239" s="132"/>
      <c r="AA239" s="132"/>
      <c r="AB239" s="132"/>
      <c r="AC239" s="132"/>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190"/>
      <c r="BF239" s="190"/>
      <c r="BG239" s="190"/>
      <c r="BH239" s="190"/>
      <c r="BI239" s="190"/>
      <c r="BJ239" s="190"/>
      <c r="BK239" s="190"/>
      <c r="BL239" s="190"/>
      <c r="BM239" s="190"/>
      <c r="BN239" s="190"/>
      <c r="BO239" s="190"/>
      <c r="BP239" s="6"/>
      <c r="BQ239" s="7"/>
      <c r="BR239" s="7"/>
      <c r="BS239" s="7"/>
      <c r="BT239" s="3"/>
      <c r="BU239" s="3"/>
      <c r="BV239" s="3"/>
      <c r="BW239" s="3"/>
      <c r="BX239" s="3"/>
      <c r="BY239" s="3"/>
      <c r="BZ239" s="3"/>
      <c r="CA239" s="3"/>
      <c r="CB239" s="3"/>
      <c r="CC239" s="3"/>
      <c r="CD239" s="3"/>
      <c r="CE239" s="3"/>
      <c r="CL239" s="182"/>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row>
  </sheetData>
  <sheetProtection algorithmName="SHA-512" hashValue="vH3brrIPcqzAAX9YuZumMFVfVAiL9xiB+aQ8WYOS6XRXIxSAKHDO8vjVrbsdn3iQJIitoTWhh05i71U0BVM7Aw==" saltValue="APN6vuaIxLupnUa4D3s+HQ==" spinCount="100000" sheet="1" objects="1" scenarios="1"/>
  <mergeCells count="48">
    <mergeCell ref="AT8:AT13"/>
    <mergeCell ref="A5:E12"/>
    <mergeCell ref="BA8:BA13"/>
    <mergeCell ref="BB8:BB13"/>
    <mergeCell ref="BC8:BC13"/>
    <mergeCell ref="U11:U13"/>
    <mergeCell ref="V11:V13"/>
    <mergeCell ref="AY8:AY13"/>
    <mergeCell ref="AZ8:AZ13"/>
    <mergeCell ref="AF1:AF13"/>
    <mergeCell ref="AH1:AH13"/>
    <mergeCell ref="A1:E4"/>
    <mergeCell ref="AU8:AU13"/>
    <mergeCell ref="AV8:AV13"/>
    <mergeCell ref="AW8:AW13"/>
    <mergeCell ref="AX8:AX13"/>
    <mergeCell ref="AJ8:AJ13"/>
    <mergeCell ref="AP8:AP13"/>
    <mergeCell ref="AQ8:AQ13"/>
    <mergeCell ref="AR8:AR13"/>
    <mergeCell ref="AS8:AS13"/>
    <mergeCell ref="AO8:AO13"/>
    <mergeCell ref="F1:I4"/>
    <mergeCell ref="K1:P7"/>
    <mergeCell ref="U1:V10"/>
    <mergeCell ref="P8:P13"/>
    <mergeCell ref="AD8:AD13"/>
    <mergeCell ref="K8:K13"/>
    <mergeCell ref="L8:L13"/>
    <mergeCell ref="M8:M13"/>
    <mergeCell ref="N8:N13"/>
    <mergeCell ref="O8:O13"/>
    <mergeCell ref="CT1:CW1"/>
    <mergeCell ref="CT3:CW3"/>
    <mergeCell ref="AI4:AI13"/>
    <mergeCell ref="AJ4:BC7"/>
    <mergeCell ref="BD4:BD13"/>
    <mergeCell ref="CV5:CV12"/>
    <mergeCell ref="CW5:CW12"/>
    <mergeCell ref="CT5:CT12"/>
    <mergeCell ref="CU5:CU12"/>
    <mergeCell ref="CR5:CR12"/>
    <mergeCell ref="CS5:CS12"/>
    <mergeCell ref="AK8:AK13"/>
    <mergeCell ref="AL8:AL13"/>
    <mergeCell ref="BE1:BO13"/>
    <mergeCell ref="AM8:AM13"/>
    <mergeCell ref="AN8:AN13"/>
  </mergeCells>
  <conditionalFormatting sqref="K14:T113 W14:AC113 AE14:AE113 AG14:AI113">
    <cfRule type="cellIs" dxfId="201" priority="3" stopIfTrue="1" operator="equal">
      <formula>"xxx"</formula>
    </cfRule>
  </conditionalFormatting>
  <conditionalFormatting sqref="M8:P8">
    <cfRule type="cellIs" dxfId="200" priority="84" stopIfTrue="1" operator="equal">
      <formula>"xxx"</formula>
    </cfRule>
  </conditionalFormatting>
  <conditionalFormatting sqref="Q14:T113 W14:AC113">
    <cfRule type="cellIs" dxfId="199" priority="1" stopIfTrue="1" operator="equal">
      <formula>"Okay"</formula>
    </cfRule>
    <cfRule type="cellIs" dxfId="198" priority="2" stopIfTrue="1" operator="equal">
      <formula>"Fehler"</formula>
    </cfRule>
  </conditionalFormatting>
  <conditionalFormatting sqref="Q215:T215 W215:AC215">
    <cfRule type="cellIs" dxfId="197" priority="85" stopIfTrue="1" operator="equal">
      <formula>"Okay"</formula>
    </cfRule>
    <cfRule type="cellIs" dxfId="196" priority="86" stopIfTrue="1" operator="equal">
      <formula>"Fehler"</formula>
    </cfRule>
  </conditionalFormatting>
  <conditionalFormatting sqref="U1">
    <cfRule type="cellIs" dxfId="195" priority="82" stopIfTrue="1" operator="equal">
      <formula>"xxx"</formula>
    </cfRule>
  </conditionalFormatting>
  <conditionalFormatting sqref="U11:V11">
    <cfRule type="cellIs" dxfId="194" priority="83" stopIfTrue="1" operator="equal">
      <formula>"xxx"</formula>
    </cfRule>
  </conditionalFormatting>
  <conditionalFormatting sqref="W1:AK13 K1 J1:J13 Q1:T13 K8:L13 AE215">
    <cfRule type="cellIs" dxfId="193" priority="90" stopIfTrue="1" operator="equal">
      <formula>"xxx"</formula>
    </cfRule>
  </conditionalFormatting>
  <conditionalFormatting sqref="AE1 AG1 AI1:BD1">
    <cfRule type="cellIs" dxfId="192" priority="87" stopIfTrue="1" operator="equal">
      <formula>0</formula>
    </cfRule>
    <cfRule type="cellIs" dxfId="191" priority="88" stopIfTrue="1" operator="between">
      <formula>1</formula>
      <formula>16</formula>
    </cfRule>
    <cfRule type="cellIs" dxfId="190" priority="89" stopIfTrue="1" operator="greaterThan">
      <formula>16</formula>
    </cfRule>
  </conditionalFormatting>
  <dataValidations count="8">
    <dataValidation type="whole" allowBlank="1" showInputMessage="1" showErrorMessage="1" sqref="K215:P215 K14:P213" xr:uid="{538F3A0A-1273-4B49-9CE2-EE598C586BAC}">
      <formula1>0</formula1>
      <formula2>50</formula2>
    </dataValidation>
    <dataValidation type="list" allowBlank="1" showInputMessage="1" showErrorMessage="1" sqref="AF215" xr:uid="{D400FF4E-A0C3-4331-ABE4-0EC2BB55DDDF}">
      <formula1>"e, u"</formula1>
    </dataValidation>
    <dataValidation type="list" allowBlank="1" showInputMessage="1" showErrorMessage="1" sqref="C215 AD16:AD113 C16:H113 C14:C15" xr:uid="{9509C259-BA52-4504-9E92-4361CB45A50F}">
      <formula1>$E$222:$E$224</formula1>
    </dataValidation>
    <dataValidation type="list" allowBlank="1" showInputMessage="1" showErrorMessage="1" sqref="AJ215:BC215 AJ14:BC213 U14:V213" xr:uid="{D60332F7-5AE5-4F23-AFBA-9DE59A06881B}">
      <formula1>"x"</formula1>
    </dataValidation>
    <dataValidation type="date" allowBlank="1" showInputMessage="1" showErrorMessage="1" sqref="H215" xr:uid="{06D95467-CD73-4494-B361-C467B829F2F3}">
      <formula1>1</formula1>
      <formula2>55153</formula2>
    </dataValidation>
    <dataValidation type="list" allowBlank="1" showInputMessage="1" showErrorMessage="1" sqref="C114:C213" xr:uid="{7BD76658-6B19-4495-9F78-BCFB15037203}">
      <formula1>$E$322:$E$324</formula1>
    </dataValidation>
    <dataValidation type="list" allowBlank="1" showInputMessage="1" showErrorMessage="1" sqref="AF14:AF213" xr:uid="{C71FC1A7-85A0-4853-A086-38091373EB77}">
      <formula1>"E,U,e,u"</formula1>
    </dataValidation>
    <dataValidation type="date" operator="greaterThan" allowBlank="1" showInputMessage="1" showErrorMessage="1" sqref="H14:H15" xr:uid="{DBC3B39C-2C54-413C-A191-09507C85EB2B}">
      <formula1>1</formula1>
    </dataValidation>
  </dataValidations>
  <pageMargins left="0.39370078740157483" right="0.39370078740157483" top="0.39370078740157483" bottom="0.39370078740157483" header="2.3622047244094491" footer="0.51181102362204722"/>
  <pageSetup paperSize="9" scale="93"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S490"/>
  <sheetViews>
    <sheetView showGridLines="0" topLeftCell="A31" zoomScaleNormal="100" workbookViewId="0">
      <selection activeCell="A3" sqref="A3:E3"/>
    </sheetView>
  </sheetViews>
  <sheetFormatPr baseColWidth="10" defaultColWidth="4.7109375" defaultRowHeight="8.25" x14ac:dyDescent="0.2"/>
  <cols>
    <col min="1" max="4" width="4.7109375" style="40" customWidth="1"/>
    <col min="5" max="22" width="3.7109375" style="40" customWidth="1"/>
    <col min="23" max="23" width="10.7109375" style="40" customWidth="1"/>
    <col min="24" max="27" width="4.7109375" style="40" customWidth="1"/>
    <col min="28" max="45" width="3.7109375" style="40" customWidth="1"/>
    <col min="46" max="16384" width="4.7109375" style="40"/>
  </cols>
  <sheetData>
    <row r="1" spans="1:45" s="27" customFormat="1" ht="21.75" customHeight="1" x14ac:dyDescent="0.2">
      <c r="A1" s="358" t="s">
        <v>22</v>
      </c>
      <c r="B1" s="359"/>
      <c r="C1" s="359"/>
      <c r="D1" s="359"/>
      <c r="E1" s="359"/>
      <c r="F1" s="359"/>
      <c r="G1" s="359"/>
      <c r="H1" s="359"/>
      <c r="I1" s="359"/>
      <c r="J1" s="359"/>
      <c r="K1" s="359"/>
      <c r="L1" s="359"/>
      <c r="M1" s="359"/>
      <c r="N1" s="359"/>
      <c r="O1" s="359"/>
      <c r="P1" s="359"/>
      <c r="Q1" s="359"/>
      <c r="R1" s="359"/>
      <c r="S1" s="359"/>
      <c r="T1" s="359"/>
      <c r="U1" s="359"/>
      <c r="V1" s="360"/>
      <c r="X1" s="358" t="s">
        <v>22</v>
      </c>
      <c r="Y1" s="359"/>
      <c r="Z1" s="359"/>
      <c r="AA1" s="359"/>
      <c r="AB1" s="359"/>
      <c r="AC1" s="359"/>
      <c r="AD1" s="359"/>
      <c r="AE1" s="359"/>
      <c r="AF1" s="359"/>
      <c r="AG1" s="359"/>
      <c r="AH1" s="359"/>
      <c r="AI1" s="359"/>
      <c r="AJ1" s="359"/>
      <c r="AK1" s="359"/>
      <c r="AL1" s="359"/>
      <c r="AM1" s="359"/>
      <c r="AN1" s="359"/>
      <c r="AO1" s="359"/>
      <c r="AP1" s="359"/>
      <c r="AQ1" s="359"/>
      <c r="AR1" s="359"/>
      <c r="AS1" s="360"/>
    </row>
    <row r="2" spans="1:45" s="33" customFormat="1" ht="21.75" customHeight="1" x14ac:dyDescent="0.2">
      <c r="A2" s="28">
        <f>'Übertrag Einzel'!$C14</f>
        <v>0</v>
      </c>
      <c r="B2" s="29" t="str">
        <f>'Übertrag Einzel'!$AD14</f>
        <v xml:space="preserve"> </v>
      </c>
      <c r="C2" s="30"/>
      <c r="D2" s="90"/>
      <c r="E2" s="31" t="str">
        <f>"Ausrichter: "&amp;Meldedaten!B4</f>
        <v>Ausrichter: TSC Musterhausen</v>
      </c>
      <c r="F2" s="90"/>
      <c r="G2" s="90"/>
      <c r="H2" s="90"/>
      <c r="I2" s="32"/>
      <c r="J2" s="90"/>
      <c r="K2" s="90"/>
      <c r="L2" s="90"/>
      <c r="M2" s="90"/>
      <c r="N2" s="90"/>
      <c r="O2" s="90"/>
      <c r="P2" s="90"/>
      <c r="Q2" s="90"/>
      <c r="R2" s="90"/>
      <c r="S2" s="90"/>
      <c r="T2" s="90"/>
      <c r="U2" s="90"/>
      <c r="V2" s="91"/>
      <c r="X2" s="26">
        <f>'Übertrag Einzel'!$C15</f>
        <v>0</v>
      </c>
      <c r="Y2" s="29" t="str">
        <f>'Übertrag Einzel'!$AD15</f>
        <v xml:space="preserve"> </v>
      </c>
      <c r="Z2" s="30"/>
      <c r="AA2" s="90"/>
      <c r="AB2" s="31" t="str">
        <f>E2</f>
        <v>Ausrichter: TSC Musterhausen</v>
      </c>
      <c r="AC2" s="90"/>
      <c r="AD2" s="90"/>
      <c r="AE2" s="90"/>
      <c r="AF2" s="90"/>
      <c r="AG2" s="90"/>
      <c r="AH2" s="90"/>
      <c r="AI2" s="90"/>
      <c r="AJ2" s="90"/>
      <c r="AK2" s="90"/>
      <c r="AL2" s="90"/>
      <c r="AM2" s="90"/>
      <c r="AN2" s="90"/>
      <c r="AO2" s="90"/>
      <c r="AP2" s="90"/>
      <c r="AQ2" s="90"/>
      <c r="AR2" s="90"/>
      <c r="AS2" s="91"/>
    </row>
    <row r="3" spans="1:45" s="34" customFormat="1" ht="12.75" customHeight="1" x14ac:dyDescent="0.2">
      <c r="A3" s="333" t="s">
        <v>3</v>
      </c>
      <c r="B3" s="334"/>
      <c r="C3" s="334"/>
      <c r="D3" s="334"/>
      <c r="E3" s="335"/>
      <c r="F3" s="333" t="s">
        <v>34</v>
      </c>
      <c r="G3" s="334"/>
      <c r="H3" s="334"/>
      <c r="I3" s="334"/>
      <c r="J3" s="334"/>
      <c r="K3" s="334"/>
      <c r="L3" s="334"/>
      <c r="M3" s="334"/>
      <c r="N3" s="334"/>
      <c r="O3" s="334"/>
      <c r="P3" s="334"/>
      <c r="Q3" s="334"/>
      <c r="R3" s="335"/>
      <c r="S3" s="333" t="s">
        <v>6</v>
      </c>
      <c r="T3" s="334"/>
      <c r="U3" s="334"/>
      <c r="V3" s="335"/>
      <c r="X3" s="333" t="s">
        <v>3</v>
      </c>
      <c r="Y3" s="334"/>
      <c r="Z3" s="334"/>
      <c r="AA3" s="334"/>
      <c r="AB3" s="335"/>
      <c r="AC3" s="333" t="s">
        <v>34</v>
      </c>
      <c r="AD3" s="334"/>
      <c r="AE3" s="334"/>
      <c r="AF3" s="334"/>
      <c r="AG3" s="334"/>
      <c r="AH3" s="334"/>
      <c r="AI3" s="334"/>
      <c r="AJ3" s="334"/>
      <c r="AK3" s="334"/>
      <c r="AL3" s="334"/>
      <c r="AM3" s="334"/>
      <c r="AN3" s="334"/>
      <c r="AO3" s="335"/>
      <c r="AP3" s="333" t="s">
        <v>6</v>
      </c>
      <c r="AQ3" s="334"/>
      <c r="AR3" s="334"/>
      <c r="AS3" s="335"/>
    </row>
    <row r="4" spans="1:45" s="35" customFormat="1" ht="24" customHeight="1" x14ac:dyDescent="0.2">
      <c r="A4" s="352">
        <f>'Übertrag Einzel'!D14</f>
        <v>0</v>
      </c>
      <c r="B4" s="353"/>
      <c r="C4" s="353"/>
      <c r="D4" s="353"/>
      <c r="E4" s="354"/>
      <c r="F4" s="352">
        <f>'Übertrag Einzel'!E14</f>
        <v>0</v>
      </c>
      <c r="G4" s="353"/>
      <c r="H4" s="353"/>
      <c r="I4" s="353"/>
      <c r="J4" s="353"/>
      <c r="K4" s="353"/>
      <c r="L4" s="353"/>
      <c r="M4" s="353"/>
      <c r="N4" s="353"/>
      <c r="O4" s="353"/>
      <c r="P4" s="353"/>
      <c r="Q4" s="353"/>
      <c r="R4" s="354"/>
      <c r="S4" s="355">
        <f>'Übertrag Einzel'!$H14</f>
        <v>0</v>
      </c>
      <c r="T4" s="356"/>
      <c r="U4" s="356"/>
      <c r="V4" s="357"/>
      <c r="X4" s="352">
        <f>'Übertrag Einzel'!D15</f>
        <v>0</v>
      </c>
      <c r="Y4" s="353"/>
      <c r="Z4" s="353"/>
      <c r="AA4" s="353"/>
      <c r="AB4" s="354"/>
      <c r="AC4" s="352">
        <f>'Übertrag Einzel'!E15</f>
        <v>0</v>
      </c>
      <c r="AD4" s="353"/>
      <c r="AE4" s="353"/>
      <c r="AF4" s="353"/>
      <c r="AG4" s="353"/>
      <c r="AH4" s="353"/>
      <c r="AI4" s="353"/>
      <c r="AJ4" s="353"/>
      <c r="AK4" s="353"/>
      <c r="AL4" s="353"/>
      <c r="AM4" s="353"/>
      <c r="AN4" s="353"/>
      <c r="AO4" s="354"/>
      <c r="AP4" s="355">
        <f>'Übertrag Einzel'!$H15</f>
        <v>0</v>
      </c>
      <c r="AQ4" s="356"/>
      <c r="AR4" s="356"/>
      <c r="AS4" s="357"/>
    </row>
    <row r="5" spans="1:45" s="36" customFormat="1" ht="11.25" customHeight="1" x14ac:dyDescent="0.2">
      <c r="A5" s="376" t="s">
        <v>32</v>
      </c>
      <c r="B5" s="377"/>
      <c r="C5" s="378"/>
      <c r="D5" s="376" t="s">
        <v>33</v>
      </c>
      <c r="E5" s="377"/>
      <c r="F5" s="377"/>
      <c r="G5" s="377"/>
      <c r="H5" s="377"/>
      <c r="I5" s="377"/>
      <c r="J5" s="377"/>
      <c r="K5" s="377"/>
      <c r="L5" s="377"/>
      <c r="M5" s="377"/>
      <c r="N5" s="378"/>
      <c r="O5" s="379" t="s">
        <v>7</v>
      </c>
      <c r="P5" s="380"/>
      <c r="Q5" s="380"/>
      <c r="R5" s="380"/>
      <c r="S5" s="380"/>
      <c r="T5" s="380"/>
      <c r="U5" s="380"/>
      <c r="V5" s="381"/>
      <c r="X5" s="376" t="s">
        <v>32</v>
      </c>
      <c r="Y5" s="377"/>
      <c r="Z5" s="378"/>
      <c r="AA5" s="376" t="s">
        <v>33</v>
      </c>
      <c r="AB5" s="377"/>
      <c r="AC5" s="377"/>
      <c r="AD5" s="377"/>
      <c r="AE5" s="377"/>
      <c r="AF5" s="377"/>
      <c r="AG5" s="377"/>
      <c r="AH5" s="377"/>
      <c r="AI5" s="377"/>
      <c r="AJ5" s="377"/>
      <c r="AK5" s="378"/>
      <c r="AL5" s="379" t="s">
        <v>171</v>
      </c>
      <c r="AM5" s="380"/>
      <c r="AN5" s="380"/>
      <c r="AO5" s="380"/>
      <c r="AP5" s="380"/>
      <c r="AQ5" s="380"/>
      <c r="AR5" s="380"/>
      <c r="AS5" s="381"/>
    </row>
    <row r="6" spans="1:45" s="36" customFormat="1" ht="23.25" customHeight="1" x14ac:dyDescent="0.2">
      <c r="A6" s="385">
        <f>'Übertrag Einzel'!F14</f>
        <v>0</v>
      </c>
      <c r="B6" s="386"/>
      <c r="C6" s="387"/>
      <c r="D6" s="385">
        <f>'Übertrag Einzel'!G14</f>
        <v>0</v>
      </c>
      <c r="E6" s="386"/>
      <c r="F6" s="386"/>
      <c r="G6" s="386"/>
      <c r="H6" s="386"/>
      <c r="I6" s="386"/>
      <c r="J6" s="386"/>
      <c r="K6" s="386"/>
      <c r="L6" s="386"/>
      <c r="M6" s="386"/>
      <c r="N6" s="387"/>
      <c r="O6" s="382"/>
      <c r="P6" s="383"/>
      <c r="Q6" s="383"/>
      <c r="R6" s="383"/>
      <c r="S6" s="383"/>
      <c r="T6" s="383"/>
      <c r="U6" s="383"/>
      <c r="V6" s="384"/>
      <c r="X6" s="385">
        <f>'Übertrag Einzel'!F15</f>
        <v>0</v>
      </c>
      <c r="Y6" s="386"/>
      <c r="Z6" s="387"/>
      <c r="AA6" s="385">
        <f>'Übertrag Einzel'!G15</f>
        <v>0</v>
      </c>
      <c r="AB6" s="386"/>
      <c r="AC6" s="386"/>
      <c r="AD6" s="386"/>
      <c r="AE6" s="386"/>
      <c r="AF6" s="386"/>
      <c r="AG6" s="386"/>
      <c r="AH6" s="386"/>
      <c r="AI6" s="386"/>
      <c r="AJ6" s="386"/>
      <c r="AK6" s="387"/>
      <c r="AL6" s="382"/>
      <c r="AM6" s="383"/>
      <c r="AN6" s="383"/>
      <c r="AO6" s="383"/>
      <c r="AP6" s="383"/>
      <c r="AQ6" s="383"/>
      <c r="AR6" s="383"/>
      <c r="AS6" s="384"/>
    </row>
    <row r="7" spans="1:45" s="36" customFormat="1" ht="9.75" customHeight="1" x14ac:dyDescent="0.2">
      <c r="A7" s="352"/>
      <c r="B7" s="353"/>
      <c r="C7" s="354"/>
      <c r="D7" s="352"/>
      <c r="E7" s="353"/>
      <c r="F7" s="353"/>
      <c r="G7" s="353"/>
      <c r="H7" s="353"/>
      <c r="I7" s="353"/>
      <c r="J7" s="353"/>
      <c r="K7" s="353"/>
      <c r="L7" s="353"/>
      <c r="M7" s="353"/>
      <c r="N7" s="354"/>
      <c r="O7" s="370"/>
      <c r="P7" s="371"/>
      <c r="Q7" s="371"/>
      <c r="R7" s="371"/>
      <c r="S7" s="371"/>
      <c r="T7" s="371"/>
      <c r="U7" s="371"/>
      <c r="V7" s="372"/>
      <c r="X7" s="352"/>
      <c r="Y7" s="353"/>
      <c r="Z7" s="354"/>
      <c r="AA7" s="352"/>
      <c r="AB7" s="353"/>
      <c r="AC7" s="353"/>
      <c r="AD7" s="353"/>
      <c r="AE7" s="353"/>
      <c r="AF7" s="353"/>
      <c r="AG7" s="353"/>
      <c r="AH7" s="353"/>
      <c r="AI7" s="353"/>
      <c r="AJ7" s="353"/>
      <c r="AK7" s="354"/>
      <c r="AL7" s="370"/>
      <c r="AM7" s="371"/>
      <c r="AN7" s="371"/>
      <c r="AO7" s="371"/>
      <c r="AP7" s="371"/>
      <c r="AQ7" s="371"/>
      <c r="AR7" s="371"/>
      <c r="AS7" s="372"/>
    </row>
    <row r="8" spans="1:45" s="36" customFormat="1" ht="11.25" customHeight="1" x14ac:dyDescent="0.2">
      <c r="A8" s="376" t="s">
        <v>5</v>
      </c>
      <c r="B8" s="377"/>
      <c r="C8" s="377"/>
      <c r="D8" s="377"/>
      <c r="E8" s="377"/>
      <c r="F8" s="377"/>
      <c r="G8" s="377"/>
      <c r="H8" s="377"/>
      <c r="I8" s="377"/>
      <c r="J8" s="377"/>
      <c r="K8" s="377"/>
      <c r="L8" s="377"/>
      <c r="M8" s="377"/>
      <c r="N8" s="378"/>
      <c r="O8" s="370"/>
      <c r="P8" s="371"/>
      <c r="Q8" s="371"/>
      <c r="R8" s="371"/>
      <c r="S8" s="371"/>
      <c r="T8" s="371"/>
      <c r="U8" s="371"/>
      <c r="V8" s="372"/>
      <c r="X8" s="376" t="s">
        <v>5</v>
      </c>
      <c r="Y8" s="377"/>
      <c r="Z8" s="377"/>
      <c r="AA8" s="377"/>
      <c r="AB8" s="377"/>
      <c r="AC8" s="377"/>
      <c r="AD8" s="377"/>
      <c r="AE8" s="377"/>
      <c r="AF8" s="377"/>
      <c r="AG8" s="377"/>
      <c r="AH8" s="377"/>
      <c r="AI8" s="377"/>
      <c r="AJ8" s="377"/>
      <c r="AK8" s="378"/>
      <c r="AL8" s="370"/>
      <c r="AM8" s="371"/>
      <c r="AN8" s="371"/>
      <c r="AO8" s="371"/>
      <c r="AP8" s="371"/>
      <c r="AQ8" s="371"/>
      <c r="AR8" s="371"/>
      <c r="AS8" s="372"/>
    </row>
    <row r="9" spans="1:45" s="35" customFormat="1" ht="24" customHeight="1" x14ac:dyDescent="0.2">
      <c r="A9" s="352">
        <f>'Übertrag Einzel'!I14</f>
        <v>0</v>
      </c>
      <c r="B9" s="353"/>
      <c r="C9" s="353"/>
      <c r="D9" s="353"/>
      <c r="E9" s="353"/>
      <c r="F9" s="353"/>
      <c r="G9" s="353"/>
      <c r="H9" s="353"/>
      <c r="I9" s="353"/>
      <c r="J9" s="353"/>
      <c r="K9" s="353"/>
      <c r="L9" s="353"/>
      <c r="M9" s="353"/>
      <c r="N9" s="354"/>
      <c r="O9" s="373"/>
      <c r="P9" s="374"/>
      <c r="Q9" s="374"/>
      <c r="R9" s="374"/>
      <c r="S9" s="374"/>
      <c r="T9" s="374"/>
      <c r="U9" s="374"/>
      <c r="V9" s="375"/>
      <c r="X9" s="352">
        <f>'Übertrag Einzel'!I15</f>
        <v>0</v>
      </c>
      <c r="Y9" s="353"/>
      <c r="Z9" s="353"/>
      <c r="AA9" s="353"/>
      <c r="AB9" s="353"/>
      <c r="AC9" s="353"/>
      <c r="AD9" s="353"/>
      <c r="AE9" s="353"/>
      <c r="AF9" s="353"/>
      <c r="AG9" s="353"/>
      <c r="AH9" s="353"/>
      <c r="AI9" s="353"/>
      <c r="AJ9" s="353"/>
      <c r="AK9" s="354"/>
      <c r="AL9" s="373"/>
      <c r="AM9" s="374"/>
      <c r="AN9" s="374"/>
      <c r="AO9" s="374"/>
      <c r="AP9" s="374"/>
      <c r="AQ9" s="374"/>
      <c r="AR9" s="374"/>
      <c r="AS9" s="375"/>
    </row>
    <row r="10" spans="1:45" s="34" customFormat="1" ht="12.75" customHeight="1" x14ac:dyDescent="0.2">
      <c r="A10" s="333" t="s">
        <v>8</v>
      </c>
      <c r="B10" s="334"/>
      <c r="C10" s="334"/>
      <c r="D10" s="335"/>
      <c r="E10" s="361" t="s">
        <v>113</v>
      </c>
      <c r="F10" s="362"/>
      <c r="G10" s="362"/>
      <c r="H10" s="362"/>
      <c r="I10" s="362"/>
      <c r="J10" s="362"/>
      <c r="K10" s="362"/>
      <c r="L10" s="362"/>
      <c r="M10" s="362"/>
      <c r="N10" s="362"/>
      <c r="O10" s="362"/>
      <c r="P10" s="362"/>
      <c r="Q10" s="362"/>
      <c r="R10" s="362"/>
      <c r="S10" s="362"/>
      <c r="T10" s="362"/>
      <c r="U10" s="362"/>
      <c r="V10" s="363"/>
      <c r="X10" s="333" t="s">
        <v>8</v>
      </c>
      <c r="Y10" s="334"/>
      <c r="Z10" s="334"/>
      <c r="AA10" s="335"/>
      <c r="AB10" s="361" t="s">
        <v>113</v>
      </c>
      <c r="AC10" s="362"/>
      <c r="AD10" s="362"/>
      <c r="AE10" s="362"/>
      <c r="AF10" s="362"/>
      <c r="AG10" s="362"/>
      <c r="AH10" s="362"/>
      <c r="AI10" s="362"/>
      <c r="AJ10" s="362"/>
      <c r="AK10" s="362"/>
      <c r="AL10" s="362"/>
      <c r="AM10" s="362"/>
      <c r="AN10" s="362"/>
      <c r="AO10" s="362"/>
      <c r="AP10" s="362"/>
      <c r="AQ10" s="362"/>
      <c r="AR10" s="362"/>
      <c r="AS10" s="363"/>
    </row>
    <row r="11" spans="1:45" s="37" customFormat="1" ht="24" customHeight="1" x14ac:dyDescent="0.2">
      <c r="A11" s="367">
        <f>Meldedaten!A4</f>
        <v>45383</v>
      </c>
      <c r="B11" s="368"/>
      <c r="C11" s="368"/>
      <c r="D11" s="369"/>
      <c r="E11" s="364"/>
      <c r="F11" s="365"/>
      <c r="G11" s="365"/>
      <c r="H11" s="365"/>
      <c r="I11" s="365"/>
      <c r="J11" s="365"/>
      <c r="K11" s="365"/>
      <c r="L11" s="365"/>
      <c r="M11" s="365"/>
      <c r="N11" s="365"/>
      <c r="O11" s="365"/>
      <c r="P11" s="365"/>
      <c r="Q11" s="365"/>
      <c r="R11" s="365"/>
      <c r="S11" s="365"/>
      <c r="T11" s="365"/>
      <c r="U11" s="365"/>
      <c r="V11" s="366"/>
      <c r="X11" s="367">
        <f>A11</f>
        <v>45383</v>
      </c>
      <c r="Y11" s="368"/>
      <c r="Z11" s="368"/>
      <c r="AA11" s="369"/>
      <c r="AB11" s="364"/>
      <c r="AC11" s="365"/>
      <c r="AD11" s="365"/>
      <c r="AE11" s="365"/>
      <c r="AF11" s="365"/>
      <c r="AG11" s="365"/>
      <c r="AH11" s="365"/>
      <c r="AI11" s="365"/>
      <c r="AJ11" s="365"/>
      <c r="AK11" s="365"/>
      <c r="AL11" s="365"/>
      <c r="AM11" s="365"/>
      <c r="AN11" s="365"/>
      <c r="AO11" s="365"/>
      <c r="AP11" s="365"/>
      <c r="AQ11" s="365"/>
      <c r="AR11" s="365"/>
      <c r="AS11" s="366"/>
    </row>
    <row r="12" spans="1:45" s="34" customFormat="1" ht="6" customHeight="1" x14ac:dyDescent="0.2">
      <c r="A12" s="84"/>
      <c r="B12" s="85"/>
      <c r="C12" s="85"/>
      <c r="D12" s="85"/>
      <c r="E12" s="85"/>
      <c r="F12" s="85"/>
      <c r="G12" s="85"/>
      <c r="H12" s="85"/>
      <c r="I12" s="85"/>
      <c r="J12" s="85"/>
      <c r="K12" s="85"/>
      <c r="L12" s="85"/>
      <c r="M12" s="85"/>
      <c r="N12" s="85"/>
      <c r="O12" s="85"/>
      <c r="P12" s="85"/>
      <c r="Q12" s="85"/>
      <c r="R12" s="85"/>
      <c r="S12" s="85"/>
      <c r="T12" s="85"/>
      <c r="U12" s="85"/>
      <c r="V12" s="86"/>
      <c r="X12" s="84"/>
      <c r="Y12" s="85"/>
      <c r="Z12" s="85"/>
      <c r="AA12" s="85"/>
      <c r="AB12" s="85"/>
      <c r="AC12" s="85"/>
      <c r="AD12" s="85"/>
      <c r="AE12" s="85"/>
      <c r="AF12" s="85"/>
      <c r="AG12" s="85"/>
      <c r="AH12" s="85"/>
      <c r="AI12" s="85"/>
      <c r="AJ12" s="85"/>
      <c r="AK12" s="85"/>
      <c r="AL12" s="85"/>
      <c r="AM12" s="85"/>
      <c r="AN12" s="85"/>
      <c r="AO12" s="85"/>
      <c r="AP12" s="85"/>
      <c r="AQ12" s="85"/>
      <c r="AR12" s="85"/>
      <c r="AS12" s="86"/>
    </row>
    <row r="13" spans="1:45" s="34" customFormat="1" ht="24.75" customHeight="1" x14ac:dyDescent="0.2">
      <c r="A13" s="38" t="s">
        <v>107</v>
      </c>
      <c r="D13" s="330" t="str">
        <f>'Übertrag Einzel'!AA14</f>
        <v/>
      </c>
      <c r="E13" s="331"/>
      <c r="F13" s="331"/>
      <c r="G13" s="331"/>
      <c r="H13" s="331"/>
      <c r="I13" s="331"/>
      <c r="J13" s="331"/>
      <c r="K13" s="331"/>
      <c r="L13" s="331"/>
      <c r="M13" s="331"/>
      <c r="N13" s="137"/>
      <c r="O13" s="332" t="str">
        <f>"verliehen wird: "&amp;'Übertrag Einzel'!CP14</f>
        <v>verliehen wird: Urkunde und Button</v>
      </c>
      <c r="P13" s="332"/>
      <c r="Q13" s="332"/>
      <c r="R13" s="332"/>
      <c r="S13" s="332"/>
      <c r="T13" s="332"/>
      <c r="U13" s="332"/>
      <c r="V13" s="83"/>
      <c r="X13" s="38" t="s">
        <v>107</v>
      </c>
      <c r="AA13" s="330" t="str">
        <f>'Übertrag Einzel'!AA15</f>
        <v/>
      </c>
      <c r="AB13" s="331"/>
      <c r="AC13" s="331"/>
      <c r="AD13" s="331"/>
      <c r="AE13" s="331"/>
      <c r="AF13" s="331"/>
      <c r="AG13" s="331"/>
      <c r="AH13" s="331"/>
      <c r="AI13" s="331"/>
      <c r="AJ13" s="331"/>
      <c r="AK13" s="137"/>
      <c r="AL13" s="332" t="str">
        <f>"verliehen wird: "&amp;'Übertrag Einzel'!CP15</f>
        <v>verliehen wird: Urkunde und Button</v>
      </c>
      <c r="AM13" s="332"/>
      <c r="AN13" s="332"/>
      <c r="AO13" s="332"/>
      <c r="AP13" s="332"/>
      <c r="AQ13" s="332"/>
      <c r="AR13" s="332"/>
      <c r="AS13" s="83"/>
    </row>
    <row r="14" spans="1:45" s="34" customFormat="1" ht="6" customHeight="1" x14ac:dyDescent="0.2">
      <c r="A14" s="82"/>
      <c r="V14" s="83"/>
      <c r="X14" s="82"/>
      <c r="AS14" s="83"/>
    </row>
    <row r="15" spans="1:45" s="34" customFormat="1" ht="24.75" customHeight="1" x14ac:dyDescent="0.2">
      <c r="A15" s="38" t="s">
        <v>111</v>
      </c>
      <c r="D15" s="39"/>
      <c r="F15" s="39"/>
      <c r="H15" s="39"/>
      <c r="I15" s="347" t="str">
        <f>'Übertrag Einzel'!CM14&amp;"."</f>
        <v>.</v>
      </c>
      <c r="J15" s="348"/>
      <c r="L15" s="39" t="s">
        <v>112</v>
      </c>
      <c r="N15" s="39"/>
      <c r="V15" s="83"/>
      <c r="X15" s="38" t="s">
        <v>111</v>
      </c>
      <c r="AA15" s="39"/>
      <c r="AC15" s="39"/>
      <c r="AE15" s="39"/>
      <c r="AF15" s="347" t="str">
        <f>'Übertrag Einzel'!CM15&amp;"."</f>
        <v>.</v>
      </c>
      <c r="AG15" s="348"/>
      <c r="AI15" s="39" t="s">
        <v>112</v>
      </c>
      <c r="AK15" s="39"/>
      <c r="AS15" s="83"/>
    </row>
    <row r="16" spans="1:45" s="34" customFormat="1" ht="6" customHeight="1" x14ac:dyDescent="0.2">
      <c r="A16" s="87"/>
      <c r="B16" s="88"/>
      <c r="C16" s="88"/>
      <c r="D16" s="88"/>
      <c r="E16" s="88"/>
      <c r="F16" s="88"/>
      <c r="G16" s="88"/>
      <c r="H16" s="88"/>
      <c r="I16" s="88"/>
      <c r="J16" s="88"/>
      <c r="K16" s="88"/>
      <c r="L16" s="88"/>
      <c r="M16" s="88"/>
      <c r="N16" s="88"/>
      <c r="O16" s="88"/>
      <c r="P16" s="88"/>
      <c r="Q16" s="88"/>
      <c r="R16" s="88"/>
      <c r="S16" s="88"/>
      <c r="T16" s="88"/>
      <c r="U16" s="88"/>
      <c r="V16" s="89"/>
      <c r="X16" s="87"/>
      <c r="Y16" s="88"/>
      <c r="Z16" s="88"/>
      <c r="AA16" s="88"/>
      <c r="AB16" s="88"/>
      <c r="AC16" s="88"/>
      <c r="AD16" s="88"/>
      <c r="AE16" s="88"/>
      <c r="AF16" s="88"/>
      <c r="AG16" s="88"/>
      <c r="AH16" s="88"/>
      <c r="AI16" s="88"/>
      <c r="AJ16" s="88"/>
      <c r="AK16" s="88"/>
      <c r="AL16" s="88"/>
      <c r="AM16" s="88"/>
      <c r="AN16" s="88"/>
      <c r="AO16" s="88"/>
      <c r="AP16" s="88"/>
      <c r="AQ16" s="88"/>
      <c r="AR16" s="88"/>
      <c r="AS16" s="89"/>
    </row>
    <row r="17" spans="1:45" ht="29.25" customHeight="1" x14ac:dyDescent="0.2">
      <c r="A17" s="349" t="s">
        <v>9</v>
      </c>
      <c r="B17" s="350"/>
      <c r="C17" s="350"/>
      <c r="D17" s="351"/>
      <c r="E17" s="342" t="s">
        <v>10</v>
      </c>
      <c r="F17" s="343"/>
      <c r="G17" s="342" t="s">
        <v>11</v>
      </c>
      <c r="H17" s="343"/>
      <c r="I17" s="344" t="s">
        <v>12</v>
      </c>
      <c r="J17" s="345"/>
      <c r="K17" s="344" t="s">
        <v>13</v>
      </c>
      <c r="L17" s="345"/>
      <c r="M17" s="344" t="s">
        <v>14</v>
      </c>
      <c r="N17" s="346"/>
      <c r="O17" s="346"/>
      <c r="P17" s="346"/>
      <c r="Q17" s="346"/>
      <c r="R17" s="346"/>
      <c r="S17" s="345"/>
      <c r="T17" s="344" t="s">
        <v>15</v>
      </c>
      <c r="U17" s="346"/>
      <c r="V17" s="345"/>
      <c r="X17" s="349" t="s">
        <v>9</v>
      </c>
      <c r="Y17" s="350"/>
      <c r="Z17" s="350"/>
      <c r="AA17" s="351"/>
      <c r="AB17" s="342" t="s">
        <v>10</v>
      </c>
      <c r="AC17" s="343"/>
      <c r="AD17" s="342" t="s">
        <v>11</v>
      </c>
      <c r="AE17" s="343"/>
      <c r="AF17" s="344" t="s">
        <v>12</v>
      </c>
      <c r="AG17" s="345"/>
      <c r="AH17" s="344" t="s">
        <v>13</v>
      </c>
      <c r="AI17" s="345"/>
      <c r="AJ17" s="344" t="s">
        <v>14</v>
      </c>
      <c r="AK17" s="346"/>
      <c r="AL17" s="346"/>
      <c r="AM17" s="346"/>
      <c r="AN17" s="346"/>
      <c r="AO17" s="346"/>
      <c r="AP17" s="345"/>
      <c r="AQ17" s="344" t="s">
        <v>15</v>
      </c>
      <c r="AR17" s="346"/>
      <c r="AS17" s="345"/>
    </row>
    <row r="18" spans="1:45" ht="14.1" customHeight="1" x14ac:dyDescent="0.2">
      <c r="A18" s="333"/>
      <c r="B18" s="334"/>
      <c r="C18" s="334"/>
      <c r="D18" s="335"/>
      <c r="E18" s="336"/>
      <c r="F18" s="337"/>
      <c r="G18" s="336"/>
      <c r="H18" s="337"/>
      <c r="I18" s="336"/>
      <c r="J18" s="337"/>
      <c r="K18" s="336"/>
      <c r="L18" s="337"/>
      <c r="M18" s="336"/>
      <c r="N18" s="340"/>
      <c r="O18" s="340"/>
      <c r="P18" s="340"/>
      <c r="Q18" s="340"/>
      <c r="R18" s="340"/>
      <c r="S18" s="337"/>
      <c r="T18" s="336"/>
      <c r="U18" s="340"/>
      <c r="V18" s="337"/>
      <c r="X18" s="333"/>
      <c r="Y18" s="334"/>
      <c r="Z18" s="334"/>
      <c r="AA18" s="335"/>
      <c r="AB18" s="336"/>
      <c r="AC18" s="337"/>
      <c r="AD18" s="336"/>
      <c r="AE18" s="337"/>
      <c r="AF18" s="336"/>
      <c r="AG18" s="337"/>
      <c r="AH18" s="336"/>
      <c r="AI18" s="337"/>
      <c r="AJ18" s="336"/>
      <c r="AK18" s="340"/>
      <c r="AL18" s="340"/>
      <c r="AM18" s="340"/>
      <c r="AN18" s="340"/>
      <c r="AO18" s="340"/>
      <c r="AP18" s="337"/>
      <c r="AQ18" s="336"/>
      <c r="AR18" s="340"/>
      <c r="AS18" s="337"/>
    </row>
    <row r="19" spans="1:45" ht="14.1" customHeight="1" x14ac:dyDescent="0.2">
      <c r="A19" s="388" t="str">
        <f>'Übertrag Einzel'!BE14</f>
        <v>Langsamer Walzer</v>
      </c>
      <c r="B19" s="389"/>
      <c r="C19" s="390"/>
      <c r="D19" s="17"/>
      <c r="E19" s="338"/>
      <c r="F19" s="339"/>
      <c r="G19" s="338"/>
      <c r="H19" s="339"/>
      <c r="I19" s="338"/>
      <c r="J19" s="339"/>
      <c r="K19" s="338"/>
      <c r="L19" s="339"/>
      <c r="M19" s="338"/>
      <c r="N19" s="341"/>
      <c r="O19" s="341"/>
      <c r="P19" s="341"/>
      <c r="Q19" s="341"/>
      <c r="R19" s="341"/>
      <c r="S19" s="339"/>
      <c r="T19" s="338"/>
      <c r="U19" s="341"/>
      <c r="V19" s="339"/>
      <c r="X19" s="388" t="str">
        <f>'Übertrag Einzel'!BE15</f>
        <v>Langsamer Walzer</v>
      </c>
      <c r="Y19" s="389"/>
      <c r="Z19" s="390"/>
      <c r="AA19" s="17"/>
      <c r="AB19" s="338"/>
      <c r="AC19" s="339"/>
      <c r="AD19" s="338"/>
      <c r="AE19" s="339"/>
      <c r="AF19" s="338"/>
      <c r="AG19" s="339"/>
      <c r="AH19" s="338"/>
      <c r="AI19" s="339"/>
      <c r="AJ19" s="338"/>
      <c r="AK19" s="341"/>
      <c r="AL19" s="341"/>
      <c r="AM19" s="341"/>
      <c r="AN19" s="341"/>
      <c r="AO19" s="341"/>
      <c r="AP19" s="339"/>
      <c r="AQ19" s="338"/>
      <c r="AR19" s="341"/>
      <c r="AS19" s="339"/>
    </row>
    <row r="20" spans="1:45" ht="14.1" customHeight="1" x14ac:dyDescent="0.2">
      <c r="A20" s="333"/>
      <c r="B20" s="334"/>
      <c r="C20" s="334"/>
      <c r="D20" s="335"/>
      <c r="E20" s="336"/>
      <c r="F20" s="337"/>
      <c r="G20" s="336"/>
      <c r="H20" s="337"/>
      <c r="I20" s="336"/>
      <c r="J20" s="337"/>
      <c r="K20" s="336"/>
      <c r="L20" s="337"/>
      <c r="M20" s="336"/>
      <c r="N20" s="340"/>
      <c r="O20" s="340"/>
      <c r="P20" s="340"/>
      <c r="Q20" s="340"/>
      <c r="R20" s="340"/>
      <c r="S20" s="337"/>
      <c r="T20" s="336"/>
      <c r="U20" s="340"/>
      <c r="V20" s="337"/>
      <c r="X20" s="333"/>
      <c r="Y20" s="334"/>
      <c r="Z20" s="334"/>
      <c r="AA20" s="335"/>
      <c r="AB20" s="336"/>
      <c r="AC20" s="337"/>
      <c r="AD20" s="336"/>
      <c r="AE20" s="337"/>
      <c r="AF20" s="336"/>
      <c r="AG20" s="337"/>
      <c r="AH20" s="336"/>
      <c r="AI20" s="337"/>
      <c r="AJ20" s="336"/>
      <c r="AK20" s="340"/>
      <c r="AL20" s="340"/>
      <c r="AM20" s="340"/>
      <c r="AN20" s="340"/>
      <c r="AO20" s="340"/>
      <c r="AP20" s="337"/>
      <c r="AQ20" s="336"/>
      <c r="AR20" s="340"/>
      <c r="AS20" s="337"/>
    </row>
    <row r="21" spans="1:45" ht="14.1" customHeight="1" x14ac:dyDescent="0.2">
      <c r="A21" s="388" t="str">
        <f>'Übertrag Einzel'!BF14</f>
        <v>Tango</v>
      </c>
      <c r="B21" s="389"/>
      <c r="C21" s="390"/>
      <c r="D21" s="17"/>
      <c r="E21" s="338"/>
      <c r="F21" s="339"/>
      <c r="G21" s="338"/>
      <c r="H21" s="339"/>
      <c r="I21" s="338"/>
      <c r="J21" s="339"/>
      <c r="K21" s="338"/>
      <c r="L21" s="339"/>
      <c r="M21" s="338"/>
      <c r="N21" s="341"/>
      <c r="O21" s="341"/>
      <c r="P21" s="341"/>
      <c r="Q21" s="341"/>
      <c r="R21" s="341"/>
      <c r="S21" s="339"/>
      <c r="T21" s="338"/>
      <c r="U21" s="341"/>
      <c r="V21" s="339"/>
      <c r="X21" s="388" t="str">
        <f>'Übertrag Einzel'!BF15</f>
        <v>Tango</v>
      </c>
      <c r="Y21" s="389"/>
      <c r="Z21" s="390"/>
      <c r="AA21" s="17"/>
      <c r="AB21" s="338"/>
      <c r="AC21" s="339"/>
      <c r="AD21" s="338"/>
      <c r="AE21" s="339"/>
      <c r="AF21" s="338"/>
      <c r="AG21" s="339"/>
      <c r="AH21" s="338"/>
      <c r="AI21" s="339"/>
      <c r="AJ21" s="338"/>
      <c r="AK21" s="341"/>
      <c r="AL21" s="341"/>
      <c r="AM21" s="341"/>
      <c r="AN21" s="341"/>
      <c r="AO21" s="341"/>
      <c r="AP21" s="339"/>
      <c r="AQ21" s="338"/>
      <c r="AR21" s="341"/>
      <c r="AS21" s="339"/>
    </row>
    <row r="22" spans="1:45" ht="14.1" customHeight="1" x14ac:dyDescent="0.2">
      <c r="A22" s="333"/>
      <c r="B22" s="334"/>
      <c r="C22" s="334"/>
      <c r="D22" s="335"/>
      <c r="E22" s="336"/>
      <c r="F22" s="337"/>
      <c r="G22" s="336"/>
      <c r="H22" s="337"/>
      <c r="I22" s="336"/>
      <c r="J22" s="337"/>
      <c r="K22" s="336"/>
      <c r="L22" s="337"/>
      <c r="M22" s="336"/>
      <c r="N22" s="340"/>
      <c r="O22" s="340"/>
      <c r="P22" s="340"/>
      <c r="Q22" s="340"/>
      <c r="R22" s="340"/>
      <c r="S22" s="337"/>
      <c r="T22" s="336"/>
      <c r="U22" s="340"/>
      <c r="V22" s="337"/>
      <c r="X22" s="333"/>
      <c r="Y22" s="334"/>
      <c r="Z22" s="334"/>
      <c r="AA22" s="335"/>
      <c r="AB22" s="336"/>
      <c r="AC22" s="337"/>
      <c r="AD22" s="336"/>
      <c r="AE22" s="337"/>
      <c r="AF22" s="336"/>
      <c r="AG22" s="337"/>
      <c r="AH22" s="336"/>
      <c r="AI22" s="337"/>
      <c r="AJ22" s="336"/>
      <c r="AK22" s="340"/>
      <c r="AL22" s="340"/>
      <c r="AM22" s="340"/>
      <c r="AN22" s="340"/>
      <c r="AO22" s="340"/>
      <c r="AP22" s="337"/>
      <c r="AQ22" s="336"/>
      <c r="AR22" s="340"/>
      <c r="AS22" s="337"/>
    </row>
    <row r="23" spans="1:45" ht="14.1" customHeight="1" x14ac:dyDescent="0.2">
      <c r="A23" s="388" t="str">
        <f>'Übertrag Einzel'!BG14</f>
        <v>Wiener Walzer</v>
      </c>
      <c r="B23" s="389"/>
      <c r="C23" s="390"/>
      <c r="D23" s="17"/>
      <c r="E23" s="338"/>
      <c r="F23" s="339"/>
      <c r="G23" s="338"/>
      <c r="H23" s="339"/>
      <c r="I23" s="338"/>
      <c r="J23" s="339"/>
      <c r="K23" s="338"/>
      <c r="L23" s="339"/>
      <c r="M23" s="338"/>
      <c r="N23" s="341"/>
      <c r="O23" s="341"/>
      <c r="P23" s="341"/>
      <c r="Q23" s="341"/>
      <c r="R23" s="341"/>
      <c r="S23" s="339"/>
      <c r="T23" s="338"/>
      <c r="U23" s="341"/>
      <c r="V23" s="339"/>
      <c r="X23" s="388" t="str">
        <f>'Übertrag Einzel'!BG15</f>
        <v>Wiener Walzer</v>
      </c>
      <c r="Y23" s="389"/>
      <c r="Z23" s="390"/>
      <c r="AA23" s="17"/>
      <c r="AB23" s="338"/>
      <c r="AC23" s="339"/>
      <c r="AD23" s="338"/>
      <c r="AE23" s="339"/>
      <c r="AF23" s="338"/>
      <c r="AG23" s="339"/>
      <c r="AH23" s="338"/>
      <c r="AI23" s="339"/>
      <c r="AJ23" s="338"/>
      <c r="AK23" s="341"/>
      <c r="AL23" s="341"/>
      <c r="AM23" s="341"/>
      <c r="AN23" s="341"/>
      <c r="AO23" s="341"/>
      <c r="AP23" s="339"/>
      <c r="AQ23" s="338"/>
      <c r="AR23" s="341"/>
      <c r="AS23" s="339"/>
    </row>
    <row r="24" spans="1:45" ht="14.1" customHeight="1" x14ac:dyDescent="0.2">
      <c r="A24" s="333"/>
      <c r="B24" s="334"/>
      <c r="C24" s="334"/>
      <c r="D24" s="335"/>
      <c r="E24" s="336"/>
      <c r="F24" s="337"/>
      <c r="G24" s="336"/>
      <c r="H24" s="337"/>
      <c r="I24" s="336"/>
      <c r="J24" s="337"/>
      <c r="K24" s="336"/>
      <c r="L24" s="337"/>
      <c r="M24" s="336"/>
      <c r="N24" s="340"/>
      <c r="O24" s="340"/>
      <c r="P24" s="340"/>
      <c r="Q24" s="340"/>
      <c r="R24" s="340"/>
      <c r="S24" s="337"/>
      <c r="T24" s="336"/>
      <c r="U24" s="340"/>
      <c r="V24" s="337"/>
      <c r="X24" s="333"/>
      <c r="Y24" s="334"/>
      <c r="Z24" s="334"/>
      <c r="AA24" s="335"/>
      <c r="AB24" s="336"/>
      <c r="AC24" s="337"/>
      <c r="AD24" s="336"/>
      <c r="AE24" s="337"/>
      <c r="AF24" s="336"/>
      <c r="AG24" s="337"/>
      <c r="AH24" s="336"/>
      <c r="AI24" s="337"/>
      <c r="AJ24" s="336"/>
      <c r="AK24" s="340"/>
      <c r="AL24" s="340"/>
      <c r="AM24" s="340"/>
      <c r="AN24" s="340"/>
      <c r="AO24" s="340"/>
      <c r="AP24" s="337"/>
      <c r="AQ24" s="336"/>
      <c r="AR24" s="340"/>
      <c r="AS24" s="337"/>
    </row>
    <row r="25" spans="1:45" ht="14.1" customHeight="1" x14ac:dyDescent="0.2">
      <c r="A25" s="388" t="str">
        <f>'Übertrag Einzel'!BH14</f>
        <v>Slowfox</v>
      </c>
      <c r="B25" s="389"/>
      <c r="C25" s="390"/>
      <c r="D25" s="17"/>
      <c r="E25" s="338"/>
      <c r="F25" s="339"/>
      <c r="G25" s="338"/>
      <c r="H25" s="339"/>
      <c r="I25" s="338"/>
      <c r="J25" s="339"/>
      <c r="K25" s="338"/>
      <c r="L25" s="339"/>
      <c r="M25" s="338"/>
      <c r="N25" s="341"/>
      <c r="O25" s="341"/>
      <c r="P25" s="341"/>
      <c r="Q25" s="341"/>
      <c r="R25" s="341"/>
      <c r="S25" s="339"/>
      <c r="T25" s="338"/>
      <c r="U25" s="341"/>
      <c r="V25" s="339"/>
      <c r="X25" s="388" t="str">
        <f>'Übertrag Einzel'!BH15</f>
        <v>Slowfox</v>
      </c>
      <c r="Y25" s="389"/>
      <c r="Z25" s="390"/>
      <c r="AA25" s="17"/>
      <c r="AB25" s="338"/>
      <c r="AC25" s="339"/>
      <c r="AD25" s="338"/>
      <c r="AE25" s="339"/>
      <c r="AF25" s="338"/>
      <c r="AG25" s="339"/>
      <c r="AH25" s="338"/>
      <c r="AI25" s="339"/>
      <c r="AJ25" s="338"/>
      <c r="AK25" s="341"/>
      <c r="AL25" s="341"/>
      <c r="AM25" s="341"/>
      <c r="AN25" s="341"/>
      <c r="AO25" s="341"/>
      <c r="AP25" s="339"/>
      <c r="AQ25" s="338"/>
      <c r="AR25" s="341"/>
      <c r="AS25" s="339"/>
    </row>
    <row r="26" spans="1:45" ht="14.1" customHeight="1" x14ac:dyDescent="0.2">
      <c r="A26" s="333"/>
      <c r="B26" s="334"/>
      <c r="C26" s="334"/>
      <c r="D26" s="335"/>
      <c r="E26" s="336"/>
      <c r="F26" s="337"/>
      <c r="G26" s="336"/>
      <c r="H26" s="337"/>
      <c r="I26" s="336"/>
      <c r="J26" s="337"/>
      <c r="K26" s="336"/>
      <c r="L26" s="337"/>
      <c r="M26" s="336"/>
      <c r="N26" s="340"/>
      <c r="O26" s="340"/>
      <c r="P26" s="340"/>
      <c r="Q26" s="340"/>
      <c r="R26" s="340"/>
      <c r="S26" s="337"/>
      <c r="T26" s="336"/>
      <c r="U26" s="340"/>
      <c r="V26" s="337"/>
      <c r="X26" s="333"/>
      <c r="Y26" s="334"/>
      <c r="Z26" s="334"/>
      <c r="AA26" s="335"/>
      <c r="AB26" s="336"/>
      <c r="AC26" s="337"/>
      <c r="AD26" s="336"/>
      <c r="AE26" s="337"/>
      <c r="AF26" s="336"/>
      <c r="AG26" s="337"/>
      <c r="AH26" s="336"/>
      <c r="AI26" s="337"/>
      <c r="AJ26" s="336"/>
      <c r="AK26" s="340"/>
      <c r="AL26" s="340"/>
      <c r="AM26" s="340"/>
      <c r="AN26" s="340"/>
      <c r="AO26" s="340"/>
      <c r="AP26" s="337"/>
      <c r="AQ26" s="336"/>
      <c r="AR26" s="340"/>
      <c r="AS26" s="337"/>
    </row>
    <row r="27" spans="1:45" ht="14.1" customHeight="1" x14ac:dyDescent="0.2">
      <c r="A27" s="388" t="str">
        <f>'Übertrag Einzel'!BI14</f>
        <v>Quickstep</v>
      </c>
      <c r="B27" s="389"/>
      <c r="C27" s="390"/>
      <c r="D27" s="17"/>
      <c r="E27" s="338"/>
      <c r="F27" s="339"/>
      <c r="G27" s="338"/>
      <c r="H27" s="339"/>
      <c r="I27" s="338"/>
      <c r="J27" s="339"/>
      <c r="K27" s="338"/>
      <c r="L27" s="339"/>
      <c r="M27" s="338"/>
      <c r="N27" s="341"/>
      <c r="O27" s="341"/>
      <c r="P27" s="341"/>
      <c r="Q27" s="341"/>
      <c r="R27" s="341"/>
      <c r="S27" s="339"/>
      <c r="T27" s="338"/>
      <c r="U27" s="341"/>
      <c r="V27" s="339"/>
      <c r="X27" s="388" t="str">
        <f>'Übertrag Einzel'!BI15</f>
        <v>Quickstep</v>
      </c>
      <c r="Y27" s="389"/>
      <c r="Z27" s="390"/>
      <c r="AA27" s="17"/>
      <c r="AB27" s="338"/>
      <c r="AC27" s="339"/>
      <c r="AD27" s="338"/>
      <c r="AE27" s="339"/>
      <c r="AF27" s="338"/>
      <c r="AG27" s="339"/>
      <c r="AH27" s="338"/>
      <c r="AI27" s="339"/>
      <c r="AJ27" s="338"/>
      <c r="AK27" s="341"/>
      <c r="AL27" s="341"/>
      <c r="AM27" s="341"/>
      <c r="AN27" s="341"/>
      <c r="AO27" s="341"/>
      <c r="AP27" s="339"/>
      <c r="AQ27" s="338"/>
      <c r="AR27" s="341"/>
      <c r="AS27" s="339"/>
    </row>
    <row r="28" spans="1:45" ht="14.1" customHeight="1" x14ac:dyDescent="0.2">
      <c r="A28" s="333"/>
      <c r="B28" s="334"/>
      <c r="C28" s="334"/>
      <c r="D28" s="335"/>
      <c r="E28" s="336"/>
      <c r="F28" s="337"/>
      <c r="G28" s="336"/>
      <c r="H28" s="337"/>
      <c r="I28" s="336"/>
      <c r="J28" s="337"/>
      <c r="K28" s="336"/>
      <c r="L28" s="337"/>
      <c r="M28" s="336"/>
      <c r="N28" s="340"/>
      <c r="O28" s="340"/>
      <c r="P28" s="340"/>
      <c r="Q28" s="340"/>
      <c r="R28" s="340"/>
      <c r="S28" s="337"/>
      <c r="T28" s="336"/>
      <c r="U28" s="340"/>
      <c r="V28" s="337"/>
      <c r="X28" s="333"/>
      <c r="Y28" s="334"/>
      <c r="Z28" s="334"/>
      <c r="AA28" s="335"/>
      <c r="AB28" s="336"/>
      <c r="AC28" s="337"/>
      <c r="AD28" s="336"/>
      <c r="AE28" s="337"/>
      <c r="AF28" s="336"/>
      <c r="AG28" s="337"/>
      <c r="AH28" s="336"/>
      <c r="AI28" s="337"/>
      <c r="AJ28" s="336"/>
      <c r="AK28" s="340"/>
      <c r="AL28" s="340"/>
      <c r="AM28" s="340"/>
      <c r="AN28" s="340"/>
      <c r="AO28" s="340"/>
      <c r="AP28" s="337"/>
      <c r="AQ28" s="336"/>
      <c r="AR28" s="340"/>
      <c r="AS28" s="337"/>
    </row>
    <row r="29" spans="1:45" ht="14.1" customHeight="1" x14ac:dyDescent="0.2">
      <c r="A29" s="388" t="str">
        <f>'Übertrag Einzel'!BJ14</f>
        <v>Samba</v>
      </c>
      <c r="B29" s="389"/>
      <c r="C29" s="390"/>
      <c r="D29" s="17"/>
      <c r="E29" s="338"/>
      <c r="F29" s="339"/>
      <c r="G29" s="338"/>
      <c r="H29" s="339"/>
      <c r="I29" s="338"/>
      <c r="J29" s="339"/>
      <c r="K29" s="338"/>
      <c r="L29" s="339"/>
      <c r="M29" s="338"/>
      <c r="N29" s="341"/>
      <c r="O29" s="341"/>
      <c r="P29" s="341"/>
      <c r="Q29" s="341"/>
      <c r="R29" s="341"/>
      <c r="S29" s="339"/>
      <c r="T29" s="338"/>
      <c r="U29" s="341"/>
      <c r="V29" s="339"/>
      <c r="X29" s="388" t="str">
        <f>'Übertrag Einzel'!BJ15</f>
        <v>Samba</v>
      </c>
      <c r="Y29" s="389"/>
      <c r="Z29" s="390"/>
      <c r="AA29" s="17"/>
      <c r="AB29" s="338"/>
      <c r="AC29" s="339"/>
      <c r="AD29" s="338"/>
      <c r="AE29" s="339"/>
      <c r="AF29" s="338"/>
      <c r="AG29" s="339"/>
      <c r="AH29" s="338"/>
      <c r="AI29" s="339"/>
      <c r="AJ29" s="338"/>
      <c r="AK29" s="341"/>
      <c r="AL29" s="341"/>
      <c r="AM29" s="341"/>
      <c r="AN29" s="341"/>
      <c r="AO29" s="341"/>
      <c r="AP29" s="339"/>
      <c r="AQ29" s="338"/>
      <c r="AR29" s="341"/>
      <c r="AS29" s="339"/>
    </row>
    <row r="30" spans="1:45" ht="14.1" customHeight="1" x14ac:dyDescent="0.2">
      <c r="A30" s="333"/>
      <c r="B30" s="334"/>
      <c r="C30" s="334"/>
      <c r="D30" s="335"/>
      <c r="E30" s="336"/>
      <c r="F30" s="337"/>
      <c r="G30" s="336"/>
      <c r="H30" s="337"/>
      <c r="I30" s="336"/>
      <c r="J30" s="337"/>
      <c r="K30" s="336"/>
      <c r="L30" s="337"/>
      <c r="M30" s="336"/>
      <c r="N30" s="340"/>
      <c r="O30" s="340"/>
      <c r="P30" s="340"/>
      <c r="Q30" s="340"/>
      <c r="R30" s="340"/>
      <c r="S30" s="337"/>
      <c r="T30" s="336"/>
      <c r="U30" s="340"/>
      <c r="V30" s="337"/>
      <c r="X30" s="333"/>
      <c r="Y30" s="334"/>
      <c r="Z30" s="334"/>
      <c r="AA30" s="335"/>
      <c r="AB30" s="336"/>
      <c r="AC30" s="337"/>
      <c r="AD30" s="336"/>
      <c r="AE30" s="337"/>
      <c r="AF30" s="336"/>
      <c r="AG30" s="337"/>
      <c r="AH30" s="336"/>
      <c r="AI30" s="337"/>
      <c r="AJ30" s="336"/>
      <c r="AK30" s="340"/>
      <c r="AL30" s="340"/>
      <c r="AM30" s="340"/>
      <c r="AN30" s="340"/>
      <c r="AO30" s="340"/>
      <c r="AP30" s="337"/>
      <c r="AQ30" s="336"/>
      <c r="AR30" s="340"/>
      <c r="AS30" s="337"/>
    </row>
    <row r="31" spans="1:45" ht="14.1" customHeight="1" x14ac:dyDescent="0.2">
      <c r="A31" s="388" t="str">
        <f>'Übertrag Einzel'!BK14</f>
        <v>Chachacha</v>
      </c>
      <c r="B31" s="389"/>
      <c r="C31" s="390"/>
      <c r="D31" s="17"/>
      <c r="E31" s="338"/>
      <c r="F31" s="339"/>
      <c r="G31" s="338"/>
      <c r="H31" s="339"/>
      <c r="I31" s="338"/>
      <c r="J31" s="339"/>
      <c r="K31" s="338"/>
      <c r="L31" s="339"/>
      <c r="M31" s="338"/>
      <c r="N31" s="341"/>
      <c r="O31" s="341"/>
      <c r="P31" s="341"/>
      <c r="Q31" s="341"/>
      <c r="R31" s="341"/>
      <c r="S31" s="339"/>
      <c r="T31" s="338"/>
      <c r="U31" s="341"/>
      <c r="V31" s="339"/>
      <c r="X31" s="388" t="str">
        <f>'Übertrag Einzel'!BK15</f>
        <v>Chachacha</v>
      </c>
      <c r="Y31" s="389"/>
      <c r="Z31" s="390"/>
      <c r="AA31" s="17"/>
      <c r="AB31" s="338"/>
      <c r="AC31" s="339"/>
      <c r="AD31" s="338"/>
      <c r="AE31" s="339"/>
      <c r="AF31" s="338"/>
      <c r="AG31" s="339"/>
      <c r="AH31" s="338"/>
      <c r="AI31" s="339"/>
      <c r="AJ31" s="338"/>
      <c r="AK31" s="341"/>
      <c r="AL31" s="341"/>
      <c r="AM31" s="341"/>
      <c r="AN31" s="341"/>
      <c r="AO31" s="341"/>
      <c r="AP31" s="339"/>
      <c r="AQ31" s="338"/>
      <c r="AR31" s="341"/>
      <c r="AS31" s="339"/>
    </row>
    <row r="32" spans="1:45" ht="14.1" customHeight="1" x14ac:dyDescent="0.2">
      <c r="A32" s="333"/>
      <c r="B32" s="334"/>
      <c r="C32" s="334"/>
      <c r="D32" s="335"/>
      <c r="E32" s="336"/>
      <c r="F32" s="337"/>
      <c r="G32" s="336"/>
      <c r="H32" s="337"/>
      <c r="I32" s="336"/>
      <c r="J32" s="337"/>
      <c r="K32" s="336"/>
      <c r="L32" s="337"/>
      <c r="M32" s="336"/>
      <c r="N32" s="340"/>
      <c r="O32" s="340"/>
      <c r="P32" s="340"/>
      <c r="Q32" s="340"/>
      <c r="R32" s="340"/>
      <c r="S32" s="337"/>
      <c r="T32" s="336"/>
      <c r="U32" s="340"/>
      <c r="V32" s="337"/>
      <c r="X32" s="333"/>
      <c r="Y32" s="334"/>
      <c r="Z32" s="334"/>
      <c r="AA32" s="335"/>
      <c r="AB32" s="336"/>
      <c r="AC32" s="337"/>
      <c r="AD32" s="336"/>
      <c r="AE32" s="337"/>
      <c r="AF32" s="336"/>
      <c r="AG32" s="337"/>
      <c r="AH32" s="336"/>
      <c r="AI32" s="337"/>
      <c r="AJ32" s="336"/>
      <c r="AK32" s="340"/>
      <c r="AL32" s="340"/>
      <c r="AM32" s="340"/>
      <c r="AN32" s="340"/>
      <c r="AO32" s="340"/>
      <c r="AP32" s="337"/>
      <c r="AQ32" s="336"/>
      <c r="AR32" s="340"/>
      <c r="AS32" s="337"/>
    </row>
    <row r="33" spans="1:45" ht="14.1" customHeight="1" x14ac:dyDescent="0.2">
      <c r="A33" s="388" t="str">
        <f>'Übertrag Einzel'!BL14</f>
        <v>Rumba</v>
      </c>
      <c r="B33" s="389"/>
      <c r="C33" s="390"/>
      <c r="D33" s="17"/>
      <c r="E33" s="338"/>
      <c r="F33" s="339"/>
      <c r="G33" s="338"/>
      <c r="H33" s="339"/>
      <c r="I33" s="338"/>
      <c r="J33" s="339"/>
      <c r="K33" s="338"/>
      <c r="L33" s="339"/>
      <c r="M33" s="338"/>
      <c r="N33" s="341"/>
      <c r="O33" s="341"/>
      <c r="P33" s="341"/>
      <c r="Q33" s="341"/>
      <c r="R33" s="341"/>
      <c r="S33" s="339"/>
      <c r="T33" s="338"/>
      <c r="U33" s="341"/>
      <c r="V33" s="339"/>
      <c r="X33" s="388" t="str">
        <f>'Übertrag Einzel'!BL15</f>
        <v>Rumba</v>
      </c>
      <c r="Y33" s="389"/>
      <c r="Z33" s="390"/>
      <c r="AA33" s="17"/>
      <c r="AB33" s="338"/>
      <c r="AC33" s="339"/>
      <c r="AD33" s="338"/>
      <c r="AE33" s="339"/>
      <c r="AF33" s="338"/>
      <c r="AG33" s="339"/>
      <c r="AH33" s="338"/>
      <c r="AI33" s="339"/>
      <c r="AJ33" s="338"/>
      <c r="AK33" s="341"/>
      <c r="AL33" s="341"/>
      <c r="AM33" s="341"/>
      <c r="AN33" s="341"/>
      <c r="AO33" s="341"/>
      <c r="AP33" s="339"/>
      <c r="AQ33" s="338"/>
      <c r="AR33" s="341"/>
      <c r="AS33" s="339"/>
    </row>
    <row r="34" spans="1:45" ht="14.1" customHeight="1" x14ac:dyDescent="0.2">
      <c r="A34" s="333"/>
      <c r="B34" s="334"/>
      <c r="C34" s="334"/>
      <c r="D34" s="335"/>
      <c r="E34" s="336"/>
      <c r="F34" s="337"/>
      <c r="G34" s="336"/>
      <c r="H34" s="337"/>
      <c r="I34" s="336"/>
      <c r="J34" s="337"/>
      <c r="K34" s="336"/>
      <c r="L34" s="337"/>
      <c r="M34" s="336"/>
      <c r="N34" s="340"/>
      <c r="O34" s="340"/>
      <c r="P34" s="340"/>
      <c r="Q34" s="340"/>
      <c r="R34" s="340"/>
      <c r="S34" s="337"/>
      <c r="T34" s="336"/>
      <c r="U34" s="340"/>
      <c r="V34" s="337"/>
      <c r="X34" s="333"/>
      <c r="Y34" s="334"/>
      <c r="Z34" s="334"/>
      <c r="AA34" s="335"/>
      <c r="AB34" s="336"/>
      <c r="AC34" s="337"/>
      <c r="AD34" s="336"/>
      <c r="AE34" s="337"/>
      <c r="AF34" s="336"/>
      <c r="AG34" s="337"/>
      <c r="AH34" s="336"/>
      <c r="AI34" s="337"/>
      <c r="AJ34" s="336"/>
      <c r="AK34" s="340"/>
      <c r="AL34" s="340"/>
      <c r="AM34" s="340"/>
      <c r="AN34" s="340"/>
      <c r="AO34" s="340"/>
      <c r="AP34" s="337"/>
      <c r="AQ34" s="336"/>
      <c r="AR34" s="340"/>
      <c r="AS34" s="337"/>
    </row>
    <row r="35" spans="1:45" ht="14.1" customHeight="1" x14ac:dyDescent="0.2">
      <c r="A35" s="388" t="str">
        <f>'Übertrag Einzel'!BM14</f>
        <v>Paso Doble</v>
      </c>
      <c r="B35" s="389"/>
      <c r="C35" s="390"/>
      <c r="D35" s="17"/>
      <c r="E35" s="338"/>
      <c r="F35" s="339"/>
      <c r="G35" s="338"/>
      <c r="H35" s="339"/>
      <c r="I35" s="338"/>
      <c r="J35" s="339"/>
      <c r="K35" s="338"/>
      <c r="L35" s="339"/>
      <c r="M35" s="338"/>
      <c r="N35" s="341"/>
      <c r="O35" s="341"/>
      <c r="P35" s="341"/>
      <c r="Q35" s="341"/>
      <c r="R35" s="341"/>
      <c r="S35" s="339"/>
      <c r="T35" s="338"/>
      <c r="U35" s="341"/>
      <c r="V35" s="339"/>
      <c r="X35" s="388" t="str">
        <f>'Übertrag Einzel'!BM15</f>
        <v>Paso Doble</v>
      </c>
      <c r="Y35" s="389"/>
      <c r="Z35" s="390"/>
      <c r="AA35" s="17"/>
      <c r="AB35" s="338"/>
      <c r="AC35" s="339"/>
      <c r="AD35" s="338"/>
      <c r="AE35" s="339"/>
      <c r="AF35" s="338"/>
      <c r="AG35" s="339"/>
      <c r="AH35" s="338"/>
      <c r="AI35" s="339"/>
      <c r="AJ35" s="338"/>
      <c r="AK35" s="341"/>
      <c r="AL35" s="341"/>
      <c r="AM35" s="341"/>
      <c r="AN35" s="341"/>
      <c r="AO35" s="341"/>
      <c r="AP35" s="339"/>
      <c r="AQ35" s="338"/>
      <c r="AR35" s="341"/>
      <c r="AS35" s="339"/>
    </row>
    <row r="36" spans="1:45" ht="14.1" customHeight="1" x14ac:dyDescent="0.2">
      <c r="A36" s="333"/>
      <c r="B36" s="334"/>
      <c r="C36" s="334"/>
      <c r="D36" s="335"/>
      <c r="E36" s="336"/>
      <c r="F36" s="337"/>
      <c r="G36" s="336"/>
      <c r="H36" s="337"/>
      <c r="I36" s="336"/>
      <c r="J36" s="337"/>
      <c r="K36" s="336"/>
      <c r="L36" s="337"/>
      <c r="M36" s="336"/>
      <c r="N36" s="340"/>
      <c r="O36" s="340"/>
      <c r="P36" s="340"/>
      <c r="Q36" s="340"/>
      <c r="R36" s="340"/>
      <c r="S36" s="337"/>
      <c r="T36" s="336"/>
      <c r="U36" s="340"/>
      <c r="V36" s="337"/>
      <c r="X36" s="333"/>
      <c r="Y36" s="334"/>
      <c r="Z36" s="334"/>
      <c r="AA36" s="335"/>
      <c r="AB36" s="336"/>
      <c r="AC36" s="337"/>
      <c r="AD36" s="336"/>
      <c r="AE36" s="337"/>
      <c r="AF36" s="336"/>
      <c r="AG36" s="337"/>
      <c r="AH36" s="336"/>
      <c r="AI36" s="337"/>
      <c r="AJ36" s="336"/>
      <c r="AK36" s="340"/>
      <c r="AL36" s="340"/>
      <c r="AM36" s="340"/>
      <c r="AN36" s="340"/>
      <c r="AO36" s="340"/>
      <c r="AP36" s="337"/>
      <c r="AQ36" s="336"/>
      <c r="AR36" s="340"/>
      <c r="AS36" s="337"/>
    </row>
    <row r="37" spans="1:45" ht="14.1" customHeight="1" x14ac:dyDescent="0.2">
      <c r="A37" s="388" t="str">
        <f>'Übertrag Einzel'!BN14</f>
        <v>Jive</v>
      </c>
      <c r="B37" s="389"/>
      <c r="C37" s="390"/>
      <c r="D37" s="17"/>
      <c r="E37" s="338"/>
      <c r="F37" s="339"/>
      <c r="G37" s="338"/>
      <c r="H37" s="339"/>
      <c r="I37" s="338"/>
      <c r="J37" s="339"/>
      <c r="K37" s="338"/>
      <c r="L37" s="339"/>
      <c r="M37" s="338"/>
      <c r="N37" s="341"/>
      <c r="O37" s="341"/>
      <c r="P37" s="341"/>
      <c r="Q37" s="341"/>
      <c r="R37" s="341"/>
      <c r="S37" s="339"/>
      <c r="T37" s="338"/>
      <c r="U37" s="341"/>
      <c r="V37" s="339"/>
      <c r="X37" s="388" t="str">
        <f>'Übertrag Einzel'!BN15</f>
        <v>Jive</v>
      </c>
      <c r="Y37" s="389"/>
      <c r="Z37" s="390"/>
      <c r="AA37" s="17"/>
      <c r="AB37" s="338"/>
      <c r="AC37" s="339"/>
      <c r="AD37" s="338"/>
      <c r="AE37" s="339"/>
      <c r="AF37" s="338"/>
      <c r="AG37" s="339"/>
      <c r="AH37" s="338"/>
      <c r="AI37" s="339"/>
      <c r="AJ37" s="338"/>
      <c r="AK37" s="341"/>
      <c r="AL37" s="341"/>
      <c r="AM37" s="341"/>
      <c r="AN37" s="341"/>
      <c r="AO37" s="341"/>
      <c r="AP37" s="339"/>
      <c r="AQ37" s="338"/>
      <c r="AR37" s="341"/>
      <c r="AS37" s="339"/>
    </row>
    <row r="38" spans="1:45" ht="14.1" customHeight="1" x14ac:dyDescent="0.2">
      <c r="A38" s="391"/>
      <c r="B38" s="392"/>
      <c r="C38" s="392"/>
      <c r="D38" s="393"/>
      <c r="E38" s="336"/>
      <c r="F38" s="337"/>
      <c r="G38" s="336"/>
      <c r="H38" s="337"/>
      <c r="I38" s="336"/>
      <c r="J38" s="337"/>
      <c r="K38" s="336"/>
      <c r="L38" s="337"/>
      <c r="M38" s="336"/>
      <c r="N38" s="340"/>
      <c r="O38" s="340"/>
      <c r="P38" s="340"/>
      <c r="Q38" s="340"/>
      <c r="R38" s="340"/>
      <c r="S38" s="337"/>
      <c r="T38" s="336"/>
      <c r="U38" s="340"/>
      <c r="V38" s="337"/>
      <c r="X38" s="391"/>
      <c r="Y38" s="392"/>
      <c r="Z38" s="392"/>
      <c r="AA38" s="393"/>
      <c r="AB38" s="336"/>
      <c r="AC38" s="337"/>
      <c r="AD38" s="336"/>
      <c r="AE38" s="337"/>
      <c r="AF38" s="336"/>
      <c r="AG38" s="337"/>
      <c r="AH38" s="336"/>
      <c r="AI38" s="337"/>
      <c r="AJ38" s="336"/>
      <c r="AK38" s="340"/>
      <c r="AL38" s="340"/>
      <c r="AM38" s="340"/>
      <c r="AN38" s="340"/>
      <c r="AO38" s="340"/>
      <c r="AP38" s="337"/>
      <c r="AQ38" s="336"/>
      <c r="AR38" s="340"/>
      <c r="AS38" s="337"/>
    </row>
    <row r="39" spans="1:45" ht="14.1" customHeight="1" x14ac:dyDescent="0.2">
      <c r="A39" s="388" t="str">
        <f>'Übertrag Einzel'!BO14</f>
        <v>Discofox</v>
      </c>
      <c r="B39" s="389"/>
      <c r="C39" s="390"/>
      <c r="D39" s="18"/>
      <c r="E39" s="338"/>
      <c r="F39" s="339"/>
      <c r="G39" s="338"/>
      <c r="H39" s="339"/>
      <c r="I39" s="338"/>
      <c r="J39" s="339"/>
      <c r="K39" s="338"/>
      <c r="L39" s="339"/>
      <c r="M39" s="338"/>
      <c r="N39" s="341"/>
      <c r="O39" s="341"/>
      <c r="P39" s="341"/>
      <c r="Q39" s="341"/>
      <c r="R39" s="341"/>
      <c r="S39" s="339"/>
      <c r="T39" s="338"/>
      <c r="U39" s="341"/>
      <c r="V39" s="339"/>
      <c r="X39" s="388" t="str">
        <f>'Übertrag Einzel'!BO15</f>
        <v>Discofox</v>
      </c>
      <c r="Y39" s="389"/>
      <c r="Z39" s="390"/>
      <c r="AA39" s="18"/>
      <c r="AB39" s="338"/>
      <c r="AC39" s="339"/>
      <c r="AD39" s="338"/>
      <c r="AE39" s="339"/>
      <c r="AF39" s="338"/>
      <c r="AG39" s="339"/>
      <c r="AH39" s="338"/>
      <c r="AI39" s="339"/>
      <c r="AJ39" s="338"/>
      <c r="AK39" s="341"/>
      <c r="AL39" s="341"/>
      <c r="AM39" s="341"/>
      <c r="AN39" s="341"/>
      <c r="AO39" s="341"/>
      <c r="AP39" s="339"/>
      <c r="AQ39" s="338"/>
      <c r="AR39" s="341"/>
      <c r="AS39" s="339"/>
    </row>
    <row r="40" spans="1:45" ht="14.1" customHeight="1" x14ac:dyDescent="0.2">
      <c r="A40" s="391"/>
      <c r="B40" s="392"/>
      <c r="C40" s="392"/>
      <c r="D40" s="393"/>
      <c r="E40" s="336"/>
      <c r="F40" s="337"/>
      <c r="G40" s="336"/>
      <c r="H40" s="337"/>
      <c r="I40" s="336"/>
      <c r="J40" s="337"/>
      <c r="K40" s="336"/>
      <c r="L40" s="337"/>
      <c r="M40" s="336"/>
      <c r="N40" s="340"/>
      <c r="O40" s="340"/>
      <c r="P40" s="340"/>
      <c r="Q40" s="340"/>
      <c r="R40" s="340"/>
      <c r="S40" s="337"/>
      <c r="T40" s="336"/>
      <c r="U40" s="340"/>
      <c r="V40" s="337"/>
      <c r="X40" s="391"/>
      <c r="Y40" s="392"/>
      <c r="Z40" s="392"/>
      <c r="AA40" s="393"/>
      <c r="AB40" s="336"/>
      <c r="AC40" s="337"/>
      <c r="AD40" s="336"/>
      <c r="AE40" s="337"/>
      <c r="AF40" s="336"/>
      <c r="AG40" s="337"/>
      <c r="AH40" s="336"/>
      <c r="AI40" s="337"/>
      <c r="AJ40" s="336"/>
      <c r="AK40" s="340"/>
      <c r="AL40" s="340"/>
      <c r="AM40" s="340"/>
      <c r="AN40" s="340"/>
      <c r="AO40" s="340"/>
      <c r="AP40" s="337"/>
      <c r="AQ40" s="336"/>
      <c r="AR40" s="340"/>
      <c r="AS40" s="337"/>
    </row>
    <row r="41" spans="1:45" ht="14.1" customHeight="1" x14ac:dyDescent="0.2">
      <c r="A41" s="388"/>
      <c r="B41" s="389"/>
      <c r="C41" s="390"/>
      <c r="D41" s="18"/>
      <c r="E41" s="338"/>
      <c r="F41" s="339"/>
      <c r="G41" s="338"/>
      <c r="H41" s="339"/>
      <c r="I41" s="338"/>
      <c r="J41" s="339"/>
      <c r="K41" s="338"/>
      <c r="L41" s="339"/>
      <c r="M41" s="338"/>
      <c r="N41" s="341"/>
      <c r="O41" s="341"/>
      <c r="P41" s="341"/>
      <c r="Q41" s="341"/>
      <c r="R41" s="341"/>
      <c r="S41" s="339"/>
      <c r="T41" s="338"/>
      <c r="U41" s="341"/>
      <c r="V41" s="339"/>
      <c r="X41" s="388"/>
      <c r="Y41" s="389"/>
      <c r="Z41" s="390"/>
      <c r="AA41" s="18"/>
      <c r="AB41" s="338"/>
      <c r="AC41" s="339"/>
      <c r="AD41" s="338"/>
      <c r="AE41" s="339"/>
      <c r="AF41" s="338"/>
      <c r="AG41" s="339"/>
      <c r="AH41" s="338"/>
      <c r="AI41" s="339"/>
      <c r="AJ41" s="338"/>
      <c r="AK41" s="341"/>
      <c r="AL41" s="341"/>
      <c r="AM41" s="341"/>
      <c r="AN41" s="341"/>
      <c r="AO41" s="341"/>
      <c r="AP41" s="339"/>
      <c r="AQ41" s="338"/>
      <c r="AR41" s="341"/>
      <c r="AS41" s="339"/>
    </row>
    <row r="42" spans="1:45" ht="14.1" customHeight="1" x14ac:dyDescent="0.2">
      <c r="A42" s="394" t="s">
        <v>70</v>
      </c>
      <c r="B42" s="395"/>
      <c r="C42" s="395"/>
      <c r="D42" s="395"/>
      <c r="E42" s="395"/>
      <c r="F42" s="395"/>
      <c r="G42" s="395"/>
      <c r="H42" s="395"/>
      <c r="I42" s="395"/>
      <c r="J42" s="395"/>
      <c r="K42" s="395"/>
      <c r="L42" s="395"/>
      <c r="M42" s="395"/>
      <c r="N42" s="395"/>
      <c r="O42" s="395"/>
      <c r="P42" s="395"/>
      <c r="Q42" s="395"/>
      <c r="R42" s="395"/>
      <c r="S42" s="395"/>
      <c r="T42" s="395"/>
      <c r="U42" s="395"/>
      <c r="V42" s="396"/>
      <c r="X42" s="394" t="s">
        <v>70</v>
      </c>
      <c r="Y42" s="395"/>
      <c r="Z42" s="395"/>
      <c r="AA42" s="395"/>
      <c r="AB42" s="395"/>
      <c r="AC42" s="395"/>
      <c r="AD42" s="395"/>
      <c r="AE42" s="395"/>
      <c r="AF42" s="395"/>
      <c r="AG42" s="395"/>
      <c r="AH42" s="395"/>
      <c r="AI42" s="395"/>
      <c r="AJ42" s="395"/>
      <c r="AK42" s="395"/>
      <c r="AL42" s="395"/>
      <c r="AM42" s="395"/>
      <c r="AN42" s="395"/>
      <c r="AO42" s="395"/>
      <c r="AP42" s="395"/>
      <c r="AQ42" s="395"/>
      <c r="AR42" s="395"/>
      <c r="AS42" s="396"/>
    </row>
    <row r="43" spans="1:45" ht="14.1" customHeight="1" x14ac:dyDescent="0.2">
      <c r="A43" s="397"/>
      <c r="B43" s="398"/>
      <c r="C43" s="398"/>
      <c r="D43" s="398"/>
      <c r="E43" s="398"/>
      <c r="F43" s="398"/>
      <c r="G43" s="398"/>
      <c r="H43" s="398"/>
      <c r="I43" s="398"/>
      <c r="J43" s="398"/>
      <c r="K43" s="398"/>
      <c r="L43" s="398"/>
      <c r="M43" s="398"/>
      <c r="N43" s="398"/>
      <c r="O43" s="398"/>
      <c r="P43" s="398"/>
      <c r="Q43" s="398"/>
      <c r="R43" s="398"/>
      <c r="S43" s="398"/>
      <c r="T43" s="398"/>
      <c r="U43" s="398"/>
      <c r="V43" s="399"/>
      <c r="X43" s="397"/>
      <c r="Y43" s="398"/>
      <c r="Z43" s="398"/>
      <c r="AA43" s="398"/>
      <c r="AB43" s="398"/>
      <c r="AC43" s="398"/>
      <c r="AD43" s="398"/>
      <c r="AE43" s="398"/>
      <c r="AF43" s="398"/>
      <c r="AG43" s="398"/>
      <c r="AH43" s="398"/>
      <c r="AI43" s="398"/>
      <c r="AJ43" s="398"/>
      <c r="AK43" s="398"/>
      <c r="AL43" s="398"/>
      <c r="AM43" s="398"/>
      <c r="AN43" s="398"/>
      <c r="AO43" s="398"/>
      <c r="AP43" s="398"/>
      <c r="AQ43" s="398"/>
      <c r="AR43" s="398"/>
      <c r="AS43" s="399"/>
    </row>
    <row r="44" spans="1:45" ht="14.1" customHeight="1" x14ac:dyDescent="0.2">
      <c r="A44" s="400" t="s">
        <v>30</v>
      </c>
      <c r="B44" s="401"/>
      <c r="C44" s="400" t="str">
        <f>MID(T46,1,2)</f>
        <v/>
      </c>
      <c r="D44" s="401"/>
      <c r="E44" s="400" t="str">
        <f>MID($T46,3,2)</f>
        <v/>
      </c>
      <c r="F44" s="401"/>
      <c r="G44" s="400" t="str">
        <f>MID($T46,5,2)</f>
        <v/>
      </c>
      <c r="H44" s="401"/>
      <c r="I44" s="400" t="str">
        <f>MID($T46,7,2)</f>
        <v/>
      </c>
      <c r="J44" s="401"/>
      <c r="K44" s="400" t="str">
        <f>MID($T46,9,2)</f>
        <v/>
      </c>
      <c r="L44" s="401"/>
      <c r="M44" s="400" t="str">
        <f>MID($T46,11,2)</f>
        <v/>
      </c>
      <c r="N44" s="401"/>
      <c r="O44" s="400" t="str">
        <f>MID($T46,13,2)</f>
        <v/>
      </c>
      <c r="P44" s="401"/>
      <c r="Q44" s="400" t="str">
        <f>MID($T46,15,2)</f>
        <v/>
      </c>
      <c r="R44" s="401"/>
      <c r="S44" s="400" t="str">
        <f>MID($T46,17,2)</f>
        <v/>
      </c>
      <c r="T44" s="401"/>
      <c r="U44" s="400" t="str">
        <f>MID($T46,19,2)</f>
        <v/>
      </c>
      <c r="V44" s="401"/>
      <c r="X44" s="400" t="s">
        <v>30</v>
      </c>
      <c r="Y44" s="401"/>
      <c r="Z44" s="400" t="str">
        <f>MID(AQ46,1,2)</f>
        <v/>
      </c>
      <c r="AA44" s="401"/>
      <c r="AB44" s="400" t="str">
        <f>MID(AQ46,3,2)</f>
        <v/>
      </c>
      <c r="AC44" s="401"/>
      <c r="AD44" s="400" t="str">
        <f>MID(AQ46,5,2)</f>
        <v/>
      </c>
      <c r="AE44" s="401"/>
      <c r="AF44" s="400" t="str">
        <f>MID(AQ46,7,2)</f>
        <v/>
      </c>
      <c r="AG44" s="401"/>
      <c r="AH44" s="400" t="str">
        <f>MID(AQ46,9,2)</f>
        <v/>
      </c>
      <c r="AI44" s="401"/>
      <c r="AJ44" s="400" t="str">
        <f>MID(AQ46,11,2)</f>
        <v/>
      </c>
      <c r="AK44" s="401"/>
      <c r="AL44" s="400" t="str">
        <f>MID(AQ46,13,2)</f>
        <v/>
      </c>
      <c r="AM44" s="401"/>
      <c r="AN44" s="400" t="str">
        <f>MID(AQ46,15,2)</f>
        <v/>
      </c>
      <c r="AO44" s="401"/>
      <c r="AP44" s="400" t="str">
        <f>MID(AQ46,17,2)</f>
        <v/>
      </c>
      <c r="AQ44" s="401"/>
      <c r="AR44" s="400" t="str">
        <f>MID(AQ46,19,2)</f>
        <v/>
      </c>
      <c r="AS44" s="401"/>
    </row>
    <row r="45" spans="1:45" ht="14.1" customHeight="1" x14ac:dyDescent="0.2">
      <c r="A45" s="402"/>
      <c r="B45" s="403"/>
      <c r="C45" s="402"/>
      <c r="D45" s="403"/>
      <c r="E45" s="402"/>
      <c r="F45" s="403"/>
      <c r="G45" s="402"/>
      <c r="H45" s="403"/>
      <c r="I45" s="402"/>
      <c r="J45" s="403"/>
      <c r="K45" s="402"/>
      <c r="L45" s="403"/>
      <c r="M45" s="402"/>
      <c r="N45" s="403"/>
      <c r="O45" s="402"/>
      <c r="P45" s="403"/>
      <c r="Q45" s="402"/>
      <c r="R45" s="403"/>
      <c r="S45" s="402"/>
      <c r="T45" s="403"/>
      <c r="U45" s="402"/>
      <c r="V45" s="403"/>
      <c r="X45" s="402"/>
      <c r="Y45" s="403"/>
      <c r="Z45" s="402"/>
      <c r="AA45" s="403"/>
      <c r="AB45" s="402"/>
      <c r="AC45" s="403"/>
      <c r="AD45" s="402"/>
      <c r="AE45" s="403"/>
      <c r="AF45" s="402"/>
      <c r="AG45" s="403"/>
      <c r="AH45" s="402"/>
      <c r="AI45" s="403"/>
      <c r="AJ45" s="402"/>
      <c r="AK45" s="403"/>
      <c r="AL45" s="402"/>
      <c r="AM45" s="403"/>
      <c r="AN45" s="402"/>
      <c r="AO45" s="403"/>
      <c r="AP45" s="402"/>
      <c r="AQ45" s="403"/>
      <c r="AR45" s="402"/>
      <c r="AS45" s="403"/>
    </row>
    <row r="46" spans="1:45" ht="27.75" customHeight="1" x14ac:dyDescent="0.2">
      <c r="A46" s="404" t="s">
        <v>191</v>
      </c>
      <c r="B46" s="405"/>
      <c r="C46" s="405"/>
      <c r="D46" s="405"/>
      <c r="E46" s="405"/>
      <c r="F46" s="405"/>
      <c r="G46" s="405"/>
      <c r="H46" s="406"/>
      <c r="I46" s="413" t="s">
        <v>16</v>
      </c>
      <c r="J46" s="414"/>
      <c r="K46" s="414"/>
      <c r="L46" s="414"/>
      <c r="M46" s="414"/>
      <c r="N46" s="414"/>
      <c r="O46" s="414"/>
      <c r="P46" s="414"/>
      <c r="Q46" s="414"/>
      <c r="R46" s="414"/>
      <c r="S46" s="415"/>
      <c r="T46" s="416" t="str">
        <f>'Übertrag Einzel'!CL14</f>
        <v/>
      </c>
      <c r="U46" s="417"/>
      <c r="V46" s="418"/>
      <c r="X46" s="404" t="s">
        <v>191</v>
      </c>
      <c r="Y46" s="405"/>
      <c r="Z46" s="405"/>
      <c r="AA46" s="405"/>
      <c r="AB46" s="405"/>
      <c r="AC46" s="405"/>
      <c r="AD46" s="405"/>
      <c r="AE46" s="406"/>
      <c r="AF46" s="413" t="s">
        <v>16</v>
      </c>
      <c r="AG46" s="414"/>
      <c r="AH46" s="414"/>
      <c r="AI46" s="414"/>
      <c r="AJ46" s="414"/>
      <c r="AK46" s="414"/>
      <c r="AL46" s="414"/>
      <c r="AM46" s="414"/>
      <c r="AN46" s="414"/>
      <c r="AO46" s="414"/>
      <c r="AP46" s="415"/>
      <c r="AQ46" s="416" t="str">
        <f>'Übertrag Einzel'!CL15</f>
        <v/>
      </c>
      <c r="AR46" s="417"/>
      <c r="AS46" s="418"/>
    </row>
    <row r="47" spans="1:45" ht="14.1" customHeight="1" x14ac:dyDescent="0.2">
      <c r="A47" s="407"/>
      <c r="B47" s="408"/>
      <c r="C47" s="408"/>
      <c r="D47" s="408"/>
      <c r="E47" s="408"/>
      <c r="F47" s="408"/>
      <c r="G47" s="408"/>
      <c r="H47" s="409"/>
      <c r="I47" s="333" t="s">
        <v>17</v>
      </c>
      <c r="J47" s="334"/>
      <c r="K47" s="334"/>
      <c r="L47" s="334"/>
      <c r="M47" s="334"/>
      <c r="N47" s="334"/>
      <c r="O47" s="334"/>
      <c r="P47" s="334"/>
      <c r="Q47" s="334"/>
      <c r="R47" s="334"/>
      <c r="S47" s="334"/>
      <c r="T47" s="334"/>
      <c r="U47" s="334"/>
      <c r="V47" s="335"/>
      <c r="X47" s="407"/>
      <c r="Y47" s="408"/>
      <c r="Z47" s="408"/>
      <c r="AA47" s="408"/>
      <c r="AB47" s="408"/>
      <c r="AC47" s="408"/>
      <c r="AD47" s="408"/>
      <c r="AE47" s="409"/>
      <c r="AF47" s="333" t="s">
        <v>17</v>
      </c>
      <c r="AG47" s="334"/>
      <c r="AH47" s="334"/>
      <c r="AI47" s="334"/>
      <c r="AJ47" s="334"/>
      <c r="AK47" s="334"/>
      <c r="AL47" s="334"/>
      <c r="AM47" s="334"/>
      <c r="AN47" s="334"/>
      <c r="AO47" s="334"/>
      <c r="AP47" s="334"/>
      <c r="AQ47" s="334"/>
      <c r="AR47" s="334"/>
      <c r="AS47" s="335"/>
    </row>
    <row r="48" spans="1:45" ht="14.1" customHeight="1" x14ac:dyDescent="0.2">
      <c r="A48" s="407"/>
      <c r="B48" s="408"/>
      <c r="C48" s="408"/>
      <c r="D48" s="408"/>
      <c r="E48" s="408"/>
      <c r="F48" s="408"/>
      <c r="G48" s="408"/>
      <c r="H48" s="409"/>
      <c r="I48" s="82" t="s">
        <v>18</v>
      </c>
      <c r="J48" s="419"/>
      <c r="K48" s="419"/>
      <c r="L48" s="419"/>
      <c r="M48" s="420"/>
      <c r="N48" s="34" t="s">
        <v>19</v>
      </c>
      <c r="O48" s="419"/>
      <c r="P48" s="419"/>
      <c r="Q48" s="419"/>
      <c r="R48" s="420"/>
      <c r="S48" s="82" t="s">
        <v>20</v>
      </c>
      <c r="T48" s="419"/>
      <c r="U48" s="419"/>
      <c r="V48" s="420"/>
      <c r="X48" s="407"/>
      <c r="Y48" s="408"/>
      <c r="Z48" s="408"/>
      <c r="AA48" s="408"/>
      <c r="AB48" s="408"/>
      <c r="AC48" s="408"/>
      <c r="AD48" s="408"/>
      <c r="AE48" s="409"/>
      <c r="AF48" s="82" t="s">
        <v>18</v>
      </c>
      <c r="AG48" s="419"/>
      <c r="AH48" s="419"/>
      <c r="AI48" s="419"/>
      <c r="AJ48" s="420"/>
      <c r="AK48" s="34" t="s">
        <v>19</v>
      </c>
      <c r="AL48" s="419"/>
      <c r="AM48" s="419"/>
      <c r="AN48" s="419"/>
      <c r="AO48" s="420"/>
      <c r="AP48" s="82" t="s">
        <v>20</v>
      </c>
      <c r="AQ48" s="419"/>
      <c r="AR48" s="419"/>
      <c r="AS48" s="420"/>
    </row>
    <row r="49" spans="1:45" ht="14.1" customHeight="1" x14ac:dyDescent="0.2">
      <c r="A49" s="410"/>
      <c r="B49" s="411"/>
      <c r="C49" s="411"/>
      <c r="D49" s="411"/>
      <c r="E49" s="411"/>
      <c r="F49" s="411"/>
      <c r="G49" s="411"/>
      <c r="H49" s="412"/>
      <c r="I49" s="87"/>
      <c r="J49" s="88"/>
      <c r="K49" s="88"/>
      <c r="L49" s="88"/>
      <c r="M49" s="89"/>
      <c r="N49" s="88"/>
      <c r="O49" s="88"/>
      <c r="P49" s="88"/>
      <c r="Q49" s="88"/>
      <c r="R49" s="89"/>
      <c r="S49" s="87"/>
      <c r="T49" s="88"/>
      <c r="U49" s="88"/>
      <c r="V49" s="89"/>
      <c r="X49" s="410"/>
      <c r="Y49" s="411"/>
      <c r="Z49" s="411"/>
      <c r="AA49" s="411"/>
      <c r="AB49" s="411"/>
      <c r="AC49" s="411"/>
      <c r="AD49" s="411"/>
      <c r="AE49" s="412"/>
      <c r="AF49" s="87"/>
      <c r="AG49" s="88"/>
      <c r="AH49" s="88"/>
      <c r="AI49" s="88"/>
      <c r="AJ49" s="89"/>
      <c r="AK49" s="88"/>
      <c r="AL49" s="88"/>
      <c r="AM49" s="88"/>
      <c r="AN49" s="88"/>
      <c r="AO49" s="89"/>
      <c r="AP49" s="87"/>
      <c r="AQ49" s="88"/>
      <c r="AR49" s="88"/>
      <c r="AS49" s="89"/>
    </row>
    <row r="50" spans="1:45" s="27" customFormat="1" ht="21.75" customHeight="1" x14ac:dyDescent="0.2">
      <c r="A50" s="358" t="s">
        <v>22</v>
      </c>
      <c r="B50" s="359"/>
      <c r="C50" s="359"/>
      <c r="D50" s="359"/>
      <c r="E50" s="359"/>
      <c r="F50" s="359"/>
      <c r="G50" s="359"/>
      <c r="H50" s="359"/>
      <c r="I50" s="359"/>
      <c r="J50" s="359"/>
      <c r="K50" s="359"/>
      <c r="L50" s="359"/>
      <c r="M50" s="359"/>
      <c r="N50" s="359"/>
      <c r="O50" s="359"/>
      <c r="P50" s="359"/>
      <c r="Q50" s="359"/>
      <c r="R50" s="359"/>
      <c r="S50" s="359"/>
      <c r="T50" s="359"/>
      <c r="U50" s="359"/>
      <c r="V50" s="360"/>
      <c r="X50" s="358" t="s">
        <v>22</v>
      </c>
      <c r="Y50" s="359"/>
      <c r="Z50" s="359"/>
      <c r="AA50" s="359"/>
      <c r="AB50" s="359"/>
      <c r="AC50" s="359"/>
      <c r="AD50" s="359"/>
      <c r="AE50" s="359"/>
      <c r="AF50" s="359"/>
      <c r="AG50" s="359"/>
      <c r="AH50" s="359"/>
      <c r="AI50" s="359"/>
      <c r="AJ50" s="359"/>
      <c r="AK50" s="359"/>
      <c r="AL50" s="359"/>
      <c r="AM50" s="359"/>
      <c r="AN50" s="359"/>
      <c r="AO50" s="359"/>
      <c r="AP50" s="359"/>
      <c r="AQ50" s="359"/>
      <c r="AR50" s="359"/>
      <c r="AS50" s="360"/>
    </row>
    <row r="51" spans="1:45" s="33" customFormat="1" ht="21.75" customHeight="1" x14ac:dyDescent="0.2">
      <c r="A51" s="26">
        <f>'Übertrag Einzel'!$C16</f>
        <v>0</v>
      </c>
      <c r="B51" s="29" t="str">
        <f>'Übertrag Einzel'!$AD16</f>
        <v xml:space="preserve"> </v>
      </c>
      <c r="C51" s="30"/>
      <c r="D51" s="90"/>
      <c r="E51" s="31" t="str">
        <f>E2</f>
        <v>Ausrichter: TSC Musterhausen</v>
      </c>
      <c r="F51" s="90"/>
      <c r="G51" s="90"/>
      <c r="H51" s="90"/>
      <c r="I51" s="90"/>
      <c r="J51" s="90"/>
      <c r="K51" s="90"/>
      <c r="L51" s="90"/>
      <c r="M51" s="90"/>
      <c r="N51" s="90"/>
      <c r="O51" s="90"/>
      <c r="P51" s="90"/>
      <c r="Q51" s="90"/>
      <c r="R51" s="90"/>
      <c r="S51" s="90"/>
      <c r="T51" s="90"/>
      <c r="U51" s="90"/>
      <c r="V51" s="91"/>
      <c r="X51" s="26" t="str">
        <f>'Übertrag Einzel'!$C17</f>
        <v xml:space="preserve"> </v>
      </c>
      <c r="Y51" s="29" t="str">
        <f>'Übertrag Einzel'!$AD17</f>
        <v xml:space="preserve"> </v>
      </c>
      <c r="Z51" s="30"/>
      <c r="AA51" s="90"/>
      <c r="AB51" s="31" t="str">
        <f>E51</f>
        <v>Ausrichter: TSC Musterhausen</v>
      </c>
      <c r="AC51" s="90"/>
      <c r="AD51" s="90"/>
      <c r="AE51" s="90"/>
      <c r="AF51" s="90"/>
      <c r="AG51" s="90"/>
      <c r="AH51" s="90"/>
      <c r="AI51" s="90"/>
      <c r="AJ51" s="90"/>
      <c r="AK51" s="90"/>
      <c r="AL51" s="90"/>
      <c r="AM51" s="90"/>
      <c r="AN51" s="90"/>
      <c r="AO51" s="90"/>
      <c r="AP51" s="90"/>
      <c r="AQ51" s="90"/>
      <c r="AR51" s="90"/>
      <c r="AS51" s="91"/>
    </row>
    <row r="52" spans="1:45" s="34" customFormat="1" ht="11.25" x14ac:dyDescent="0.2">
      <c r="A52" s="333" t="s">
        <v>3</v>
      </c>
      <c r="B52" s="334"/>
      <c r="C52" s="334"/>
      <c r="D52" s="334"/>
      <c r="E52" s="335"/>
      <c r="F52" s="333" t="s">
        <v>34</v>
      </c>
      <c r="G52" s="334"/>
      <c r="H52" s="334"/>
      <c r="I52" s="334"/>
      <c r="J52" s="334"/>
      <c r="K52" s="334"/>
      <c r="L52" s="334"/>
      <c r="M52" s="334"/>
      <c r="N52" s="334"/>
      <c r="O52" s="334"/>
      <c r="P52" s="334"/>
      <c r="Q52" s="334"/>
      <c r="R52" s="335"/>
      <c r="S52" s="333" t="s">
        <v>6</v>
      </c>
      <c r="T52" s="334"/>
      <c r="U52" s="334"/>
      <c r="V52" s="335"/>
      <c r="X52" s="333" t="s">
        <v>3</v>
      </c>
      <c r="Y52" s="334"/>
      <c r="Z52" s="334"/>
      <c r="AA52" s="334"/>
      <c r="AB52" s="335"/>
      <c r="AC52" s="333" t="s">
        <v>34</v>
      </c>
      <c r="AD52" s="334"/>
      <c r="AE52" s="334"/>
      <c r="AF52" s="334"/>
      <c r="AG52" s="334"/>
      <c r="AH52" s="334"/>
      <c r="AI52" s="334"/>
      <c r="AJ52" s="334"/>
      <c r="AK52" s="334"/>
      <c r="AL52" s="334"/>
      <c r="AM52" s="334"/>
      <c r="AN52" s="334"/>
      <c r="AO52" s="335"/>
      <c r="AP52" s="333" t="s">
        <v>6</v>
      </c>
      <c r="AQ52" s="334"/>
      <c r="AR52" s="334"/>
      <c r="AS52" s="335"/>
    </row>
    <row r="53" spans="1:45" s="35" customFormat="1" ht="24" customHeight="1" x14ac:dyDescent="0.2">
      <c r="A53" s="352">
        <f>'Übertrag Einzel'!D16</f>
        <v>0</v>
      </c>
      <c r="B53" s="353"/>
      <c r="C53" s="353"/>
      <c r="D53" s="353"/>
      <c r="E53" s="354"/>
      <c r="F53" s="352">
        <f>'Übertrag Einzel'!E16</f>
        <v>0</v>
      </c>
      <c r="G53" s="353"/>
      <c r="H53" s="353"/>
      <c r="I53" s="353"/>
      <c r="J53" s="353"/>
      <c r="K53" s="353"/>
      <c r="L53" s="353"/>
      <c r="M53" s="353"/>
      <c r="N53" s="353"/>
      <c r="O53" s="353"/>
      <c r="P53" s="353"/>
      <c r="Q53" s="353"/>
      <c r="R53" s="354"/>
      <c r="S53" s="355">
        <f>'Übertrag Einzel'!$H16</f>
        <v>0</v>
      </c>
      <c r="T53" s="356"/>
      <c r="U53" s="356"/>
      <c r="V53" s="357"/>
      <c r="X53" s="352" t="str">
        <f>'Übertrag Einzel'!D17</f>
        <v xml:space="preserve"> </v>
      </c>
      <c r="Y53" s="353"/>
      <c r="Z53" s="353"/>
      <c r="AA53" s="353"/>
      <c r="AB53" s="354"/>
      <c r="AC53" s="352" t="str">
        <f>'Übertrag Einzel'!E17</f>
        <v xml:space="preserve"> </v>
      </c>
      <c r="AD53" s="353"/>
      <c r="AE53" s="353"/>
      <c r="AF53" s="353"/>
      <c r="AG53" s="353"/>
      <c r="AH53" s="353"/>
      <c r="AI53" s="353"/>
      <c r="AJ53" s="353"/>
      <c r="AK53" s="353"/>
      <c r="AL53" s="353"/>
      <c r="AM53" s="353"/>
      <c r="AN53" s="353"/>
      <c r="AO53" s="354"/>
      <c r="AP53" s="355" t="str">
        <f>'Übertrag Einzel'!$H17</f>
        <v xml:space="preserve"> </v>
      </c>
      <c r="AQ53" s="356"/>
      <c r="AR53" s="356"/>
      <c r="AS53" s="357"/>
    </row>
    <row r="54" spans="1:45" s="36" customFormat="1" ht="11.25" customHeight="1" x14ac:dyDescent="0.2">
      <c r="A54" s="376" t="s">
        <v>32</v>
      </c>
      <c r="B54" s="377"/>
      <c r="C54" s="378"/>
      <c r="D54" s="376" t="s">
        <v>33</v>
      </c>
      <c r="E54" s="377"/>
      <c r="F54" s="377"/>
      <c r="G54" s="377"/>
      <c r="H54" s="377"/>
      <c r="I54" s="377"/>
      <c r="J54" s="377"/>
      <c r="K54" s="377"/>
      <c r="L54" s="377"/>
      <c r="M54" s="377"/>
      <c r="N54" s="378"/>
      <c r="O54" s="379" t="s">
        <v>7</v>
      </c>
      <c r="P54" s="380"/>
      <c r="Q54" s="380"/>
      <c r="R54" s="380"/>
      <c r="S54" s="380"/>
      <c r="T54" s="380"/>
      <c r="U54" s="380"/>
      <c r="V54" s="381"/>
      <c r="X54" s="376" t="s">
        <v>32</v>
      </c>
      <c r="Y54" s="377"/>
      <c r="Z54" s="378"/>
      <c r="AA54" s="376" t="s">
        <v>33</v>
      </c>
      <c r="AB54" s="377"/>
      <c r="AC54" s="377"/>
      <c r="AD54" s="377"/>
      <c r="AE54" s="377"/>
      <c r="AF54" s="377"/>
      <c r="AG54" s="377"/>
      <c r="AH54" s="377"/>
      <c r="AI54" s="377"/>
      <c r="AJ54" s="377"/>
      <c r="AK54" s="378"/>
      <c r="AL54" s="379" t="s">
        <v>7</v>
      </c>
      <c r="AM54" s="380"/>
      <c r="AN54" s="380"/>
      <c r="AO54" s="380"/>
      <c r="AP54" s="380"/>
      <c r="AQ54" s="380"/>
      <c r="AR54" s="380"/>
      <c r="AS54" s="381"/>
    </row>
    <row r="55" spans="1:45" s="36" customFormat="1" ht="14.1" customHeight="1" x14ac:dyDescent="0.2">
      <c r="A55" s="385">
        <f>'Übertrag Einzel'!F16</f>
        <v>0</v>
      </c>
      <c r="B55" s="386"/>
      <c r="C55" s="387"/>
      <c r="D55" s="385">
        <f>'Übertrag Einzel'!G16</f>
        <v>0</v>
      </c>
      <c r="E55" s="386"/>
      <c r="F55" s="386"/>
      <c r="G55" s="386"/>
      <c r="H55" s="386"/>
      <c r="I55" s="386"/>
      <c r="J55" s="386"/>
      <c r="K55" s="386"/>
      <c r="L55" s="386"/>
      <c r="M55" s="386"/>
      <c r="N55" s="387"/>
      <c r="O55" s="382"/>
      <c r="P55" s="383"/>
      <c r="Q55" s="383"/>
      <c r="R55" s="383"/>
      <c r="S55" s="383"/>
      <c r="T55" s="383"/>
      <c r="U55" s="383"/>
      <c r="V55" s="384"/>
      <c r="X55" s="385" t="str">
        <f>'Übertrag Einzel'!F17</f>
        <v xml:space="preserve"> </v>
      </c>
      <c r="Y55" s="386"/>
      <c r="Z55" s="387"/>
      <c r="AA55" s="385" t="str">
        <f>'Übertrag Einzel'!G17</f>
        <v xml:space="preserve"> </v>
      </c>
      <c r="AB55" s="386"/>
      <c r="AC55" s="386"/>
      <c r="AD55" s="386"/>
      <c r="AE55" s="386"/>
      <c r="AF55" s="386"/>
      <c r="AG55" s="386"/>
      <c r="AH55" s="386"/>
      <c r="AI55" s="386"/>
      <c r="AJ55" s="386"/>
      <c r="AK55" s="387"/>
      <c r="AL55" s="382"/>
      <c r="AM55" s="383"/>
      <c r="AN55" s="383"/>
      <c r="AO55" s="383"/>
      <c r="AP55" s="383"/>
      <c r="AQ55" s="383"/>
      <c r="AR55" s="383"/>
      <c r="AS55" s="384"/>
    </row>
    <row r="56" spans="1:45" s="36" customFormat="1" ht="9.75" customHeight="1" x14ac:dyDescent="0.2">
      <c r="A56" s="352"/>
      <c r="B56" s="353"/>
      <c r="C56" s="354"/>
      <c r="D56" s="352"/>
      <c r="E56" s="353"/>
      <c r="F56" s="353"/>
      <c r="G56" s="353"/>
      <c r="H56" s="353"/>
      <c r="I56" s="353"/>
      <c r="J56" s="353"/>
      <c r="K56" s="353"/>
      <c r="L56" s="353"/>
      <c r="M56" s="353"/>
      <c r="N56" s="354"/>
      <c r="O56" s="370"/>
      <c r="P56" s="371"/>
      <c r="Q56" s="371"/>
      <c r="R56" s="371"/>
      <c r="S56" s="371"/>
      <c r="T56" s="371"/>
      <c r="U56" s="371"/>
      <c r="V56" s="372"/>
      <c r="X56" s="352"/>
      <c r="Y56" s="353"/>
      <c r="Z56" s="354"/>
      <c r="AA56" s="352"/>
      <c r="AB56" s="353"/>
      <c r="AC56" s="353"/>
      <c r="AD56" s="353"/>
      <c r="AE56" s="353"/>
      <c r="AF56" s="353"/>
      <c r="AG56" s="353"/>
      <c r="AH56" s="353"/>
      <c r="AI56" s="353"/>
      <c r="AJ56" s="353"/>
      <c r="AK56" s="354"/>
      <c r="AL56" s="370"/>
      <c r="AM56" s="371"/>
      <c r="AN56" s="371"/>
      <c r="AO56" s="371"/>
      <c r="AP56" s="371"/>
      <c r="AQ56" s="371"/>
      <c r="AR56" s="371"/>
      <c r="AS56" s="372"/>
    </row>
    <row r="57" spans="1:45" s="36" customFormat="1" ht="11.25" customHeight="1" x14ac:dyDescent="0.2">
      <c r="A57" s="376" t="s">
        <v>5</v>
      </c>
      <c r="B57" s="377"/>
      <c r="C57" s="377"/>
      <c r="D57" s="377"/>
      <c r="E57" s="377"/>
      <c r="F57" s="377"/>
      <c r="G57" s="377"/>
      <c r="H57" s="377"/>
      <c r="I57" s="377"/>
      <c r="J57" s="377"/>
      <c r="K57" s="377"/>
      <c r="L57" s="377"/>
      <c r="M57" s="377"/>
      <c r="N57" s="378"/>
      <c r="O57" s="370"/>
      <c r="P57" s="371"/>
      <c r="Q57" s="371"/>
      <c r="R57" s="371"/>
      <c r="S57" s="371"/>
      <c r="T57" s="371"/>
      <c r="U57" s="371"/>
      <c r="V57" s="372"/>
      <c r="X57" s="376" t="s">
        <v>5</v>
      </c>
      <c r="Y57" s="377"/>
      <c r="Z57" s="377"/>
      <c r="AA57" s="377"/>
      <c r="AB57" s="377"/>
      <c r="AC57" s="377"/>
      <c r="AD57" s="377"/>
      <c r="AE57" s="377"/>
      <c r="AF57" s="377"/>
      <c r="AG57" s="377"/>
      <c r="AH57" s="377"/>
      <c r="AI57" s="377"/>
      <c r="AJ57" s="377"/>
      <c r="AK57" s="378"/>
      <c r="AL57" s="370"/>
      <c r="AM57" s="371"/>
      <c r="AN57" s="371"/>
      <c r="AO57" s="371"/>
      <c r="AP57" s="371"/>
      <c r="AQ57" s="371"/>
      <c r="AR57" s="371"/>
      <c r="AS57" s="372"/>
    </row>
    <row r="58" spans="1:45" s="35" customFormat="1" ht="24" customHeight="1" x14ac:dyDescent="0.2">
      <c r="A58" s="352">
        <f>'Übertrag Einzel'!I16</f>
        <v>0</v>
      </c>
      <c r="B58" s="353"/>
      <c r="C58" s="353"/>
      <c r="D58" s="353"/>
      <c r="E58" s="353"/>
      <c r="F58" s="353"/>
      <c r="G58" s="353"/>
      <c r="H58" s="353"/>
      <c r="I58" s="353"/>
      <c r="J58" s="353"/>
      <c r="K58" s="353"/>
      <c r="L58" s="353"/>
      <c r="M58" s="353"/>
      <c r="N58" s="354"/>
      <c r="O58" s="373"/>
      <c r="P58" s="374"/>
      <c r="Q58" s="374"/>
      <c r="R58" s="374"/>
      <c r="S58" s="374"/>
      <c r="T58" s="374"/>
      <c r="U58" s="374"/>
      <c r="V58" s="375"/>
      <c r="X58" s="352" t="str">
        <f>'Übertrag Einzel'!I17</f>
        <v/>
      </c>
      <c r="Y58" s="353"/>
      <c r="Z58" s="353"/>
      <c r="AA58" s="353"/>
      <c r="AB58" s="353"/>
      <c r="AC58" s="353"/>
      <c r="AD58" s="353"/>
      <c r="AE58" s="353"/>
      <c r="AF58" s="353"/>
      <c r="AG58" s="353"/>
      <c r="AH58" s="353"/>
      <c r="AI58" s="353"/>
      <c r="AJ58" s="353"/>
      <c r="AK58" s="354"/>
      <c r="AL58" s="373"/>
      <c r="AM58" s="374"/>
      <c r="AN58" s="374"/>
      <c r="AO58" s="374"/>
      <c r="AP58" s="374"/>
      <c r="AQ58" s="374"/>
      <c r="AR58" s="374"/>
      <c r="AS58" s="375"/>
    </row>
    <row r="59" spans="1:45" s="34" customFormat="1" ht="12.75" customHeight="1" x14ac:dyDescent="0.2">
      <c r="A59" s="333" t="s">
        <v>8</v>
      </c>
      <c r="B59" s="334"/>
      <c r="C59" s="334"/>
      <c r="D59" s="335"/>
      <c r="E59" s="361" t="s">
        <v>113</v>
      </c>
      <c r="F59" s="362"/>
      <c r="G59" s="362"/>
      <c r="H59" s="362"/>
      <c r="I59" s="362"/>
      <c r="J59" s="362"/>
      <c r="K59" s="362"/>
      <c r="L59" s="362"/>
      <c r="M59" s="362"/>
      <c r="N59" s="362"/>
      <c r="O59" s="362"/>
      <c r="P59" s="362"/>
      <c r="Q59" s="362"/>
      <c r="R59" s="362"/>
      <c r="S59" s="362"/>
      <c r="T59" s="362"/>
      <c r="U59" s="362"/>
      <c r="V59" s="363"/>
      <c r="X59" s="333" t="s">
        <v>8</v>
      </c>
      <c r="Y59" s="334"/>
      <c r="Z59" s="334"/>
      <c r="AA59" s="335"/>
      <c r="AB59" s="361" t="s">
        <v>113</v>
      </c>
      <c r="AC59" s="362"/>
      <c r="AD59" s="362"/>
      <c r="AE59" s="362"/>
      <c r="AF59" s="362"/>
      <c r="AG59" s="362"/>
      <c r="AH59" s="362"/>
      <c r="AI59" s="362"/>
      <c r="AJ59" s="362"/>
      <c r="AK59" s="362"/>
      <c r="AL59" s="362"/>
      <c r="AM59" s="362"/>
      <c r="AN59" s="362"/>
      <c r="AO59" s="362"/>
      <c r="AP59" s="362"/>
      <c r="AQ59" s="362"/>
      <c r="AR59" s="362"/>
      <c r="AS59" s="363"/>
    </row>
    <row r="60" spans="1:45" s="37" customFormat="1" ht="24" customHeight="1" x14ac:dyDescent="0.2">
      <c r="A60" s="367">
        <f>A11</f>
        <v>45383</v>
      </c>
      <c r="B60" s="368"/>
      <c r="C60" s="368"/>
      <c r="D60" s="369"/>
      <c r="E60" s="364"/>
      <c r="F60" s="365"/>
      <c r="G60" s="365"/>
      <c r="H60" s="365"/>
      <c r="I60" s="365"/>
      <c r="J60" s="365"/>
      <c r="K60" s="365"/>
      <c r="L60" s="365"/>
      <c r="M60" s="365"/>
      <c r="N60" s="365"/>
      <c r="O60" s="365"/>
      <c r="P60" s="365"/>
      <c r="Q60" s="365"/>
      <c r="R60" s="365"/>
      <c r="S60" s="365"/>
      <c r="T60" s="365"/>
      <c r="U60" s="365"/>
      <c r="V60" s="366"/>
      <c r="X60" s="367">
        <f>A11</f>
        <v>45383</v>
      </c>
      <c r="Y60" s="368"/>
      <c r="Z60" s="368"/>
      <c r="AA60" s="369"/>
      <c r="AB60" s="364"/>
      <c r="AC60" s="365"/>
      <c r="AD60" s="365"/>
      <c r="AE60" s="365"/>
      <c r="AF60" s="365"/>
      <c r="AG60" s="365"/>
      <c r="AH60" s="365"/>
      <c r="AI60" s="365"/>
      <c r="AJ60" s="365"/>
      <c r="AK60" s="365"/>
      <c r="AL60" s="365"/>
      <c r="AM60" s="365"/>
      <c r="AN60" s="365"/>
      <c r="AO60" s="365"/>
      <c r="AP60" s="365"/>
      <c r="AQ60" s="365"/>
      <c r="AR60" s="365"/>
      <c r="AS60" s="366"/>
    </row>
    <row r="61" spans="1:45" s="34" customFormat="1" ht="6" customHeight="1" x14ac:dyDescent="0.2">
      <c r="A61" s="84"/>
      <c r="B61" s="85"/>
      <c r="C61" s="85"/>
      <c r="D61" s="85"/>
      <c r="E61" s="85"/>
      <c r="F61" s="85"/>
      <c r="G61" s="85"/>
      <c r="H61" s="85"/>
      <c r="I61" s="85"/>
      <c r="J61" s="85"/>
      <c r="K61" s="85"/>
      <c r="L61" s="85"/>
      <c r="M61" s="85"/>
      <c r="N61" s="85"/>
      <c r="O61" s="85"/>
      <c r="P61" s="85"/>
      <c r="Q61" s="85"/>
      <c r="R61" s="85"/>
      <c r="S61" s="85"/>
      <c r="T61" s="85"/>
      <c r="U61" s="85"/>
      <c r="V61" s="86"/>
      <c r="X61" s="84"/>
      <c r="Y61" s="85"/>
      <c r="Z61" s="85"/>
      <c r="AA61" s="85"/>
      <c r="AB61" s="85"/>
      <c r="AC61" s="85"/>
      <c r="AD61" s="85"/>
      <c r="AE61" s="85"/>
      <c r="AF61" s="85"/>
      <c r="AG61" s="85"/>
      <c r="AH61" s="85"/>
      <c r="AI61" s="85"/>
      <c r="AJ61" s="85"/>
      <c r="AK61" s="85"/>
      <c r="AL61" s="85"/>
      <c r="AM61" s="85"/>
      <c r="AN61" s="85"/>
      <c r="AO61" s="85"/>
      <c r="AP61" s="85"/>
      <c r="AQ61" s="85"/>
      <c r="AR61" s="85"/>
      <c r="AS61" s="86"/>
    </row>
    <row r="62" spans="1:45" s="34" customFormat="1" ht="24.75" customHeight="1" x14ac:dyDescent="0.2">
      <c r="A62" s="38" t="s">
        <v>107</v>
      </c>
      <c r="D62" s="330" t="str">
        <f>'Übertrag Einzel'!AA16</f>
        <v/>
      </c>
      <c r="E62" s="331"/>
      <c r="F62" s="331"/>
      <c r="G62" s="331"/>
      <c r="H62" s="331"/>
      <c r="I62" s="331"/>
      <c r="J62" s="331"/>
      <c r="K62" s="331"/>
      <c r="L62" s="331"/>
      <c r="M62" s="331"/>
      <c r="N62" s="137"/>
      <c r="O62" s="332" t="str">
        <f>"verliehen wird: "&amp;'Übertrag Einzel'!CP16</f>
        <v>verliehen wird: Urkunde und Button</v>
      </c>
      <c r="P62" s="332"/>
      <c r="Q62" s="332"/>
      <c r="R62" s="332"/>
      <c r="S62" s="332"/>
      <c r="T62" s="332"/>
      <c r="U62" s="332"/>
      <c r="V62" s="83"/>
      <c r="X62" s="38" t="s">
        <v>107</v>
      </c>
      <c r="AA62" s="330" t="str">
        <f>'Übertrag Einzel'!AA17</f>
        <v/>
      </c>
      <c r="AB62" s="331"/>
      <c r="AC62" s="331"/>
      <c r="AD62" s="331"/>
      <c r="AE62" s="331"/>
      <c r="AF62" s="331"/>
      <c r="AG62" s="331"/>
      <c r="AH62" s="331"/>
      <c r="AI62" s="331"/>
      <c r="AJ62" s="331"/>
      <c r="AK62" s="137"/>
      <c r="AL62" s="332" t="str">
        <f>"verliehen wird: "&amp;'Übertrag Einzel'!CP17</f>
        <v>verliehen wird: Urkunde und Button</v>
      </c>
      <c r="AM62" s="332"/>
      <c r="AN62" s="332"/>
      <c r="AO62" s="332"/>
      <c r="AP62" s="332"/>
      <c r="AQ62" s="332"/>
      <c r="AR62" s="332"/>
      <c r="AS62" s="83"/>
    </row>
    <row r="63" spans="1:45" s="34" customFormat="1" ht="6" customHeight="1" x14ac:dyDescent="0.2">
      <c r="A63" s="82"/>
      <c r="V63" s="83"/>
      <c r="X63" s="82"/>
      <c r="AS63" s="83"/>
    </row>
    <row r="64" spans="1:45" s="34" customFormat="1" ht="24.75" customHeight="1" x14ac:dyDescent="0.2">
      <c r="A64" s="38" t="s">
        <v>111</v>
      </c>
      <c r="D64" s="39"/>
      <c r="F64" s="39"/>
      <c r="H64" s="39"/>
      <c r="I64" s="347" t="str">
        <f>'Übertrag Einzel'!CM16&amp;"."</f>
        <v>.</v>
      </c>
      <c r="J64" s="348"/>
      <c r="L64" s="39" t="s">
        <v>112</v>
      </c>
      <c r="N64" s="39"/>
      <c r="V64" s="83"/>
      <c r="X64" s="38" t="s">
        <v>111</v>
      </c>
      <c r="AA64" s="39"/>
      <c r="AC64" s="39"/>
      <c r="AE64" s="39"/>
      <c r="AF64" s="347" t="str">
        <f>'Übertrag Einzel'!CM17&amp;"."</f>
        <v>.</v>
      </c>
      <c r="AG64" s="348"/>
      <c r="AI64" s="39" t="s">
        <v>112</v>
      </c>
      <c r="AK64" s="39"/>
      <c r="AS64" s="83"/>
    </row>
    <row r="65" spans="1:45" s="34" customFormat="1" ht="6" customHeight="1" x14ac:dyDescent="0.2">
      <c r="A65" s="87"/>
      <c r="B65" s="88"/>
      <c r="C65" s="88"/>
      <c r="D65" s="88"/>
      <c r="E65" s="88"/>
      <c r="F65" s="88"/>
      <c r="G65" s="88"/>
      <c r="H65" s="88"/>
      <c r="I65" s="88"/>
      <c r="J65" s="88"/>
      <c r="K65" s="88"/>
      <c r="L65" s="88"/>
      <c r="M65" s="88"/>
      <c r="N65" s="88"/>
      <c r="O65" s="88"/>
      <c r="P65" s="88"/>
      <c r="Q65" s="88"/>
      <c r="R65" s="88"/>
      <c r="S65" s="88"/>
      <c r="T65" s="88"/>
      <c r="U65" s="88"/>
      <c r="V65" s="89"/>
      <c r="X65" s="87"/>
      <c r="Y65" s="88"/>
      <c r="Z65" s="88"/>
      <c r="AA65" s="88"/>
      <c r="AB65" s="88"/>
      <c r="AC65" s="88"/>
      <c r="AD65" s="88"/>
      <c r="AE65" s="88"/>
      <c r="AF65" s="88"/>
      <c r="AG65" s="88"/>
      <c r="AH65" s="88"/>
      <c r="AI65" s="88"/>
      <c r="AJ65" s="88"/>
      <c r="AK65" s="88"/>
      <c r="AL65" s="88"/>
      <c r="AM65" s="88"/>
      <c r="AN65" s="88"/>
      <c r="AO65" s="88"/>
      <c r="AP65" s="88"/>
      <c r="AQ65" s="88"/>
      <c r="AR65" s="88"/>
      <c r="AS65" s="89"/>
    </row>
    <row r="66" spans="1:45" ht="29.25" customHeight="1" x14ac:dyDescent="0.2">
      <c r="A66" s="349" t="s">
        <v>9</v>
      </c>
      <c r="B66" s="350"/>
      <c r="C66" s="350"/>
      <c r="D66" s="351"/>
      <c r="E66" s="342" t="s">
        <v>10</v>
      </c>
      <c r="F66" s="343"/>
      <c r="G66" s="342" t="s">
        <v>11</v>
      </c>
      <c r="H66" s="343"/>
      <c r="I66" s="344" t="s">
        <v>12</v>
      </c>
      <c r="J66" s="345"/>
      <c r="K66" s="344" t="s">
        <v>13</v>
      </c>
      <c r="L66" s="345"/>
      <c r="M66" s="344" t="s">
        <v>14</v>
      </c>
      <c r="N66" s="346"/>
      <c r="O66" s="346"/>
      <c r="P66" s="346"/>
      <c r="Q66" s="346"/>
      <c r="R66" s="346"/>
      <c r="S66" s="345"/>
      <c r="T66" s="344" t="s">
        <v>15</v>
      </c>
      <c r="U66" s="346"/>
      <c r="V66" s="345"/>
      <c r="X66" s="349" t="s">
        <v>9</v>
      </c>
      <c r="Y66" s="350"/>
      <c r="Z66" s="350"/>
      <c r="AA66" s="351"/>
      <c r="AB66" s="342" t="s">
        <v>10</v>
      </c>
      <c r="AC66" s="343"/>
      <c r="AD66" s="342" t="s">
        <v>11</v>
      </c>
      <c r="AE66" s="343"/>
      <c r="AF66" s="344" t="s">
        <v>12</v>
      </c>
      <c r="AG66" s="345"/>
      <c r="AH66" s="344" t="s">
        <v>13</v>
      </c>
      <c r="AI66" s="345"/>
      <c r="AJ66" s="344" t="s">
        <v>14</v>
      </c>
      <c r="AK66" s="346"/>
      <c r="AL66" s="346"/>
      <c r="AM66" s="346"/>
      <c r="AN66" s="346"/>
      <c r="AO66" s="346"/>
      <c r="AP66" s="345"/>
      <c r="AQ66" s="344" t="s">
        <v>15</v>
      </c>
      <c r="AR66" s="346"/>
      <c r="AS66" s="345"/>
    </row>
    <row r="67" spans="1:45" ht="14.1" customHeight="1" x14ac:dyDescent="0.2">
      <c r="A67" s="333"/>
      <c r="B67" s="334"/>
      <c r="C67" s="334"/>
      <c r="D67" s="335"/>
      <c r="E67" s="336"/>
      <c r="F67" s="337"/>
      <c r="G67" s="336"/>
      <c r="H67" s="337"/>
      <c r="I67" s="336"/>
      <c r="J67" s="337"/>
      <c r="K67" s="336"/>
      <c r="L67" s="337"/>
      <c r="M67" s="336"/>
      <c r="N67" s="340"/>
      <c r="O67" s="340"/>
      <c r="P67" s="340"/>
      <c r="Q67" s="340"/>
      <c r="R67" s="340"/>
      <c r="S67" s="337"/>
      <c r="T67" s="336"/>
      <c r="U67" s="340"/>
      <c r="V67" s="337"/>
      <c r="X67" s="333"/>
      <c r="Y67" s="334"/>
      <c r="Z67" s="334"/>
      <c r="AA67" s="335"/>
      <c r="AB67" s="336"/>
      <c r="AC67" s="337"/>
      <c r="AD67" s="336"/>
      <c r="AE67" s="337"/>
      <c r="AF67" s="336"/>
      <c r="AG67" s="337"/>
      <c r="AH67" s="336"/>
      <c r="AI67" s="337"/>
      <c r="AJ67" s="336"/>
      <c r="AK67" s="340"/>
      <c r="AL67" s="340"/>
      <c r="AM67" s="340"/>
      <c r="AN67" s="340"/>
      <c r="AO67" s="340"/>
      <c r="AP67" s="337"/>
      <c r="AQ67" s="336"/>
      <c r="AR67" s="340"/>
      <c r="AS67" s="337"/>
    </row>
    <row r="68" spans="1:45" ht="14.1" customHeight="1" x14ac:dyDescent="0.2">
      <c r="A68" s="388" t="str">
        <f>'Übertrag Einzel'!BE16</f>
        <v>Langsamer Walzer</v>
      </c>
      <c r="B68" s="389"/>
      <c r="C68" s="390"/>
      <c r="D68" s="17"/>
      <c r="E68" s="338"/>
      <c r="F68" s="339"/>
      <c r="G68" s="338"/>
      <c r="H68" s="339"/>
      <c r="I68" s="338"/>
      <c r="J68" s="339"/>
      <c r="K68" s="338"/>
      <c r="L68" s="339"/>
      <c r="M68" s="338"/>
      <c r="N68" s="341"/>
      <c r="O68" s="341"/>
      <c r="P68" s="341"/>
      <c r="Q68" s="341"/>
      <c r="R68" s="341"/>
      <c r="S68" s="339"/>
      <c r="T68" s="338"/>
      <c r="U68" s="341"/>
      <c r="V68" s="339"/>
      <c r="X68" s="388" t="str">
        <f>'Übertrag Einzel'!BE17</f>
        <v>Langsamer Walzer</v>
      </c>
      <c r="Y68" s="389"/>
      <c r="Z68" s="390"/>
      <c r="AA68" s="17"/>
      <c r="AB68" s="338"/>
      <c r="AC68" s="339"/>
      <c r="AD68" s="338"/>
      <c r="AE68" s="339"/>
      <c r="AF68" s="338"/>
      <c r="AG68" s="339"/>
      <c r="AH68" s="338"/>
      <c r="AI68" s="339"/>
      <c r="AJ68" s="338"/>
      <c r="AK68" s="341"/>
      <c r="AL68" s="341"/>
      <c r="AM68" s="341"/>
      <c r="AN68" s="341"/>
      <c r="AO68" s="341"/>
      <c r="AP68" s="339"/>
      <c r="AQ68" s="338"/>
      <c r="AR68" s="341"/>
      <c r="AS68" s="339"/>
    </row>
    <row r="69" spans="1:45" ht="14.1" customHeight="1" x14ac:dyDescent="0.2">
      <c r="A69" s="333"/>
      <c r="B69" s="334"/>
      <c r="C69" s="334"/>
      <c r="D69" s="335"/>
      <c r="E69" s="336"/>
      <c r="F69" s="337"/>
      <c r="G69" s="336"/>
      <c r="H69" s="337"/>
      <c r="I69" s="336"/>
      <c r="J69" s="337"/>
      <c r="K69" s="336"/>
      <c r="L69" s="337"/>
      <c r="M69" s="336"/>
      <c r="N69" s="340"/>
      <c r="O69" s="340"/>
      <c r="P69" s="340"/>
      <c r="Q69" s="340"/>
      <c r="R69" s="340"/>
      <c r="S69" s="337"/>
      <c r="T69" s="336"/>
      <c r="U69" s="340"/>
      <c r="V69" s="337"/>
      <c r="X69" s="333"/>
      <c r="Y69" s="334"/>
      <c r="Z69" s="334"/>
      <c r="AA69" s="335"/>
      <c r="AB69" s="336"/>
      <c r="AC69" s="337"/>
      <c r="AD69" s="336"/>
      <c r="AE69" s="337"/>
      <c r="AF69" s="336"/>
      <c r="AG69" s="337"/>
      <c r="AH69" s="336"/>
      <c r="AI69" s="337"/>
      <c r="AJ69" s="336"/>
      <c r="AK69" s="340"/>
      <c r="AL69" s="340"/>
      <c r="AM69" s="340"/>
      <c r="AN69" s="340"/>
      <c r="AO69" s="340"/>
      <c r="AP69" s="337"/>
      <c r="AQ69" s="336"/>
      <c r="AR69" s="340"/>
      <c r="AS69" s="337"/>
    </row>
    <row r="70" spans="1:45" ht="14.1" customHeight="1" x14ac:dyDescent="0.2">
      <c r="A70" s="388" t="str">
        <f>'Übertrag Einzel'!BF16</f>
        <v>Tango</v>
      </c>
      <c r="B70" s="389"/>
      <c r="C70" s="390"/>
      <c r="D70" s="17"/>
      <c r="E70" s="338"/>
      <c r="F70" s="339"/>
      <c r="G70" s="338"/>
      <c r="H70" s="339"/>
      <c r="I70" s="338"/>
      <c r="J70" s="339"/>
      <c r="K70" s="338"/>
      <c r="L70" s="339"/>
      <c r="M70" s="338"/>
      <c r="N70" s="341"/>
      <c r="O70" s="341"/>
      <c r="P70" s="341"/>
      <c r="Q70" s="341"/>
      <c r="R70" s="341"/>
      <c r="S70" s="339"/>
      <c r="T70" s="338"/>
      <c r="U70" s="341"/>
      <c r="V70" s="339"/>
      <c r="X70" s="388" t="str">
        <f>'Übertrag Einzel'!BF17</f>
        <v>Tango</v>
      </c>
      <c r="Y70" s="389"/>
      <c r="Z70" s="390"/>
      <c r="AA70" s="17"/>
      <c r="AB70" s="338"/>
      <c r="AC70" s="339"/>
      <c r="AD70" s="338"/>
      <c r="AE70" s="339"/>
      <c r="AF70" s="338"/>
      <c r="AG70" s="339"/>
      <c r="AH70" s="338"/>
      <c r="AI70" s="339"/>
      <c r="AJ70" s="338"/>
      <c r="AK70" s="341"/>
      <c r="AL70" s="341"/>
      <c r="AM70" s="341"/>
      <c r="AN70" s="341"/>
      <c r="AO70" s="341"/>
      <c r="AP70" s="339"/>
      <c r="AQ70" s="338"/>
      <c r="AR70" s="341"/>
      <c r="AS70" s="339"/>
    </row>
    <row r="71" spans="1:45" ht="14.1" customHeight="1" x14ac:dyDescent="0.2">
      <c r="A71" s="333"/>
      <c r="B71" s="334"/>
      <c r="C71" s="334"/>
      <c r="D71" s="335"/>
      <c r="E71" s="336"/>
      <c r="F71" s="337"/>
      <c r="G71" s="336"/>
      <c r="H71" s="337"/>
      <c r="I71" s="336"/>
      <c r="J71" s="337"/>
      <c r="K71" s="336"/>
      <c r="L71" s="337"/>
      <c r="M71" s="336"/>
      <c r="N71" s="340"/>
      <c r="O71" s="340"/>
      <c r="P71" s="340"/>
      <c r="Q71" s="340"/>
      <c r="R71" s="340"/>
      <c r="S71" s="337"/>
      <c r="T71" s="336"/>
      <c r="U71" s="340"/>
      <c r="V71" s="337"/>
      <c r="X71" s="333"/>
      <c r="Y71" s="334"/>
      <c r="Z71" s="334"/>
      <c r="AA71" s="335"/>
      <c r="AB71" s="336"/>
      <c r="AC71" s="337"/>
      <c r="AD71" s="336"/>
      <c r="AE71" s="337"/>
      <c r="AF71" s="336"/>
      <c r="AG71" s="337"/>
      <c r="AH71" s="336"/>
      <c r="AI71" s="337"/>
      <c r="AJ71" s="336"/>
      <c r="AK71" s="340"/>
      <c r="AL71" s="340"/>
      <c r="AM71" s="340"/>
      <c r="AN71" s="340"/>
      <c r="AO71" s="340"/>
      <c r="AP71" s="337"/>
      <c r="AQ71" s="336"/>
      <c r="AR71" s="340"/>
      <c r="AS71" s="337"/>
    </row>
    <row r="72" spans="1:45" ht="14.1" customHeight="1" x14ac:dyDescent="0.2">
      <c r="A72" s="388" t="str">
        <f>'Übertrag Einzel'!BG16</f>
        <v>Wiener Walzer</v>
      </c>
      <c r="B72" s="389"/>
      <c r="C72" s="390"/>
      <c r="D72" s="17"/>
      <c r="E72" s="338"/>
      <c r="F72" s="339"/>
      <c r="G72" s="338"/>
      <c r="H72" s="339"/>
      <c r="I72" s="338"/>
      <c r="J72" s="339"/>
      <c r="K72" s="338"/>
      <c r="L72" s="339"/>
      <c r="M72" s="338"/>
      <c r="N72" s="341"/>
      <c r="O72" s="341"/>
      <c r="P72" s="341"/>
      <c r="Q72" s="341"/>
      <c r="R72" s="341"/>
      <c r="S72" s="339"/>
      <c r="T72" s="338"/>
      <c r="U72" s="341"/>
      <c r="V72" s="339"/>
      <c r="X72" s="388" t="str">
        <f>'Übertrag Einzel'!BG17</f>
        <v>Wiener Walzer</v>
      </c>
      <c r="Y72" s="389"/>
      <c r="Z72" s="390"/>
      <c r="AA72" s="17"/>
      <c r="AB72" s="338"/>
      <c r="AC72" s="339"/>
      <c r="AD72" s="338"/>
      <c r="AE72" s="339"/>
      <c r="AF72" s="338"/>
      <c r="AG72" s="339"/>
      <c r="AH72" s="338"/>
      <c r="AI72" s="339"/>
      <c r="AJ72" s="338"/>
      <c r="AK72" s="341"/>
      <c r="AL72" s="341"/>
      <c r="AM72" s="341"/>
      <c r="AN72" s="341"/>
      <c r="AO72" s="341"/>
      <c r="AP72" s="339"/>
      <c r="AQ72" s="338"/>
      <c r="AR72" s="341"/>
      <c r="AS72" s="339"/>
    </row>
    <row r="73" spans="1:45" ht="14.1" customHeight="1" x14ac:dyDescent="0.2">
      <c r="A73" s="333"/>
      <c r="B73" s="334"/>
      <c r="C73" s="334"/>
      <c r="D73" s="335"/>
      <c r="E73" s="336"/>
      <c r="F73" s="337"/>
      <c r="G73" s="336"/>
      <c r="H73" s="337"/>
      <c r="I73" s="336"/>
      <c r="J73" s="337"/>
      <c r="K73" s="336"/>
      <c r="L73" s="337"/>
      <c r="M73" s="336"/>
      <c r="N73" s="340"/>
      <c r="O73" s="340"/>
      <c r="P73" s="340"/>
      <c r="Q73" s="340"/>
      <c r="R73" s="340"/>
      <c r="S73" s="337"/>
      <c r="T73" s="336"/>
      <c r="U73" s="340"/>
      <c r="V73" s="337"/>
      <c r="X73" s="333"/>
      <c r="Y73" s="334"/>
      <c r="Z73" s="334"/>
      <c r="AA73" s="335"/>
      <c r="AB73" s="336"/>
      <c r="AC73" s="337"/>
      <c r="AD73" s="336"/>
      <c r="AE73" s="337"/>
      <c r="AF73" s="336"/>
      <c r="AG73" s="337"/>
      <c r="AH73" s="336"/>
      <c r="AI73" s="337"/>
      <c r="AJ73" s="336"/>
      <c r="AK73" s="340"/>
      <c r="AL73" s="340"/>
      <c r="AM73" s="340"/>
      <c r="AN73" s="340"/>
      <c r="AO73" s="340"/>
      <c r="AP73" s="337"/>
      <c r="AQ73" s="336"/>
      <c r="AR73" s="340"/>
      <c r="AS73" s="337"/>
    </row>
    <row r="74" spans="1:45" ht="14.1" customHeight="1" x14ac:dyDescent="0.2">
      <c r="A74" s="388" t="str">
        <f>'Übertrag Einzel'!BH16</f>
        <v>Slowfox</v>
      </c>
      <c r="B74" s="389"/>
      <c r="C74" s="390"/>
      <c r="D74" s="17"/>
      <c r="E74" s="338"/>
      <c r="F74" s="339"/>
      <c r="G74" s="338"/>
      <c r="H74" s="339"/>
      <c r="I74" s="338"/>
      <c r="J74" s="339"/>
      <c r="K74" s="338"/>
      <c r="L74" s="339"/>
      <c r="M74" s="338"/>
      <c r="N74" s="341"/>
      <c r="O74" s="341"/>
      <c r="P74" s="341"/>
      <c r="Q74" s="341"/>
      <c r="R74" s="341"/>
      <c r="S74" s="339"/>
      <c r="T74" s="338"/>
      <c r="U74" s="341"/>
      <c r="V74" s="339"/>
      <c r="X74" s="388" t="str">
        <f>'Übertrag Einzel'!BH17</f>
        <v>Slowfox</v>
      </c>
      <c r="Y74" s="389"/>
      <c r="Z74" s="390"/>
      <c r="AA74" s="17"/>
      <c r="AB74" s="338"/>
      <c r="AC74" s="339"/>
      <c r="AD74" s="338"/>
      <c r="AE74" s="339"/>
      <c r="AF74" s="338"/>
      <c r="AG74" s="339"/>
      <c r="AH74" s="338"/>
      <c r="AI74" s="339"/>
      <c r="AJ74" s="338"/>
      <c r="AK74" s="341"/>
      <c r="AL74" s="341"/>
      <c r="AM74" s="341"/>
      <c r="AN74" s="341"/>
      <c r="AO74" s="341"/>
      <c r="AP74" s="339"/>
      <c r="AQ74" s="338"/>
      <c r="AR74" s="341"/>
      <c r="AS74" s="339"/>
    </row>
    <row r="75" spans="1:45" ht="14.1" customHeight="1" x14ac:dyDescent="0.2">
      <c r="A75" s="333"/>
      <c r="B75" s="334"/>
      <c r="C75" s="334"/>
      <c r="D75" s="335"/>
      <c r="E75" s="336"/>
      <c r="F75" s="337"/>
      <c r="G75" s="336"/>
      <c r="H75" s="337"/>
      <c r="I75" s="336"/>
      <c r="J75" s="337"/>
      <c r="K75" s="336"/>
      <c r="L75" s="337"/>
      <c r="M75" s="336"/>
      <c r="N75" s="340"/>
      <c r="O75" s="340"/>
      <c r="P75" s="340"/>
      <c r="Q75" s="340"/>
      <c r="R75" s="340"/>
      <c r="S75" s="337"/>
      <c r="T75" s="336"/>
      <c r="U75" s="340"/>
      <c r="V75" s="337"/>
      <c r="X75" s="333"/>
      <c r="Y75" s="334"/>
      <c r="Z75" s="334"/>
      <c r="AA75" s="335"/>
      <c r="AB75" s="336"/>
      <c r="AC75" s="337"/>
      <c r="AD75" s="336"/>
      <c r="AE75" s="337"/>
      <c r="AF75" s="336"/>
      <c r="AG75" s="337"/>
      <c r="AH75" s="336"/>
      <c r="AI75" s="337"/>
      <c r="AJ75" s="336"/>
      <c r="AK75" s="340"/>
      <c r="AL75" s="340"/>
      <c r="AM75" s="340"/>
      <c r="AN75" s="340"/>
      <c r="AO75" s="340"/>
      <c r="AP75" s="337"/>
      <c r="AQ75" s="336"/>
      <c r="AR75" s="340"/>
      <c r="AS75" s="337"/>
    </row>
    <row r="76" spans="1:45" ht="14.1" customHeight="1" x14ac:dyDescent="0.2">
      <c r="A76" s="388" t="str">
        <f>'Übertrag Einzel'!BI16</f>
        <v>Quickstep</v>
      </c>
      <c r="B76" s="389"/>
      <c r="C76" s="390"/>
      <c r="D76" s="17"/>
      <c r="E76" s="338"/>
      <c r="F76" s="339"/>
      <c r="G76" s="338"/>
      <c r="H76" s="339"/>
      <c r="I76" s="338"/>
      <c r="J76" s="339"/>
      <c r="K76" s="338"/>
      <c r="L76" s="339"/>
      <c r="M76" s="338"/>
      <c r="N76" s="341"/>
      <c r="O76" s="341"/>
      <c r="P76" s="341"/>
      <c r="Q76" s="341"/>
      <c r="R76" s="341"/>
      <c r="S76" s="339"/>
      <c r="T76" s="338"/>
      <c r="U76" s="341"/>
      <c r="V76" s="339"/>
      <c r="X76" s="388" t="str">
        <f>'Übertrag Einzel'!BI17</f>
        <v>Quickstep</v>
      </c>
      <c r="Y76" s="389"/>
      <c r="Z76" s="390"/>
      <c r="AA76" s="17"/>
      <c r="AB76" s="338"/>
      <c r="AC76" s="339"/>
      <c r="AD76" s="338"/>
      <c r="AE76" s="339"/>
      <c r="AF76" s="338"/>
      <c r="AG76" s="339"/>
      <c r="AH76" s="338"/>
      <c r="AI76" s="339"/>
      <c r="AJ76" s="338"/>
      <c r="AK76" s="341"/>
      <c r="AL76" s="341"/>
      <c r="AM76" s="341"/>
      <c r="AN76" s="341"/>
      <c r="AO76" s="341"/>
      <c r="AP76" s="339"/>
      <c r="AQ76" s="338"/>
      <c r="AR76" s="341"/>
      <c r="AS76" s="339"/>
    </row>
    <row r="77" spans="1:45" ht="14.1" customHeight="1" x14ac:dyDescent="0.2">
      <c r="A77" s="333"/>
      <c r="B77" s="334"/>
      <c r="C77" s="334"/>
      <c r="D77" s="335"/>
      <c r="E77" s="336"/>
      <c r="F77" s="337"/>
      <c r="G77" s="336"/>
      <c r="H77" s="337"/>
      <c r="I77" s="336"/>
      <c r="J77" s="337"/>
      <c r="K77" s="336"/>
      <c r="L77" s="337"/>
      <c r="M77" s="336"/>
      <c r="N77" s="340"/>
      <c r="O77" s="340"/>
      <c r="P77" s="340"/>
      <c r="Q77" s="340"/>
      <c r="R77" s="340"/>
      <c r="S77" s="337"/>
      <c r="T77" s="336"/>
      <c r="U77" s="340"/>
      <c r="V77" s="337"/>
      <c r="X77" s="333"/>
      <c r="Y77" s="334"/>
      <c r="Z77" s="334"/>
      <c r="AA77" s="335"/>
      <c r="AB77" s="336"/>
      <c r="AC77" s="337"/>
      <c r="AD77" s="336"/>
      <c r="AE77" s="337"/>
      <c r="AF77" s="336"/>
      <c r="AG77" s="337"/>
      <c r="AH77" s="336"/>
      <c r="AI77" s="337"/>
      <c r="AJ77" s="336"/>
      <c r="AK77" s="340"/>
      <c r="AL77" s="340"/>
      <c r="AM77" s="340"/>
      <c r="AN77" s="340"/>
      <c r="AO77" s="340"/>
      <c r="AP77" s="337"/>
      <c r="AQ77" s="336"/>
      <c r="AR77" s="340"/>
      <c r="AS77" s="337"/>
    </row>
    <row r="78" spans="1:45" ht="14.1" customHeight="1" x14ac:dyDescent="0.2">
      <c r="A78" s="388" t="str">
        <f>'Übertrag Einzel'!BJ16</f>
        <v>Samba</v>
      </c>
      <c r="B78" s="389"/>
      <c r="C78" s="390"/>
      <c r="D78" s="17"/>
      <c r="E78" s="338"/>
      <c r="F78" s="339"/>
      <c r="G78" s="338"/>
      <c r="H78" s="339"/>
      <c r="I78" s="338"/>
      <c r="J78" s="339"/>
      <c r="K78" s="338"/>
      <c r="L78" s="339"/>
      <c r="M78" s="338"/>
      <c r="N78" s="341"/>
      <c r="O78" s="341"/>
      <c r="P78" s="341"/>
      <c r="Q78" s="341"/>
      <c r="R78" s="341"/>
      <c r="S78" s="339"/>
      <c r="T78" s="338"/>
      <c r="U78" s="341"/>
      <c r="V78" s="339"/>
      <c r="X78" s="388" t="str">
        <f>'Übertrag Einzel'!BJ17</f>
        <v>Samba</v>
      </c>
      <c r="Y78" s="389"/>
      <c r="Z78" s="390"/>
      <c r="AA78" s="17"/>
      <c r="AB78" s="338"/>
      <c r="AC78" s="339"/>
      <c r="AD78" s="338"/>
      <c r="AE78" s="339"/>
      <c r="AF78" s="338"/>
      <c r="AG78" s="339"/>
      <c r="AH78" s="338"/>
      <c r="AI78" s="339"/>
      <c r="AJ78" s="338"/>
      <c r="AK78" s="341"/>
      <c r="AL78" s="341"/>
      <c r="AM78" s="341"/>
      <c r="AN78" s="341"/>
      <c r="AO78" s="341"/>
      <c r="AP78" s="339"/>
      <c r="AQ78" s="338"/>
      <c r="AR78" s="341"/>
      <c r="AS78" s="339"/>
    </row>
    <row r="79" spans="1:45" ht="14.1" customHeight="1" x14ac:dyDescent="0.2">
      <c r="A79" s="333"/>
      <c r="B79" s="334"/>
      <c r="C79" s="334"/>
      <c r="D79" s="335"/>
      <c r="E79" s="336"/>
      <c r="F79" s="337"/>
      <c r="G79" s="336"/>
      <c r="H79" s="337"/>
      <c r="I79" s="336"/>
      <c r="J79" s="337"/>
      <c r="K79" s="336"/>
      <c r="L79" s="337"/>
      <c r="M79" s="336"/>
      <c r="N79" s="340"/>
      <c r="O79" s="340"/>
      <c r="P79" s="340"/>
      <c r="Q79" s="340"/>
      <c r="R79" s="340"/>
      <c r="S79" s="337"/>
      <c r="T79" s="336"/>
      <c r="U79" s="340"/>
      <c r="V79" s="337"/>
      <c r="X79" s="333"/>
      <c r="Y79" s="334"/>
      <c r="Z79" s="334"/>
      <c r="AA79" s="335"/>
      <c r="AB79" s="336"/>
      <c r="AC79" s="337"/>
      <c r="AD79" s="336"/>
      <c r="AE79" s="337"/>
      <c r="AF79" s="336"/>
      <c r="AG79" s="337"/>
      <c r="AH79" s="336"/>
      <c r="AI79" s="337"/>
      <c r="AJ79" s="336"/>
      <c r="AK79" s="340"/>
      <c r="AL79" s="340"/>
      <c r="AM79" s="340"/>
      <c r="AN79" s="340"/>
      <c r="AO79" s="340"/>
      <c r="AP79" s="337"/>
      <c r="AQ79" s="336"/>
      <c r="AR79" s="340"/>
      <c r="AS79" s="337"/>
    </row>
    <row r="80" spans="1:45" ht="14.1" customHeight="1" x14ac:dyDescent="0.2">
      <c r="A80" s="388" t="str">
        <f>'Übertrag Einzel'!BK16</f>
        <v>Chachacha</v>
      </c>
      <c r="B80" s="389"/>
      <c r="C80" s="390"/>
      <c r="D80" s="17"/>
      <c r="E80" s="338"/>
      <c r="F80" s="339"/>
      <c r="G80" s="338"/>
      <c r="H80" s="339"/>
      <c r="I80" s="338"/>
      <c r="J80" s="339"/>
      <c r="K80" s="338"/>
      <c r="L80" s="339"/>
      <c r="M80" s="338"/>
      <c r="N80" s="341"/>
      <c r="O80" s="341"/>
      <c r="P80" s="341"/>
      <c r="Q80" s="341"/>
      <c r="R80" s="341"/>
      <c r="S80" s="339"/>
      <c r="T80" s="338"/>
      <c r="U80" s="341"/>
      <c r="V80" s="339"/>
      <c r="X80" s="388" t="str">
        <f>'Übertrag Einzel'!BK17</f>
        <v>Chachacha</v>
      </c>
      <c r="Y80" s="389"/>
      <c r="Z80" s="390"/>
      <c r="AA80" s="17"/>
      <c r="AB80" s="338"/>
      <c r="AC80" s="339"/>
      <c r="AD80" s="338"/>
      <c r="AE80" s="339"/>
      <c r="AF80" s="338"/>
      <c r="AG80" s="339"/>
      <c r="AH80" s="338"/>
      <c r="AI80" s="339"/>
      <c r="AJ80" s="338"/>
      <c r="AK80" s="341"/>
      <c r="AL80" s="341"/>
      <c r="AM80" s="341"/>
      <c r="AN80" s="341"/>
      <c r="AO80" s="341"/>
      <c r="AP80" s="339"/>
      <c r="AQ80" s="338"/>
      <c r="AR80" s="341"/>
      <c r="AS80" s="339"/>
    </row>
    <row r="81" spans="1:45" ht="14.1" customHeight="1" x14ac:dyDescent="0.2">
      <c r="A81" s="333"/>
      <c r="B81" s="334"/>
      <c r="C81" s="334"/>
      <c r="D81" s="335"/>
      <c r="E81" s="336"/>
      <c r="F81" s="337"/>
      <c r="G81" s="336"/>
      <c r="H81" s="337"/>
      <c r="I81" s="336"/>
      <c r="J81" s="337"/>
      <c r="K81" s="336"/>
      <c r="L81" s="337"/>
      <c r="M81" s="336"/>
      <c r="N81" s="340"/>
      <c r="O81" s="340"/>
      <c r="P81" s="340"/>
      <c r="Q81" s="340"/>
      <c r="R81" s="340"/>
      <c r="S81" s="337"/>
      <c r="T81" s="336"/>
      <c r="U81" s="340"/>
      <c r="V81" s="337"/>
      <c r="X81" s="333"/>
      <c r="Y81" s="334"/>
      <c r="Z81" s="334"/>
      <c r="AA81" s="335"/>
      <c r="AB81" s="336"/>
      <c r="AC81" s="337"/>
      <c r="AD81" s="336"/>
      <c r="AE81" s="337"/>
      <c r="AF81" s="336"/>
      <c r="AG81" s="337"/>
      <c r="AH81" s="336"/>
      <c r="AI81" s="337"/>
      <c r="AJ81" s="336"/>
      <c r="AK81" s="340"/>
      <c r="AL81" s="340"/>
      <c r="AM81" s="340"/>
      <c r="AN81" s="340"/>
      <c r="AO81" s="340"/>
      <c r="AP81" s="337"/>
      <c r="AQ81" s="336"/>
      <c r="AR81" s="340"/>
      <c r="AS81" s="337"/>
    </row>
    <row r="82" spans="1:45" ht="14.1" customHeight="1" x14ac:dyDescent="0.2">
      <c r="A82" s="388" t="str">
        <f>'Übertrag Einzel'!BL16</f>
        <v>Rumba</v>
      </c>
      <c r="B82" s="389"/>
      <c r="C82" s="390"/>
      <c r="D82" s="17"/>
      <c r="E82" s="338"/>
      <c r="F82" s="339"/>
      <c r="G82" s="338"/>
      <c r="H82" s="339"/>
      <c r="I82" s="338"/>
      <c r="J82" s="339"/>
      <c r="K82" s="338"/>
      <c r="L82" s="339"/>
      <c r="M82" s="338"/>
      <c r="N82" s="341"/>
      <c r="O82" s="341"/>
      <c r="P82" s="341"/>
      <c r="Q82" s="341"/>
      <c r="R82" s="341"/>
      <c r="S82" s="339"/>
      <c r="T82" s="338"/>
      <c r="U82" s="341"/>
      <c r="V82" s="339"/>
      <c r="X82" s="388" t="str">
        <f>'Übertrag Einzel'!BL17</f>
        <v>Rumba</v>
      </c>
      <c r="Y82" s="389"/>
      <c r="Z82" s="390"/>
      <c r="AA82" s="17"/>
      <c r="AB82" s="338"/>
      <c r="AC82" s="339"/>
      <c r="AD82" s="338"/>
      <c r="AE82" s="339"/>
      <c r="AF82" s="338"/>
      <c r="AG82" s="339"/>
      <c r="AH82" s="338"/>
      <c r="AI82" s="339"/>
      <c r="AJ82" s="338"/>
      <c r="AK82" s="341"/>
      <c r="AL82" s="341"/>
      <c r="AM82" s="341"/>
      <c r="AN82" s="341"/>
      <c r="AO82" s="341"/>
      <c r="AP82" s="339"/>
      <c r="AQ82" s="338"/>
      <c r="AR82" s="341"/>
      <c r="AS82" s="339"/>
    </row>
    <row r="83" spans="1:45" ht="14.1" customHeight="1" x14ac:dyDescent="0.2">
      <c r="A83" s="333"/>
      <c r="B83" s="334"/>
      <c r="C83" s="334"/>
      <c r="D83" s="335"/>
      <c r="E83" s="336"/>
      <c r="F83" s="337"/>
      <c r="G83" s="336"/>
      <c r="H83" s="337"/>
      <c r="I83" s="336"/>
      <c r="J83" s="337"/>
      <c r="K83" s="336"/>
      <c r="L83" s="337"/>
      <c r="M83" s="336"/>
      <c r="N83" s="340"/>
      <c r="O83" s="340"/>
      <c r="P83" s="340"/>
      <c r="Q83" s="340"/>
      <c r="R83" s="340"/>
      <c r="S83" s="337"/>
      <c r="T83" s="336"/>
      <c r="U83" s="340"/>
      <c r="V83" s="337"/>
      <c r="X83" s="333"/>
      <c r="Y83" s="334"/>
      <c r="Z83" s="334"/>
      <c r="AA83" s="335"/>
      <c r="AB83" s="336"/>
      <c r="AC83" s="337"/>
      <c r="AD83" s="336"/>
      <c r="AE83" s="337"/>
      <c r="AF83" s="336"/>
      <c r="AG83" s="337"/>
      <c r="AH83" s="336"/>
      <c r="AI83" s="337"/>
      <c r="AJ83" s="336"/>
      <c r="AK83" s="340"/>
      <c r="AL83" s="340"/>
      <c r="AM83" s="340"/>
      <c r="AN83" s="340"/>
      <c r="AO83" s="340"/>
      <c r="AP83" s="337"/>
      <c r="AQ83" s="336"/>
      <c r="AR83" s="340"/>
      <c r="AS83" s="337"/>
    </row>
    <row r="84" spans="1:45" ht="14.1" customHeight="1" x14ac:dyDescent="0.2">
      <c r="A84" s="388" t="str">
        <f>'Übertrag Einzel'!BM16</f>
        <v>Paso Doble</v>
      </c>
      <c r="B84" s="389"/>
      <c r="C84" s="390"/>
      <c r="D84" s="17"/>
      <c r="E84" s="338"/>
      <c r="F84" s="339"/>
      <c r="G84" s="338"/>
      <c r="H84" s="339"/>
      <c r="I84" s="338"/>
      <c r="J84" s="339"/>
      <c r="K84" s="338"/>
      <c r="L84" s="339"/>
      <c r="M84" s="338"/>
      <c r="N84" s="341"/>
      <c r="O84" s="341"/>
      <c r="P84" s="341"/>
      <c r="Q84" s="341"/>
      <c r="R84" s="341"/>
      <c r="S84" s="339"/>
      <c r="T84" s="338"/>
      <c r="U84" s="341"/>
      <c r="V84" s="339"/>
      <c r="X84" s="388" t="str">
        <f>'Übertrag Einzel'!BM17</f>
        <v>Paso Doble</v>
      </c>
      <c r="Y84" s="389"/>
      <c r="Z84" s="390"/>
      <c r="AA84" s="17"/>
      <c r="AB84" s="338"/>
      <c r="AC84" s="339"/>
      <c r="AD84" s="338"/>
      <c r="AE84" s="339"/>
      <c r="AF84" s="338"/>
      <c r="AG84" s="339"/>
      <c r="AH84" s="338"/>
      <c r="AI84" s="339"/>
      <c r="AJ84" s="338"/>
      <c r="AK84" s="341"/>
      <c r="AL84" s="341"/>
      <c r="AM84" s="341"/>
      <c r="AN84" s="341"/>
      <c r="AO84" s="341"/>
      <c r="AP84" s="339"/>
      <c r="AQ84" s="338"/>
      <c r="AR84" s="341"/>
      <c r="AS84" s="339"/>
    </row>
    <row r="85" spans="1:45" ht="14.1" customHeight="1" x14ac:dyDescent="0.2">
      <c r="A85" s="333"/>
      <c r="B85" s="334"/>
      <c r="C85" s="334"/>
      <c r="D85" s="335"/>
      <c r="E85" s="336"/>
      <c r="F85" s="337"/>
      <c r="G85" s="336"/>
      <c r="H85" s="337"/>
      <c r="I85" s="336"/>
      <c r="J85" s="337"/>
      <c r="K85" s="336"/>
      <c r="L85" s="337"/>
      <c r="M85" s="336"/>
      <c r="N85" s="340"/>
      <c r="O85" s="340"/>
      <c r="P85" s="340"/>
      <c r="Q85" s="340"/>
      <c r="R85" s="340"/>
      <c r="S85" s="337"/>
      <c r="T85" s="336"/>
      <c r="U85" s="340"/>
      <c r="V85" s="337"/>
      <c r="X85" s="333"/>
      <c r="Y85" s="334"/>
      <c r="Z85" s="334"/>
      <c r="AA85" s="335"/>
      <c r="AB85" s="336"/>
      <c r="AC85" s="337"/>
      <c r="AD85" s="336"/>
      <c r="AE85" s="337"/>
      <c r="AF85" s="336"/>
      <c r="AG85" s="337"/>
      <c r="AH85" s="336"/>
      <c r="AI85" s="337"/>
      <c r="AJ85" s="336"/>
      <c r="AK85" s="340"/>
      <c r="AL85" s="340"/>
      <c r="AM85" s="340"/>
      <c r="AN85" s="340"/>
      <c r="AO85" s="340"/>
      <c r="AP85" s="337"/>
      <c r="AQ85" s="336"/>
      <c r="AR85" s="340"/>
      <c r="AS85" s="337"/>
    </row>
    <row r="86" spans="1:45" ht="14.1" customHeight="1" x14ac:dyDescent="0.2">
      <c r="A86" s="388" t="str">
        <f>'Übertrag Einzel'!BN16</f>
        <v>Jive</v>
      </c>
      <c r="B86" s="389"/>
      <c r="C86" s="390"/>
      <c r="D86" s="17"/>
      <c r="E86" s="338"/>
      <c r="F86" s="339"/>
      <c r="G86" s="338"/>
      <c r="H86" s="339"/>
      <c r="I86" s="338"/>
      <c r="J86" s="339"/>
      <c r="K86" s="338"/>
      <c r="L86" s="339"/>
      <c r="M86" s="338"/>
      <c r="N86" s="341"/>
      <c r="O86" s="341"/>
      <c r="P86" s="341"/>
      <c r="Q86" s="341"/>
      <c r="R86" s="341"/>
      <c r="S86" s="339"/>
      <c r="T86" s="338"/>
      <c r="U86" s="341"/>
      <c r="V86" s="339"/>
      <c r="X86" s="388" t="str">
        <f>'Übertrag Einzel'!BN17</f>
        <v>Jive</v>
      </c>
      <c r="Y86" s="389"/>
      <c r="Z86" s="390"/>
      <c r="AA86" s="17"/>
      <c r="AB86" s="338"/>
      <c r="AC86" s="339"/>
      <c r="AD86" s="338"/>
      <c r="AE86" s="339"/>
      <c r="AF86" s="338"/>
      <c r="AG86" s="339"/>
      <c r="AH86" s="338"/>
      <c r="AI86" s="339"/>
      <c r="AJ86" s="338"/>
      <c r="AK86" s="341"/>
      <c r="AL86" s="341"/>
      <c r="AM86" s="341"/>
      <c r="AN86" s="341"/>
      <c r="AO86" s="341"/>
      <c r="AP86" s="339"/>
      <c r="AQ86" s="338"/>
      <c r="AR86" s="341"/>
      <c r="AS86" s="339"/>
    </row>
    <row r="87" spans="1:45" ht="14.1" customHeight="1" x14ac:dyDescent="0.2">
      <c r="A87" s="391"/>
      <c r="B87" s="392"/>
      <c r="C87" s="392"/>
      <c r="D87" s="393"/>
      <c r="E87" s="336"/>
      <c r="F87" s="337"/>
      <c r="G87" s="336"/>
      <c r="H87" s="337"/>
      <c r="I87" s="336"/>
      <c r="J87" s="337"/>
      <c r="K87" s="336"/>
      <c r="L87" s="337"/>
      <c r="M87" s="336"/>
      <c r="N87" s="340"/>
      <c r="O87" s="340"/>
      <c r="P87" s="340"/>
      <c r="Q87" s="340"/>
      <c r="R87" s="340"/>
      <c r="S87" s="337"/>
      <c r="T87" s="336"/>
      <c r="U87" s="340"/>
      <c r="V87" s="337"/>
      <c r="X87" s="391"/>
      <c r="Y87" s="392"/>
      <c r="Z87" s="392"/>
      <c r="AA87" s="393"/>
      <c r="AB87" s="336"/>
      <c r="AC87" s="337"/>
      <c r="AD87" s="336"/>
      <c r="AE87" s="337"/>
      <c r="AF87" s="336"/>
      <c r="AG87" s="337"/>
      <c r="AH87" s="336"/>
      <c r="AI87" s="337"/>
      <c r="AJ87" s="336"/>
      <c r="AK87" s="340"/>
      <c r="AL87" s="340"/>
      <c r="AM87" s="340"/>
      <c r="AN87" s="340"/>
      <c r="AO87" s="340"/>
      <c r="AP87" s="337"/>
      <c r="AQ87" s="336"/>
      <c r="AR87" s="340"/>
      <c r="AS87" s="337"/>
    </row>
    <row r="88" spans="1:45" ht="14.1" customHeight="1" x14ac:dyDescent="0.2">
      <c r="A88" s="388" t="str">
        <f>'Übertrag Einzel'!BO16</f>
        <v>Discofox</v>
      </c>
      <c r="B88" s="389"/>
      <c r="C88" s="390"/>
      <c r="D88" s="18"/>
      <c r="E88" s="338"/>
      <c r="F88" s="339"/>
      <c r="G88" s="338"/>
      <c r="H88" s="339"/>
      <c r="I88" s="338"/>
      <c r="J88" s="339"/>
      <c r="K88" s="338"/>
      <c r="L88" s="339"/>
      <c r="M88" s="338"/>
      <c r="N88" s="341"/>
      <c r="O88" s="341"/>
      <c r="P88" s="341"/>
      <c r="Q88" s="341"/>
      <c r="R88" s="341"/>
      <c r="S88" s="339"/>
      <c r="T88" s="338"/>
      <c r="U88" s="341"/>
      <c r="V88" s="339"/>
      <c r="X88" s="388" t="str">
        <f>'Übertrag Einzel'!BO17</f>
        <v>Discofox</v>
      </c>
      <c r="Y88" s="389"/>
      <c r="Z88" s="390"/>
      <c r="AA88" s="18"/>
      <c r="AB88" s="338"/>
      <c r="AC88" s="339"/>
      <c r="AD88" s="338"/>
      <c r="AE88" s="339"/>
      <c r="AF88" s="338"/>
      <c r="AG88" s="339"/>
      <c r="AH88" s="338"/>
      <c r="AI88" s="339"/>
      <c r="AJ88" s="338"/>
      <c r="AK88" s="341"/>
      <c r="AL88" s="341"/>
      <c r="AM88" s="341"/>
      <c r="AN88" s="341"/>
      <c r="AO88" s="341"/>
      <c r="AP88" s="339"/>
      <c r="AQ88" s="338"/>
      <c r="AR88" s="341"/>
      <c r="AS88" s="339"/>
    </row>
    <row r="89" spans="1:45" ht="14.1" customHeight="1" x14ac:dyDescent="0.2">
      <c r="A89" s="391"/>
      <c r="B89" s="392"/>
      <c r="C89" s="392"/>
      <c r="D89" s="393"/>
      <c r="E89" s="336"/>
      <c r="F89" s="337"/>
      <c r="G89" s="336"/>
      <c r="H89" s="337"/>
      <c r="I89" s="336"/>
      <c r="J89" s="337"/>
      <c r="K89" s="336"/>
      <c r="L89" s="337"/>
      <c r="M89" s="336"/>
      <c r="N89" s="340"/>
      <c r="O89" s="340"/>
      <c r="P89" s="340"/>
      <c r="Q89" s="340"/>
      <c r="R89" s="340"/>
      <c r="S89" s="337"/>
      <c r="T89" s="336"/>
      <c r="U89" s="340"/>
      <c r="V89" s="337"/>
      <c r="X89" s="391"/>
      <c r="Y89" s="392"/>
      <c r="Z89" s="392"/>
      <c r="AA89" s="393"/>
      <c r="AB89" s="336"/>
      <c r="AC89" s="337"/>
      <c r="AD89" s="336"/>
      <c r="AE89" s="337"/>
      <c r="AF89" s="336"/>
      <c r="AG89" s="337"/>
      <c r="AH89" s="336"/>
      <c r="AI89" s="337"/>
      <c r="AJ89" s="336"/>
      <c r="AK89" s="340"/>
      <c r="AL89" s="340"/>
      <c r="AM89" s="340"/>
      <c r="AN89" s="340"/>
      <c r="AO89" s="340"/>
      <c r="AP89" s="337"/>
      <c r="AQ89" s="336"/>
      <c r="AR89" s="340"/>
      <c r="AS89" s="337"/>
    </row>
    <row r="90" spans="1:45" ht="14.1" customHeight="1" x14ac:dyDescent="0.2">
      <c r="A90" s="388"/>
      <c r="B90" s="389"/>
      <c r="C90" s="390"/>
      <c r="D90" s="18"/>
      <c r="E90" s="338"/>
      <c r="F90" s="339"/>
      <c r="G90" s="338"/>
      <c r="H90" s="339"/>
      <c r="I90" s="338"/>
      <c r="J90" s="339"/>
      <c r="K90" s="338"/>
      <c r="L90" s="339"/>
      <c r="M90" s="338"/>
      <c r="N90" s="341"/>
      <c r="O90" s="341"/>
      <c r="P90" s="341"/>
      <c r="Q90" s="341"/>
      <c r="R90" s="341"/>
      <c r="S90" s="339"/>
      <c r="T90" s="338"/>
      <c r="U90" s="341"/>
      <c r="V90" s="339"/>
      <c r="X90" s="388"/>
      <c r="Y90" s="389"/>
      <c r="Z90" s="390"/>
      <c r="AA90" s="18"/>
      <c r="AB90" s="338"/>
      <c r="AC90" s="339"/>
      <c r="AD90" s="338"/>
      <c r="AE90" s="339"/>
      <c r="AF90" s="338"/>
      <c r="AG90" s="339"/>
      <c r="AH90" s="338"/>
      <c r="AI90" s="339"/>
      <c r="AJ90" s="338"/>
      <c r="AK90" s="341"/>
      <c r="AL90" s="341"/>
      <c r="AM90" s="341"/>
      <c r="AN90" s="341"/>
      <c r="AO90" s="341"/>
      <c r="AP90" s="339"/>
      <c r="AQ90" s="338"/>
      <c r="AR90" s="341"/>
      <c r="AS90" s="339"/>
    </row>
    <row r="91" spans="1:45" ht="14.1" customHeight="1" x14ac:dyDescent="0.2">
      <c r="A91" s="394" t="s">
        <v>70</v>
      </c>
      <c r="B91" s="395"/>
      <c r="C91" s="395"/>
      <c r="D91" s="395"/>
      <c r="E91" s="395"/>
      <c r="F91" s="395"/>
      <c r="G91" s="395"/>
      <c r="H91" s="395"/>
      <c r="I91" s="395"/>
      <c r="J91" s="395"/>
      <c r="K91" s="395"/>
      <c r="L91" s="395"/>
      <c r="M91" s="395"/>
      <c r="N91" s="395"/>
      <c r="O91" s="395"/>
      <c r="P91" s="395"/>
      <c r="Q91" s="395"/>
      <c r="R91" s="395"/>
      <c r="S91" s="395"/>
      <c r="T91" s="395"/>
      <c r="U91" s="395"/>
      <c r="V91" s="396"/>
      <c r="X91" s="394" t="s">
        <v>70</v>
      </c>
      <c r="Y91" s="395"/>
      <c r="Z91" s="395"/>
      <c r="AA91" s="395"/>
      <c r="AB91" s="395"/>
      <c r="AC91" s="395"/>
      <c r="AD91" s="395"/>
      <c r="AE91" s="395"/>
      <c r="AF91" s="395"/>
      <c r="AG91" s="395"/>
      <c r="AH91" s="395"/>
      <c r="AI91" s="395"/>
      <c r="AJ91" s="395"/>
      <c r="AK91" s="395"/>
      <c r="AL91" s="395"/>
      <c r="AM91" s="395"/>
      <c r="AN91" s="395"/>
      <c r="AO91" s="395"/>
      <c r="AP91" s="395"/>
      <c r="AQ91" s="395"/>
      <c r="AR91" s="395"/>
      <c r="AS91" s="396"/>
    </row>
    <row r="92" spans="1:45" ht="14.1" customHeight="1" x14ac:dyDescent="0.2">
      <c r="A92" s="397"/>
      <c r="B92" s="398"/>
      <c r="C92" s="398"/>
      <c r="D92" s="398"/>
      <c r="E92" s="398"/>
      <c r="F92" s="398"/>
      <c r="G92" s="398"/>
      <c r="H92" s="398"/>
      <c r="I92" s="398"/>
      <c r="J92" s="398"/>
      <c r="K92" s="398"/>
      <c r="L92" s="398"/>
      <c r="M92" s="398"/>
      <c r="N92" s="398"/>
      <c r="O92" s="398"/>
      <c r="P92" s="398"/>
      <c r="Q92" s="398"/>
      <c r="R92" s="398"/>
      <c r="S92" s="398"/>
      <c r="T92" s="398"/>
      <c r="U92" s="398"/>
      <c r="V92" s="399"/>
      <c r="X92" s="397"/>
      <c r="Y92" s="398"/>
      <c r="Z92" s="398"/>
      <c r="AA92" s="398"/>
      <c r="AB92" s="398"/>
      <c r="AC92" s="398"/>
      <c r="AD92" s="398"/>
      <c r="AE92" s="398"/>
      <c r="AF92" s="398"/>
      <c r="AG92" s="398"/>
      <c r="AH92" s="398"/>
      <c r="AI92" s="398"/>
      <c r="AJ92" s="398"/>
      <c r="AK92" s="398"/>
      <c r="AL92" s="398"/>
      <c r="AM92" s="398"/>
      <c r="AN92" s="398"/>
      <c r="AO92" s="398"/>
      <c r="AP92" s="398"/>
      <c r="AQ92" s="398"/>
      <c r="AR92" s="398"/>
      <c r="AS92" s="399"/>
    </row>
    <row r="93" spans="1:45" ht="14.1" customHeight="1" x14ac:dyDescent="0.2">
      <c r="A93" s="400" t="s">
        <v>30</v>
      </c>
      <c r="B93" s="401"/>
      <c r="C93" s="400" t="str">
        <f>MID(T95,1,2)</f>
        <v/>
      </c>
      <c r="D93" s="401"/>
      <c r="E93" s="400" t="str">
        <f>MID(T95,3,2)</f>
        <v/>
      </c>
      <c r="F93" s="401"/>
      <c r="G93" s="400" t="str">
        <f>MID(T95,5,2)</f>
        <v/>
      </c>
      <c r="H93" s="401"/>
      <c r="I93" s="400" t="str">
        <f>MID(T95,7,2)</f>
        <v/>
      </c>
      <c r="J93" s="401"/>
      <c r="K93" s="400" t="str">
        <f>MID(T95,9,2)</f>
        <v/>
      </c>
      <c r="L93" s="401"/>
      <c r="M93" s="400" t="str">
        <f>MID(T95,11,2)</f>
        <v/>
      </c>
      <c r="N93" s="401"/>
      <c r="O93" s="400" t="str">
        <f>MID(T95,13,2)</f>
        <v/>
      </c>
      <c r="P93" s="401"/>
      <c r="Q93" s="400" t="str">
        <f>MID(T95,15,2)</f>
        <v/>
      </c>
      <c r="R93" s="401"/>
      <c r="S93" s="400" t="str">
        <f>MID(T95,17,2)</f>
        <v/>
      </c>
      <c r="T93" s="401"/>
      <c r="U93" s="400" t="str">
        <f>MID(T95,19,2)</f>
        <v/>
      </c>
      <c r="V93" s="401"/>
      <c r="X93" s="400" t="s">
        <v>30</v>
      </c>
      <c r="Y93" s="401"/>
      <c r="Z93" s="400" t="str">
        <f>MID(AQ95,1,2)</f>
        <v/>
      </c>
      <c r="AA93" s="401"/>
      <c r="AB93" s="400" t="str">
        <f>MID(AQ95,3,2)</f>
        <v/>
      </c>
      <c r="AC93" s="401"/>
      <c r="AD93" s="400" t="str">
        <f>MID(AQ95,5,2)</f>
        <v/>
      </c>
      <c r="AE93" s="401"/>
      <c r="AF93" s="400" t="str">
        <f>MID(AQ95,7,2)</f>
        <v/>
      </c>
      <c r="AG93" s="401"/>
      <c r="AH93" s="400" t="str">
        <f>MID(AQ95,9,2)</f>
        <v/>
      </c>
      <c r="AI93" s="401"/>
      <c r="AJ93" s="400" t="str">
        <f>MID(AQ95,11,2)</f>
        <v/>
      </c>
      <c r="AK93" s="401"/>
      <c r="AL93" s="400" t="str">
        <f>MID(AQ95,13,2)</f>
        <v/>
      </c>
      <c r="AM93" s="401"/>
      <c r="AN93" s="400" t="str">
        <f>MID(AQ95,15,2)</f>
        <v/>
      </c>
      <c r="AO93" s="401"/>
      <c r="AP93" s="400" t="str">
        <f>MID(AQ95,17,2)</f>
        <v/>
      </c>
      <c r="AQ93" s="401"/>
      <c r="AR93" s="400" t="str">
        <f>MID(AQ95,19,2)</f>
        <v/>
      </c>
      <c r="AS93" s="401"/>
    </row>
    <row r="94" spans="1:45" ht="14.1" customHeight="1" x14ac:dyDescent="0.2">
      <c r="A94" s="402"/>
      <c r="B94" s="403"/>
      <c r="C94" s="402"/>
      <c r="D94" s="403"/>
      <c r="E94" s="402"/>
      <c r="F94" s="403"/>
      <c r="G94" s="402"/>
      <c r="H94" s="403"/>
      <c r="I94" s="402"/>
      <c r="J94" s="403"/>
      <c r="K94" s="402"/>
      <c r="L94" s="403"/>
      <c r="M94" s="402"/>
      <c r="N94" s="403"/>
      <c r="O94" s="402"/>
      <c r="P94" s="403"/>
      <c r="Q94" s="402"/>
      <c r="R94" s="403"/>
      <c r="S94" s="402"/>
      <c r="T94" s="403"/>
      <c r="U94" s="402"/>
      <c r="V94" s="403"/>
      <c r="X94" s="402"/>
      <c r="Y94" s="403"/>
      <c r="Z94" s="402"/>
      <c r="AA94" s="403"/>
      <c r="AB94" s="402"/>
      <c r="AC94" s="403"/>
      <c r="AD94" s="402"/>
      <c r="AE94" s="403"/>
      <c r="AF94" s="402"/>
      <c r="AG94" s="403"/>
      <c r="AH94" s="402"/>
      <c r="AI94" s="403"/>
      <c r="AJ94" s="402"/>
      <c r="AK94" s="403"/>
      <c r="AL94" s="402"/>
      <c r="AM94" s="403"/>
      <c r="AN94" s="402"/>
      <c r="AO94" s="403"/>
      <c r="AP94" s="402"/>
      <c r="AQ94" s="403"/>
      <c r="AR94" s="402"/>
      <c r="AS94" s="403"/>
    </row>
    <row r="95" spans="1:45" ht="27.75" customHeight="1" x14ac:dyDescent="0.2">
      <c r="A95" s="404" t="s">
        <v>191</v>
      </c>
      <c r="B95" s="405"/>
      <c r="C95" s="405"/>
      <c r="D95" s="405"/>
      <c r="E95" s="405"/>
      <c r="F95" s="405"/>
      <c r="G95" s="405"/>
      <c r="H95" s="406"/>
      <c r="I95" s="413" t="s">
        <v>16</v>
      </c>
      <c r="J95" s="414"/>
      <c r="K95" s="414"/>
      <c r="L95" s="414"/>
      <c r="M95" s="414"/>
      <c r="N95" s="414"/>
      <c r="O95" s="414"/>
      <c r="P95" s="414"/>
      <c r="Q95" s="414"/>
      <c r="R95" s="414"/>
      <c r="S95" s="415"/>
      <c r="T95" s="416" t="str">
        <f>'Übertrag Einzel'!CL16</f>
        <v/>
      </c>
      <c r="U95" s="417"/>
      <c r="V95" s="418"/>
      <c r="X95" s="404" t="s">
        <v>191</v>
      </c>
      <c r="Y95" s="405"/>
      <c r="Z95" s="405"/>
      <c r="AA95" s="405"/>
      <c r="AB95" s="405"/>
      <c r="AC95" s="405"/>
      <c r="AD95" s="405"/>
      <c r="AE95" s="406"/>
      <c r="AF95" s="413" t="s">
        <v>16</v>
      </c>
      <c r="AG95" s="414"/>
      <c r="AH95" s="414"/>
      <c r="AI95" s="414"/>
      <c r="AJ95" s="414"/>
      <c r="AK95" s="414"/>
      <c r="AL95" s="414"/>
      <c r="AM95" s="414"/>
      <c r="AN95" s="414"/>
      <c r="AO95" s="414"/>
      <c r="AP95" s="415"/>
      <c r="AQ95" s="416" t="str">
        <f>'Übertrag Einzel'!CL17</f>
        <v/>
      </c>
      <c r="AR95" s="417"/>
      <c r="AS95" s="418"/>
    </row>
    <row r="96" spans="1:45" ht="14.1" customHeight="1" x14ac:dyDescent="0.2">
      <c r="A96" s="407"/>
      <c r="B96" s="408"/>
      <c r="C96" s="408"/>
      <c r="D96" s="408"/>
      <c r="E96" s="408"/>
      <c r="F96" s="408"/>
      <c r="G96" s="408"/>
      <c r="H96" s="409"/>
      <c r="I96" s="333" t="s">
        <v>17</v>
      </c>
      <c r="J96" s="334"/>
      <c r="K96" s="334"/>
      <c r="L96" s="334"/>
      <c r="M96" s="334"/>
      <c r="N96" s="334"/>
      <c r="O96" s="334"/>
      <c r="P96" s="334"/>
      <c r="Q96" s="334"/>
      <c r="R96" s="334"/>
      <c r="S96" s="334"/>
      <c r="T96" s="334"/>
      <c r="U96" s="334"/>
      <c r="V96" s="335"/>
      <c r="X96" s="407"/>
      <c r="Y96" s="408"/>
      <c r="Z96" s="408"/>
      <c r="AA96" s="408"/>
      <c r="AB96" s="408"/>
      <c r="AC96" s="408"/>
      <c r="AD96" s="408"/>
      <c r="AE96" s="409"/>
      <c r="AF96" s="333" t="s">
        <v>17</v>
      </c>
      <c r="AG96" s="334"/>
      <c r="AH96" s="334"/>
      <c r="AI96" s="334"/>
      <c r="AJ96" s="334"/>
      <c r="AK96" s="334"/>
      <c r="AL96" s="334"/>
      <c r="AM96" s="334"/>
      <c r="AN96" s="334"/>
      <c r="AO96" s="334"/>
      <c r="AP96" s="334"/>
      <c r="AQ96" s="334"/>
      <c r="AR96" s="334"/>
      <c r="AS96" s="335"/>
    </row>
    <row r="97" spans="1:45" ht="14.1" customHeight="1" x14ac:dyDescent="0.2">
      <c r="A97" s="407"/>
      <c r="B97" s="408"/>
      <c r="C97" s="408"/>
      <c r="D97" s="408"/>
      <c r="E97" s="408"/>
      <c r="F97" s="408"/>
      <c r="G97" s="408"/>
      <c r="H97" s="409"/>
      <c r="I97" s="82" t="s">
        <v>18</v>
      </c>
      <c r="J97" s="419"/>
      <c r="K97" s="419"/>
      <c r="L97" s="419"/>
      <c r="M97" s="420"/>
      <c r="N97" s="34" t="s">
        <v>19</v>
      </c>
      <c r="O97" s="419"/>
      <c r="P97" s="419"/>
      <c r="Q97" s="419"/>
      <c r="R97" s="420"/>
      <c r="S97" s="82" t="s">
        <v>20</v>
      </c>
      <c r="T97" s="419"/>
      <c r="U97" s="419"/>
      <c r="V97" s="420"/>
      <c r="X97" s="407"/>
      <c r="Y97" s="408"/>
      <c r="Z97" s="408"/>
      <c r="AA97" s="408"/>
      <c r="AB97" s="408"/>
      <c r="AC97" s="408"/>
      <c r="AD97" s="408"/>
      <c r="AE97" s="409"/>
      <c r="AF97" s="82" t="s">
        <v>18</v>
      </c>
      <c r="AG97" s="419"/>
      <c r="AH97" s="419"/>
      <c r="AI97" s="419"/>
      <c r="AJ97" s="420"/>
      <c r="AK97" s="34" t="s">
        <v>19</v>
      </c>
      <c r="AL97" s="419"/>
      <c r="AM97" s="419"/>
      <c r="AN97" s="419"/>
      <c r="AO97" s="420"/>
      <c r="AP97" s="82" t="s">
        <v>20</v>
      </c>
      <c r="AQ97" s="419"/>
      <c r="AR97" s="419"/>
      <c r="AS97" s="420"/>
    </row>
    <row r="98" spans="1:45" ht="14.1" customHeight="1" x14ac:dyDescent="0.2">
      <c r="A98" s="410"/>
      <c r="B98" s="411"/>
      <c r="C98" s="411"/>
      <c r="D98" s="411"/>
      <c r="E98" s="411"/>
      <c r="F98" s="411"/>
      <c r="G98" s="411"/>
      <c r="H98" s="412"/>
      <c r="I98" s="87"/>
      <c r="J98" s="88"/>
      <c r="K98" s="88"/>
      <c r="L98" s="88"/>
      <c r="M98" s="89"/>
      <c r="N98" s="88"/>
      <c r="O98" s="88"/>
      <c r="P98" s="88"/>
      <c r="Q98" s="88"/>
      <c r="R98" s="89"/>
      <c r="S98" s="87"/>
      <c r="T98" s="88"/>
      <c r="U98" s="88"/>
      <c r="V98" s="89"/>
      <c r="X98" s="410"/>
      <c r="Y98" s="411"/>
      <c r="Z98" s="411"/>
      <c r="AA98" s="411"/>
      <c r="AB98" s="411"/>
      <c r="AC98" s="411"/>
      <c r="AD98" s="411"/>
      <c r="AE98" s="412"/>
      <c r="AF98" s="87"/>
      <c r="AG98" s="88"/>
      <c r="AH98" s="88"/>
      <c r="AI98" s="88"/>
      <c r="AJ98" s="89"/>
      <c r="AK98" s="88"/>
      <c r="AL98" s="88"/>
      <c r="AM98" s="88"/>
      <c r="AN98" s="88"/>
      <c r="AO98" s="89"/>
      <c r="AP98" s="87"/>
      <c r="AQ98" s="88"/>
      <c r="AR98" s="88"/>
      <c r="AS98" s="89"/>
    </row>
    <row r="99" spans="1:45" s="27" customFormat="1" ht="21.75" customHeight="1" x14ac:dyDescent="0.2">
      <c r="A99" s="358" t="s">
        <v>22</v>
      </c>
      <c r="B99" s="359"/>
      <c r="C99" s="359"/>
      <c r="D99" s="359"/>
      <c r="E99" s="359"/>
      <c r="F99" s="359"/>
      <c r="G99" s="359"/>
      <c r="H99" s="359"/>
      <c r="I99" s="359"/>
      <c r="J99" s="359"/>
      <c r="K99" s="359"/>
      <c r="L99" s="359"/>
      <c r="M99" s="359"/>
      <c r="N99" s="359"/>
      <c r="O99" s="359"/>
      <c r="P99" s="359"/>
      <c r="Q99" s="359"/>
      <c r="R99" s="359"/>
      <c r="S99" s="359"/>
      <c r="T99" s="359"/>
      <c r="U99" s="359"/>
      <c r="V99" s="360"/>
      <c r="X99" s="358" t="s">
        <v>22</v>
      </c>
      <c r="Y99" s="359"/>
      <c r="Z99" s="359"/>
      <c r="AA99" s="359"/>
      <c r="AB99" s="359"/>
      <c r="AC99" s="359"/>
      <c r="AD99" s="359"/>
      <c r="AE99" s="359"/>
      <c r="AF99" s="359"/>
      <c r="AG99" s="359"/>
      <c r="AH99" s="359"/>
      <c r="AI99" s="359"/>
      <c r="AJ99" s="359"/>
      <c r="AK99" s="359"/>
      <c r="AL99" s="359"/>
      <c r="AM99" s="359"/>
      <c r="AN99" s="359"/>
      <c r="AO99" s="359"/>
      <c r="AP99" s="359"/>
      <c r="AQ99" s="359"/>
      <c r="AR99" s="359"/>
      <c r="AS99" s="360"/>
    </row>
    <row r="100" spans="1:45" s="33" customFormat="1" ht="21.75" customHeight="1" x14ac:dyDescent="0.2">
      <c r="A100" s="26" t="str">
        <f>'Übertrag Einzel'!$C18</f>
        <v xml:space="preserve"> </v>
      </c>
      <c r="B100" s="29" t="str">
        <f>'Übertrag Einzel'!$AD18</f>
        <v xml:space="preserve"> </v>
      </c>
      <c r="C100" s="30"/>
      <c r="D100" s="90"/>
      <c r="E100" s="31" t="str">
        <f>E51</f>
        <v>Ausrichter: TSC Musterhausen</v>
      </c>
      <c r="F100" s="90"/>
      <c r="G100" s="90"/>
      <c r="H100" s="90"/>
      <c r="I100" s="90"/>
      <c r="J100" s="90"/>
      <c r="K100" s="90"/>
      <c r="L100" s="90"/>
      <c r="M100" s="90"/>
      <c r="N100" s="90"/>
      <c r="O100" s="90"/>
      <c r="P100" s="90"/>
      <c r="Q100" s="90"/>
      <c r="R100" s="90"/>
      <c r="S100" s="90"/>
      <c r="T100" s="90"/>
      <c r="U100" s="90"/>
      <c r="V100" s="91"/>
      <c r="X100" s="26" t="str">
        <f>'Übertrag Einzel'!$C19</f>
        <v xml:space="preserve"> </v>
      </c>
      <c r="Y100" s="29" t="str">
        <f>'Übertrag Einzel'!$AD19</f>
        <v xml:space="preserve"> </v>
      </c>
      <c r="Z100" s="30"/>
      <c r="AA100" s="90"/>
      <c r="AB100" s="31" t="str">
        <f>E100</f>
        <v>Ausrichter: TSC Musterhausen</v>
      </c>
      <c r="AC100" s="90"/>
      <c r="AD100" s="90"/>
      <c r="AE100" s="90"/>
      <c r="AF100" s="90"/>
      <c r="AG100" s="90"/>
      <c r="AH100" s="90"/>
      <c r="AI100" s="90"/>
      <c r="AJ100" s="90"/>
      <c r="AK100" s="90"/>
      <c r="AL100" s="90"/>
      <c r="AM100" s="90"/>
      <c r="AN100" s="90"/>
      <c r="AO100" s="90"/>
      <c r="AP100" s="90"/>
      <c r="AQ100" s="90"/>
      <c r="AR100" s="90"/>
      <c r="AS100" s="91"/>
    </row>
    <row r="101" spans="1:45" s="34" customFormat="1" ht="11.25" x14ac:dyDescent="0.2">
      <c r="A101" s="333" t="s">
        <v>3</v>
      </c>
      <c r="B101" s="334"/>
      <c r="C101" s="334"/>
      <c r="D101" s="334"/>
      <c r="E101" s="335"/>
      <c r="F101" s="333" t="s">
        <v>34</v>
      </c>
      <c r="G101" s="334"/>
      <c r="H101" s="334"/>
      <c r="I101" s="334"/>
      <c r="J101" s="334"/>
      <c r="K101" s="334"/>
      <c r="L101" s="334"/>
      <c r="M101" s="334"/>
      <c r="N101" s="334"/>
      <c r="O101" s="334"/>
      <c r="P101" s="334"/>
      <c r="Q101" s="334"/>
      <c r="R101" s="335"/>
      <c r="S101" s="333" t="s">
        <v>6</v>
      </c>
      <c r="T101" s="334"/>
      <c r="U101" s="334"/>
      <c r="V101" s="335"/>
      <c r="X101" s="333" t="s">
        <v>3</v>
      </c>
      <c r="Y101" s="334"/>
      <c r="Z101" s="334"/>
      <c r="AA101" s="334"/>
      <c r="AB101" s="335"/>
      <c r="AC101" s="333" t="s">
        <v>34</v>
      </c>
      <c r="AD101" s="334"/>
      <c r="AE101" s="334"/>
      <c r="AF101" s="334"/>
      <c r="AG101" s="334"/>
      <c r="AH101" s="334"/>
      <c r="AI101" s="334"/>
      <c r="AJ101" s="334"/>
      <c r="AK101" s="334"/>
      <c r="AL101" s="334"/>
      <c r="AM101" s="334"/>
      <c r="AN101" s="334"/>
      <c r="AO101" s="335"/>
      <c r="AP101" s="333" t="s">
        <v>6</v>
      </c>
      <c r="AQ101" s="334"/>
      <c r="AR101" s="334"/>
      <c r="AS101" s="335"/>
    </row>
    <row r="102" spans="1:45" s="35" customFormat="1" ht="24" customHeight="1" x14ac:dyDescent="0.2">
      <c r="A102" s="352" t="str">
        <f>'Übertrag Einzel'!D18</f>
        <v xml:space="preserve"> </v>
      </c>
      <c r="B102" s="353"/>
      <c r="C102" s="353"/>
      <c r="D102" s="353"/>
      <c r="E102" s="354"/>
      <c r="F102" s="352" t="str">
        <f>'Übertrag Einzel'!E18</f>
        <v xml:space="preserve"> </v>
      </c>
      <c r="G102" s="353"/>
      <c r="H102" s="353"/>
      <c r="I102" s="353"/>
      <c r="J102" s="353"/>
      <c r="K102" s="353"/>
      <c r="L102" s="353"/>
      <c r="M102" s="353"/>
      <c r="N102" s="353"/>
      <c r="O102" s="353"/>
      <c r="P102" s="353"/>
      <c r="Q102" s="353"/>
      <c r="R102" s="354"/>
      <c r="S102" s="355" t="str">
        <f>'Übertrag Einzel'!$H18</f>
        <v xml:space="preserve"> </v>
      </c>
      <c r="T102" s="356"/>
      <c r="U102" s="356"/>
      <c r="V102" s="357"/>
      <c r="X102" s="352" t="str">
        <f>'Übertrag Einzel'!D19</f>
        <v xml:space="preserve"> </v>
      </c>
      <c r="Y102" s="353"/>
      <c r="Z102" s="353"/>
      <c r="AA102" s="353"/>
      <c r="AB102" s="354"/>
      <c r="AC102" s="352" t="str">
        <f>'Übertrag Einzel'!E19</f>
        <v xml:space="preserve"> </v>
      </c>
      <c r="AD102" s="353"/>
      <c r="AE102" s="353"/>
      <c r="AF102" s="353"/>
      <c r="AG102" s="353"/>
      <c r="AH102" s="353"/>
      <c r="AI102" s="353"/>
      <c r="AJ102" s="353"/>
      <c r="AK102" s="353"/>
      <c r="AL102" s="353"/>
      <c r="AM102" s="353"/>
      <c r="AN102" s="353"/>
      <c r="AO102" s="354"/>
      <c r="AP102" s="355" t="str">
        <f>'Übertrag Einzel'!$H19</f>
        <v xml:space="preserve"> </v>
      </c>
      <c r="AQ102" s="356"/>
      <c r="AR102" s="356"/>
      <c r="AS102" s="357"/>
    </row>
    <row r="103" spans="1:45" s="36" customFormat="1" ht="11.25" customHeight="1" x14ac:dyDescent="0.2">
      <c r="A103" s="376" t="s">
        <v>32</v>
      </c>
      <c r="B103" s="377"/>
      <c r="C103" s="378"/>
      <c r="D103" s="376" t="s">
        <v>33</v>
      </c>
      <c r="E103" s="377"/>
      <c r="F103" s="377"/>
      <c r="G103" s="377"/>
      <c r="H103" s="377"/>
      <c r="I103" s="377"/>
      <c r="J103" s="377"/>
      <c r="K103" s="377"/>
      <c r="L103" s="377"/>
      <c r="M103" s="377"/>
      <c r="N103" s="378"/>
      <c r="O103" s="379" t="s">
        <v>7</v>
      </c>
      <c r="P103" s="380"/>
      <c r="Q103" s="380"/>
      <c r="R103" s="380"/>
      <c r="S103" s="380"/>
      <c r="T103" s="380"/>
      <c r="U103" s="380"/>
      <c r="V103" s="381"/>
      <c r="X103" s="376" t="s">
        <v>32</v>
      </c>
      <c r="Y103" s="377"/>
      <c r="Z103" s="378"/>
      <c r="AA103" s="376" t="s">
        <v>33</v>
      </c>
      <c r="AB103" s="377"/>
      <c r="AC103" s="377"/>
      <c r="AD103" s="377"/>
      <c r="AE103" s="377"/>
      <c r="AF103" s="377"/>
      <c r="AG103" s="377"/>
      <c r="AH103" s="377"/>
      <c r="AI103" s="377"/>
      <c r="AJ103" s="377"/>
      <c r="AK103" s="378"/>
      <c r="AL103" s="379" t="s">
        <v>7</v>
      </c>
      <c r="AM103" s="380"/>
      <c r="AN103" s="380"/>
      <c r="AO103" s="380"/>
      <c r="AP103" s="380"/>
      <c r="AQ103" s="380"/>
      <c r="AR103" s="380"/>
      <c r="AS103" s="381"/>
    </row>
    <row r="104" spans="1:45" s="36" customFormat="1" ht="14.1" customHeight="1" x14ac:dyDescent="0.2">
      <c r="A104" s="385" t="str">
        <f>'Übertrag Einzel'!F18</f>
        <v xml:space="preserve"> </v>
      </c>
      <c r="B104" s="386"/>
      <c r="C104" s="387"/>
      <c r="D104" s="385" t="str">
        <f>'Übertrag Einzel'!G18</f>
        <v xml:space="preserve"> </v>
      </c>
      <c r="E104" s="386"/>
      <c r="F104" s="386"/>
      <c r="G104" s="386"/>
      <c r="H104" s="386"/>
      <c r="I104" s="386"/>
      <c r="J104" s="386"/>
      <c r="K104" s="386"/>
      <c r="L104" s="386"/>
      <c r="M104" s="386"/>
      <c r="N104" s="387"/>
      <c r="O104" s="382"/>
      <c r="P104" s="383"/>
      <c r="Q104" s="383"/>
      <c r="R104" s="383"/>
      <c r="S104" s="383"/>
      <c r="T104" s="383"/>
      <c r="U104" s="383"/>
      <c r="V104" s="384"/>
      <c r="X104" s="385" t="str">
        <f>'Übertrag Einzel'!F19</f>
        <v xml:space="preserve"> </v>
      </c>
      <c r="Y104" s="386"/>
      <c r="Z104" s="387"/>
      <c r="AA104" s="385" t="str">
        <f>'Übertrag Einzel'!G19</f>
        <v xml:space="preserve"> </v>
      </c>
      <c r="AB104" s="386"/>
      <c r="AC104" s="386"/>
      <c r="AD104" s="386"/>
      <c r="AE104" s="386"/>
      <c r="AF104" s="386"/>
      <c r="AG104" s="386"/>
      <c r="AH104" s="386"/>
      <c r="AI104" s="386"/>
      <c r="AJ104" s="386"/>
      <c r="AK104" s="387"/>
      <c r="AL104" s="382"/>
      <c r="AM104" s="383"/>
      <c r="AN104" s="383"/>
      <c r="AO104" s="383"/>
      <c r="AP104" s="383"/>
      <c r="AQ104" s="383"/>
      <c r="AR104" s="383"/>
      <c r="AS104" s="384"/>
    </row>
    <row r="105" spans="1:45" s="36" customFormat="1" ht="9.75" customHeight="1" x14ac:dyDescent="0.2">
      <c r="A105" s="352"/>
      <c r="B105" s="353"/>
      <c r="C105" s="354"/>
      <c r="D105" s="352"/>
      <c r="E105" s="353"/>
      <c r="F105" s="353"/>
      <c r="G105" s="353"/>
      <c r="H105" s="353"/>
      <c r="I105" s="353"/>
      <c r="J105" s="353"/>
      <c r="K105" s="353"/>
      <c r="L105" s="353"/>
      <c r="M105" s="353"/>
      <c r="N105" s="354"/>
      <c r="O105" s="370"/>
      <c r="P105" s="371"/>
      <c r="Q105" s="371"/>
      <c r="R105" s="371"/>
      <c r="S105" s="371"/>
      <c r="T105" s="371"/>
      <c r="U105" s="371"/>
      <c r="V105" s="372"/>
      <c r="X105" s="352"/>
      <c r="Y105" s="353"/>
      <c r="Z105" s="354"/>
      <c r="AA105" s="352"/>
      <c r="AB105" s="353"/>
      <c r="AC105" s="353"/>
      <c r="AD105" s="353"/>
      <c r="AE105" s="353"/>
      <c r="AF105" s="353"/>
      <c r="AG105" s="353"/>
      <c r="AH105" s="353"/>
      <c r="AI105" s="353"/>
      <c r="AJ105" s="353"/>
      <c r="AK105" s="354"/>
      <c r="AL105" s="370"/>
      <c r="AM105" s="371"/>
      <c r="AN105" s="371"/>
      <c r="AO105" s="371"/>
      <c r="AP105" s="371"/>
      <c r="AQ105" s="371"/>
      <c r="AR105" s="371"/>
      <c r="AS105" s="372"/>
    </row>
    <row r="106" spans="1:45" s="36" customFormat="1" ht="11.25" customHeight="1" x14ac:dyDescent="0.2">
      <c r="A106" s="376" t="s">
        <v>5</v>
      </c>
      <c r="B106" s="377"/>
      <c r="C106" s="377"/>
      <c r="D106" s="377"/>
      <c r="E106" s="377"/>
      <c r="F106" s="377"/>
      <c r="G106" s="377"/>
      <c r="H106" s="377"/>
      <c r="I106" s="377"/>
      <c r="J106" s="377"/>
      <c r="K106" s="377"/>
      <c r="L106" s="377"/>
      <c r="M106" s="377"/>
      <c r="N106" s="378"/>
      <c r="O106" s="370"/>
      <c r="P106" s="371"/>
      <c r="Q106" s="371"/>
      <c r="R106" s="371"/>
      <c r="S106" s="371"/>
      <c r="T106" s="371"/>
      <c r="U106" s="371"/>
      <c r="V106" s="372"/>
      <c r="X106" s="376" t="s">
        <v>5</v>
      </c>
      <c r="Y106" s="377"/>
      <c r="Z106" s="377"/>
      <c r="AA106" s="377"/>
      <c r="AB106" s="377"/>
      <c r="AC106" s="377"/>
      <c r="AD106" s="377"/>
      <c r="AE106" s="377"/>
      <c r="AF106" s="377"/>
      <c r="AG106" s="377"/>
      <c r="AH106" s="377"/>
      <c r="AI106" s="377"/>
      <c r="AJ106" s="377"/>
      <c r="AK106" s="378"/>
      <c r="AL106" s="370"/>
      <c r="AM106" s="371"/>
      <c r="AN106" s="371"/>
      <c r="AO106" s="371"/>
      <c r="AP106" s="371"/>
      <c r="AQ106" s="371"/>
      <c r="AR106" s="371"/>
      <c r="AS106" s="372"/>
    </row>
    <row r="107" spans="1:45" s="35" customFormat="1" ht="24" customHeight="1" x14ac:dyDescent="0.2">
      <c r="A107" s="352" t="str">
        <f>'Übertrag Einzel'!I18</f>
        <v/>
      </c>
      <c r="B107" s="353"/>
      <c r="C107" s="353"/>
      <c r="D107" s="353"/>
      <c r="E107" s="353"/>
      <c r="F107" s="353"/>
      <c r="G107" s="353"/>
      <c r="H107" s="353"/>
      <c r="I107" s="353"/>
      <c r="J107" s="353"/>
      <c r="K107" s="353"/>
      <c r="L107" s="353"/>
      <c r="M107" s="353"/>
      <c r="N107" s="354"/>
      <c r="O107" s="373"/>
      <c r="P107" s="374"/>
      <c r="Q107" s="374"/>
      <c r="R107" s="374"/>
      <c r="S107" s="374"/>
      <c r="T107" s="374"/>
      <c r="U107" s="374"/>
      <c r="V107" s="375"/>
      <c r="X107" s="352" t="str">
        <f>'Übertrag Einzel'!I19</f>
        <v/>
      </c>
      <c r="Y107" s="353"/>
      <c r="Z107" s="353"/>
      <c r="AA107" s="353"/>
      <c r="AB107" s="353"/>
      <c r="AC107" s="353"/>
      <c r="AD107" s="353"/>
      <c r="AE107" s="353"/>
      <c r="AF107" s="353"/>
      <c r="AG107" s="353"/>
      <c r="AH107" s="353"/>
      <c r="AI107" s="353"/>
      <c r="AJ107" s="353"/>
      <c r="AK107" s="354"/>
      <c r="AL107" s="373"/>
      <c r="AM107" s="374"/>
      <c r="AN107" s="374"/>
      <c r="AO107" s="374"/>
      <c r="AP107" s="374"/>
      <c r="AQ107" s="374"/>
      <c r="AR107" s="374"/>
      <c r="AS107" s="375"/>
    </row>
    <row r="108" spans="1:45" s="34" customFormat="1" ht="12.75" customHeight="1" x14ac:dyDescent="0.2">
      <c r="A108" s="333" t="s">
        <v>8</v>
      </c>
      <c r="B108" s="334"/>
      <c r="C108" s="334"/>
      <c r="D108" s="335"/>
      <c r="E108" s="361" t="s">
        <v>113</v>
      </c>
      <c r="F108" s="362"/>
      <c r="G108" s="362"/>
      <c r="H108" s="362"/>
      <c r="I108" s="362"/>
      <c r="J108" s="362"/>
      <c r="K108" s="362"/>
      <c r="L108" s="362"/>
      <c r="M108" s="362"/>
      <c r="N108" s="362"/>
      <c r="O108" s="362"/>
      <c r="P108" s="362"/>
      <c r="Q108" s="362"/>
      <c r="R108" s="362"/>
      <c r="S108" s="362"/>
      <c r="T108" s="362"/>
      <c r="U108" s="362"/>
      <c r="V108" s="363"/>
      <c r="X108" s="333" t="s">
        <v>8</v>
      </c>
      <c r="Y108" s="334"/>
      <c r="Z108" s="334"/>
      <c r="AA108" s="335"/>
      <c r="AB108" s="361" t="s">
        <v>113</v>
      </c>
      <c r="AC108" s="362"/>
      <c r="AD108" s="362"/>
      <c r="AE108" s="362"/>
      <c r="AF108" s="362"/>
      <c r="AG108" s="362"/>
      <c r="AH108" s="362"/>
      <c r="AI108" s="362"/>
      <c r="AJ108" s="362"/>
      <c r="AK108" s="362"/>
      <c r="AL108" s="362"/>
      <c r="AM108" s="362"/>
      <c r="AN108" s="362"/>
      <c r="AO108" s="362"/>
      <c r="AP108" s="362"/>
      <c r="AQ108" s="362"/>
      <c r="AR108" s="362"/>
      <c r="AS108" s="363"/>
    </row>
    <row r="109" spans="1:45" s="37" customFormat="1" ht="24" customHeight="1" x14ac:dyDescent="0.2">
      <c r="A109" s="367">
        <f>A11</f>
        <v>45383</v>
      </c>
      <c r="B109" s="368"/>
      <c r="C109" s="368"/>
      <c r="D109" s="369"/>
      <c r="E109" s="364"/>
      <c r="F109" s="365"/>
      <c r="G109" s="365"/>
      <c r="H109" s="365"/>
      <c r="I109" s="365"/>
      <c r="J109" s="365"/>
      <c r="K109" s="365"/>
      <c r="L109" s="365"/>
      <c r="M109" s="365"/>
      <c r="N109" s="365"/>
      <c r="O109" s="365"/>
      <c r="P109" s="365"/>
      <c r="Q109" s="365"/>
      <c r="R109" s="365"/>
      <c r="S109" s="365"/>
      <c r="T109" s="365"/>
      <c r="U109" s="365"/>
      <c r="V109" s="366"/>
      <c r="X109" s="367">
        <f>A11</f>
        <v>45383</v>
      </c>
      <c r="Y109" s="368"/>
      <c r="Z109" s="368"/>
      <c r="AA109" s="369"/>
      <c r="AB109" s="364"/>
      <c r="AC109" s="365"/>
      <c r="AD109" s="365"/>
      <c r="AE109" s="365"/>
      <c r="AF109" s="365"/>
      <c r="AG109" s="365"/>
      <c r="AH109" s="365"/>
      <c r="AI109" s="365"/>
      <c r="AJ109" s="365"/>
      <c r="AK109" s="365"/>
      <c r="AL109" s="365"/>
      <c r="AM109" s="365"/>
      <c r="AN109" s="365"/>
      <c r="AO109" s="365"/>
      <c r="AP109" s="365"/>
      <c r="AQ109" s="365"/>
      <c r="AR109" s="365"/>
      <c r="AS109" s="366"/>
    </row>
    <row r="110" spans="1:45" s="34" customFormat="1" ht="6" customHeight="1" x14ac:dyDescent="0.2">
      <c r="A110" s="84"/>
      <c r="B110" s="85"/>
      <c r="C110" s="85"/>
      <c r="D110" s="85"/>
      <c r="E110" s="85"/>
      <c r="F110" s="85"/>
      <c r="G110" s="85"/>
      <c r="H110" s="85"/>
      <c r="I110" s="85"/>
      <c r="J110" s="85"/>
      <c r="K110" s="85"/>
      <c r="L110" s="85"/>
      <c r="M110" s="85"/>
      <c r="N110" s="85"/>
      <c r="O110" s="85"/>
      <c r="P110" s="85"/>
      <c r="Q110" s="85"/>
      <c r="R110" s="85"/>
      <c r="S110" s="85"/>
      <c r="T110" s="85"/>
      <c r="U110" s="85"/>
      <c r="V110" s="86"/>
      <c r="X110" s="84"/>
      <c r="Y110" s="85"/>
      <c r="Z110" s="85"/>
      <c r="AA110" s="85"/>
      <c r="AB110" s="85"/>
      <c r="AC110" s="85"/>
      <c r="AD110" s="85"/>
      <c r="AE110" s="85"/>
      <c r="AF110" s="85"/>
      <c r="AG110" s="85"/>
      <c r="AH110" s="85"/>
      <c r="AI110" s="85"/>
      <c r="AJ110" s="85"/>
      <c r="AK110" s="85"/>
      <c r="AL110" s="85"/>
      <c r="AM110" s="85"/>
      <c r="AN110" s="85"/>
      <c r="AO110" s="85"/>
      <c r="AP110" s="85"/>
      <c r="AQ110" s="85"/>
      <c r="AR110" s="85"/>
      <c r="AS110" s="86"/>
    </row>
    <row r="111" spans="1:45" s="34" customFormat="1" ht="24.75" customHeight="1" x14ac:dyDescent="0.2">
      <c r="A111" s="38" t="s">
        <v>107</v>
      </c>
      <c r="D111" s="330" t="str">
        <f>'Übertrag Einzel'!AA18</f>
        <v/>
      </c>
      <c r="E111" s="331"/>
      <c r="F111" s="331"/>
      <c r="G111" s="331"/>
      <c r="H111" s="331"/>
      <c r="I111" s="331"/>
      <c r="J111" s="331"/>
      <c r="K111" s="331"/>
      <c r="L111" s="331"/>
      <c r="M111" s="331"/>
      <c r="N111" s="137"/>
      <c r="O111" s="332" t="str">
        <f>"verliehen wird: "&amp;'Übertrag Einzel'!CP18</f>
        <v>verliehen wird: Urkunde und Button</v>
      </c>
      <c r="P111" s="332"/>
      <c r="Q111" s="332"/>
      <c r="R111" s="332"/>
      <c r="S111" s="332"/>
      <c r="T111" s="332"/>
      <c r="U111" s="332"/>
      <c r="V111" s="83"/>
      <c r="X111" s="38" t="s">
        <v>107</v>
      </c>
      <c r="AA111" s="330" t="str">
        <f>'Übertrag Einzel'!AA19</f>
        <v/>
      </c>
      <c r="AB111" s="331"/>
      <c r="AC111" s="331"/>
      <c r="AD111" s="331"/>
      <c r="AE111" s="331"/>
      <c r="AF111" s="331"/>
      <c r="AG111" s="331"/>
      <c r="AH111" s="331"/>
      <c r="AI111" s="331"/>
      <c r="AJ111" s="331"/>
      <c r="AK111" s="137"/>
      <c r="AL111" s="332" t="str">
        <f>"verliehen wird: "&amp;'Übertrag Einzel'!CP19</f>
        <v>verliehen wird: Urkunde und Button</v>
      </c>
      <c r="AM111" s="332"/>
      <c r="AN111" s="332"/>
      <c r="AO111" s="332"/>
      <c r="AP111" s="332"/>
      <c r="AQ111" s="332"/>
      <c r="AR111" s="332"/>
      <c r="AS111" s="83"/>
    </row>
    <row r="112" spans="1:45" s="34" customFormat="1" ht="6" customHeight="1" x14ac:dyDescent="0.2">
      <c r="A112" s="82"/>
      <c r="V112" s="83"/>
      <c r="X112" s="82"/>
      <c r="AS112" s="83"/>
    </row>
    <row r="113" spans="1:45" s="34" customFormat="1" ht="24.75" customHeight="1" x14ac:dyDescent="0.2">
      <c r="A113" s="38" t="s">
        <v>111</v>
      </c>
      <c r="D113" s="39"/>
      <c r="F113" s="39"/>
      <c r="H113" s="39"/>
      <c r="I113" s="347" t="str">
        <f>'Übertrag Einzel'!CM18&amp;"."</f>
        <v>.</v>
      </c>
      <c r="J113" s="348"/>
      <c r="L113" s="39" t="s">
        <v>112</v>
      </c>
      <c r="N113" s="39"/>
      <c r="V113" s="83"/>
      <c r="X113" s="38" t="s">
        <v>111</v>
      </c>
      <c r="AA113" s="39"/>
      <c r="AC113" s="39"/>
      <c r="AE113" s="39"/>
      <c r="AF113" s="347" t="str">
        <f>'Übertrag Einzel'!CM19&amp;"."</f>
        <v>.</v>
      </c>
      <c r="AG113" s="348"/>
      <c r="AI113" s="39" t="s">
        <v>112</v>
      </c>
      <c r="AK113" s="39"/>
      <c r="AS113" s="83"/>
    </row>
    <row r="114" spans="1:45" s="34" customFormat="1" ht="6" customHeight="1" x14ac:dyDescent="0.2">
      <c r="A114" s="87"/>
      <c r="B114" s="88"/>
      <c r="C114" s="88"/>
      <c r="D114" s="88"/>
      <c r="E114" s="88"/>
      <c r="F114" s="88"/>
      <c r="G114" s="88"/>
      <c r="H114" s="88"/>
      <c r="I114" s="88"/>
      <c r="J114" s="88"/>
      <c r="K114" s="88"/>
      <c r="L114" s="88"/>
      <c r="M114" s="88"/>
      <c r="N114" s="88"/>
      <c r="O114" s="88"/>
      <c r="P114" s="88"/>
      <c r="Q114" s="88"/>
      <c r="R114" s="88"/>
      <c r="S114" s="88"/>
      <c r="T114" s="88"/>
      <c r="U114" s="88"/>
      <c r="V114" s="89"/>
      <c r="X114" s="87"/>
      <c r="Y114" s="88"/>
      <c r="Z114" s="88"/>
      <c r="AA114" s="88"/>
      <c r="AB114" s="88"/>
      <c r="AC114" s="88"/>
      <c r="AD114" s="88"/>
      <c r="AE114" s="88"/>
      <c r="AF114" s="88"/>
      <c r="AG114" s="88"/>
      <c r="AH114" s="88"/>
      <c r="AI114" s="88"/>
      <c r="AJ114" s="88"/>
      <c r="AK114" s="88"/>
      <c r="AL114" s="88"/>
      <c r="AM114" s="88"/>
      <c r="AN114" s="88"/>
      <c r="AO114" s="88"/>
      <c r="AP114" s="88"/>
      <c r="AQ114" s="88"/>
      <c r="AR114" s="88"/>
      <c r="AS114" s="89"/>
    </row>
    <row r="115" spans="1:45" ht="29.25" customHeight="1" x14ac:dyDescent="0.2">
      <c r="A115" s="349" t="s">
        <v>9</v>
      </c>
      <c r="B115" s="350"/>
      <c r="C115" s="350"/>
      <c r="D115" s="351"/>
      <c r="E115" s="342" t="s">
        <v>10</v>
      </c>
      <c r="F115" s="343"/>
      <c r="G115" s="342" t="s">
        <v>11</v>
      </c>
      <c r="H115" s="343"/>
      <c r="I115" s="344" t="s">
        <v>12</v>
      </c>
      <c r="J115" s="345"/>
      <c r="K115" s="344" t="s">
        <v>13</v>
      </c>
      <c r="L115" s="345"/>
      <c r="M115" s="344" t="s">
        <v>14</v>
      </c>
      <c r="N115" s="346"/>
      <c r="O115" s="346"/>
      <c r="P115" s="346"/>
      <c r="Q115" s="346"/>
      <c r="R115" s="346"/>
      <c r="S115" s="345"/>
      <c r="T115" s="344" t="s">
        <v>15</v>
      </c>
      <c r="U115" s="346"/>
      <c r="V115" s="345"/>
      <c r="X115" s="349" t="s">
        <v>9</v>
      </c>
      <c r="Y115" s="350"/>
      <c r="Z115" s="350"/>
      <c r="AA115" s="351"/>
      <c r="AB115" s="342" t="s">
        <v>10</v>
      </c>
      <c r="AC115" s="343"/>
      <c r="AD115" s="342" t="s">
        <v>11</v>
      </c>
      <c r="AE115" s="343"/>
      <c r="AF115" s="344" t="s">
        <v>12</v>
      </c>
      <c r="AG115" s="345"/>
      <c r="AH115" s="344" t="s">
        <v>13</v>
      </c>
      <c r="AI115" s="345"/>
      <c r="AJ115" s="344" t="s">
        <v>14</v>
      </c>
      <c r="AK115" s="346"/>
      <c r="AL115" s="346"/>
      <c r="AM115" s="346"/>
      <c r="AN115" s="346"/>
      <c r="AO115" s="346"/>
      <c r="AP115" s="345"/>
      <c r="AQ115" s="344" t="s">
        <v>15</v>
      </c>
      <c r="AR115" s="346"/>
      <c r="AS115" s="345"/>
    </row>
    <row r="116" spans="1:45" ht="14.1" customHeight="1" x14ac:dyDescent="0.2">
      <c r="A116" s="333"/>
      <c r="B116" s="334"/>
      <c r="C116" s="334"/>
      <c r="D116" s="335"/>
      <c r="E116" s="336"/>
      <c r="F116" s="337"/>
      <c r="G116" s="336"/>
      <c r="H116" s="337"/>
      <c r="I116" s="336"/>
      <c r="J116" s="337"/>
      <c r="K116" s="336"/>
      <c r="L116" s="337"/>
      <c r="M116" s="336"/>
      <c r="N116" s="340"/>
      <c r="O116" s="340"/>
      <c r="P116" s="340"/>
      <c r="Q116" s="340"/>
      <c r="R116" s="340"/>
      <c r="S116" s="337"/>
      <c r="T116" s="336"/>
      <c r="U116" s="340"/>
      <c r="V116" s="337"/>
      <c r="X116" s="333"/>
      <c r="Y116" s="334"/>
      <c r="Z116" s="334"/>
      <c r="AA116" s="335"/>
      <c r="AB116" s="336"/>
      <c r="AC116" s="337"/>
      <c r="AD116" s="336"/>
      <c r="AE116" s="337"/>
      <c r="AF116" s="336"/>
      <c r="AG116" s="337"/>
      <c r="AH116" s="336"/>
      <c r="AI116" s="337"/>
      <c r="AJ116" s="336"/>
      <c r="AK116" s="340"/>
      <c r="AL116" s="340"/>
      <c r="AM116" s="340"/>
      <c r="AN116" s="340"/>
      <c r="AO116" s="340"/>
      <c r="AP116" s="337"/>
      <c r="AQ116" s="336"/>
      <c r="AR116" s="340"/>
      <c r="AS116" s="337"/>
    </row>
    <row r="117" spans="1:45" ht="14.1" customHeight="1" x14ac:dyDescent="0.2">
      <c r="A117" s="388" t="str">
        <f>'Übertrag Einzel'!BE18</f>
        <v>Langsamer Walzer</v>
      </c>
      <c r="B117" s="389"/>
      <c r="C117" s="390"/>
      <c r="D117" s="17"/>
      <c r="E117" s="338"/>
      <c r="F117" s="339"/>
      <c r="G117" s="338"/>
      <c r="H117" s="339"/>
      <c r="I117" s="338"/>
      <c r="J117" s="339"/>
      <c r="K117" s="338"/>
      <c r="L117" s="339"/>
      <c r="M117" s="338"/>
      <c r="N117" s="341"/>
      <c r="O117" s="341"/>
      <c r="P117" s="341"/>
      <c r="Q117" s="341"/>
      <c r="R117" s="341"/>
      <c r="S117" s="339"/>
      <c r="T117" s="338"/>
      <c r="U117" s="341"/>
      <c r="V117" s="339"/>
      <c r="X117" s="388" t="str">
        <f>'Übertrag Einzel'!BE19</f>
        <v>Langsamer Walzer</v>
      </c>
      <c r="Y117" s="389"/>
      <c r="Z117" s="390"/>
      <c r="AA117" s="17"/>
      <c r="AB117" s="338"/>
      <c r="AC117" s="339"/>
      <c r="AD117" s="338"/>
      <c r="AE117" s="339"/>
      <c r="AF117" s="338"/>
      <c r="AG117" s="339"/>
      <c r="AH117" s="338"/>
      <c r="AI117" s="339"/>
      <c r="AJ117" s="338"/>
      <c r="AK117" s="341"/>
      <c r="AL117" s="341"/>
      <c r="AM117" s="341"/>
      <c r="AN117" s="341"/>
      <c r="AO117" s="341"/>
      <c r="AP117" s="339"/>
      <c r="AQ117" s="338"/>
      <c r="AR117" s="341"/>
      <c r="AS117" s="339"/>
    </row>
    <row r="118" spans="1:45" ht="14.1" customHeight="1" x14ac:dyDescent="0.2">
      <c r="A118" s="333"/>
      <c r="B118" s="334"/>
      <c r="C118" s="334"/>
      <c r="D118" s="335"/>
      <c r="E118" s="336"/>
      <c r="F118" s="337"/>
      <c r="G118" s="336"/>
      <c r="H118" s="337"/>
      <c r="I118" s="336"/>
      <c r="J118" s="337"/>
      <c r="K118" s="336"/>
      <c r="L118" s="337"/>
      <c r="M118" s="336"/>
      <c r="N118" s="340"/>
      <c r="O118" s="340"/>
      <c r="P118" s="340"/>
      <c r="Q118" s="340"/>
      <c r="R118" s="340"/>
      <c r="S118" s="337"/>
      <c r="T118" s="336"/>
      <c r="U118" s="340"/>
      <c r="V118" s="337"/>
      <c r="X118" s="333"/>
      <c r="Y118" s="334"/>
      <c r="Z118" s="334"/>
      <c r="AA118" s="335"/>
      <c r="AB118" s="336"/>
      <c r="AC118" s="337"/>
      <c r="AD118" s="336"/>
      <c r="AE118" s="337"/>
      <c r="AF118" s="336"/>
      <c r="AG118" s="337"/>
      <c r="AH118" s="336"/>
      <c r="AI118" s="337"/>
      <c r="AJ118" s="336"/>
      <c r="AK118" s="340"/>
      <c r="AL118" s="340"/>
      <c r="AM118" s="340"/>
      <c r="AN118" s="340"/>
      <c r="AO118" s="340"/>
      <c r="AP118" s="337"/>
      <c r="AQ118" s="336"/>
      <c r="AR118" s="340"/>
      <c r="AS118" s="337"/>
    </row>
    <row r="119" spans="1:45" ht="14.1" customHeight="1" x14ac:dyDescent="0.2">
      <c r="A119" s="388" t="str">
        <f>'Übertrag Einzel'!BF18</f>
        <v>Tango</v>
      </c>
      <c r="B119" s="389"/>
      <c r="C119" s="390"/>
      <c r="D119" s="17"/>
      <c r="E119" s="338"/>
      <c r="F119" s="339"/>
      <c r="G119" s="338"/>
      <c r="H119" s="339"/>
      <c r="I119" s="338"/>
      <c r="J119" s="339"/>
      <c r="K119" s="338"/>
      <c r="L119" s="339"/>
      <c r="M119" s="338"/>
      <c r="N119" s="341"/>
      <c r="O119" s="341"/>
      <c r="P119" s="341"/>
      <c r="Q119" s="341"/>
      <c r="R119" s="341"/>
      <c r="S119" s="339"/>
      <c r="T119" s="338"/>
      <c r="U119" s="341"/>
      <c r="V119" s="339"/>
      <c r="X119" s="388" t="str">
        <f>'Übertrag Einzel'!BF19</f>
        <v>Tango</v>
      </c>
      <c r="Y119" s="389"/>
      <c r="Z119" s="390"/>
      <c r="AA119" s="17"/>
      <c r="AB119" s="338"/>
      <c r="AC119" s="339"/>
      <c r="AD119" s="338"/>
      <c r="AE119" s="339"/>
      <c r="AF119" s="338"/>
      <c r="AG119" s="339"/>
      <c r="AH119" s="338"/>
      <c r="AI119" s="339"/>
      <c r="AJ119" s="338"/>
      <c r="AK119" s="341"/>
      <c r="AL119" s="341"/>
      <c r="AM119" s="341"/>
      <c r="AN119" s="341"/>
      <c r="AO119" s="341"/>
      <c r="AP119" s="339"/>
      <c r="AQ119" s="338"/>
      <c r="AR119" s="341"/>
      <c r="AS119" s="339"/>
    </row>
    <row r="120" spans="1:45" ht="14.1" customHeight="1" x14ac:dyDescent="0.2">
      <c r="A120" s="333"/>
      <c r="B120" s="334"/>
      <c r="C120" s="334"/>
      <c r="D120" s="335"/>
      <c r="E120" s="336"/>
      <c r="F120" s="337"/>
      <c r="G120" s="336"/>
      <c r="H120" s="337"/>
      <c r="I120" s="336"/>
      <c r="J120" s="337"/>
      <c r="K120" s="336"/>
      <c r="L120" s="337"/>
      <c r="M120" s="336"/>
      <c r="N120" s="340"/>
      <c r="O120" s="340"/>
      <c r="P120" s="340"/>
      <c r="Q120" s="340"/>
      <c r="R120" s="340"/>
      <c r="S120" s="337"/>
      <c r="T120" s="336"/>
      <c r="U120" s="340"/>
      <c r="V120" s="337"/>
      <c r="X120" s="333"/>
      <c r="Y120" s="334"/>
      <c r="Z120" s="334"/>
      <c r="AA120" s="335"/>
      <c r="AB120" s="336"/>
      <c r="AC120" s="337"/>
      <c r="AD120" s="336"/>
      <c r="AE120" s="337"/>
      <c r="AF120" s="336"/>
      <c r="AG120" s="337"/>
      <c r="AH120" s="336"/>
      <c r="AI120" s="337"/>
      <c r="AJ120" s="336"/>
      <c r="AK120" s="340"/>
      <c r="AL120" s="340"/>
      <c r="AM120" s="340"/>
      <c r="AN120" s="340"/>
      <c r="AO120" s="340"/>
      <c r="AP120" s="337"/>
      <c r="AQ120" s="336"/>
      <c r="AR120" s="340"/>
      <c r="AS120" s="337"/>
    </row>
    <row r="121" spans="1:45" ht="14.1" customHeight="1" x14ac:dyDescent="0.2">
      <c r="A121" s="388" t="str">
        <f>'Übertrag Einzel'!BG18</f>
        <v>Wiener Walzer</v>
      </c>
      <c r="B121" s="389"/>
      <c r="C121" s="390"/>
      <c r="D121" s="17"/>
      <c r="E121" s="338"/>
      <c r="F121" s="339"/>
      <c r="G121" s="338"/>
      <c r="H121" s="339"/>
      <c r="I121" s="338"/>
      <c r="J121" s="339"/>
      <c r="K121" s="338"/>
      <c r="L121" s="339"/>
      <c r="M121" s="338"/>
      <c r="N121" s="341"/>
      <c r="O121" s="341"/>
      <c r="P121" s="341"/>
      <c r="Q121" s="341"/>
      <c r="R121" s="341"/>
      <c r="S121" s="339"/>
      <c r="T121" s="338"/>
      <c r="U121" s="341"/>
      <c r="V121" s="339"/>
      <c r="X121" s="388" t="str">
        <f>'Übertrag Einzel'!BG19</f>
        <v>Wiener Walzer</v>
      </c>
      <c r="Y121" s="389"/>
      <c r="Z121" s="390"/>
      <c r="AA121" s="17"/>
      <c r="AB121" s="338"/>
      <c r="AC121" s="339"/>
      <c r="AD121" s="338"/>
      <c r="AE121" s="339"/>
      <c r="AF121" s="338"/>
      <c r="AG121" s="339"/>
      <c r="AH121" s="338"/>
      <c r="AI121" s="339"/>
      <c r="AJ121" s="338"/>
      <c r="AK121" s="341"/>
      <c r="AL121" s="341"/>
      <c r="AM121" s="341"/>
      <c r="AN121" s="341"/>
      <c r="AO121" s="341"/>
      <c r="AP121" s="339"/>
      <c r="AQ121" s="338"/>
      <c r="AR121" s="341"/>
      <c r="AS121" s="339"/>
    </row>
    <row r="122" spans="1:45" ht="14.1" customHeight="1" x14ac:dyDescent="0.2">
      <c r="A122" s="333"/>
      <c r="B122" s="334"/>
      <c r="C122" s="334"/>
      <c r="D122" s="335"/>
      <c r="E122" s="336"/>
      <c r="F122" s="337"/>
      <c r="G122" s="336"/>
      <c r="H122" s="337"/>
      <c r="I122" s="336"/>
      <c r="J122" s="337"/>
      <c r="K122" s="336"/>
      <c r="L122" s="337"/>
      <c r="M122" s="336"/>
      <c r="N122" s="340"/>
      <c r="O122" s="340"/>
      <c r="P122" s="340"/>
      <c r="Q122" s="340"/>
      <c r="R122" s="340"/>
      <c r="S122" s="337"/>
      <c r="T122" s="336"/>
      <c r="U122" s="340"/>
      <c r="V122" s="337"/>
      <c r="X122" s="333"/>
      <c r="Y122" s="334"/>
      <c r="Z122" s="334"/>
      <c r="AA122" s="335"/>
      <c r="AB122" s="336"/>
      <c r="AC122" s="337"/>
      <c r="AD122" s="336"/>
      <c r="AE122" s="337"/>
      <c r="AF122" s="336"/>
      <c r="AG122" s="337"/>
      <c r="AH122" s="336"/>
      <c r="AI122" s="337"/>
      <c r="AJ122" s="336"/>
      <c r="AK122" s="340"/>
      <c r="AL122" s="340"/>
      <c r="AM122" s="340"/>
      <c r="AN122" s="340"/>
      <c r="AO122" s="340"/>
      <c r="AP122" s="337"/>
      <c r="AQ122" s="336"/>
      <c r="AR122" s="340"/>
      <c r="AS122" s="337"/>
    </row>
    <row r="123" spans="1:45" ht="14.1" customHeight="1" x14ac:dyDescent="0.2">
      <c r="A123" s="388" t="str">
        <f>'Übertrag Einzel'!BH18</f>
        <v>Slowfox</v>
      </c>
      <c r="B123" s="389"/>
      <c r="C123" s="390"/>
      <c r="D123" s="17"/>
      <c r="E123" s="338"/>
      <c r="F123" s="339"/>
      <c r="G123" s="338"/>
      <c r="H123" s="339"/>
      <c r="I123" s="338"/>
      <c r="J123" s="339"/>
      <c r="K123" s="338"/>
      <c r="L123" s="339"/>
      <c r="M123" s="338"/>
      <c r="N123" s="341"/>
      <c r="O123" s="341"/>
      <c r="P123" s="341"/>
      <c r="Q123" s="341"/>
      <c r="R123" s="341"/>
      <c r="S123" s="339"/>
      <c r="T123" s="338"/>
      <c r="U123" s="341"/>
      <c r="V123" s="339"/>
      <c r="X123" s="388" t="str">
        <f>'Übertrag Einzel'!BH19</f>
        <v>Slowfox</v>
      </c>
      <c r="Y123" s="389"/>
      <c r="Z123" s="390"/>
      <c r="AA123" s="17"/>
      <c r="AB123" s="338"/>
      <c r="AC123" s="339"/>
      <c r="AD123" s="338"/>
      <c r="AE123" s="339"/>
      <c r="AF123" s="338"/>
      <c r="AG123" s="339"/>
      <c r="AH123" s="338"/>
      <c r="AI123" s="339"/>
      <c r="AJ123" s="338"/>
      <c r="AK123" s="341"/>
      <c r="AL123" s="341"/>
      <c r="AM123" s="341"/>
      <c r="AN123" s="341"/>
      <c r="AO123" s="341"/>
      <c r="AP123" s="339"/>
      <c r="AQ123" s="338"/>
      <c r="AR123" s="341"/>
      <c r="AS123" s="339"/>
    </row>
    <row r="124" spans="1:45" ht="14.1" customHeight="1" x14ac:dyDescent="0.2">
      <c r="A124" s="333"/>
      <c r="B124" s="334"/>
      <c r="C124" s="334"/>
      <c r="D124" s="335"/>
      <c r="E124" s="336"/>
      <c r="F124" s="337"/>
      <c r="G124" s="336"/>
      <c r="H124" s="337"/>
      <c r="I124" s="336"/>
      <c r="J124" s="337"/>
      <c r="K124" s="336"/>
      <c r="L124" s="337"/>
      <c r="M124" s="336"/>
      <c r="N124" s="340"/>
      <c r="O124" s="340"/>
      <c r="P124" s="340"/>
      <c r="Q124" s="340"/>
      <c r="R124" s="340"/>
      <c r="S124" s="337"/>
      <c r="T124" s="336"/>
      <c r="U124" s="340"/>
      <c r="V124" s="337"/>
      <c r="X124" s="333"/>
      <c r="Y124" s="334"/>
      <c r="Z124" s="334"/>
      <c r="AA124" s="335"/>
      <c r="AB124" s="336"/>
      <c r="AC124" s="337"/>
      <c r="AD124" s="336"/>
      <c r="AE124" s="337"/>
      <c r="AF124" s="336"/>
      <c r="AG124" s="337"/>
      <c r="AH124" s="336"/>
      <c r="AI124" s="337"/>
      <c r="AJ124" s="336"/>
      <c r="AK124" s="340"/>
      <c r="AL124" s="340"/>
      <c r="AM124" s="340"/>
      <c r="AN124" s="340"/>
      <c r="AO124" s="340"/>
      <c r="AP124" s="337"/>
      <c r="AQ124" s="336"/>
      <c r="AR124" s="340"/>
      <c r="AS124" s="337"/>
    </row>
    <row r="125" spans="1:45" ht="14.1" customHeight="1" x14ac:dyDescent="0.2">
      <c r="A125" s="388" t="str">
        <f>'Übertrag Einzel'!BI18</f>
        <v>Quickstep</v>
      </c>
      <c r="B125" s="389"/>
      <c r="C125" s="390"/>
      <c r="D125" s="17"/>
      <c r="E125" s="338"/>
      <c r="F125" s="339"/>
      <c r="G125" s="338"/>
      <c r="H125" s="339"/>
      <c r="I125" s="338"/>
      <c r="J125" s="339"/>
      <c r="K125" s="338"/>
      <c r="L125" s="339"/>
      <c r="M125" s="338"/>
      <c r="N125" s="341"/>
      <c r="O125" s="341"/>
      <c r="P125" s="341"/>
      <c r="Q125" s="341"/>
      <c r="R125" s="341"/>
      <c r="S125" s="339"/>
      <c r="T125" s="338"/>
      <c r="U125" s="341"/>
      <c r="V125" s="339"/>
      <c r="X125" s="388" t="str">
        <f>'Übertrag Einzel'!BI19</f>
        <v>Quickstep</v>
      </c>
      <c r="Y125" s="389"/>
      <c r="Z125" s="390"/>
      <c r="AA125" s="17"/>
      <c r="AB125" s="338"/>
      <c r="AC125" s="339"/>
      <c r="AD125" s="338"/>
      <c r="AE125" s="339"/>
      <c r="AF125" s="338"/>
      <c r="AG125" s="339"/>
      <c r="AH125" s="338"/>
      <c r="AI125" s="339"/>
      <c r="AJ125" s="338"/>
      <c r="AK125" s="341"/>
      <c r="AL125" s="341"/>
      <c r="AM125" s="341"/>
      <c r="AN125" s="341"/>
      <c r="AO125" s="341"/>
      <c r="AP125" s="339"/>
      <c r="AQ125" s="338"/>
      <c r="AR125" s="341"/>
      <c r="AS125" s="339"/>
    </row>
    <row r="126" spans="1:45" ht="14.1" customHeight="1" x14ac:dyDescent="0.2">
      <c r="A126" s="333"/>
      <c r="B126" s="334"/>
      <c r="C126" s="334"/>
      <c r="D126" s="335"/>
      <c r="E126" s="336"/>
      <c r="F126" s="337"/>
      <c r="G126" s="336"/>
      <c r="H126" s="337"/>
      <c r="I126" s="336"/>
      <c r="J126" s="337"/>
      <c r="K126" s="336"/>
      <c r="L126" s="337"/>
      <c r="M126" s="336"/>
      <c r="N126" s="340"/>
      <c r="O126" s="340"/>
      <c r="P126" s="340"/>
      <c r="Q126" s="340"/>
      <c r="R126" s="340"/>
      <c r="S126" s="337"/>
      <c r="T126" s="336"/>
      <c r="U126" s="340"/>
      <c r="V126" s="337"/>
      <c r="X126" s="333"/>
      <c r="Y126" s="334"/>
      <c r="Z126" s="334"/>
      <c r="AA126" s="335"/>
      <c r="AB126" s="336"/>
      <c r="AC126" s="337"/>
      <c r="AD126" s="336"/>
      <c r="AE126" s="337"/>
      <c r="AF126" s="336"/>
      <c r="AG126" s="337"/>
      <c r="AH126" s="336"/>
      <c r="AI126" s="337"/>
      <c r="AJ126" s="336"/>
      <c r="AK126" s="340"/>
      <c r="AL126" s="340"/>
      <c r="AM126" s="340"/>
      <c r="AN126" s="340"/>
      <c r="AO126" s="340"/>
      <c r="AP126" s="337"/>
      <c r="AQ126" s="336"/>
      <c r="AR126" s="340"/>
      <c r="AS126" s="337"/>
    </row>
    <row r="127" spans="1:45" ht="14.1" customHeight="1" x14ac:dyDescent="0.2">
      <c r="A127" s="388" t="str">
        <f>'Übertrag Einzel'!BJ18</f>
        <v>Samba</v>
      </c>
      <c r="B127" s="389"/>
      <c r="C127" s="390"/>
      <c r="D127" s="17"/>
      <c r="E127" s="338"/>
      <c r="F127" s="339"/>
      <c r="G127" s="338"/>
      <c r="H127" s="339"/>
      <c r="I127" s="338"/>
      <c r="J127" s="339"/>
      <c r="K127" s="338"/>
      <c r="L127" s="339"/>
      <c r="M127" s="338"/>
      <c r="N127" s="341"/>
      <c r="O127" s="341"/>
      <c r="P127" s="341"/>
      <c r="Q127" s="341"/>
      <c r="R127" s="341"/>
      <c r="S127" s="339"/>
      <c r="T127" s="338"/>
      <c r="U127" s="341"/>
      <c r="V127" s="339"/>
      <c r="X127" s="388" t="str">
        <f>'Übertrag Einzel'!BJ19</f>
        <v>Samba</v>
      </c>
      <c r="Y127" s="389"/>
      <c r="Z127" s="390"/>
      <c r="AA127" s="17"/>
      <c r="AB127" s="338"/>
      <c r="AC127" s="339"/>
      <c r="AD127" s="338"/>
      <c r="AE127" s="339"/>
      <c r="AF127" s="338"/>
      <c r="AG127" s="339"/>
      <c r="AH127" s="338"/>
      <c r="AI127" s="339"/>
      <c r="AJ127" s="338"/>
      <c r="AK127" s="341"/>
      <c r="AL127" s="341"/>
      <c r="AM127" s="341"/>
      <c r="AN127" s="341"/>
      <c r="AO127" s="341"/>
      <c r="AP127" s="339"/>
      <c r="AQ127" s="338"/>
      <c r="AR127" s="341"/>
      <c r="AS127" s="339"/>
    </row>
    <row r="128" spans="1:45" ht="14.1" customHeight="1" x14ac:dyDescent="0.2">
      <c r="A128" s="333"/>
      <c r="B128" s="334"/>
      <c r="C128" s="334"/>
      <c r="D128" s="335"/>
      <c r="E128" s="336"/>
      <c r="F128" s="337"/>
      <c r="G128" s="336"/>
      <c r="H128" s="337"/>
      <c r="I128" s="336"/>
      <c r="J128" s="337"/>
      <c r="K128" s="336"/>
      <c r="L128" s="337"/>
      <c r="M128" s="336"/>
      <c r="N128" s="340"/>
      <c r="O128" s="340"/>
      <c r="P128" s="340"/>
      <c r="Q128" s="340"/>
      <c r="R128" s="340"/>
      <c r="S128" s="337"/>
      <c r="T128" s="336"/>
      <c r="U128" s="340"/>
      <c r="V128" s="337"/>
      <c r="X128" s="333"/>
      <c r="Y128" s="334"/>
      <c r="Z128" s="334"/>
      <c r="AA128" s="335"/>
      <c r="AB128" s="336"/>
      <c r="AC128" s="337"/>
      <c r="AD128" s="336"/>
      <c r="AE128" s="337"/>
      <c r="AF128" s="336"/>
      <c r="AG128" s="337"/>
      <c r="AH128" s="336"/>
      <c r="AI128" s="337"/>
      <c r="AJ128" s="336"/>
      <c r="AK128" s="340"/>
      <c r="AL128" s="340"/>
      <c r="AM128" s="340"/>
      <c r="AN128" s="340"/>
      <c r="AO128" s="340"/>
      <c r="AP128" s="337"/>
      <c r="AQ128" s="336"/>
      <c r="AR128" s="340"/>
      <c r="AS128" s="337"/>
    </row>
    <row r="129" spans="1:45" ht="14.1" customHeight="1" x14ac:dyDescent="0.2">
      <c r="A129" s="388" t="str">
        <f>'Übertrag Einzel'!BK18</f>
        <v>Chachacha</v>
      </c>
      <c r="B129" s="389"/>
      <c r="C129" s="390"/>
      <c r="D129" s="17"/>
      <c r="E129" s="338"/>
      <c r="F129" s="339"/>
      <c r="G129" s="338"/>
      <c r="H129" s="339"/>
      <c r="I129" s="338"/>
      <c r="J129" s="339"/>
      <c r="K129" s="338"/>
      <c r="L129" s="339"/>
      <c r="M129" s="338"/>
      <c r="N129" s="341"/>
      <c r="O129" s="341"/>
      <c r="P129" s="341"/>
      <c r="Q129" s="341"/>
      <c r="R129" s="341"/>
      <c r="S129" s="339"/>
      <c r="T129" s="338"/>
      <c r="U129" s="341"/>
      <c r="V129" s="339"/>
      <c r="X129" s="388" t="str">
        <f>'Übertrag Einzel'!BK19</f>
        <v>Chachacha</v>
      </c>
      <c r="Y129" s="389"/>
      <c r="Z129" s="390"/>
      <c r="AA129" s="17"/>
      <c r="AB129" s="338"/>
      <c r="AC129" s="339"/>
      <c r="AD129" s="338"/>
      <c r="AE129" s="339"/>
      <c r="AF129" s="338"/>
      <c r="AG129" s="339"/>
      <c r="AH129" s="338"/>
      <c r="AI129" s="339"/>
      <c r="AJ129" s="338"/>
      <c r="AK129" s="341"/>
      <c r="AL129" s="341"/>
      <c r="AM129" s="341"/>
      <c r="AN129" s="341"/>
      <c r="AO129" s="341"/>
      <c r="AP129" s="339"/>
      <c r="AQ129" s="338"/>
      <c r="AR129" s="341"/>
      <c r="AS129" s="339"/>
    </row>
    <row r="130" spans="1:45" ht="14.1" customHeight="1" x14ac:dyDescent="0.2">
      <c r="A130" s="333"/>
      <c r="B130" s="334"/>
      <c r="C130" s="334"/>
      <c r="D130" s="335"/>
      <c r="E130" s="336"/>
      <c r="F130" s="337"/>
      <c r="G130" s="336"/>
      <c r="H130" s="337"/>
      <c r="I130" s="336"/>
      <c r="J130" s="337"/>
      <c r="K130" s="336"/>
      <c r="L130" s="337"/>
      <c r="M130" s="336"/>
      <c r="N130" s="340"/>
      <c r="O130" s="340"/>
      <c r="P130" s="340"/>
      <c r="Q130" s="340"/>
      <c r="R130" s="340"/>
      <c r="S130" s="337"/>
      <c r="T130" s="336"/>
      <c r="U130" s="340"/>
      <c r="V130" s="337"/>
      <c r="X130" s="333"/>
      <c r="Y130" s="334"/>
      <c r="Z130" s="334"/>
      <c r="AA130" s="335"/>
      <c r="AB130" s="336"/>
      <c r="AC130" s="337"/>
      <c r="AD130" s="336"/>
      <c r="AE130" s="337"/>
      <c r="AF130" s="336"/>
      <c r="AG130" s="337"/>
      <c r="AH130" s="336"/>
      <c r="AI130" s="337"/>
      <c r="AJ130" s="336"/>
      <c r="AK130" s="340"/>
      <c r="AL130" s="340"/>
      <c r="AM130" s="340"/>
      <c r="AN130" s="340"/>
      <c r="AO130" s="340"/>
      <c r="AP130" s="337"/>
      <c r="AQ130" s="336"/>
      <c r="AR130" s="340"/>
      <c r="AS130" s="337"/>
    </row>
    <row r="131" spans="1:45" ht="14.1" customHeight="1" x14ac:dyDescent="0.2">
      <c r="A131" s="388" t="str">
        <f>'Übertrag Einzel'!BL18</f>
        <v>Rumba</v>
      </c>
      <c r="B131" s="389"/>
      <c r="C131" s="390"/>
      <c r="D131" s="17"/>
      <c r="E131" s="338"/>
      <c r="F131" s="339"/>
      <c r="G131" s="338"/>
      <c r="H131" s="339"/>
      <c r="I131" s="338"/>
      <c r="J131" s="339"/>
      <c r="K131" s="338"/>
      <c r="L131" s="339"/>
      <c r="M131" s="338"/>
      <c r="N131" s="341"/>
      <c r="O131" s="341"/>
      <c r="P131" s="341"/>
      <c r="Q131" s="341"/>
      <c r="R131" s="341"/>
      <c r="S131" s="339"/>
      <c r="T131" s="338"/>
      <c r="U131" s="341"/>
      <c r="V131" s="339"/>
      <c r="X131" s="388" t="str">
        <f>'Übertrag Einzel'!BL19</f>
        <v>Rumba</v>
      </c>
      <c r="Y131" s="389"/>
      <c r="Z131" s="390"/>
      <c r="AA131" s="17"/>
      <c r="AB131" s="338"/>
      <c r="AC131" s="339"/>
      <c r="AD131" s="338"/>
      <c r="AE131" s="339"/>
      <c r="AF131" s="338"/>
      <c r="AG131" s="339"/>
      <c r="AH131" s="338"/>
      <c r="AI131" s="339"/>
      <c r="AJ131" s="338"/>
      <c r="AK131" s="341"/>
      <c r="AL131" s="341"/>
      <c r="AM131" s="341"/>
      <c r="AN131" s="341"/>
      <c r="AO131" s="341"/>
      <c r="AP131" s="339"/>
      <c r="AQ131" s="338"/>
      <c r="AR131" s="341"/>
      <c r="AS131" s="339"/>
    </row>
    <row r="132" spans="1:45" ht="14.1" customHeight="1" x14ac:dyDescent="0.2">
      <c r="A132" s="333"/>
      <c r="B132" s="334"/>
      <c r="C132" s="334"/>
      <c r="D132" s="335"/>
      <c r="E132" s="336"/>
      <c r="F132" s="337"/>
      <c r="G132" s="336"/>
      <c r="H132" s="337"/>
      <c r="I132" s="336"/>
      <c r="J132" s="337"/>
      <c r="K132" s="336"/>
      <c r="L132" s="337"/>
      <c r="M132" s="336"/>
      <c r="N132" s="340"/>
      <c r="O132" s="340"/>
      <c r="P132" s="340"/>
      <c r="Q132" s="340"/>
      <c r="R132" s="340"/>
      <c r="S132" s="337"/>
      <c r="T132" s="336"/>
      <c r="U132" s="340"/>
      <c r="V132" s="337"/>
      <c r="X132" s="333"/>
      <c r="Y132" s="334"/>
      <c r="Z132" s="334"/>
      <c r="AA132" s="335"/>
      <c r="AB132" s="336"/>
      <c r="AC132" s="337"/>
      <c r="AD132" s="336"/>
      <c r="AE132" s="337"/>
      <c r="AF132" s="336"/>
      <c r="AG132" s="337"/>
      <c r="AH132" s="336"/>
      <c r="AI132" s="337"/>
      <c r="AJ132" s="336"/>
      <c r="AK132" s="340"/>
      <c r="AL132" s="340"/>
      <c r="AM132" s="340"/>
      <c r="AN132" s="340"/>
      <c r="AO132" s="340"/>
      <c r="AP132" s="337"/>
      <c r="AQ132" s="336"/>
      <c r="AR132" s="340"/>
      <c r="AS132" s="337"/>
    </row>
    <row r="133" spans="1:45" ht="14.1" customHeight="1" x14ac:dyDescent="0.2">
      <c r="A133" s="388" t="str">
        <f>'Übertrag Einzel'!BM18</f>
        <v>Paso Doble</v>
      </c>
      <c r="B133" s="389"/>
      <c r="C133" s="390"/>
      <c r="D133" s="17"/>
      <c r="E133" s="338"/>
      <c r="F133" s="339"/>
      <c r="G133" s="338"/>
      <c r="H133" s="339"/>
      <c r="I133" s="338"/>
      <c r="J133" s="339"/>
      <c r="K133" s="338"/>
      <c r="L133" s="339"/>
      <c r="M133" s="338"/>
      <c r="N133" s="341"/>
      <c r="O133" s="341"/>
      <c r="P133" s="341"/>
      <c r="Q133" s="341"/>
      <c r="R133" s="341"/>
      <c r="S133" s="339"/>
      <c r="T133" s="338"/>
      <c r="U133" s="341"/>
      <c r="V133" s="339"/>
      <c r="X133" s="388" t="str">
        <f>'Übertrag Einzel'!BM19</f>
        <v>Paso Doble</v>
      </c>
      <c r="Y133" s="389"/>
      <c r="Z133" s="390"/>
      <c r="AA133" s="17"/>
      <c r="AB133" s="338"/>
      <c r="AC133" s="339"/>
      <c r="AD133" s="338"/>
      <c r="AE133" s="339"/>
      <c r="AF133" s="338"/>
      <c r="AG133" s="339"/>
      <c r="AH133" s="338"/>
      <c r="AI133" s="339"/>
      <c r="AJ133" s="338"/>
      <c r="AK133" s="341"/>
      <c r="AL133" s="341"/>
      <c r="AM133" s="341"/>
      <c r="AN133" s="341"/>
      <c r="AO133" s="341"/>
      <c r="AP133" s="339"/>
      <c r="AQ133" s="338"/>
      <c r="AR133" s="341"/>
      <c r="AS133" s="339"/>
    </row>
    <row r="134" spans="1:45" ht="14.1" customHeight="1" x14ac:dyDescent="0.2">
      <c r="A134" s="333"/>
      <c r="B134" s="334"/>
      <c r="C134" s="334"/>
      <c r="D134" s="335"/>
      <c r="E134" s="336"/>
      <c r="F134" s="337"/>
      <c r="G134" s="336"/>
      <c r="H134" s="337"/>
      <c r="I134" s="336"/>
      <c r="J134" s="337"/>
      <c r="K134" s="336"/>
      <c r="L134" s="337"/>
      <c r="M134" s="336"/>
      <c r="N134" s="340"/>
      <c r="O134" s="340"/>
      <c r="P134" s="340"/>
      <c r="Q134" s="340"/>
      <c r="R134" s="340"/>
      <c r="S134" s="337"/>
      <c r="T134" s="336"/>
      <c r="U134" s="340"/>
      <c r="V134" s="337"/>
      <c r="X134" s="333"/>
      <c r="Y134" s="334"/>
      <c r="Z134" s="334"/>
      <c r="AA134" s="335"/>
      <c r="AB134" s="336"/>
      <c r="AC134" s="337"/>
      <c r="AD134" s="336"/>
      <c r="AE134" s="337"/>
      <c r="AF134" s="336"/>
      <c r="AG134" s="337"/>
      <c r="AH134" s="336"/>
      <c r="AI134" s="337"/>
      <c r="AJ134" s="336"/>
      <c r="AK134" s="340"/>
      <c r="AL134" s="340"/>
      <c r="AM134" s="340"/>
      <c r="AN134" s="340"/>
      <c r="AO134" s="340"/>
      <c r="AP134" s="337"/>
      <c r="AQ134" s="336"/>
      <c r="AR134" s="340"/>
      <c r="AS134" s="337"/>
    </row>
    <row r="135" spans="1:45" ht="14.1" customHeight="1" x14ac:dyDescent="0.2">
      <c r="A135" s="388" t="str">
        <f>'Übertrag Einzel'!BN18</f>
        <v>Jive</v>
      </c>
      <c r="B135" s="389"/>
      <c r="C135" s="390"/>
      <c r="D135" s="17"/>
      <c r="E135" s="338"/>
      <c r="F135" s="339"/>
      <c r="G135" s="338"/>
      <c r="H135" s="339"/>
      <c r="I135" s="338"/>
      <c r="J135" s="339"/>
      <c r="K135" s="338"/>
      <c r="L135" s="339"/>
      <c r="M135" s="338"/>
      <c r="N135" s="341"/>
      <c r="O135" s="341"/>
      <c r="P135" s="341"/>
      <c r="Q135" s="341"/>
      <c r="R135" s="341"/>
      <c r="S135" s="339"/>
      <c r="T135" s="338"/>
      <c r="U135" s="341"/>
      <c r="V135" s="339"/>
      <c r="X135" s="388" t="str">
        <f>'Übertrag Einzel'!BN19</f>
        <v>Jive</v>
      </c>
      <c r="Y135" s="389"/>
      <c r="Z135" s="390"/>
      <c r="AA135" s="17"/>
      <c r="AB135" s="338"/>
      <c r="AC135" s="339"/>
      <c r="AD135" s="338"/>
      <c r="AE135" s="339"/>
      <c r="AF135" s="338"/>
      <c r="AG135" s="339"/>
      <c r="AH135" s="338"/>
      <c r="AI135" s="339"/>
      <c r="AJ135" s="338"/>
      <c r="AK135" s="341"/>
      <c r="AL135" s="341"/>
      <c r="AM135" s="341"/>
      <c r="AN135" s="341"/>
      <c r="AO135" s="341"/>
      <c r="AP135" s="339"/>
      <c r="AQ135" s="338"/>
      <c r="AR135" s="341"/>
      <c r="AS135" s="339"/>
    </row>
    <row r="136" spans="1:45" ht="14.1" customHeight="1" x14ac:dyDescent="0.2">
      <c r="A136" s="391"/>
      <c r="B136" s="392"/>
      <c r="C136" s="392"/>
      <c r="D136" s="393"/>
      <c r="E136" s="336"/>
      <c r="F136" s="337"/>
      <c r="G136" s="336"/>
      <c r="H136" s="337"/>
      <c r="I136" s="336"/>
      <c r="J136" s="337"/>
      <c r="K136" s="336"/>
      <c r="L136" s="337"/>
      <c r="M136" s="336"/>
      <c r="N136" s="340"/>
      <c r="O136" s="340"/>
      <c r="P136" s="340"/>
      <c r="Q136" s="340"/>
      <c r="R136" s="340"/>
      <c r="S136" s="337"/>
      <c r="T136" s="336"/>
      <c r="U136" s="340"/>
      <c r="V136" s="337"/>
      <c r="X136" s="391"/>
      <c r="Y136" s="392"/>
      <c r="Z136" s="392"/>
      <c r="AA136" s="393"/>
      <c r="AB136" s="336"/>
      <c r="AC136" s="337"/>
      <c r="AD136" s="336"/>
      <c r="AE136" s="337"/>
      <c r="AF136" s="336"/>
      <c r="AG136" s="337"/>
      <c r="AH136" s="336"/>
      <c r="AI136" s="337"/>
      <c r="AJ136" s="336"/>
      <c r="AK136" s="340"/>
      <c r="AL136" s="340"/>
      <c r="AM136" s="340"/>
      <c r="AN136" s="340"/>
      <c r="AO136" s="340"/>
      <c r="AP136" s="337"/>
      <c r="AQ136" s="336"/>
      <c r="AR136" s="340"/>
      <c r="AS136" s="337"/>
    </row>
    <row r="137" spans="1:45" ht="14.1" customHeight="1" x14ac:dyDescent="0.2">
      <c r="A137" s="388" t="str">
        <f>'Übertrag Einzel'!BO18</f>
        <v>Discofox</v>
      </c>
      <c r="B137" s="389"/>
      <c r="C137" s="390"/>
      <c r="D137" s="18"/>
      <c r="E137" s="338"/>
      <c r="F137" s="339"/>
      <c r="G137" s="338"/>
      <c r="H137" s="339"/>
      <c r="I137" s="338"/>
      <c r="J137" s="339"/>
      <c r="K137" s="338"/>
      <c r="L137" s="339"/>
      <c r="M137" s="338"/>
      <c r="N137" s="341"/>
      <c r="O137" s="341"/>
      <c r="P137" s="341"/>
      <c r="Q137" s="341"/>
      <c r="R137" s="341"/>
      <c r="S137" s="339"/>
      <c r="T137" s="338"/>
      <c r="U137" s="341"/>
      <c r="V137" s="339"/>
      <c r="X137" s="388" t="str">
        <f>'Übertrag Einzel'!BO19</f>
        <v>Discofox</v>
      </c>
      <c r="Y137" s="389"/>
      <c r="Z137" s="390"/>
      <c r="AA137" s="18"/>
      <c r="AB137" s="338"/>
      <c r="AC137" s="339"/>
      <c r="AD137" s="338"/>
      <c r="AE137" s="339"/>
      <c r="AF137" s="338"/>
      <c r="AG137" s="339"/>
      <c r="AH137" s="338"/>
      <c r="AI137" s="339"/>
      <c r="AJ137" s="338"/>
      <c r="AK137" s="341"/>
      <c r="AL137" s="341"/>
      <c r="AM137" s="341"/>
      <c r="AN137" s="341"/>
      <c r="AO137" s="341"/>
      <c r="AP137" s="339"/>
      <c r="AQ137" s="338"/>
      <c r="AR137" s="341"/>
      <c r="AS137" s="339"/>
    </row>
    <row r="138" spans="1:45" ht="14.1" customHeight="1" x14ac:dyDescent="0.2">
      <c r="A138" s="391"/>
      <c r="B138" s="392"/>
      <c r="C138" s="392"/>
      <c r="D138" s="393"/>
      <c r="E138" s="336"/>
      <c r="F138" s="337"/>
      <c r="G138" s="336"/>
      <c r="H138" s="337"/>
      <c r="I138" s="336"/>
      <c r="J138" s="337"/>
      <c r="K138" s="336"/>
      <c r="L138" s="337"/>
      <c r="M138" s="336"/>
      <c r="N138" s="340"/>
      <c r="O138" s="340"/>
      <c r="P138" s="340"/>
      <c r="Q138" s="340"/>
      <c r="R138" s="340"/>
      <c r="S138" s="337"/>
      <c r="T138" s="336"/>
      <c r="U138" s="340"/>
      <c r="V138" s="337"/>
      <c r="X138" s="391"/>
      <c r="Y138" s="392"/>
      <c r="Z138" s="392"/>
      <c r="AA138" s="393"/>
      <c r="AB138" s="336"/>
      <c r="AC138" s="337"/>
      <c r="AD138" s="336"/>
      <c r="AE138" s="337"/>
      <c r="AF138" s="336"/>
      <c r="AG138" s="337"/>
      <c r="AH138" s="336"/>
      <c r="AI138" s="337"/>
      <c r="AJ138" s="336"/>
      <c r="AK138" s="340"/>
      <c r="AL138" s="340"/>
      <c r="AM138" s="340"/>
      <c r="AN138" s="340"/>
      <c r="AO138" s="340"/>
      <c r="AP138" s="337"/>
      <c r="AQ138" s="336"/>
      <c r="AR138" s="340"/>
      <c r="AS138" s="337"/>
    </row>
    <row r="139" spans="1:45" ht="14.1" customHeight="1" x14ac:dyDescent="0.2">
      <c r="A139" s="388"/>
      <c r="B139" s="389"/>
      <c r="C139" s="390"/>
      <c r="D139" s="18"/>
      <c r="E139" s="338"/>
      <c r="F139" s="339"/>
      <c r="G139" s="338"/>
      <c r="H139" s="339"/>
      <c r="I139" s="338"/>
      <c r="J139" s="339"/>
      <c r="K139" s="338"/>
      <c r="L139" s="339"/>
      <c r="M139" s="338"/>
      <c r="N139" s="341"/>
      <c r="O139" s="341"/>
      <c r="P139" s="341"/>
      <c r="Q139" s="341"/>
      <c r="R139" s="341"/>
      <c r="S139" s="339"/>
      <c r="T139" s="338"/>
      <c r="U139" s="341"/>
      <c r="V139" s="339"/>
      <c r="X139" s="388"/>
      <c r="Y139" s="389"/>
      <c r="Z139" s="390"/>
      <c r="AA139" s="18"/>
      <c r="AB139" s="338"/>
      <c r="AC139" s="339"/>
      <c r="AD139" s="338"/>
      <c r="AE139" s="339"/>
      <c r="AF139" s="338"/>
      <c r="AG139" s="339"/>
      <c r="AH139" s="338"/>
      <c r="AI139" s="339"/>
      <c r="AJ139" s="338"/>
      <c r="AK139" s="341"/>
      <c r="AL139" s="341"/>
      <c r="AM139" s="341"/>
      <c r="AN139" s="341"/>
      <c r="AO139" s="341"/>
      <c r="AP139" s="339"/>
      <c r="AQ139" s="338"/>
      <c r="AR139" s="341"/>
      <c r="AS139" s="339"/>
    </row>
    <row r="140" spans="1:45" ht="14.1" customHeight="1" x14ac:dyDescent="0.2">
      <c r="A140" s="394" t="s">
        <v>70</v>
      </c>
      <c r="B140" s="395"/>
      <c r="C140" s="395"/>
      <c r="D140" s="395"/>
      <c r="E140" s="395"/>
      <c r="F140" s="395"/>
      <c r="G140" s="395"/>
      <c r="H140" s="395"/>
      <c r="I140" s="395"/>
      <c r="J140" s="395"/>
      <c r="K140" s="395"/>
      <c r="L140" s="395"/>
      <c r="M140" s="395"/>
      <c r="N140" s="395"/>
      <c r="O140" s="395"/>
      <c r="P140" s="395"/>
      <c r="Q140" s="395"/>
      <c r="R140" s="395"/>
      <c r="S140" s="395"/>
      <c r="T140" s="395"/>
      <c r="U140" s="395"/>
      <c r="V140" s="396"/>
      <c r="X140" s="394" t="s">
        <v>70</v>
      </c>
      <c r="Y140" s="395"/>
      <c r="Z140" s="395"/>
      <c r="AA140" s="395"/>
      <c r="AB140" s="395"/>
      <c r="AC140" s="395"/>
      <c r="AD140" s="395"/>
      <c r="AE140" s="395"/>
      <c r="AF140" s="395"/>
      <c r="AG140" s="395"/>
      <c r="AH140" s="395"/>
      <c r="AI140" s="395"/>
      <c r="AJ140" s="395"/>
      <c r="AK140" s="395"/>
      <c r="AL140" s="395"/>
      <c r="AM140" s="395"/>
      <c r="AN140" s="395"/>
      <c r="AO140" s="395"/>
      <c r="AP140" s="395"/>
      <c r="AQ140" s="395"/>
      <c r="AR140" s="395"/>
      <c r="AS140" s="396"/>
    </row>
    <row r="141" spans="1:45" ht="14.1" customHeight="1" x14ac:dyDescent="0.2">
      <c r="A141" s="397"/>
      <c r="B141" s="398"/>
      <c r="C141" s="398"/>
      <c r="D141" s="398"/>
      <c r="E141" s="398"/>
      <c r="F141" s="398"/>
      <c r="G141" s="398"/>
      <c r="H141" s="398"/>
      <c r="I141" s="398"/>
      <c r="J141" s="398"/>
      <c r="K141" s="398"/>
      <c r="L141" s="398"/>
      <c r="M141" s="398"/>
      <c r="N141" s="398"/>
      <c r="O141" s="398"/>
      <c r="P141" s="398"/>
      <c r="Q141" s="398"/>
      <c r="R141" s="398"/>
      <c r="S141" s="398"/>
      <c r="T141" s="398"/>
      <c r="U141" s="398"/>
      <c r="V141" s="399"/>
      <c r="X141" s="397"/>
      <c r="Y141" s="398"/>
      <c r="Z141" s="398"/>
      <c r="AA141" s="398"/>
      <c r="AB141" s="398"/>
      <c r="AC141" s="398"/>
      <c r="AD141" s="398"/>
      <c r="AE141" s="398"/>
      <c r="AF141" s="398"/>
      <c r="AG141" s="398"/>
      <c r="AH141" s="398"/>
      <c r="AI141" s="398"/>
      <c r="AJ141" s="398"/>
      <c r="AK141" s="398"/>
      <c r="AL141" s="398"/>
      <c r="AM141" s="398"/>
      <c r="AN141" s="398"/>
      <c r="AO141" s="398"/>
      <c r="AP141" s="398"/>
      <c r="AQ141" s="398"/>
      <c r="AR141" s="398"/>
      <c r="AS141" s="399"/>
    </row>
    <row r="142" spans="1:45" ht="14.1" customHeight="1" x14ac:dyDescent="0.2">
      <c r="A142" s="400" t="s">
        <v>30</v>
      </c>
      <c r="B142" s="401"/>
      <c r="C142" s="400" t="str">
        <f>MID(T144,1,2)</f>
        <v/>
      </c>
      <c r="D142" s="401"/>
      <c r="E142" s="400" t="str">
        <f>MID(T144,3,2)</f>
        <v/>
      </c>
      <c r="F142" s="401"/>
      <c r="G142" s="400" t="str">
        <f>MID(T144,5,2)</f>
        <v/>
      </c>
      <c r="H142" s="401"/>
      <c r="I142" s="400" t="str">
        <f>MID(T144,7,2)</f>
        <v/>
      </c>
      <c r="J142" s="401"/>
      <c r="K142" s="400" t="str">
        <f>MID(T144,9,2)</f>
        <v/>
      </c>
      <c r="L142" s="401"/>
      <c r="M142" s="400" t="str">
        <f>MID(T144,11,2)</f>
        <v/>
      </c>
      <c r="N142" s="401"/>
      <c r="O142" s="400" t="str">
        <f>MID(T144,13,2)</f>
        <v/>
      </c>
      <c r="P142" s="401"/>
      <c r="Q142" s="400" t="str">
        <f>MID(T144,15,2)</f>
        <v/>
      </c>
      <c r="R142" s="401"/>
      <c r="S142" s="400" t="str">
        <f>MID(T144,17,2)</f>
        <v/>
      </c>
      <c r="T142" s="401"/>
      <c r="U142" s="400" t="str">
        <f>MID(T144,19,2)</f>
        <v/>
      </c>
      <c r="V142" s="401"/>
      <c r="X142" s="400" t="s">
        <v>30</v>
      </c>
      <c r="Y142" s="401"/>
      <c r="Z142" s="400" t="str">
        <f>MID(AQ144,1,2)</f>
        <v/>
      </c>
      <c r="AA142" s="401"/>
      <c r="AB142" s="400" t="str">
        <f>MID(AQ144,3,2)</f>
        <v/>
      </c>
      <c r="AC142" s="401"/>
      <c r="AD142" s="400" t="str">
        <f>MID(AQ144,5,2)</f>
        <v/>
      </c>
      <c r="AE142" s="401"/>
      <c r="AF142" s="400" t="str">
        <f>MID(AQ144,7,2)</f>
        <v/>
      </c>
      <c r="AG142" s="401"/>
      <c r="AH142" s="400" t="str">
        <f>MID(AQ144,9,2)</f>
        <v/>
      </c>
      <c r="AI142" s="401"/>
      <c r="AJ142" s="400" t="str">
        <f>MID(AQ144,11,2)</f>
        <v/>
      </c>
      <c r="AK142" s="401"/>
      <c r="AL142" s="400" t="str">
        <f>MID(AQ144,13,2)</f>
        <v/>
      </c>
      <c r="AM142" s="401"/>
      <c r="AN142" s="400" t="str">
        <f>MID(AQ144,15,2)</f>
        <v/>
      </c>
      <c r="AO142" s="401"/>
      <c r="AP142" s="400" t="str">
        <f>MID(AQ144,17,2)</f>
        <v/>
      </c>
      <c r="AQ142" s="401"/>
      <c r="AR142" s="400" t="str">
        <f>MID(AQ144,19,2)</f>
        <v/>
      </c>
      <c r="AS142" s="401"/>
    </row>
    <row r="143" spans="1:45" ht="14.1" customHeight="1" x14ac:dyDescent="0.2">
      <c r="A143" s="402"/>
      <c r="B143" s="403"/>
      <c r="C143" s="402"/>
      <c r="D143" s="403"/>
      <c r="E143" s="402"/>
      <c r="F143" s="403"/>
      <c r="G143" s="402"/>
      <c r="H143" s="403"/>
      <c r="I143" s="402"/>
      <c r="J143" s="403"/>
      <c r="K143" s="402"/>
      <c r="L143" s="403"/>
      <c r="M143" s="402"/>
      <c r="N143" s="403"/>
      <c r="O143" s="402"/>
      <c r="P143" s="403"/>
      <c r="Q143" s="402"/>
      <c r="R143" s="403"/>
      <c r="S143" s="402"/>
      <c r="T143" s="403"/>
      <c r="U143" s="402"/>
      <c r="V143" s="403"/>
      <c r="X143" s="402"/>
      <c r="Y143" s="403"/>
      <c r="Z143" s="402"/>
      <c r="AA143" s="403"/>
      <c r="AB143" s="402"/>
      <c r="AC143" s="403"/>
      <c r="AD143" s="402"/>
      <c r="AE143" s="403"/>
      <c r="AF143" s="402"/>
      <c r="AG143" s="403"/>
      <c r="AH143" s="402"/>
      <c r="AI143" s="403"/>
      <c r="AJ143" s="402"/>
      <c r="AK143" s="403"/>
      <c r="AL143" s="402"/>
      <c r="AM143" s="403"/>
      <c r="AN143" s="402"/>
      <c r="AO143" s="403"/>
      <c r="AP143" s="402"/>
      <c r="AQ143" s="403"/>
      <c r="AR143" s="402"/>
      <c r="AS143" s="403"/>
    </row>
    <row r="144" spans="1:45" ht="27.75" customHeight="1" x14ac:dyDescent="0.2">
      <c r="A144" s="404" t="s">
        <v>191</v>
      </c>
      <c r="B144" s="405"/>
      <c r="C144" s="405"/>
      <c r="D144" s="405"/>
      <c r="E144" s="405"/>
      <c r="F144" s="405"/>
      <c r="G144" s="405"/>
      <c r="H144" s="406"/>
      <c r="I144" s="413" t="s">
        <v>16</v>
      </c>
      <c r="J144" s="414"/>
      <c r="K144" s="414"/>
      <c r="L144" s="414"/>
      <c r="M144" s="414"/>
      <c r="N144" s="414"/>
      <c r="O144" s="414"/>
      <c r="P144" s="414"/>
      <c r="Q144" s="414"/>
      <c r="R144" s="414"/>
      <c r="S144" s="415"/>
      <c r="T144" s="416" t="str">
        <f>'Übertrag Einzel'!CL18</f>
        <v/>
      </c>
      <c r="U144" s="417"/>
      <c r="V144" s="418"/>
      <c r="X144" s="404" t="s">
        <v>191</v>
      </c>
      <c r="Y144" s="405"/>
      <c r="Z144" s="405"/>
      <c r="AA144" s="405"/>
      <c r="AB144" s="405"/>
      <c r="AC144" s="405"/>
      <c r="AD144" s="405"/>
      <c r="AE144" s="406"/>
      <c r="AF144" s="413" t="s">
        <v>16</v>
      </c>
      <c r="AG144" s="414"/>
      <c r="AH144" s="414"/>
      <c r="AI144" s="414"/>
      <c r="AJ144" s="414"/>
      <c r="AK144" s="414"/>
      <c r="AL144" s="414"/>
      <c r="AM144" s="414"/>
      <c r="AN144" s="414"/>
      <c r="AO144" s="414"/>
      <c r="AP144" s="415"/>
      <c r="AQ144" s="416" t="str">
        <f>'Übertrag Einzel'!CL19</f>
        <v/>
      </c>
      <c r="AR144" s="417"/>
      <c r="AS144" s="418"/>
    </row>
    <row r="145" spans="1:45" ht="14.1" customHeight="1" x14ac:dyDescent="0.2">
      <c r="A145" s="407"/>
      <c r="B145" s="408"/>
      <c r="C145" s="408"/>
      <c r="D145" s="408"/>
      <c r="E145" s="408"/>
      <c r="F145" s="408"/>
      <c r="G145" s="408"/>
      <c r="H145" s="409"/>
      <c r="I145" s="333" t="s">
        <v>17</v>
      </c>
      <c r="J145" s="334"/>
      <c r="K145" s="334"/>
      <c r="L145" s="334"/>
      <c r="M145" s="334"/>
      <c r="N145" s="334"/>
      <c r="O145" s="334"/>
      <c r="P145" s="334"/>
      <c r="Q145" s="334"/>
      <c r="R145" s="334"/>
      <c r="S145" s="334"/>
      <c r="T145" s="334"/>
      <c r="U145" s="334"/>
      <c r="V145" s="335"/>
      <c r="X145" s="407"/>
      <c r="Y145" s="408"/>
      <c r="Z145" s="408"/>
      <c r="AA145" s="408"/>
      <c r="AB145" s="408"/>
      <c r="AC145" s="408"/>
      <c r="AD145" s="408"/>
      <c r="AE145" s="409"/>
      <c r="AF145" s="333" t="s">
        <v>17</v>
      </c>
      <c r="AG145" s="334"/>
      <c r="AH145" s="334"/>
      <c r="AI145" s="334"/>
      <c r="AJ145" s="334"/>
      <c r="AK145" s="334"/>
      <c r="AL145" s="334"/>
      <c r="AM145" s="334"/>
      <c r="AN145" s="334"/>
      <c r="AO145" s="334"/>
      <c r="AP145" s="334"/>
      <c r="AQ145" s="334"/>
      <c r="AR145" s="334"/>
      <c r="AS145" s="335"/>
    </row>
    <row r="146" spans="1:45" ht="14.1" customHeight="1" x14ac:dyDescent="0.2">
      <c r="A146" s="407"/>
      <c r="B146" s="408"/>
      <c r="C146" s="408"/>
      <c r="D146" s="408"/>
      <c r="E146" s="408"/>
      <c r="F146" s="408"/>
      <c r="G146" s="408"/>
      <c r="H146" s="409"/>
      <c r="I146" s="82" t="s">
        <v>18</v>
      </c>
      <c r="J146" s="419"/>
      <c r="K146" s="419"/>
      <c r="L146" s="419"/>
      <c r="M146" s="420"/>
      <c r="N146" s="34" t="s">
        <v>19</v>
      </c>
      <c r="O146" s="419"/>
      <c r="P146" s="419"/>
      <c r="Q146" s="419"/>
      <c r="R146" s="420"/>
      <c r="S146" s="82" t="s">
        <v>20</v>
      </c>
      <c r="T146" s="419"/>
      <c r="U146" s="419"/>
      <c r="V146" s="420"/>
      <c r="X146" s="407"/>
      <c r="Y146" s="408"/>
      <c r="Z146" s="408"/>
      <c r="AA146" s="408"/>
      <c r="AB146" s="408"/>
      <c r="AC146" s="408"/>
      <c r="AD146" s="408"/>
      <c r="AE146" s="409"/>
      <c r="AF146" s="82" t="s">
        <v>18</v>
      </c>
      <c r="AG146" s="419"/>
      <c r="AH146" s="419"/>
      <c r="AI146" s="419"/>
      <c r="AJ146" s="420"/>
      <c r="AK146" s="34" t="s">
        <v>19</v>
      </c>
      <c r="AL146" s="419"/>
      <c r="AM146" s="419"/>
      <c r="AN146" s="419"/>
      <c r="AO146" s="420"/>
      <c r="AP146" s="82" t="s">
        <v>20</v>
      </c>
      <c r="AQ146" s="419"/>
      <c r="AR146" s="419"/>
      <c r="AS146" s="420"/>
    </row>
    <row r="147" spans="1:45" ht="14.1" customHeight="1" x14ac:dyDescent="0.2">
      <c r="A147" s="410"/>
      <c r="B147" s="411"/>
      <c r="C147" s="411"/>
      <c r="D147" s="411"/>
      <c r="E147" s="411"/>
      <c r="F147" s="411"/>
      <c r="G147" s="411"/>
      <c r="H147" s="412"/>
      <c r="I147" s="87"/>
      <c r="J147" s="88"/>
      <c r="K147" s="88"/>
      <c r="L147" s="88"/>
      <c r="M147" s="89"/>
      <c r="N147" s="88"/>
      <c r="O147" s="88"/>
      <c r="P147" s="88"/>
      <c r="Q147" s="88"/>
      <c r="R147" s="89"/>
      <c r="S147" s="87"/>
      <c r="T147" s="88"/>
      <c r="U147" s="88"/>
      <c r="V147" s="89"/>
      <c r="X147" s="410"/>
      <c r="Y147" s="411"/>
      <c r="Z147" s="411"/>
      <c r="AA147" s="411"/>
      <c r="AB147" s="411"/>
      <c r="AC147" s="411"/>
      <c r="AD147" s="411"/>
      <c r="AE147" s="412"/>
      <c r="AF147" s="87"/>
      <c r="AG147" s="88"/>
      <c r="AH147" s="88"/>
      <c r="AI147" s="88"/>
      <c r="AJ147" s="89"/>
      <c r="AK147" s="88"/>
      <c r="AL147" s="88"/>
      <c r="AM147" s="88"/>
      <c r="AN147" s="88"/>
      <c r="AO147" s="89"/>
      <c r="AP147" s="87"/>
      <c r="AQ147" s="88"/>
      <c r="AR147" s="88"/>
      <c r="AS147" s="89"/>
    </row>
    <row r="148" spans="1:45" s="27" customFormat="1" ht="21.75" customHeight="1" x14ac:dyDescent="0.2">
      <c r="A148" s="358" t="s">
        <v>22</v>
      </c>
      <c r="B148" s="359"/>
      <c r="C148" s="359"/>
      <c r="D148" s="359"/>
      <c r="E148" s="359"/>
      <c r="F148" s="359"/>
      <c r="G148" s="359"/>
      <c r="H148" s="359"/>
      <c r="I148" s="359"/>
      <c r="J148" s="359"/>
      <c r="K148" s="359"/>
      <c r="L148" s="359"/>
      <c r="M148" s="359"/>
      <c r="N148" s="359"/>
      <c r="O148" s="359"/>
      <c r="P148" s="359"/>
      <c r="Q148" s="359"/>
      <c r="R148" s="359"/>
      <c r="S148" s="359"/>
      <c r="T148" s="359"/>
      <c r="U148" s="359"/>
      <c r="V148" s="360"/>
      <c r="X148" s="358" t="s">
        <v>22</v>
      </c>
      <c r="Y148" s="359"/>
      <c r="Z148" s="359"/>
      <c r="AA148" s="359"/>
      <c r="AB148" s="359"/>
      <c r="AC148" s="359"/>
      <c r="AD148" s="359"/>
      <c r="AE148" s="359"/>
      <c r="AF148" s="359"/>
      <c r="AG148" s="359"/>
      <c r="AH148" s="359"/>
      <c r="AI148" s="359"/>
      <c r="AJ148" s="359"/>
      <c r="AK148" s="359"/>
      <c r="AL148" s="359"/>
      <c r="AM148" s="359"/>
      <c r="AN148" s="359"/>
      <c r="AO148" s="359"/>
      <c r="AP148" s="359"/>
      <c r="AQ148" s="359"/>
      <c r="AR148" s="359"/>
      <c r="AS148" s="360"/>
    </row>
    <row r="149" spans="1:45" s="33" customFormat="1" ht="21.75" customHeight="1" x14ac:dyDescent="0.2">
      <c r="A149" s="26" t="str">
        <f>'Übertrag Einzel'!$C20</f>
        <v xml:space="preserve"> </v>
      </c>
      <c r="B149" s="29" t="str">
        <f>'Übertrag Einzel'!$AD20</f>
        <v xml:space="preserve"> </v>
      </c>
      <c r="C149" s="30"/>
      <c r="D149" s="90"/>
      <c r="E149" s="31" t="str">
        <f>E100</f>
        <v>Ausrichter: TSC Musterhausen</v>
      </c>
      <c r="F149" s="90"/>
      <c r="G149" s="90"/>
      <c r="H149" s="90"/>
      <c r="I149" s="90"/>
      <c r="J149" s="90"/>
      <c r="K149" s="90"/>
      <c r="L149" s="90"/>
      <c r="M149" s="90"/>
      <c r="N149" s="90"/>
      <c r="O149" s="90"/>
      <c r="P149" s="90"/>
      <c r="Q149" s="90"/>
      <c r="R149" s="90"/>
      <c r="S149" s="90"/>
      <c r="T149" s="90"/>
      <c r="U149" s="90"/>
      <c r="V149" s="91"/>
      <c r="X149" s="26" t="str">
        <f>'Übertrag Einzel'!$C21</f>
        <v xml:space="preserve"> </v>
      </c>
      <c r="Y149" s="29" t="str">
        <f>'Übertrag Einzel'!$AD21</f>
        <v xml:space="preserve"> </v>
      </c>
      <c r="Z149" s="30"/>
      <c r="AA149" s="90"/>
      <c r="AB149" s="31" t="str">
        <f>E149</f>
        <v>Ausrichter: TSC Musterhausen</v>
      </c>
      <c r="AC149" s="90"/>
      <c r="AD149" s="90"/>
      <c r="AE149" s="90"/>
      <c r="AF149" s="90"/>
      <c r="AG149" s="90"/>
      <c r="AH149" s="90"/>
      <c r="AI149" s="90"/>
      <c r="AJ149" s="90"/>
      <c r="AK149" s="90"/>
      <c r="AL149" s="90"/>
      <c r="AM149" s="90"/>
      <c r="AN149" s="90"/>
      <c r="AO149" s="90"/>
      <c r="AP149" s="90"/>
      <c r="AQ149" s="90"/>
      <c r="AR149" s="90"/>
      <c r="AS149" s="91"/>
    </row>
    <row r="150" spans="1:45" s="34" customFormat="1" ht="11.25" x14ac:dyDescent="0.2">
      <c r="A150" s="333" t="s">
        <v>3</v>
      </c>
      <c r="B150" s="334"/>
      <c r="C150" s="334"/>
      <c r="D150" s="334"/>
      <c r="E150" s="335"/>
      <c r="F150" s="333" t="s">
        <v>34</v>
      </c>
      <c r="G150" s="334"/>
      <c r="H150" s="334"/>
      <c r="I150" s="334"/>
      <c r="J150" s="334"/>
      <c r="K150" s="334"/>
      <c r="L150" s="334"/>
      <c r="M150" s="334"/>
      <c r="N150" s="334"/>
      <c r="O150" s="334"/>
      <c r="P150" s="334"/>
      <c r="Q150" s="334"/>
      <c r="R150" s="335"/>
      <c r="S150" s="333" t="s">
        <v>6</v>
      </c>
      <c r="T150" s="334"/>
      <c r="U150" s="334"/>
      <c r="V150" s="335"/>
      <c r="X150" s="333" t="s">
        <v>3</v>
      </c>
      <c r="Y150" s="334"/>
      <c r="Z150" s="334"/>
      <c r="AA150" s="334"/>
      <c r="AB150" s="335"/>
      <c r="AC150" s="333" t="s">
        <v>34</v>
      </c>
      <c r="AD150" s="334"/>
      <c r="AE150" s="334"/>
      <c r="AF150" s="334"/>
      <c r="AG150" s="334"/>
      <c r="AH150" s="334"/>
      <c r="AI150" s="334"/>
      <c r="AJ150" s="334"/>
      <c r="AK150" s="334"/>
      <c r="AL150" s="334"/>
      <c r="AM150" s="334"/>
      <c r="AN150" s="334"/>
      <c r="AO150" s="335"/>
      <c r="AP150" s="333" t="s">
        <v>6</v>
      </c>
      <c r="AQ150" s="334"/>
      <c r="AR150" s="334"/>
      <c r="AS150" s="335"/>
    </row>
    <row r="151" spans="1:45" s="35" customFormat="1" ht="24" customHeight="1" x14ac:dyDescent="0.2">
      <c r="A151" s="352" t="str">
        <f>'Übertrag Einzel'!D20</f>
        <v xml:space="preserve"> </v>
      </c>
      <c r="B151" s="353"/>
      <c r="C151" s="353"/>
      <c r="D151" s="353"/>
      <c r="E151" s="354"/>
      <c r="F151" s="352" t="str">
        <f>'Übertrag Einzel'!E20</f>
        <v xml:space="preserve"> </v>
      </c>
      <c r="G151" s="353"/>
      <c r="H151" s="353"/>
      <c r="I151" s="353"/>
      <c r="J151" s="353"/>
      <c r="K151" s="353"/>
      <c r="L151" s="353"/>
      <c r="M151" s="353"/>
      <c r="N151" s="353"/>
      <c r="O151" s="353"/>
      <c r="P151" s="353"/>
      <c r="Q151" s="353"/>
      <c r="R151" s="354"/>
      <c r="S151" s="355" t="str">
        <f>'Übertrag Einzel'!$H20</f>
        <v xml:space="preserve"> </v>
      </c>
      <c r="T151" s="356"/>
      <c r="U151" s="356"/>
      <c r="V151" s="357"/>
      <c r="X151" s="352" t="str">
        <f>'Übertrag Einzel'!D21</f>
        <v xml:space="preserve"> </v>
      </c>
      <c r="Y151" s="353"/>
      <c r="Z151" s="353"/>
      <c r="AA151" s="353"/>
      <c r="AB151" s="354"/>
      <c r="AC151" s="352" t="str">
        <f>'Übertrag Einzel'!E21</f>
        <v xml:space="preserve"> </v>
      </c>
      <c r="AD151" s="353"/>
      <c r="AE151" s="353"/>
      <c r="AF151" s="353"/>
      <c r="AG151" s="353"/>
      <c r="AH151" s="353"/>
      <c r="AI151" s="353"/>
      <c r="AJ151" s="353"/>
      <c r="AK151" s="353"/>
      <c r="AL151" s="353"/>
      <c r="AM151" s="353"/>
      <c r="AN151" s="353"/>
      <c r="AO151" s="354"/>
      <c r="AP151" s="355" t="str">
        <f>'Übertrag Einzel'!$H21</f>
        <v xml:space="preserve"> </v>
      </c>
      <c r="AQ151" s="356"/>
      <c r="AR151" s="356"/>
      <c r="AS151" s="357"/>
    </row>
    <row r="152" spans="1:45" s="36" customFormat="1" ht="11.25" customHeight="1" x14ac:dyDescent="0.2">
      <c r="A152" s="376" t="s">
        <v>32</v>
      </c>
      <c r="B152" s="377"/>
      <c r="C152" s="378"/>
      <c r="D152" s="376" t="s">
        <v>33</v>
      </c>
      <c r="E152" s="377"/>
      <c r="F152" s="377"/>
      <c r="G152" s="377"/>
      <c r="H152" s="377"/>
      <c r="I152" s="377"/>
      <c r="J152" s="377"/>
      <c r="K152" s="377"/>
      <c r="L152" s="377"/>
      <c r="M152" s="377"/>
      <c r="N152" s="378"/>
      <c r="O152" s="379" t="s">
        <v>7</v>
      </c>
      <c r="P152" s="380"/>
      <c r="Q152" s="380"/>
      <c r="R152" s="380"/>
      <c r="S152" s="380"/>
      <c r="T152" s="380"/>
      <c r="U152" s="380"/>
      <c r="V152" s="381"/>
      <c r="X152" s="376" t="s">
        <v>32</v>
      </c>
      <c r="Y152" s="377"/>
      <c r="Z152" s="378"/>
      <c r="AA152" s="376" t="s">
        <v>33</v>
      </c>
      <c r="AB152" s="377"/>
      <c r="AC152" s="377"/>
      <c r="AD152" s="377"/>
      <c r="AE152" s="377"/>
      <c r="AF152" s="377"/>
      <c r="AG152" s="377"/>
      <c r="AH152" s="377"/>
      <c r="AI152" s="377"/>
      <c r="AJ152" s="377"/>
      <c r="AK152" s="378"/>
      <c r="AL152" s="379" t="s">
        <v>7</v>
      </c>
      <c r="AM152" s="380"/>
      <c r="AN152" s="380"/>
      <c r="AO152" s="380"/>
      <c r="AP152" s="380"/>
      <c r="AQ152" s="380"/>
      <c r="AR152" s="380"/>
      <c r="AS152" s="381"/>
    </row>
    <row r="153" spans="1:45" s="36" customFormat="1" ht="14.1" customHeight="1" x14ac:dyDescent="0.2">
      <c r="A153" s="385" t="str">
        <f>'Übertrag Einzel'!F20</f>
        <v xml:space="preserve"> </v>
      </c>
      <c r="B153" s="386"/>
      <c r="C153" s="387"/>
      <c r="D153" s="385" t="str">
        <f>'Übertrag Einzel'!G20</f>
        <v xml:space="preserve"> </v>
      </c>
      <c r="E153" s="386"/>
      <c r="F153" s="386"/>
      <c r="G153" s="386"/>
      <c r="H153" s="386"/>
      <c r="I153" s="386"/>
      <c r="J153" s="386"/>
      <c r="K153" s="386"/>
      <c r="L153" s="386"/>
      <c r="M153" s="386"/>
      <c r="N153" s="387"/>
      <c r="O153" s="382"/>
      <c r="P153" s="383"/>
      <c r="Q153" s="383"/>
      <c r="R153" s="383"/>
      <c r="S153" s="383"/>
      <c r="T153" s="383"/>
      <c r="U153" s="383"/>
      <c r="V153" s="384"/>
      <c r="X153" s="385" t="str">
        <f>'Übertrag Einzel'!F21</f>
        <v xml:space="preserve"> </v>
      </c>
      <c r="Y153" s="386"/>
      <c r="Z153" s="387"/>
      <c r="AA153" s="385" t="str">
        <f>'Übertrag Einzel'!G21</f>
        <v xml:space="preserve"> </v>
      </c>
      <c r="AB153" s="386"/>
      <c r="AC153" s="386"/>
      <c r="AD153" s="386"/>
      <c r="AE153" s="386"/>
      <c r="AF153" s="386"/>
      <c r="AG153" s="386"/>
      <c r="AH153" s="386"/>
      <c r="AI153" s="386"/>
      <c r="AJ153" s="386"/>
      <c r="AK153" s="387"/>
      <c r="AL153" s="382"/>
      <c r="AM153" s="383"/>
      <c r="AN153" s="383"/>
      <c r="AO153" s="383"/>
      <c r="AP153" s="383"/>
      <c r="AQ153" s="383"/>
      <c r="AR153" s="383"/>
      <c r="AS153" s="384"/>
    </row>
    <row r="154" spans="1:45" s="36" customFormat="1" ht="9.75" customHeight="1" x14ac:dyDescent="0.2">
      <c r="A154" s="352"/>
      <c r="B154" s="353"/>
      <c r="C154" s="354"/>
      <c r="D154" s="352"/>
      <c r="E154" s="353"/>
      <c r="F154" s="353"/>
      <c r="G154" s="353"/>
      <c r="H154" s="353"/>
      <c r="I154" s="353"/>
      <c r="J154" s="353"/>
      <c r="K154" s="353"/>
      <c r="L154" s="353"/>
      <c r="M154" s="353"/>
      <c r="N154" s="354"/>
      <c r="O154" s="370"/>
      <c r="P154" s="371"/>
      <c r="Q154" s="371"/>
      <c r="R154" s="371"/>
      <c r="S154" s="371"/>
      <c r="T154" s="371"/>
      <c r="U154" s="371"/>
      <c r="V154" s="372"/>
      <c r="X154" s="352"/>
      <c r="Y154" s="353"/>
      <c r="Z154" s="354"/>
      <c r="AA154" s="352"/>
      <c r="AB154" s="353"/>
      <c r="AC154" s="353"/>
      <c r="AD154" s="353"/>
      <c r="AE154" s="353"/>
      <c r="AF154" s="353"/>
      <c r="AG154" s="353"/>
      <c r="AH154" s="353"/>
      <c r="AI154" s="353"/>
      <c r="AJ154" s="353"/>
      <c r="AK154" s="354"/>
      <c r="AL154" s="370"/>
      <c r="AM154" s="371"/>
      <c r="AN154" s="371"/>
      <c r="AO154" s="371"/>
      <c r="AP154" s="371"/>
      <c r="AQ154" s="371"/>
      <c r="AR154" s="371"/>
      <c r="AS154" s="372"/>
    </row>
    <row r="155" spans="1:45" s="36" customFormat="1" ht="11.25" customHeight="1" x14ac:dyDescent="0.2">
      <c r="A155" s="376" t="s">
        <v>5</v>
      </c>
      <c r="B155" s="377"/>
      <c r="C155" s="377"/>
      <c r="D155" s="377"/>
      <c r="E155" s="377"/>
      <c r="F155" s="377"/>
      <c r="G155" s="377"/>
      <c r="H155" s="377"/>
      <c r="I155" s="377"/>
      <c r="J155" s="377"/>
      <c r="K155" s="377"/>
      <c r="L155" s="377"/>
      <c r="M155" s="377"/>
      <c r="N155" s="378"/>
      <c r="O155" s="370"/>
      <c r="P155" s="371"/>
      <c r="Q155" s="371"/>
      <c r="R155" s="371"/>
      <c r="S155" s="371"/>
      <c r="T155" s="371"/>
      <c r="U155" s="371"/>
      <c r="V155" s="372"/>
      <c r="X155" s="376" t="s">
        <v>5</v>
      </c>
      <c r="Y155" s="377"/>
      <c r="Z155" s="377"/>
      <c r="AA155" s="377"/>
      <c r="AB155" s="377"/>
      <c r="AC155" s="377"/>
      <c r="AD155" s="377"/>
      <c r="AE155" s="377"/>
      <c r="AF155" s="377"/>
      <c r="AG155" s="377"/>
      <c r="AH155" s="377"/>
      <c r="AI155" s="377"/>
      <c r="AJ155" s="377"/>
      <c r="AK155" s="378"/>
      <c r="AL155" s="370"/>
      <c r="AM155" s="371"/>
      <c r="AN155" s="371"/>
      <c r="AO155" s="371"/>
      <c r="AP155" s="371"/>
      <c r="AQ155" s="371"/>
      <c r="AR155" s="371"/>
      <c r="AS155" s="372"/>
    </row>
    <row r="156" spans="1:45" s="35" customFormat="1" ht="24" customHeight="1" x14ac:dyDescent="0.2">
      <c r="A156" s="352" t="str">
        <f>'Übertrag Einzel'!I20</f>
        <v/>
      </c>
      <c r="B156" s="353"/>
      <c r="C156" s="353"/>
      <c r="D156" s="353"/>
      <c r="E156" s="353"/>
      <c r="F156" s="353"/>
      <c r="G156" s="353"/>
      <c r="H156" s="353"/>
      <c r="I156" s="353"/>
      <c r="J156" s="353"/>
      <c r="K156" s="353"/>
      <c r="L156" s="353"/>
      <c r="M156" s="353"/>
      <c r="N156" s="354"/>
      <c r="O156" s="373"/>
      <c r="P156" s="374"/>
      <c r="Q156" s="374"/>
      <c r="R156" s="374"/>
      <c r="S156" s="374"/>
      <c r="T156" s="374"/>
      <c r="U156" s="374"/>
      <c r="V156" s="375"/>
      <c r="X156" s="352" t="str">
        <f>'Übertrag Einzel'!I21</f>
        <v/>
      </c>
      <c r="Y156" s="353"/>
      <c r="Z156" s="353"/>
      <c r="AA156" s="353"/>
      <c r="AB156" s="353"/>
      <c r="AC156" s="353"/>
      <c r="AD156" s="353"/>
      <c r="AE156" s="353"/>
      <c r="AF156" s="353"/>
      <c r="AG156" s="353"/>
      <c r="AH156" s="353"/>
      <c r="AI156" s="353"/>
      <c r="AJ156" s="353"/>
      <c r="AK156" s="354"/>
      <c r="AL156" s="373"/>
      <c r="AM156" s="374"/>
      <c r="AN156" s="374"/>
      <c r="AO156" s="374"/>
      <c r="AP156" s="374"/>
      <c r="AQ156" s="374"/>
      <c r="AR156" s="374"/>
      <c r="AS156" s="375"/>
    </row>
    <row r="157" spans="1:45" s="34" customFormat="1" ht="12.75" customHeight="1" x14ac:dyDescent="0.2">
      <c r="A157" s="333" t="s">
        <v>8</v>
      </c>
      <c r="B157" s="334"/>
      <c r="C157" s="334"/>
      <c r="D157" s="335"/>
      <c r="E157" s="361" t="s">
        <v>113</v>
      </c>
      <c r="F157" s="362"/>
      <c r="G157" s="362"/>
      <c r="H157" s="362"/>
      <c r="I157" s="362"/>
      <c r="J157" s="362"/>
      <c r="K157" s="362"/>
      <c r="L157" s="362"/>
      <c r="M157" s="362"/>
      <c r="N157" s="362"/>
      <c r="O157" s="362"/>
      <c r="P157" s="362"/>
      <c r="Q157" s="362"/>
      <c r="R157" s="362"/>
      <c r="S157" s="362"/>
      <c r="T157" s="362"/>
      <c r="U157" s="362"/>
      <c r="V157" s="363"/>
      <c r="X157" s="333" t="s">
        <v>8</v>
      </c>
      <c r="Y157" s="334"/>
      <c r="Z157" s="334"/>
      <c r="AA157" s="335"/>
      <c r="AB157" s="361" t="s">
        <v>113</v>
      </c>
      <c r="AC157" s="362"/>
      <c r="AD157" s="362"/>
      <c r="AE157" s="362"/>
      <c r="AF157" s="362"/>
      <c r="AG157" s="362"/>
      <c r="AH157" s="362"/>
      <c r="AI157" s="362"/>
      <c r="AJ157" s="362"/>
      <c r="AK157" s="362"/>
      <c r="AL157" s="362"/>
      <c r="AM157" s="362"/>
      <c r="AN157" s="362"/>
      <c r="AO157" s="362"/>
      <c r="AP157" s="362"/>
      <c r="AQ157" s="362"/>
      <c r="AR157" s="362"/>
      <c r="AS157" s="363"/>
    </row>
    <row r="158" spans="1:45" s="37" customFormat="1" ht="24" customHeight="1" x14ac:dyDescent="0.2">
      <c r="A158" s="367">
        <f>A11</f>
        <v>45383</v>
      </c>
      <c r="B158" s="368"/>
      <c r="C158" s="368"/>
      <c r="D158" s="369"/>
      <c r="E158" s="364"/>
      <c r="F158" s="365"/>
      <c r="G158" s="365"/>
      <c r="H158" s="365"/>
      <c r="I158" s="365"/>
      <c r="J158" s="365"/>
      <c r="K158" s="365"/>
      <c r="L158" s="365"/>
      <c r="M158" s="365"/>
      <c r="N158" s="365"/>
      <c r="O158" s="365"/>
      <c r="P158" s="365"/>
      <c r="Q158" s="365"/>
      <c r="R158" s="365"/>
      <c r="S158" s="365"/>
      <c r="T158" s="365"/>
      <c r="U158" s="365"/>
      <c r="V158" s="366"/>
      <c r="X158" s="367">
        <f>A11</f>
        <v>45383</v>
      </c>
      <c r="Y158" s="368"/>
      <c r="Z158" s="368"/>
      <c r="AA158" s="369"/>
      <c r="AB158" s="364"/>
      <c r="AC158" s="365"/>
      <c r="AD158" s="365"/>
      <c r="AE158" s="365"/>
      <c r="AF158" s="365"/>
      <c r="AG158" s="365"/>
      <c r="AH158" s="365"/>
      <c r="AI158" s="365"/>
      <c r="AJ158" s="365"/>
      <c r="AK158" s="365"/>
      <c r="AL158" s="365"/>
      <c r="AM158" s="365"/>
      <c r="AN158" s="365"/>
      <c r="AO158" s="365"/>
      <c r="AP158" s="365"/>
      <c r="AQ158" s="365"/>
      <c r="AR158" s="365"/>
      <c r="AS158" s="366"/>
    </row>
    <row r="159" spans="1:45" s="34" customFormat="1" ht="6" customHeight="1" x14ac:dyDescent="0.2">
      <c r="A159" s="84"/>
      <c r="B159" s="85"/>
      <c r="C159" s="85"/>
      <c r="D159" s="85"/>
      <c r="E159" s="85"/>
      <c r="F159" s="85"/>
      <c r="G159" s="85"/>
      <c r="H159" s="85"/>
      <c r="I159" s="85"/>
      <c r="J159" s="85"/>
      <c r="K159" s="85"/>
      <c r="L159" s="85"/>
      <c r="M159" s="85"/>
      <c r="N159" s="85"/>
      <c r="O159" s="85"/>
      <c r="P159" s="85"/>
      <c r="Q159" s="85"/>
      <c r="R159" s="85"/>
      <c r="S159" s="85"/>
      <c r="T159" s="85"/>
      <c r="U159" s="85"/>
      <c r="V159" s="86"/>
      <c r="X159" s="84"/>
      <c r="Y159" s="85"/>
      <c r="Z159" s="85"/>
      <c r="AA159" s="85"/>
      <c r="AB159" s="85"/>
      <c r="AC159" s="85"/>
      <c r="AD159" s="85"/>
      <c r="AE159" s="85"/>
      <c r="AF159" s="85"/>
      <c r="AG159" s="85"/>
      <c r="AH159" s="85"/>
      <c r="AI159" s="85"/>
      <c r="AJ159" s="85"/>
      <c r="AK159" s="85"/>
      <c r="AL159" s="85"/>
      <c r="AM159" s="85"/>
      <c r="AN159" s="85"/>
      <c r="AO159" s="85"/>
      <c r="AP159" s="85"/>
      <c r="AQ159" s="85"/>
      <c r="AR159" s="85"/>
      <c r="AS159" s="86"/>
    </row>
    <row r="160" spans="1:45" s="34" customFormat="1" ht="24.75" customHeight="1" x14ac:dyDescent="0.2">
      <c r="A160" s="38" t="s">
        <v>107</v>
      </c>
      <c r="D160" s="330" t="str">
        <f>'Übertrag Einzel'!AA20</f>
        <v/>
      </c>
      <c r="E160" s="331"/>
      <c r="F160" s="331"/>
      <c r="G160" s="331"/>
      <c r="H160" s="331"/>
      <c r="I160" s="331"/>
      <c r="J160" s="331"/>
      <c r="K160" s="331"/>
      <c r="L160" s="331"/>
      <c r="M160" s="331"/>
      <c r="N160" s="137"/>
      <c r="O160" s="332" t="str">
        <f>"verliehen wird: "&amp;'Übertrag Einzel'!CP20</f>
        <v>verliehen wird: Urkunde und Button</v>
      </c>
      <c r="P160" s="332"/>
      <c r="Q160" s="332"/>
      <c r="R160" s="332"/>
      <c r="S160" s="332"/>
      <c r="T160" s="332"/>
      <c r="U160" s="332"/>
      <c r="V160" s="83"/>
      <c r="X160" s="38" t="s">
        <v>107</v>
      </c>
      <c r="AA160" s="330" t="str">
        <f>'Übertrag Einzel'!AA21</f>
        <v/>
      </c>
      <c r="AB160" s="331"/>
      <c r="AC160" s="331"/>
      <c r="AD160" s="331"/>
      <c r="AE160" s="331"/>
      <c r="AF160" s="331"/>
      <c r="AG160" s="331"/>
      <c r="AH160" s="331"/>
      <c r="AI160" s="331"/>
      <c r="AJ160" s="331"/>
      <c r="AK160" s="137"/>
      <c r="AL160" s="332" t="str">
        <f>"verliehen wird: "&amp;'Übertrag Einzel'!CP21</f>
        <v>verliehen wird: Urkunde und Button</v>
      </c>
      <c r="AM160" s="332"/>
      <c r="AN160" s="332"/>
      <c r="AO160" s="332"/>
      <c r="AP160" s="332"/>
      <c r="AQ160" s="332"/>
      <c r="AR160" s="332"/>
      <c r="AS160" s="83"/>
    </row>
    <row r="161" spans="1:45" s="34" customFormat="1" ht="6" customHeight="1" x14ac:dyDescent="0.2">
      <c r="A161" s="82"/>
      <c r="V161" s="83"/>
      <c r="X161" s="82"/>
      <c r="AS161" s="83"/>
    </row>
    <row r="162" spans="1:45" s="34" customFormat="1" ht="24.75" customHeight="1" x14ac:dyDescent="0.2">
      <c r="A162" s="38" t="s">
        <v>111</v>
      </c>
      <c r="D162" s="39"/>
      <c r="F162" s="39"/>
      <c r="H162" s="39"/>
      <c r="I162" s="347" t="str">
        <f>'Übertrag Einzel'!CM20&amp;"."</f>
        <v>.</v>
      </c>
      <c r="J162" s="348"/>
      <c r="L162" s="39" t="s">
        <v>112</v>
      </c>
      <c r="N162" s="39"/>
      <c r="V162" s="83"/>
      <c r="X162" s="38" t="s">
        <v>111</v>
      </c>
      <c r="AA162" s="39"/>
      <c r="AC162" s="39"/>
      <c r="AE162" s="39"/>
      <c r="AF162" s="347" t="str">
        <f>'Übertrag Einzel'!CM21&amp;"."</f>
        <v>.</v>
      </c>
      <c r="AG162" s="348"/>
      <c r="AI162" s="39" t="s">
        <v>112</v>
      </c>
      <c r="AK162" s="39"/>
      <c r="AS162" s="83"/>
    </row>
    <row r="163" spans="1:45" s="34" customFormat="1" ht="6" customHeight="1" x14ac:dyDescent="0.2">
      <c r="A163" s="87"/>
      <c r="B163" s="88"/>
      <c r="C163" s="88"/>
      <c r="D163" s="88"/>
      <c r="E163" s="88"/>
      <c r="F163" s="88"/>
      <c r="G163" s="88"/>
      <c r="H163" s="88"/>
      <c r="I163" s="88"/>
      <c r="J163" s="88"/>
      <c r="K163" s="88"/>
      <c r="L163" s="88"/>
      <c r="M163" s="88"/>
      <c r="N163" s="88"/>
      <c r="O163" s="88"/>
      <c r="P163" s="88"/>
      <c r="Q163" s="88"/>
      <c r="R163" s="88"/>
      <c r="S163" s="88"/>
      <c r="T163" s="88"/>
      <c r="U163" s="88"/>
      <c r="V163" s="89"/>
      <c r="X163" s="87"/>
      <c r="Y163" s="88"/>
      <c r="Z163" s="88"/>
      <c r="AA163" s="88"/>
      <c r="AB163" s="88"/>
      <c r="AC163" s="88"/>
      <c r="AD163" s="88"/>
      <c r="AE163" s="88"/>
      <c r="AF163" s="88"/>
      <c r="AG163" s="88"/>
      <c r="AH163" s="88"/>
      <c r="AI163" s="88"/>
      <c r="AJ163" s="88"/>
      <c r="AK163" s="88"/>
      <c r="AL163" s="88"/>
      <c r="AM163" s="88"/>
      <c r="AN163" s="88"/>
      <c r="AO163" s="88"/>
      <c r="AP163" s="88"/>
      <c r="AQ163" s="88"/>
      <c r="AR163" s="88"/>
      <c r="AS163" s="89"/>
    </row>
    <row r="164" spans="1:45" ht="29.25" customHeight="1" x14ac:dyDescent="0.2">
      <c r="A164" s="349" t="s">
        <v>9</v>
      </c>
      <c r="B164" s="350"/>
      <c r="C164" s="350"/>
      <c r="D164" s="351"/>
      <c r="E164" s="342" t="s">
        <v>10</v>
      </c>
      <c r="F164" s="343"/>
      <c r="G164" s="342" t="s">
        <v>11</v>
      </c>
      <c r="H164" s="343"/>
      <c r="I164" s="344" t="s">
        <v>12</v>
      </c>
      <c r="J164" s="345"/>
      <c r="K164" s="344" t="s">
        <v>13</v>
      </c>
      <c r="L164" s="345"/>
      <c r="M164" s="344" t="s">
        <v>14</v>
      </c>
      <c r="N164" s="346"/>
      <c r="O164" s="346"/>
      <c r="P164" s="346"/>
      <c r="Q164" s="346"/>
      <c r="R164" s="346"/>
      <c r="S164" s="345"/>
      <c r="T164" s="344" t="s">
        <v>15</v>
      </c>
      <c r="U164" s="346"/>
      <c r="V164" s="345"/>
      <c r="X164" s="349" t="s">
        <v>9</v>
      </c>
      <c r="Y164" s="350"/>
      <c r="Z164" s="350"/>
      <c r="AA164" s="351"/>
      <c r="AB164" s="342" t="s">
        <v>10</v>
      </c>
      <c r="AC164" s="343"/>
      <c r="AD164" s="342" t="s">
        <v>11</v>
      </c>
      <c r="AE164" s="343"/>
      <c r="AF164" s="344" t="s">
        <v>12</v>
      </c>
      <c r="AG164" s="345"/>
      <c r="AH164" s="344" t="s">
        <v>13</v>
      </c>
      <c r="AI164" s="345"/>
      <c r="AJ164" s="344" t="s">
        <v>14</v>
      </c>
      <c r="AK164" s="346"/>
      <c r="AL164" s="346"/>
      <c r="AM164" s="346"/>
      <c r="AN164" s="346"/>
      <c r="AO164" s="346"/>
      <c r="AP164" s="345"/>
      <c r="AQ164" s="344" t="s">
        <v>15</v>
      </c>
      <c r="AR164" s="346"/>
      <c r="AS164" s="345"/>
    </row>
    <row r="165" spans="1:45" ht="14.1" customHeight="1" x14ac:dyDescent="0.2">
      <c r="A165" s="333"/>
      <c r="B165" s="334"/>
      <c r="C165" s="334"/>
      <c r="D165" s="335"/>
      <c r="E165" s="336"/>
      <c r="F165" s="337"/>
      <c r="G165" s="336"/>
      <c r="H165" s="337"/>
      <c r="I165" s="336"/>
      <c r="J165" s="337"/>
      <c r="K165" s="336"/>
      <c r="L165" s="337"/>
      <c r="M165" s="336"/>
      <c r="N165" s="340"/>
      <c r="O165" s="340"/>
      <c r="P165" s="340"/>
      <c r="Q165" s="340"/>
      <c r="R165" s="340"/>
      <c r="S165" s="337"/>
      <c r="T165" s="336"/>
      <c r="U165" s="340"/>
      <c r="V165" s="337"/>
      <c r="X165" s="333"/>
      <c r="Y165" s="334"/>
      <c r="Z165" s="334"/>
      <c r="AA165" s="335"/>
      <c r="AB165" s="336"/>
      <c r="AC165" s="337"/>
      <c r="AD165" s="336"/>
      <c r="AE165" s="337"/>
      <c r="AF165" s="336"/>
      <c r="AG165" s="337"/>
      <c r="AH165" s="336"/>
      <c r="AI165" s="337"/>
      <c r="AJ165" s="336"/>
      <c r="AK165" s="340"/>
      <c r="AL165" s="340"/>
      <c r="AM165" s="340"/>
      <c r="AN165" s="340"/>
      <c r="AO165" s="340"/>
      <c r="AP165" s="337"/>
      <c r="AQ165" s="336"/>
      <c r="AR165" s="340"/>
      <c r="AS165" s="337"/>
    </row>
    <row r="166" spans="1:45" ht="14.1" customHeight="1" x14ac:dyDescent="0.2">
      <c r="A166" s="388" t="str">
        <f>'Übertrag Einzel'!BE20</f>
        <v>Langsamer Walzer</v>
      </c>
      <c r="B166" s="389"/>
      <c r="C166" s="390"/>
      <c r="D166" s="17"/>
      <c r="E166" s="338"/>
      <c r="F166" s="339"/>
      <c r="G166" s="338"/>
      <c r="H166" s="339"/>
      <c r="I166" s="338"/>
      <c r="J166" s="339"/>
      <c r="K166" s="338"/>
      <c r="L166" s="339"/>
      <c r="M166" s="338"/>
      <c r="N166" s="341"/>
      <c r="O166" s="341"/>
      <c r="P166" s="341"/>
      <c r="Q166" s="341"/>
      <c r="R166" s="341"/>
      <c r="S166" s="339"/>
      <c r="T166" s="338"/>
      <c r="U166" s="341"/>
      <c r="V166" s="339"/>
      <c r="X166" s="388" t="str">
        <f>'Übertrag Einzel'!BE21</f>
        <v>Langsamer Walzer</v>
      </c>
      <c r="Y166" s="389"/>
      <c r="Z166" s="390"/>
      <c r="AA166" s="17"/>
      <c r="AB166" s="338"/>
      <c r="AC166" s="339"/>
      <c r="AD166" s="338"/>
      <c r="AE166" s="339"/>
      <c r="AF166" s="338"/>
      <c r="AG166" s="339"/>
      <c r="AH166" s="338"/>
      <c r="AI166" s="339"/>
      <c r="AJ166" s="338"/>
      <c r="AK166" s="341"/>
      <c r="AL166" s="341"/>
      <c r="AM166" s="341"/>
      <c r="AN166" s="341"/>
      <c r="AO166" s="341"/>
      <c r="AP166" s="339"/>
      <c r="AQ166" s="338"/>
      <c r="AR166" s="341"/>
      <c r="AS166" s="339"/>
    </row>
    <row r="167" spans="1:45" ht="14.1" customHeight="1" x14ac:dyDescent="0.2">
      <c r="A167" s="333"/>
      <c r="B167" s="334"/>
      <c r="C167" s="334"/>
      <c r="D167" s="335"/>
      <c r="E167" s="336"/>
      <c r="F167" s="337"/>
      <c r="G167" s="336"/>
      <c r="H167" s="337"/>
      <c r="I167" s="336"/>
      <c r="J167" s="337"/>
      <c r="K167" s="336"/>
      <c r="L167" s="337"/>
      <c r="M167" s="336"/>
      <c r="N167" s="340"/>
      <c r="O167" s="340"/>
      <c r="P167" s="340"/>
      <c r="Q167" s="340"/>
      <c r="R167" s="340"/>
      <c r="S167" s="337"/>
      <c r="T167" s="336"/>
      <c r="U167" s="340"/>
      <c r="V167" s="337"/>
      <c r="X167" s="333"/>
      <c r="Y167" s="334"/>
      <c r="Z167" s="334"/>
      <c r="AA167" s="335"/>
      <c r="AB167" s="336"/>
      <c r="AC167" s="337"/>
      <c r="AD167" s="336"/>
      <c r="AE167" s="337"/>
      <c r="AF167" s="336"/>
      <c r="AG167" s="337"/>
      <c r="AH167" s="336"/>
      <c r="AI167" s="337"/>
      <c r="AJ167" s="336"/>
      <c r="AK167" s="340"/>
      <c r="AL167" s="340"/>
      <c r="AM167" s="340"/>
      <c r="AN167" s="340"/>
      <c r="AO167" s="340"/>
      <c r="AP167" s="337"/>
      <c r="AQ167" s="336"/>
      <c r="AR167" s="340"/>
      <c r="AS167" s="337"/>
    </row>
    <row r="168" spans="1:45" ht="14.1" customHeight="1" x14ac:dyDescent="0.2">
      <c r="A168" s="388" t="str">
        <f>'Übertrag Einzel'!BF20</f>
        <v>Tango</v>
      </c>
      <c r="B168" s="389"/>
      <c r="C168" s="390"/>
      <c r="D168" s="17"/>
      <c r="E168" s="338"/>
      <c r="F168" s="339"/>
      <c r="G168" s="338"/>
      <c r="H168" s="339"/>
      <c r="I168" s="338"/>
      <c r="J168" s="339"/>
      <c r="K168" s="338"/>
      <c r="L168" s="339"/>
      <c r="M168" s="338"/>
      <c r="N168" s="341"/>
      <c r="O168" s="341"/>
      <c r="P168" s="341"/>
      <c r="Q168" s="341"/>
      <c r="R168" s="341"/>
      <c r="S168" s="339"/>
      <c r="T168" s="338"/>
      <c r="U168" s="341"/>
      <c r="V168" s="339"/>
      <c r="X168" s="388" t="str">
        <f>'Übertrag Einzel'!BF21</f>
        <v>Tango</v>
      </c>
      <c r="Y168" s="389"/>
      <c r="Z168" s="390"/>
      <c r="AA168" s="17"/>
      <c r="AB168" s="338"/>
      <c r="AC168" s="339"/>
      <c r="AD168" s="338"/>
      <c r="AE168" s="339"/>
      <c r="AF168" s="338"/>
      <c r="AG168" s="339"/>
      <c r="AH168" s="338"/>
      <c r="AI168" s="339"/>
      <c r="AJ168" s="338"/>
      <c r="AK168" s="341"/>
      <c r="AL168" s="341"/>
      <c r="AM168" s="341"/>
      <c r="AN168" s="341"/>
      <c r="AO168" s="341"/>
      <c r="AP168" s="339"/>
      <c r="AQ168" s="338"/>
      <c r="AR168" s="341"/>
      <c r="AS168" s="339"/>
    </row>
    <row r="169" spans="1:45" ht="14.1" customHeight="1" x14ac:dyDescent="0.2">
      <c r="A169" s="333"/>
      <c r="B169" s="334"/>
      <c r="C169" s="334"/>
      <c r="D169" s="335"/>
      <c r="E169" s="336"/>
      <c r="F169" s="337"/>
      <c r="G169" s="336"/>
      <c r="H169" s="337"/>
      <c r="I169" s="336"/>
      <c r="J169" s="337"/>
      <c r="K169" s="336"/>
      <c r="L169" s="337"/>
      <c r="M169" s="336"/>
      <c r="N169" s="340"/>
      <c r="O169" s="340"/>
      <c r="P169" s="340"/>
      <c r="Q169" s="340"/>
      <c r="R169" s="340"/>
      <c r="S169" s="337"/>
      <c r="T169" s="336"/>
      <c r="U169" s="340"/>
      <c r="V169" s="337"/>
      <c r="X169" s="333"/>
      <c r="Y169" s="334"/>
      <c r="Z169" s="334"/>
      <c r="AA169" s="335"/>
      <c r="AB169" s="336"/>
      <c r="AC169" s="337"/>
      <c r="AD169" s="336"/>
      <c r="AE169" s="337"/>
      <c r="AF169" s="336"/>
      <c r="AG169" s="337"/>
      <c r="AH169" s="336"/>
      <c r="AI169" s="337"/>
      <c r="AJ169" s="336"/>
      <c r="AK169" s="340"/>
      <c r="AL169" s="340"/>
      <c r="AM169" s="340"/>
      <c r="AN169" s="340"/>
      <c r="AO169" s="340"/>
      <c r="AP169" s="337"/>
      <c r="AQ169" s="336"/>
      <c r="AR169" s="340"/>
      <c r="AS169" s="337"/>
    </row>
    <row r="170" spans="1:45" ht="14.1" customHeight="1" x14ac:dyDescent="0.2">
      <c r="A170" s="388" t="str">
        <f>'Übertrag Einzel'!BG20</f>
        <v>Wiener Walzer</v>
      </c>
      <c r="B170" s="389"/>
      <c r="C170" s="390"/>
      <c r="D170" s="17"/>
      <c r="E170" s="338"/>
      <c r="F170" s="339"/>
      <c r="G170" s="338"/>
      <c r="H170" s="339"/>
      <c r="I170" s="338"/>
      <c r="J170" s="339"/>
      <c r="K170" s="338"/>
      <c r="L170" s="339"/>
      <c r="M170" s="338"/>
      <c r="N170" s="341"/>
      <c r="O170" s="341"/>
      <c r="P170" s="341"/>
      <c r="Q170" s="341"/>
      <c r="R170" s="341"/>
      <c r="S170" s="339"/>
      <c r="T170" s="338"/>
      <c r="U170" s="341"/>
      <c r="V170" s="339"/>
      <c r="X170" s="388" t="str">
        <f>'Übertrag Einzel'!BG21</f>
        <v>Wiener Walzer</v>
      </c>
      <c r="Y170" s="389"/>
      <c r="Z170" s="390"/>
      <c r="AA170" s="17"/>
      <c r="AB170" s="338"/>
      <c r="AC170" s="339"/>
      <c r="AD170" s="338"/>
      <c r="AE170" s="339"/>
      <c r="AF170" s="338"/>
      <c r="AG170" s="339"/>
      <c r="AH170" s="338"/>
      <c r="AI170" s="339"/>
      <c r="AJ170" s="338"/>
      <c r="AK170" s="341"/>
      <c r="AL170" s="341"/>
      <c r="AM170" s="341"/>
      <c r="AN170" s="341"/>
      <c r="AO170" s="341"/>
      <c r="AP170" s="339"/>
      <c r="AQ170" s="338"/>
      <c r="AR170" s="341"/>
      <c r="AS170" s="339"/>
    </row>
    <row r="171" spans="1:45" ht="14.1" customHeight="1" x14ac:dyDescent="0.2">
      <c r="A171" s="333"/>
      <c r="B171" s="334"/>
      <c r="C171" s="334"/>
      <c r="D171" s="335"/>
      <c r="E171" s="336"/>
      <c r="F171" s="337"/>
      <c r="G171" s="336"/>
      <c r="H171" s="337"/>
      <c r="I171" s="336"/>
      <c r="J171" s="337"/>
      <c r="K171" s="336"/>
      <c r="L171" s="337"/>
      <c r="M171" s="336"/>
      <c r="N171" s="340"/>
      <c r="O171" s="340"/>
      <c r="P171" s="340"/>
      <c r="Q171" s="340"/>
      <c r="R171" s="340"/>
      <c r="S171" s="337"/>
      <c r="T171" s="336"/>
      <c r="U171" s="340"/>
      <c r="V171" s="337"/>
      <c r="X171" s="333"/>
      <c r="Y171" s="334"/>
      <c r="Z171" s="334"/>
      <c r="AA171" s="335"/>
      <c r="AB171" s="336"/>
      <c r="AC171" s="337"/>
      <c r="AD171" s="336"/>
      <c r="AE171" s="337"/>
      <c r="AF171" s="336"/>
      <c r="AG171" s="337"/>
      <c r="AH171" s="336"/>
      <c r="AI171" s="337"/>
      <c r="AJ171" s="336"/>
      <c r="AK171" s="340"/>
      <c r="AL171" s="340"/>
      <c r="AM171" s="340"/>
      <c r="AN171" s="340"/>
      <c r="AO171" s="340"/>
      <c r="AP171" s="337"/>
      <c r="AQ171" s="336"/>
      <c r="AR171" s="340"/>
      <c r="AS171" s="337"/>
    </row>
    <row r="172" spans="1:45" ht="14.1" customHeight="1" x14ac:dyDescent="0.2">
      <c r="A172" s="388" t="str">
        <f>'Übertrag Einzel'!BH20</f>
        <v>Slowfox</v>
      </c>
      <c r="B172" s="389"/>
      <c r="C172" s="390"/>
      <c r="D172" s="17"/>
      <c r="E172" s="338"/>
      <c r="F172" s="339"/>
      <c r="G172" s="338"/>
      <c r="H172" s="339"/>
      <c r="I172" s="338"/>
      <c r="J172" s="339"/>
      <c r="K172" s="338"/>
      <c r="L172" s="339"/>
      <c r="M172" s="338"/>
      <c r="N172" s="341"/>
      <c r="O172" s="341"/>
      <c r="P172" s="341"/>
      <c r="Q172" s="341"/>
      <c r="R172" s="341"/>
      <c r="S172" s="339"/>
      <c r="T172" s="338"/>
      <c r="U172" s="341"/>
      <c r="V172" s="339"/>
      <c r="X172" s="388" t="str">
        <f>'Übertrag Einzel'!BH21</f>
        <v>Slowfox</v>
      </c>
      <c r="Y172" s="389"/>
      <c r="Z172" s="390"/>
      <c r="AA172" s="17"/>
      <c r="AB172" s="338"/>
      <c r="AC172" s="339"/>
      <c r="AD172" s="338"/>
      <c r="AE172" s="339"/>
      <c r="AF172" s="338"/>
      <c r="AG172" s="339"/>
      <c r="AH172" s="338"/>
      <c r="AI172" s="339"/>
      <c r="AJ172" s="338"/>
      <c r="AK172" s="341"/>
      <c r="AL172" s="341"/>
      <c r="AM172" s="341"/>
      <c r="AN172" s="341"/>
      <c r="AO172" s="341"/>
      <c r="AP172" s="339"/>
      <c r="AQ172" s="338"/>
      <c r="AR172" s="341"/>
      <c r="AS172" s="339"/>
    </row>
    <row r="173" spans="1:45" ht="14.1" customHeight="1" x14ac:dyDescent="0.2">
      <c r="A173" s="333"/>
      <c r="B173" s="334"/>
      <c r="C173" s="334"/>
      <c r="D173" s="335"/>
      <c r="E173" s="336"/>
      <c r="F173" s="337"/>
      <c r="G173" s="336"/>
      <c r="H173" s="337"/>
      <c r="I173" s="336"/>
      <c r="J173" s="337"/>
      <c r="K173" s="336"/>
      <c r="L173" s="337"/>
      <c r="M173" s="336"/>
      <c r="N173" s="340"/>
      <c r="O173" s="340"/>
      <c r="P173" s="340"/>
      <c r="Q173" s="340"/>
      <c r="R173" s="340"/>
      <c r="S173" s="337"/>
      <c r="T173" s="336"/>
      <c r="U173" s="340"/>
      <c r="V173" s="337"/>
      <c r="X173" s="333"/>
      <c r="Y173" s="334"/>
      <c r="Z173" s="334"/>
      <c r="AA173" s="335"/>
      <c r="AB173" s="336"/>
      <c r="AC173" s="337"/>
      <c r="AD173" s="336"/>
      <c r="AE173" s="337"/>
      <c r="AF173" s="336"/>
      <c r="AG173" s="337"/>
      <c r="AH173" s="336"/>
      <c r="AI173" s="337"/>
      <c r="AJ173" s="336"/>
      <c r="AK173" s="340"/>
      <c r="AL173" s="340"/>
      <c r="AM173" s="340"/>
      <c r="AN173" s="340"/>
      <c r="AO173" s="340"/>
      <c r="AP173" s="337"/>
      <c r="AQ173" s="336"/>
      <c r="AR173" s="340"/>
      <c r="AS173" s="337"/>
    </row>
    <row r="174" spans="1:45" ht="14.1" customHeight="1" x14ac:dyDescent="0.2">
      <c r="A174" s="388" t="str">
        <f>'Übertrag Einzel'!BI20</f>
        <v>Quickstep</v>
      </c>
      <c r="B174" s="389"/>
      <c r="C174" s="390"/>
      <c r="D174" s="17"/>
      <c r="E174" s="338"/>
      <c r="F174" s="339"/>
      <c r="G174" s="338"/>
      <c r="H174" s="339"/>
      <c r="I174" s="338"/>
      <c r="J174" s="339"/>
      <c r="K174" s="338"/>
      <c r="L174" s="339"/>
      <c r="M174" s="338"/>
      <c r="N174" s="341"/>
      <c r="O174" s="341"/>
      <c r="P174" s="341"/>
      <c r="Q174" s="341"/>
      <c r="R174" s="341"/>
      <c r="S174" s="339"/>
      <c r="T174" s="338"/>
      <c r="U174" s="341"/>
      <c r="V174" s="339"/>
      <c r="X174" s="388" t="str">
        <f>'Übertrag Einzel'!BI21</f>
        <v>Quickstep</v>
      </c>
      <c r="Y174" s="389"/>
      <c r="Z174" s="390"/>
      <c r="AA174" s="17"/>
      <c r="AB174" s="338"/>
      <c r="AC174" s="339"/>
      <c r="AD174" s="338"/>
      <c r="AE174" s="339"/>
      <c r="AF174" s="338"/>
      <c r="AG174" s="339"/>
      <c r="AH174" s="338"/>
      <c r="AI174" s="339"/>
      <c r="AJ174" s="338"/>
      <c r="AK174" s="341"/>
      <c r="AL174" s="341"/>
      <c r="AM174" s="341"/>
      <c r="AN174" s="341"/>
      <c r="AO174" s="341"/>
      <c r="AP174" s="339"/>
      <c r="AQ174" s="338"/>
      <c r="AR174" s="341"/>
      <c r="AS174" s="339"/>
    </row>
    <row r="175" spans="1:45" ht="14.1" customHeight="1" x14ac:dyDescent="0.2">
      <c r="A175" s="333"/>
      <c r="B175" s="334"/>
      <c r="C175" s="334"/>
      <c r="D175" s="335"/>
      <c r="E175" s="336"/>
      <c r="F175" s="337"/>
      <c r="G175" s="336"/>
      <c r="H175" s="337"/>
      <c r="I175" s="336"/>
      <c r="J175" s="337"/>
      <c r="K175" s="336"/>
      <c r="L175" s="337"/>
      <c r="M175" s="336"/>
      <c r="N175" s="340"/>
      <c r="O175" s="340"/>
      <c r="P175" s="340"/>
      <c r="Q175" s="340"/>
      <c r="R175" s="340"/>
      <c r="S175" s="337"/>
      <c r="T175" s="336"/>
      <c r="U175" s="340"/>
      <c r="V175" s="337"/>
      <c r="X175" s="333"/>
      <c r="Y175" s="334"/>
      <c r="Z175" s="334"/>
      <c r="AA175" s="335"/>
      <c r="AB175" s="336"/>
      <c r="AC175" s="337"/>
      <c r="AD175" s="336"/>
      <c r="AE175" s="337"/>
      <c r="AF175" s="336"/>
      <c r="AG175" s="337"/>
      <c r="AH175" s="336"/>
      <c r="AI175" s="337"/>
      <c r="AJ175" s="336"/>
      <c r="AK175" s="340"/>
      <c r="AL175" s="340"/>
      <c r="AM175" s="340"/>
      <c r="AN175" s="340"/>
      <c r="AO175" s="340"/>
      <c r="AP175" s="337"/>
      <c r="AQ175" s="336"/>
      <c r="AR175" s="340"/>
      <c r="AS175" s="337"/>
    </row>
    <row r="176" spans="1:45" ht="14.1" customHeight="1" x14ac:dyDescent="0.2">
      <c r="A176" s="388" t="str">
        <f>'Übertrag Einzel'!BJ20</f>
        <v>Samba</v>
      </c>
      <c r="B176" s="389"/>
      <c r="C176" s="390"/>
      <c r="D176" s="17"/>
      <c r="E176" s="338"/>
      <c r="F176" s="339"/>
      <c r="G176" s="338"/>
      <c r="H176" s="339"/>
      <c r="I176" s="338"/>
      <c r="J176" s="339"/>
      <c r="K176" s="338"/>
      <c r="L176" s="339"/>
      <c r="M176" s="338"/>
      <c r="N176" s="341"/>
      <c r="O176" s="341"/>
      <c r="P176" s="341"/>
      <c r="Q176" s="341"/>
      <c r="R176" s="341"/>
      <c r="S176" s="339"/>
      <c r="T176" s="338"/>
      <c r="U176" s="341"/>
      <c r="V176" s="339"/>
      <c r="X176" s="388" t="str">
        <f>'Übertrag Einzel'!BJ21</f>
        <v>Samba</v>
      </c>
      <c r="Y176" s="389"/>
      <c r="Z176" s="390"/>
      <c r="AA176" s="17"/>
      <c r="AB176" s="338"/>
      <c r="AC176" s="339"/>
      <c r="AD176" s="338"/>
      <c r="AE176" s="339"/>
      <c r="AF176" s="338"/>
      <c r="AG176" s="339"/>
      <c r="AH176" s="338"/>
      <c r="AI176" s="339"/>
      <c r="AJ176" s="338"/>
      <c r="AK176" s="341"/>
      <c r="AL176" s="341"/>
      <c r="AM176" s="341"/>
      <c r="AN176" s="341"/>
      <c r="AO176" s="341"/>
      <c r="AP176" s="339"/>
      <c r="AQ176" s="338"/>
      <c r="AR176" s="341"/>
      <c r="AS176" s="339"/>
    </row>
    <row r="177" spans="1:45" ht="14.1" customHeight="1" x14ac:dyDescent="0.2">
      <c r="A177" s="333"/>
      <c r="B177" s="334"/>
      <c r="C177" s="334"/>
      <c r="D177" s="335"/>
      <c r="E177" s="336"/>
      <c r="F177" s="337"/>
      <c r="G177" s="336"/>
      <c r="H177" s="337"/>
      <c r="I177" s="336"/>
      <c r="J177" s="337"/>
      <c r="K177" s="336"/>
      <c r="L177" s="337"/>
      <c r="M177" s="336"/>
      <c r="N177" s="340"/>
      <c r="O177" s="340"/>
      <c r="P177" s="340"/>
      <c r="Q177" s="340"/>
      <c r="R177" s="340"/>
      <c r="S177" s="337"/>
      <c r="T177" s="336"/>
      <c r="U177" s="340"/>
      <c r="V177" s="337"/>
      <c r="X177" s="333"/>
      <c r="Y177" s="334"/>
      <c r="Z177" s="334"/>
      <c r="AA177" s="335"/>
      <c r="AB177" s="336"/>
      <c r="AC177" s="337"/>
      <c r="AD177" s="336"/>
      <c r="AE177" s="337"/>
      <c r="AF177" s="336"/>
      <c r="AG177" s="337"/>
      <c r="AH177" s="336"/>
      <c r="AI177" s="337"/>
      <c r="AJ177" s="336"/>
      <c r="AK177" s="340"/>
      <c r="AL177" s="340"/>
      <c r="AM177" s="340"/>
      <c r="AN177" s="340"/>
      <c r="AO177" s="340"/>
      <c r="AP177" s="337"/>
      <c r="AQ177" s="336"/>
      <c r="AR177" s="340"/>
      <c r="AS177" s="337"/>
    </row>
    <row r="178" spans="1:45" ht="14.1" customHeight="1" x14ac:dyDescent="0.2">
      <c r="A178" s="388" t="str">
        <f>'Übertrag Einzel'!BK20</f>
        <v>Chachacha</v>
      </c>
      <c r="B178" s="389"/>
      <c r="C178" s="390"/>
      <c r="D178" s="17"/>
      <c r="E178" s="338"/>
      <c r="F178" s="339"/>
      <c r="G178" s="338"/>
      <c r="H178" s="339"/>
      <c r="I178" s="338"/>
      <c r="J178" s="339"/>
      <c r="K178" s="338"/>
      <c r="L178" s="339"/>
      <c r="M178" s="338"/>
      <c r="N178" s="341"/>
      <c r="O178" s="341"/>
      <c r="P178" s="341"/>
      <c r="Q178" s="341"/>
      <c r="R178" s="341"/>
      <c r="S178" s="339"/>
      <c r="T178" s="338"/>
      <c r="U178" s="341"/>
      <c r="V178" s="339"/>
      <c r="X178" s="388" t="str">
        <f>'Übertrag Einzel'!BK21</f>
        <v>Chachacha</v>
      </c>
      <c r="Y178" s="389"/>
      <c r="Z178" s="390"/>
      <c r="AA178" s="17"/>
      <c r="AB178" s="338"/>
      <c r="AC178" s="339"/>
      <c r="AD178" s="338"/>
      <c r="AE178" s="339"/>
      <c r="AF178" s="338"/>
      <c r="AG178" s="339"/>
      <c r="AH178" s="338"/>
      <c r="AI178" s="339"/>
      <c r="AJ178" s="338"/>
      <c r="AK178" s="341"/>
      <c r="AL178" s="341"/>
      <c r="AM178" s="341"/>
      <c r="AN178" s="341"/>
      <c r="AO178" s="341"/>
      <c r="AP178" s="339"/>
      <c r="AQ178" s="338"/>
      <c r="AR178" s="341"/>
      <c r="AS178" s="339"/>
    </row>
    <row r="179" spans="1:45" ht="14.1" customHeight="1" x14ac:dyDescent="0.2">
      <c r="A179" s="333"/>
      <c r="B179" s="334"/>
      <c r="C179" s="334"/>
      <c r="D179" s="335"/>
      <c r="E179" s="336"/>
      <c r="F179" s="337"/>
      <c r="G179" s="336"/>
      <c r="H179" s="337"/>
      <c r="I179" s="336"/>
      <c r="J179" s="337"/>
      <c r="K179" s="336"/>
      <c r="L179" s="337"/>
      <c r="M179" s="336"/>
      <c r="N179" s="340"/>
      <c r="O179" s="340"/>
      <c r="P179" s="340"/>
      <c r="Q179" s="340"/>
      <c r="R179" s="340"/>
      <c r="S179" s="337"/>
      <c r="T179" s="336"/>
      <c r="U179" s="340"/>
      <c r="V179" s="337"/>
      <c r="X179" s="333"/>
      <c r="Y179" s="334"/>
      <c r="Z179" s="334"/>
      <c r="AA179" s="335"/>
      <c r="AB179" s="336"/>
      <c r="AC179" s="337"/>
      <c r="AD179" s="336"/>
      <c r="AE179" s="337"/>
      <c r="AF179" s="336"/>
      <c r="AG179" s="337"/>
      <c r="AH179" s="336"/>
      <c r="AI179" s="337"/>
      <c r="AJ179" s="336"/>
      <c r="AK179" s="340"/>
      <c r="AL179" s="340"/>
      <c r="AM179" s="340"/>
      <c r="AN179" s="340"/>
      <c r="AO179" s="340"/>
      <c r="AP179" s="337"/>
      <c r="AQ179" s="336"/>
      <c r="AR179" s="340"/>
      <c r="AS179" s="337"/>
    </row>
    <row r="180" spans="1:45" ht="14.1" customHeight="1" x14ac:dyDescent="0.2">
      <c r="A180" s="388" t="str">
        <f>'Übertrag Einzel'!BL20</f>
        <v>Rumba</v>
      </c>
      <c r="B180" s="389"/>
      <c r="C180" s="390"/>
      <c r="D180" s="17"/>
      <c r="E180" s="338"/>
      <c r="F180" s="339"/>
      <c r="G180" s="338"/>
      <c r="H180" s="339"/>
      <c r="I180" s="338"/>
      <c r="J180" s="339"/>
      <c r="K180" s="338"/>
      <c r="L180" s="339"/>
      <c r="M180" s="338"/>
      <c r="N180" s="341"/>
      <c r="O180" s="341"/>
      <c r="P180" s="341"/>
      <c r="Q180" s="341"/>
      <c r="R180" s="341"/>
      <c r="S180" s="339"/>
      <c r="T180" s="338"/>
      <c r="U180" s="341"/>
      <c r="V180" s="339"/>
      <c r="X180" s="388" t="str">
        <f>'Übertrag Einzel'!BL21</f>
        <v>Rumba</v>
      </c>
      <c r="Y180" s="389"/>
      <c r="Z180" s="390"/>
      <c r="AA180" s="17"/>
      <c r="AB180" s="338"/>
      <c r="AC180" s="339"/>
      <c r="AD180" s="338"/>
      <c r="AE180" s="339"/>
      <c r="AF180" s="338"/>
      <c r="AG180" s="339"/>
      <c r="AH180" s="338"/>
      <c r="AI180" s="339"/>
      <c r="AJ180" s="338"/>
      <c r="AK180" s="341"/>
      <c r="AL180" s="341"/>
      <c r="AM180" s="341"/>
      <c r="AN180" s="341"/>
      <c r="AO180" s="341"/>
      <c r="AP180" s="339"/>
      <c r="AQ180" s="338"/>
      <c r="AR180" s="341"/>
      <c r="AS180" s="339"/>
    </row>
    <row r="181" spans="1:45" ht="14.1" customHeight="1" x14ac:dyDescent="0.2">
      <c r="A181" s="333"/>
      <c r="B181" s="334"/>
      <c r="C181" s="334"/>
      <c r="D181" s="335"/>
      <c r="E181" s="336"/>
      <c r="F181" s="337"/>
      <c r="G181" s="336"/>
      <c r="H181" s="337"/>
      <c r="I181" s="336"/>
      <c r="J181" s="337"/>
      <c r="K181" s="336"/>
      <c r="L181" s="337"/>
      <c r="M181" s="336"/>
      <c r="N181" s="340"/>
      <c r="O181" s="340"/>
      <c r="P181" s="340"/>
      <c r="Q181" s="340"/>
      <c r="R181" s="340"/>
      <c r="S181" s="337"/>
      <c r="T181" s="336"/>
      <c r="U181" s="340"/>
      <c r="V181" s="337"/>
      <c r="X181" s="333"/>
      <c r="Y181" s="334"/>
      <c r="Z181" s="334"/>
      <c r="AA181" s="335"/>
      <c r="AB181" s="336"/>
      <c r="AC181" s="337"/>
      <c r="AD181" s="336"/>
      <c r="AE181" s="337"/>
      <c r="AF181" s="336"/>
      <c r="AG181" s="337"/>
      <c r="AH181" s="336"/>
      <c r="AI181" s="337"/>
      <c r="AJ181" s="336"/>
      <c r="AK181" s="340"/>
      <c r="AL181" s="340"/>
      <c r="AM181" s="340"/>
      <c r="AN181" s="340"/>
      <c r="AO181" s="340"/>
      <c r="AP181" s="337"/>
      <c r="AQ181" s="336"/>
      <c r="AR181" s="340"/>
      <c r="AS181" s="337"/>
    </row>
    <row r="182" spans="1:45" ht="14.1" customHeight="1" x14ac:dyDescent="0.2">
      <c r="A182" s="388" t="str">
        <f>'Übertrag Einzel'!BM20</f>
        <v>Paso Doble</v>
      </c>
      <c r="B182" s="389"/>
      <c r="C182" s="390"/>
      <c r="D182" s="17"/>
      <c r="E182" s="338"/>
      <c r="F182" s="339"/>
      <c r="G182" s="338"/>
      <c r="H182" s="339"/>
      <c r="I182" s="338"/>
      <c r="J182" s="339"/>
      <c r="K182" s="338"/>
      <c r="L182" s="339"/>
      <c r="M182" s="338"/>
      <c r="N182" s="341"/>
      <c r="O182" s="341"/>
      <c r="P182" s="341"/>
      <c r="Q182" s="341"/>
      <c r="R182" s="341"/>
      <c r="S182" s="339"/>
      <c r="T182" s="338"/>
      <c r="U182" s="341"/>
      <c r="V182" s="339"/>
      <c r="X182" s="388" t="str">
        <f>'Übertrag Einzel'!BM21</f>
        <v>Paso Doble</v>
      </c>
      <c r="Y182" s="389"/>
      <c r="Z182" s="390"/>
      <c r="AA182" s="17"/>
      <c r="AB182" s="338"/>
      <c r="AC182" s="339"/>
      <c r="AD182" s="338"/>
      <c r="AE182" s="339"/>
      <c r="AF182" s="338"/>
      <c r="AG182" s="339"/>
      <c r="AH182" s="338"/>
      <c r="AI182" s="339"/>
      <c r="AJ182" s="338"/>
      <c r="AK182" s="341"/>
      <c r="AL182" s="341"/>
      <c r="AM182" s="341"/>
      <c r="AN182" s="341"/>
      <c r="AO182" s="341"/>
      <c r="AP182" s="339"/>
      <c r="AQ182" s="338"/>
      <c r="AR182" s="341"/>
      <c r="AS182" s="339"/>
    </row>
    <row r="183" spans="1:45" ht="14.1" customHeight="1" x14ac:dyDescent="0.2">
      <c r="A183" s="333"/>
      <c r="B183" s="334"/>
      <c r="C183" s="334"/>
      <c r="D183" s="335"/>
      <c r="E183" s="336"/>
      <c r="F183" s="337"/>
      <c r="G183" s="336"/>
      <c r="H183" s="337"/>
      <c r="I183" s="336"/>
      <c r="J183" s="337"/>
      <c r="K183" s="336"/>
      <c r="L183" s="337"/>
      <c r="M183" s="336"/>
      <c r="N183" s="340"/>
      <c r="O183" s="340"/>
      <c r="P183" s="340"/>
      <c r="Q183" s="340"/>
      <c r="R183" s="340"/>
      <c r="S183" s="337"/>
      <c r="T183" s="336"/>
      <c r="U183" s="340"/>
      <c r="V183" s="337"/>
      <c r="X183" s="333"/>
      <c r="Y183" s="334"/>
      <c r="Z183" s="334"/>
      <c r="AA183" s="335"/>
      <c r="AB183" s="336"/>
      <c r="AC183" s="337"/>
      <c r="AD183" s="336"/>
      <c r="AE183" s="337"/>
      <c r="AF183" s="336"/>
      <c r="AG183" s="337"/>
      <c r="AH183" s="336"/>
      <c r="AI183" s="337"/>
      <c r="AJ183" s="336"/>
      <c r="AK183" s="340"/>
      <c r="AL183" s="340"/>
      <c r="AM183" s="340"/>
      <c r="AN183" s="340"/>
      <c r="AO183" s="340"/>
      <c r="AP183" s="337"/>
      <c r="AQ183" s="336"/>
      <c r="AR183" s="340"/>
      <c r="AS183" s="337"/>
    </row>
    <row r="184" spans="1:45" ht="14.1" customHeight="1" x14ac:dyDescent="0.2">
      <c r="A184" s="388" t="str">
        <f>'Übertrag Einzel'!BN20</f>
        <v>Jive</v>
      </c>
      <c r="B184" s="389"/>
      <c r="C184" s="390"/>
      <c r="D184" s="17"/>
      <c r="E184" s="338"/>
      <c r="F184" s="339"/>
      <c r="G184" s="338"/>
      <c r="H184" s="339"/>
      <c r="I184" s="338"/>
      <c r="J184" s="339"/>
      <c r="K184" s="338"/>
      <c r="L184" s="339"/>
      <c r="M184" s="338"/>
      <c r="N184" s="341"/>
      <c r="O184" s="341"/>
      <c r="P184" s="341"/>
      <c r="Q184" s="341"/>
      <c r="R184" s="341"/>
      <c r="S184" s="339"/>
      <c r="T184" s="338"/>
      <c r="U184" s="341"/>
      <c r="V184" s="339"/>
      <c r="X184" s="388" t="str">
        <f>'Übertrag Einzel'!BN21</f>
        <v>Jive</v>
      </c>
      <c r="Y184" s="389"/>
      <c r="Z184" s="390"/>
      <c r="AA184" s="17"/>
      <c r="AB184" s="338"/>
      <c r="AC184" s="339"/>
      <c r="AD184" s="338"/>
      <c r="AE184" s="339"/>
      <c r="AF184" s="338"/>
      <c r="AG184" s="339"/>
      <c r="AH184" s="338"/>
      <c r="AI184" s="339"/>
      <c r="AJ184" s="338"/>
      <c r="AK184" s="341"/>
      <c r="AL184" s="341"/>
      <c r="AM184" s="341"/>
      <c r="AN184" s="341"/>
      <c r="AO184" s="341"/>
      <c r="AP184" s="339"/>
      <c r="AQ184" s="338"/>
      <c r="AR184" s="341"/>
      <c r="AS184" s="339"/>
    </row>
    <row r="185" spans="1:45" ht="14.1" customHeight="1" x14ac:dyDescent="0.2">
      <c r="A185" s="391"/>
      <c r="B185" s="392"/>
      <c r="C185" s="392"/>
      <c r="D185" s="393"/>
      <c r="E185" s="336"/>
      <c r="F185" s="337"/>
      <c r="G185" s="336"/>
      <c r="H185" s="337"/>
      <c r="I185" s="336"/>
      <c r="J185" s="337"/>
      <c r="K185" s="336"/>
      <c r="L185" s="337"/>
      <c r="M185" s="336"/>
      <c r="N185" s="340"/>
      <c r="O185" s="340"/>
      <c r="P185" s="340"/>
      <c r="Q185" s="340"/>
      <c r="R185" s="340"/>
      <c r="S185" s="337"/>
      <c r="T185" s="336"/>
      <c r="U185" s="340"/>
      <c r="V185" s="337"/>
      <c r="X185" s="391"/>
      <c r="Y185" s="392"/>
      <c r="Z185" s="392"/>
      <c r="AA185" s="393"/>
      <c r="AB185" s="336"/>
      <c r="AC185" s="337"/>
      <c r="AD185" s="336"/>
      <c r="AE185" s="337"/>
      <c r="AF185" s="336"/>
      <c r="AG185" s="337"/>
      <c r="AH185" s="336"/>
      <c r="AI185" s="337"/>
      <c r="AJ185" s="336"/>
      <c r="AK185" s="340"/>
      <c r="AL185" s="340"/>
      <c r="AM185" s="340"/>
      <c r="AN185" s="340"/>
      <c r="AO185" s="340"/>
      <c r="AP185" s="337"/>
      <c r="AQ185" s="336"/>
      <c r="AR185" s="340"/>
      <c r="AS185" s="337"/>
    </row>
    <row r="186" spans="1:45" ht="14.1" customHeight="1" x14ac:dyDescent="0.2">
      <c r="A186" s="388" t="str">
        <f>'Übertrag Einzel'!BO20</f>
        <v>Discofox</v>
      </c>
      <c r="B186" s="389"/>
      <c r="C186" s="390"/>
      <c r="D186" s="18"/>
      <c r="E186" s="338"/>
      <c r="F186" s="339"/>
      <c r="G186" s="338"/>
      <c r="H186" s="339"/>
      <c r="I186" s="338"/>
      <c r="J186" s="339"/>
      <c r="K186" s="338"/>
      <c r="L186" s="339"/>
      <c r="M186" s="338"/>
      <c r="N186" s="341"/>
      <c r="O186" s="341"/>
      <c r="P186" s="341"/>
      <c r="Q186" s="341"/>
      <c r="R186" s="341"/>
      <c r="S186" s="339"/>
      <c r="T186" s="338"/>
      <c r="U186" s="341"/>
      <c r="V186" s="339"/>
      <c r="X186" s="388" t="str">
        <f>'Übertrag Einzel'!BO21</f>
        <v>Discofox</v>
      </c>
      <c r="Y186" s="389"/>
      <c r="Z186" s="390"/>
      <c r="AA186" s="18"/>
      <c r="AB186" s="338"/>
      <c r="AC186" s="339"/>
      <c r="AD186" s="338"/>
      <c r="AE186" s="339"/>
      <c r="AF186" s="338"/>
      <c r="AG186" s="339"/>
      <c r="AH186" s="338"/>
      <c r="AI186" s="339"/>
      <c r="AJ186" s="338"/>
      <c r="AK186" s="341"/>
      <c r="AL186" s="341"/>
      <c r="AM186" s="341"/>
      <c r="AN186" s="341"/>
      <c r="AO186" s="341"/>
      <c r="AP186" s="339"/>
      <c r="AQ186" s="338"/>
      <c r="AR186" s="341"/>
      <c r="AS186" s="339"/>
    </row>
    <row r="187" spans="1:45" ht="14.1" customHeight="1" x14ac:dyDescent="0.2">
      <c r="A187" s="391"/>
      <c r="B187" s="392"/>
      <c r="C187" s="392"/>
      <c r="D187" s="393"/>
      <c r="E187" s="336"/>
      <c r="F187" s="337"/>
      <c r="G187" s="336"/>
      <c r="H187" s="337"/>
      <c r="I187" s="336"/>
      <c r="J187" s="337"/>
      <c r="K187" s="336"/>
      <c r="L187" s="337"/>
      <c r="M187" s="336"/>
      <c r="N187" s="340"/>
      <c r="O187" s="340"/>
      <c r="P187" s="340"/>
      <c r="Q187" s="340"/>
      <c r="R187" s="340"/>
      <c r="S187" s="337"/>
      <c r="T187" s="336"/>
      <c r="U187" s="340"/>
      <c r="V187" s="337"/>
      <c r="X187" s="391"/>
      <c r="Y187" s="392"/>
      <c r="Z187" s="392"/>
      <c r="AA187" s="393"/>
      <c r="AB187" s="336"/>
      <c r="AC187" s="337"/>
      <c r="AD187" s="336"/>
      <c r="AE187" s="337"/>
      <c r="AF187" s="336"/>
      <c r="AG187" s="337"/>
      <c r="AH187" s="336"/>
      <c r="AI187" s="337"/>
      <c r="AJ187" s="336"/>
      <c r="AK187" s="340"/>
      <c r="AL187" s="340"/>
      <c r="AM187" s="340"/>
      <c r="AN187" s="340"/>
      <c r="AO187" s="340"/>
      <c r="AP187" s="337"/>
      <c r="AQ187" s="336"/>
      <c r="AR187" s="340"/>
      <c r="AS187" s="337"/>
    </row>
    <row r="188" spans="1:45" ht="14.1" customHeight="1" x14ac:dyDescent="0.2">
      <c r="A188" s="388"/>
      <c r="B188" s="389"/>
      <c r="C188" s="390"/>
      <c r="D188" s="18"/>
      <c r="E188" s="338"/>
      <c r="F188" s="339"/>
      <c r="G188" s="338"/>
      <c r="H188" s="339"/>
      <c r="I188" s="338"/>
      <c r="J188" s="339"/>
      <c r="K188" s="338"/>
      <c r="L188" s="339"/>
      <c r="M188" s="338"/>
      <c r="N188" s="341"/>
      <c r="O188" s="341"/>
      <c r="P188" s="341"/>
      <c r="Q188" s="341"/>
      <c r="R188" s="341"/>
      <c r="S188" s="339"/>
      <c r="T188" s="338"/>
      <c r="U188" s="341"/>
      <c r="V188" s="339"/>
      <c r="X188" s="388"/>
      <c r="Y188" s="389"/>
      <c r="Z188" s="390"/>
      <c r="AA188" s="18"/>
      <c r="AB188" s="338"/>
      <c r="AC188" s="339"/>
      <c r="AD188" s="338"/>
      <c r="AE188" s="339"/>
      <c r="AF188" s="338"/>
      <c r="AG188" s="339"/>
      <c r="AH188" s="338"/>
      <c r="AI188" s="339"/>
      <c r="AJ188" s="338"/>
      <c r="AK188" s="341"/>
      <c r="AL188" s="341"/>
      <c r="AM188" s="341"/>
      <c r="AN188" s="341"/>
      <c r="AO188" s="341"/>
      <c r="AP188" s="339"/>
      <c r="AQ188" s="338"/>
      <c r="AR188" s="341"/>
      <c r="AS188" s="339"/>
    </row>
    <row r="189" spans="1:45" ht="14.1" customHeight="1" x14ac:dyDescent="0.2">
      <c r="A189" s="394" t="s">
        <v>70</v>
      </c>
      <c r="B189" s="395"/>
      <c r="C189" s="395"/>
      <c r="D189" s="395"/>
      <c r="E189" s="395"/>
      <c r="F189" s="395"/>
      <c r="G189" s="395"/>
      <c r="H189" s="395"/>
      <c r="I189" s="395"/>
      <c r="J189" s="395"/>
      <c r="K189" s="395"/>
      <c r="L189" s="395"/>
      <c r="M189" s="395"/>
      <c r="N189" s="395"/>
      <c r="O189" s="395"/>
      <c r="P189" s="395"/>
      <c r="Q189" s="395"/>
      <c r="R189" s="395"/>
      <c r="S189" s="395"/>
      <c r="T189" s="395"/>
      <c r="U189" s="395"/>
      <c r="V189" s="396"/>
      <c r="X189" s="394" t="s">
        <v>70</v>
      </c>
      <c r="Y189" s="395"/>
      <c r="Z189" s="395"/>
      <c r="AA189" s="395"/>
      <c r="AB189" s="395"/>
      <c r="AC189" s="395"/>
      <c r="AD189" s="395"/>
      <c r="AE189" s="395"/>
      <c r="AF189" s="395"/>
      <c r="AG189" s="395"/>
      <c r="AH189" s="395"/>
      <c r="AI189" s="395"/>
      <c r="AJ189" s="395"/>
      <c r="AK189" s="395"/>
      <c r="AL189" s="395"/>
      <c r="AM189" s="395"/>
      <c r="AN189" s="395"/>
      <c r="AO189" s="395"/>
      <c r="AP189" s="395"/>
      <c r="AQ189" s="395"/>
      <c r="AR189" s="395"/>
      <c r="AS189" s="396"/>
    </row>
    <row r="190" spans="1:45" ht="14.1" customHeight="1" x14ac:dyDescent="0.2">
      <c r="A190" s="397"/>
      <c r="B190" s="398"/>
      <c r="C190" s="398"/>
      <c r="D190" s="398"/>
      <c r="E190" s="398"/>
      <c r="F190" s="398"/>
      <c r="G190" s="398"/>
      <c r="H190" s="398"/>
      <c r="I190" s="398"/>
      <c r="J190" s="398"/>
      <c r="K190" s="398"/>
      <c r="L190" s="398"/>
      <c r="M190" s="398"/>
      <c r="N190" s="398"/>
      <c r="O190" s="398"/>
      <c r="P190" s="398"/>
      <c r="Q190" s="398"/>
      <c r="R190" s="398"/>
      <c r="S190" s="398"/>
      <c r="T190" s="398"/>
      <c r="U190" s="398"/>
      <c r="V190" s="399"/>
      <c r="X190" s="397"/>
      <c r="Y190" s="398"/>
      <c r="Z190" s="398"/>
      <c r="AA190" s="398"/>
      <c r="AB190" s="398"/>
      <c r="AC190" s="398"/>
      <c r="AD190" s="398"/>
      <c r="AE190" s="398"/>
      <c r="AF190" s="398"/>
      <c r="AG190" s="398"/>
      <c r="AH190" s="398"/>
      <c r="AI190" s="398"/>
      <c r="AJ190" s="398"/>
      <c r="AK190" s="398"/>
      <c r="AL190" s="398"/>
      <c r="AM190" s="398"/>
      <c r="AN190" s="398"/>
      <c r="AO190" s="398"/>
      <c r="AP190" s="398"/>
      <c r="AQ190" s="398"/>
      <c r="AR190" s="398"/>
      <c r="AS190" s="399"/>
    </row>
    <row r="191" spans="1:45" ht="14.1" customHeight="1" x14ac:dyDescent="0.2">
      <c r="A191" s="400" t="s">
        <v>30</v>
      </c>
      <c r="B191" s="401"/>
      <c r="C191" s="400" t="str">
        <f>MID(T193,1,2)</f>
        <v/>
      </c>
      <c r="D191" s="401"/>
      <c r="E191" s="400" t="str">
        <f>MID(T193,3,2)</f>
        <v/>
      </c>
      <c r="F191" s="401"/>
      <c r="G191" s="400" t="str">
        <f>MID(T193,5,2)</f>
        <v/>
      </c>
      <c r="H191" s="401"/>
      <c r="I191" s="400" t="str">
        <f>MID(T193,7,2)</f>
        <v/>
      </c>
      <c r="J191" s="401"/>
      <c r="K191" s="400" t="str">
        <f>MID(T193,9,2)</f>
        <v/>
      </c>
      <c r="L191" s="401"/>
      <c r="M191" s="400" t="str">
        <f>MID(T193,11,2)</f>
        <v/>
      </c>
      <c r="N191" s="401"/>
      <c r="O191" s="400" t="str">
        <f>MID(T193,13,2)</f>
        <v/>
      </c>
      <c r="P191" s="401"/>
      <c r="Q191" s="400" t="str">
        <f>MID(T193,15,2)</f>
        <v/>
      </c>
      <c r="R191" s="401"/>
      <c r="S191" s="400" t="str">
        <f>MID(T193,17,2)</f>
        <v/>
      </c>
      <c r="T191" s="401"/>
      <c r="U191" s="400" t="str">
        <f>MID(T193,19,2)</f>
        <v/>
      </c>
      <c r="V191" s="401"/>
      <c r="X191" s="400" t="s">
        <v>30</v>
      </c>
      <c r="Y191" s="401"/>
      <c r="Z191" s="400" t="str">
        <f>MID(AQ193,1,2)</f>
        <v/>
      </c>
      <c r="AA191" s="401"/>
      <c r="AB191" s="400" t="str">
        <f>MID(AQ193,3,2)</f>
        <v/>
      </c>
      <c r="AC191" s="401"/>
      <c r="AD191" s="400" t="str">
        <f>MID(AQ193,5,2)</f>
        <v/>
      </c>
      <c r="AE191" s="401"/>
      <c r="AF191" s="400" t="str">
        <f>MID(AQ193,7,2)</f>
        <v/>
      </c>
      <c r="AG191" s="401"/>
      <c r="AH191" s="400" t="str">
        <f>MID(AQ193,9,2)</f>
        <v/>
      </c>
      <c r="AI191" s="401"/>
      <c r="AJ191" s="400" t="str">
        <f>MID(AQ193,11,2)</f>
        <v/>
      </c>
      <c r="AK191" s="401"/>
      <c r="AL191" s="400" t="str">
        <f>MID(AQ193,13,2)</f>
        <v/>
      </c>
      <c r="AM191" s="401"/>
      <c r="AN191" s="400" t="str">
        <f>MID(AQ193,15,2)</f>
        <v/>
      </c>
      <c r="AO191" s="401"/>
      <c r="AP191" s="400" t="str">
        <f>MID(AQ193,17,2)</f>
        <v/>
      </c>
      <c r="AQ191" s="401"/>
      <c r="AR191" s="400" t="str">
        <f>MID(AQ193,19,2)</f>
        <v/>
      </c>
      <c r="AS191" s="401"/>
    </row>
    <row r="192" spans="1:45" ht="14.1" customHeight="1" x14ac:dyDescent="0.2">
      <c r="A192" s="402"/>
      <c r="B192" s="403"/>
      <c r="C192" s="402"/>
      <c r="D192" s="403"/>
      <c r="E192" s="402"/>
      <c r="F192" s="403"/>
      <c r="G192" s="402"/>
      <c r="H192" s="403"/>
      <c r="I192" s="402"/>
      <c r="J192" s="403"/>
      <c r="K192" s="402"/>
      <c r="L192" s="403"/>
      <c r="M192" s="402"/>
      <c r="N192" s="403"/>
      <c r="O192" s="402"/>
      <c r="P192" s="403"/>
      <c r="Q192" s="402"/>
      <c r="R192" s="403"/>
      <c r="S192" s="402"/>
      <c r="T192" s="403"/>
      <c r="U192" s="402"/>
      <c r="V192" s="403"/>
      <c r="X192" s="402"/>
      <c r="Y192" s="403"/>
      <c r="Z192" s="402"/>
      <c r="AA192" s="403"/>
      <c r="AB192" s="402"/>
      <c r="AC192" s="403"/>
      <c r="AD192" s="402"/>
      <c r="AE192" s="403"/>
      <c r="AF192" s="402"/>
      <c r="AG192" s="403"/>
      <c r="AH192" s="402"/>
      <c r="AI192" s="403"/>
      <c r="AJ192" s="402"/>
      <c r="AK192" s="403"/>
      <c r="AL192" s="402"/>
      <c r="AM192" s="403"/>
      <c r="AN192" s="402"/>
      <c r="AO192" s="403"/>
      <c r="AP192" s="402"/>
      <c r="AQ192" s="403"/>
      <c r="AR192" s="402"/>
      <c r="AS192" s="403"/>
    </row>
    <row r="193" spans="1:45" ht="27.75" customHeight="1" x14ac:dyDescent="0.2">
      <c r="A193" s="404" t="s">
        <v>191</v>
      </c>
      <c r="B193" s="405"/>
      <c r="C193" s="405"/>
      <c r="D193" s="405"/>
      <c r="E193" s="405"/>
      <c r="F193" s="405"/>
      <c r="G193" s="405"/>
      <c r="H193" s="406"/>
      <c r="I193" s="413" t="s">
        <v>16</v>
      </c>
      <c r="J193" s="414"/>
      <c r="K193" s="414"/>
      <c r="L193" s="414"/>
      <c r="M193" s="414"/>
      <c r="N193" s="414"/>
      <c r="O193" s="414"/>
      <c r="P193" s="414"/>
      <c r="Q193" s="414"/>
      <c r="R193" s="414"/>
      <c r="S193" s="415"/>
      <c r="T193" s="416" t="str">
        <f>'Übertrag Einzel'!CL20</f>
        <v/>
      </c>
      <c r="U193" s="417"/>
      <c r="V193" s="418"/>
      <c r="X193" s="404" t="s">
        <v>191</v>
      </c>
      <c r="Y193" s="405"/>
      <c r="Z193" s="405"/>
      <c r="AA193" s="405"/>
      <c r="AB193" s="405"/>
      <c r="AC193" s="405"/>
      <c r="AD193" s="405"/>
      <c r="AE193" s="406"/>
      <c r="AF193" s="413" t="s">
        <v>16</v>
      </c>
      <c r="AG193" s="414"/>
      <c r="AH193" s="414"/>
      <c r="AI193" s="414"/>
      <c r="AJ193" s="414"/>
      <c r="AK193" s="414"/>
      <c r="AL193" s="414"/>
      <c r="AM193" s="414"/>
      <c r="AN193" s="414"/>
      <c r="AO193" s="414"/>
      <c r="AP193" s="415"/>
      <c r="AQ193" s="416" t="str">
        <f>'Übertrag Einzel'!CL21</f>
        <v/>
      </c>
      <c r="AR193" s="417"/>
      <c r="AS193" s="418"/>
    </row>
    <row r="194" spans="1:45" ht="14.1" customHeight="1" x14ac:dyDescent="0.2">
      <c r="A194" s="407"/>
      <c r="B194" s="408"/>
      <c r="C194" s="408"/>
      <c r="D194" s="408"/>
      <c r="E194" s="408"/>
      <c r="F194" s="408"/>
      <c r="G194" s="408"/>
      <c r="H194" s="409"/>
      <c r="I194" s="333" t="s">
        <v>17</v>
      </c>
      <c r="J194" s="334"/>
      <c r="K194" s="334"/>
      <c r="L194" s="334"/>
      <c r="M194" s="334"/>
      <c r="N194" s="334"/>
      <c r="O194" s="334"/>
      <c r="P194" s="334"/>
      <c r="Q194" s="334"/>
      <c r="R194" s="334"/>
      <c r="S194" s="334"/>
      <c r="T194" s="334"/>
      <c r="U194" s="334"/>
      <c r="V194" s="335"/>
      <c r="X194" s="407"/>
      <c r="Y194" s="408"/>
      <c r="Z194" s="408"/>
      <c r="AA194" s="408"/>
      <c r="AB194" s="408"/>
      <c r="AC194" s="408"/>
      <c r="AD194" s="408"/>
      <c r="AE194" s="409"/>
      <c r="AF194" s="333" t="s">
        <v>17</v>
      </c>
      <c r="AG194" s="334"/>
      <c r="AH194" s="334"/>
      <c r="AI194" s="334"/>
      <c r="AJ194" s="334"/>
      <c r="AK194" s="334"/>
      <c r="AL194" s="334"/>
      <c r="AM194" s="334"/>
      <c r="AN194" s="334"/>
      <c r="AO194" s="334"/>
      <c r="AP194" s="334"/>
      <c r="AQ194" s="334"/>
      <c r="AR194" s="334"/>
      <c r="AS194" s="335"/>
    </row>
    <row r="195" spans="1:45" ht="14.1" customHeight="1" x14ac:dyDescent="0.2">
      <c r="A195" s="407"/>
      <c r="B195" s="408"/>
      <c r="C195" s="408"/>
      <c r="D195" s="408"/>
      <c r="E195" s="408"/>
      <c r="F195" s="408"/>
      <c r="G195" s="408"/>
      <c r="H195" s="409"/>
      <c r="I195" s="82" t="s">
        <v>18</v>
      </c>
      <c r="J195" s="419"/>
      <c r="K195" s="419"/>
      <c r="L195" s="419"/>
      <c r="M195" s="420"/>
      <c r="N195" s="34" t="s">
        <v>19</v>
      </c>
      <c r="O195" s="419"/>
      <c r="P195" s="419"/>
      <c r="Q195" s="419"/>
      <c r="R195" s="420"/>
      <c r="S195" s="82" t="s">
        <v>20</v>
      </c>
      <c r="T195" s="419"/>
      <c r="U195" s="419"/>
      <c r="V195" s="420"/>
      <c r="X195" s="407"/>
      <c r="Y195" s="408"/>
      <c r="Z195" s="408"/>
      <c r="AA195" s="408"/>
      <c r="AB195" s="408"/>
      <c r="AC195" s="408"/>
      <c r="AD195" s="408"/>
      <c r="AE195" s="409"/>
      <c r="AF195" s="82" t="s">
        <v>18</v>
      </c>
      <c r="AG195" s="419"/>
      <c r="AH195" s="419"/>
      <c r="AI195" s="419"/>
      <c r="AJ195" s="420"/>
      <c r="AK195" s="34" t="s">
        <v>19</v>
      </c>
      <c r="AL195" s="419"/>
      <c r="AM195" s="419"/>
      <c r="AN195" s="419"/>
      <c r="AO195" s="420"/>
      <c r="AP195" s="82" t="s">
        <v>20</v>
      </c>
      <c r="AQ195" s="419"/>
      <c r="AR195" s="419"/>
      <c r="AS195" s="420"/>
    </row>
    <row r="196" spans="1:45" ht="14.1" customHeight="1" x14ac:dyDescent="0.2">
      <c r="A196" s="410"/>
      <c r="B196" s="411"/>
      <c r="C196" s="411"/>
      <c r="D196" s="411"/>
      <c r="E196" s="411"/>
      <c r="F196" s="411"/>
      <c r="G196" s="411"/>
      <c r="H196" s="412"/>
      <c r="I196" s="87"/>
      <c r="J196" s="88"/>
      <c r="K196" s="88"/>
      <c r="L196" s="88"/>
      <c r="M196" s="89"/>
      <c r="N196" s="88"/>
      <c r="O196" s="88"/>
      <c r="P196" s="88"/>
      <c r="Q196" s="88"/>
      <c r="R196" s="89"/>
      <c r="S196" s="87"/>
      <c r="T196" s="88"/>
      <c r="U196" s="88"/>
      <c r="V196" s="89"/>
      <c r="X196" s="410"/>
      <c r="Y196" s="411"/>
      <c r="Z196" s="411"/>
      <c r="AA196" s="411"/>
      <c r="AB196" s="411"/>
      <c r="AC196" s="411"/>
      <c r="AD196" s="411"/>
      <c r="AE196" s="412"/>
      <c r="AF196" s="87"/>
      <c r="AG196" s="88"/>
      <c r="AH196" s="88"/>
      <c r="AI196" s="88"/>
      <c r="AJ196" s="89"/>
      <c r="AK196" s="88"/>
      <c r="AL196" s="88"/>
      <c r="AM196" s="88"/>
      <c r="AN196" s="88"/>
      <c r="AO196" s="89"/>
      <c r="AP196" s="87"/>
      <c r="AQ196" s="88"/>
      <c r="AR196" s="88"/>
      <c r="AS196" s="89"/>
    </row>
    <row r="197" spans="1:45" s="27" customFormat="1" ht="21.75" customHeight="1" x14ac:dyDescent="0.2">
      <c r="A197" s="358" t="s">
        <v>22</v>
      </c>
      <c r="B197" s="359"/>
      <c r="C197" s="359"/>
      <c r="D197" s="359"/>
      <c r="E197" s="359"/>
      <c r="F197" s="359"/>
      <c r="G197" s="359"/>
      <c r="H197" s="359"/>
      <c r="I197" s="359"/>
      <c r="J197" s="359"/>
      <c r="K197" s="359"/>
      <c r="L197" s="359"/>
      <c r="M197" s="359"/>
      <c r="N197" s="359"/>
      <c r="O197" s="359"/>
      <c r="P197" s="359"/>
      <c r="Q197" s="359"/>
      <c r="R197" s="359"/>
      <c r="S197" s="359"/>
      <c r="T197" s="359"/>
      <c r="U197" s="359"/>
      <c r="V197" s="360"/>
      <c r="X197" s="358" t="s">
        <v>22</v>
      </c>
      <c r="Y197" s="359"/>
      <c r="Z197" s="359"/>
      <c r="AA197" s="359"/>
      <c r="AB197" s="359"/>
      <c r="AC197" s="359"/>
      <c r="AD197" s="359"/>
      <c r="AE197" s="359"/>
      <c r="AF197" s="359"/>
      <c r="AG197" s="359"/>
      <c r="AH197" s="359"/>
      <c r="AI197" s="359"/>
      <c r="AJ197" s="359"/>
      <c r="AK197" s="359"/>
      <c r="AL197" s="359"/>
      <c r="AM197" s="359"/>
      <c r="AN197" s="359"/>
      <c r="AO197" s="359"/>
      <c r="AP197" s="359"/>
      <c r="AQ197" s="359"/>
      <c r="AR197" s="359"/>
      <c r="AS197" s="360"/>
    </row>
    <row r="198" spans="1:45" s="33" customFormat="1" ht="21.75" customHeight="1" x14ac:dyDescent="0.2">
      <c r="A198" s="26" t="str">
        <f>'Übertrag Einzel'!$C22</f>
        <v xml:space="preserve"> </v>
      </c>
      <c r="B198" s="29" t="str">
        <f>'Übertrag Einzel'!$AD22</f>
        <v xml:space="preserve"> </v>
      </c>
      <c r="C198" s="30"/>
      <c r="D198" s="90"/>
      <c r="E198" s="31" t="str">
        <f>E149</f>
        <v>Ausrichter: TSC Musterhausen</v>
      </c>
      <c r="F198" s="90"/>
      <c r="G198" s="90"/>
      <c r="H198" s="90"/>
      <c r="I198" s="90"/>
      <c r="J198" s="90"/>
      <c r="K198" s="90"/>
      <c r="L198" s="90"/>
      <c r="M198" s="90"/>
      <c r="N198" s="90"/>
      <c r="O198" s="90"/>
      <c r="P198" s="90"/>
      <c r="Q198" s="90"/>
      <c r="R198" s="90"/>
      <c r="S198" s="90"/>
      <c r="T198" s="90"/>
      <c r="U198" s="90"/>
      <c r="V198" s="91"/>
      <c r="X198" s="26" t="str">
        <f>'Übertrag Einzel'!$C23</f>
        <v xml:space="preserve"> </v>
      </c>
      <c r="Y198" s="29" t="str">
        <f>'Übertrag Einzel'!$AD23</f>
        <v xml:space="preserve"> </v>
      </c>
      <c r="Z198" s="30"/>
      <c r="AA198" s="90"/>
      <c r="AB198" s="31" t="str">
        <f>E198</f>
        <v>Ausrichter: TSC Musterhausen</v>
      </c>
      <c r="AC198" s="90"/>
      <c r="AD198" s="90"/>
      <c r="AE198" s="90"/>
      <c r="AF198" s="90"/>
      <c r="AG198" s="90"/>
      <c r="AH198" s="90"/>
      <c r="AI198" s="90"/>
      <c r="AJ198" s="90"/>
      <c r="AK198" s="90"/>
      <c r="AL198" s="90"/>
      <c r="AM198" s="90"/>
      <c r="AN198" s="90"/>
      <c r="AO198" s="90"/>
      <c r="AP198" s="90"/>
      <c r="AQ198" s="90"/>
      <c r="AR198" s="90"/>
      <c r="AS198" s="91"/>
    </row>
    <row r="199" spans="1:45" s="34" customFormat="1" ht="11.25" x14ac:dyDescent="0.2">
      <c r="A199" s="333" t="s">
        <v>3</v>
      </c>
      <c r="B199" s="334"/>
      <c r="C199" s="334"/>
      <c r="D199" s="334"/>
      <c r="E199" s="335"/>
      <c r="F199" s="333" t="s">
        <v>34</v>
      </c>
      <c r="G199" s="334"/>
      <c r="H199" s="334"/>
      <c r="I199" s="334"/>
      <c r="J199" s="334"/>
      <c r="K199" s="334"/>
      <c r="L199" s="334"/>
      <c r="M199" s="334"/>
      <c r="N199" s="334"/>
      <c r="O199" s="334"/>
      <c r="P199" s="334"/>
      <c r="Q199" s="334"/>
      <c r="R199" s="335"/>
      <c r="S199" s="333" t="s">
        <v>6</v>
      </c>
      <c r="T199" s="334"/>
      <c r="U199" s="334"/>
      <c r="V199" s="335"/>
      <c r="X199" s="333" t="s">
        <v>3</v>
      </c>
      <c r="Y199" s="334"/>
      <c r="Z199" s="334"/>
      <c r="AA199" s="334"/>
      <c r="AB199" s="335"/>
      <c r="AC199" s="333" t="s">
        <v>34</v>
      </c>
      <c r="AD199" s="334"/>
      <c r="AE199" s="334"/>
      <c r="AF199" s="334"/>
      <c r="AG199" s="334"/>
      <c r="AH199" s="334"/>
      <c r="AI199" s="334"/>
      <c r="AJ199" s="334"/>
      <c r="AK199" s="334"/>
      <c r="AL199" s="334"/>
      <c r="AM199" s="334"/>
      <c r="AN199" s="334"/>
      <c r="AO199" s="335"/>
      <c r="AP199" s="333" t="s">
        <v>6</v>
      </c>
      <c r="AQ199" s="334"/>
      <c r="AR199" s="334"/>
      <c r="AS199" s="335"/>
    </row>
    <row r="200" spans="1:45" s="35" customFormat="1" ht="24" customHeight="1" x14ac:dyDescent="0.2">
      <c r="A200" s="352" t="str">
        <f>'Übertrag Einzel'!D22</f>
        <v xml:space="preserve"> </v>
      </c>
      <c r="B200" s="353"/>
      <c r="C200" s="353"/>
      <c r="D200" s="353"/>
      <c r="E200" s="354"/>
      <c r="F200" s="352" t="str">
        <f>'Übertrag Einzel'!E22</f>
        <v xml:space="preserve"> </v>
      </c>
      <c r="G200" s="353"/>
      <c r="H200" s="353"/>
      <c r="I200" s="353"/>
      <c r="J200" s="353"/>
      <c r="K200" s="353"/>
      <c r="L200" s="353"/>
      <c r="M200" s="353"/>
      <c r="N200" s="353"/>
      <c r="O200" s="353"/>
      <c r="P200" s="353"/>
      <c r="Q200" s="353"/>
      <c r="R200" s="354"/>
      <c r="S200" s="355" t="str">
        <f>'Übertrag Einzel'!$H22</f>
        <v xml:space="preserve"> </v>
      </c>
      <c r="T200" s="356"/>
      <c r="U200" s="356"/>
      <c r="V200" s="357"/>
      <c r="X200" s="352" t="str">
        <f>'Übertrag Einzel'!D23</f>
        <v xml:space="preserve"> </v>
      </c>
      <c r="Y200" s="353"/>
      <c r="Z200" s="353"/>
      <c r="AA200" s="353"/>
      <c r="AB200" s="354"/>
      <c r="AC200" s="352" t="str">
        <f>'Übertrag Einzel'!E23</f>
        <v xml:space="preserve"> </v>
      </c>
      <c r="AD200" s="353"/>
      <c r="AE200" s="353"/>
      <c r="AF200" s="353"/>
      <c r="AG200" s="353"/>
      <c r="AH200" s="353"/>
      <c r="AI200" s="353"/>
      <c r="AJ200" s="353"/>
      <c r="AK200" s="353"/>
      <c r="AL200" s="353"/>
      <c r="AM200" s="353"/>
      <c r="AN200" s="353"/>
      <c r="AO200" s="354"/>
      <c r="AP200" s="355" t="str">
        <f>'Übertrag Einzel'!$H23</f>
        <v xml:space="preserve"> </v>
      </c>
      <c r="AQ200" s="356"/>
      <c r="AR200" s="356"/>
      <c r="AS200" s="357"/>
    </row>
    <row r="201" spans="1:45" s="36" customFormat="1" ht="11.25" customHeight="1" x14ac:dyDescent="0.2">
      <c r="A201" s="376" t="s">
        <v>32</v>
      </c>
      <c r="B201" s="377"/>
      <c r="C201" s="378"/>
      <c r="D201" s="376" t="s">
        <v>33</v>
      </c>
      <c r="E201" s="377"/>
      <c r="F201" s="377"/>
      <c r="G201" s="377"/>
      <c r="H201" s="377"/>
      <c r="I201" s="377"/>
      <c r="J201" s="377"/>
      <c r="K201" s="377"/>
      <c r="L201" s="377"/>
      <c r="M201" s="377"/>
      <c r="N201" s="378"/>
      <c r="O201" s="379" t="s">
        <v>7</v>
      </c>
      <c r="P201" s="380"/>
      <c r="Q201" s="380"/>
      <c r="R201" s="380"/>
      <c r="S201" s="380"/>
      <c r="T201" s="380"/>
      <c r="U201" s="380"/>
      <c r="V201" s="381"/>
      <c r="X201" s="376" t="s">
        <v>32</v>
      </c>
      <c r="Y201" s="377"/>
      <c r="Z201" s="378"/>
      <c r="AA201" s="376" t="s">
        <v>33</v>
      </c>
      <c r="AB201" s="377"/>
      <c r="AC201" s="377"/>
      <c r="AD201" s="377"/>
      <c r="AE201" s="377"/>
      <c r="AF201" s="377"/>
      <c r="AG201" s="377"/>
      <c r="AH201" s="377"/>
      <c r="AI201" s="377"/>
      <c r="AJ201" s="377"/>
      <c r="AK201" s="378"/>
      <c r="AL201" s="379" t="s">
        <v>7</v>
      </c>
      <c r="AM201" s="380"/>
      <c r="AN201" s="380"/>
      <c r="AO201" s="380"/>
      <c r="AP201" s="380"/>
      <c r="AQ201" s="380"/>
      <c r="AR201" s="380"/>
      <c r="AS201" s="381"/>
    </row>
    <row r="202" spans="1:45" s="36" customFormat="1" ht="14.1" customHeight="1" x14ac:dyDescent="0.2">
      <c r="A202" s="385" t="str">
        <f>'Übertrag Einzel'!F22</f>
        <v xml:space="preserve"> </v>
      </c>
      <c r="B202" s="386"/>
      <c r="C202" s="387"/>
      <c r="D202" s="385" t="str">
        <f>'Übertrag Einzel'!G22</f>
        <v xml:space="preserve"> </v>
      </c>
      <c r="E202" s="386"/>
      <c r="F202" s="386"/>
      <c r="G202" s="386"/>
      <c r="H202" s="386"/>
      <c r="I202" s="386"/>
      <c r="J202" s="386"/>
      <c r="K202" s="386"/>
      <c r="L202" s="386"/>
      <c r="M202" s="386"/>
      <c r="N202" s="387"/>
      <c r="O202" s="382"/>
      <c r="P202" s="383"/>
      <c r="Q202" s="383"/>
      <c r="R202" s="383"/>
      <c r="S202" s="383"/>
      <c r="T202" s="383"/>
      <c r="U202" s="383"/>
      <c r="V202" s="384"/>
      <c r="X202" s="385" t="str">
        <f>'Übertrag Einzel'!F23</f>
        <v xml:space="preserve"> </v>
      </c>
      <c r="Y202" s="386"/>
      <c r="Z202" s="387"/>
      <c r="AA202" s="385" t="str">
        <f>'Übertrag Einzel'!G23</f>
        <v xml:space="preserve"> </v>
      </c>
      <c r="AB202" s="386"/>
      <c r="AC202" s="386"/>
      <c r="AD202" s="386"/>
      <c r="AE202" s="386"/>
      <c r="AF202" s="386"/>
      <c r="AG202" s="386"/>
      <c r="AH202" s="386"/>
      <c r="AI202" s="386"/>
      <c r="AJ202" s="386"/>
      <c r="AK202" s="387"/>
      <c r="AL202" s="382"/>
      <c r="AM202" s="383"/>
      <c r="AN202" s="383"/>
      <c r="AO202" s="383"/>
      <c r="AP202" s="383"/>
      <c r="AQ202" s="383"/>
      <c r="AR202" s="383"/>
      <c r="AS202" s="384"/>
    </row>
    <row r="203" spans="1:45" s="36" customFormat="1" ht="9.75" customHeight="1" x14ac:dyDescent="0.2">
      <c r="A203" s="352"/>
      <c r="B203" s="353"/>
      <c r="C203" s="354"/>
      <c r="D203" s="352"/>
      <c r="E203" s="353"/>
      <c r="F203" s="353"/>
      <c r="G203" s="353"/>
      <c r="H203" s="353"/>
      <c r="I203" s="353"/>
      <c r="J203" s="353"/>
      <c r="K203" s="353"/>
      <c r="L203" s="353"/>
      <c r="M203" s="353"/>
      <c r="N203" s="354"/>
      <c r="O203" s="370"/>
      <c r="P203" s="371"/>
      <c r="Q203" s="371"/>
      <c r="R203" s="371"/>
      <c r="S203" s="371"/>
      <c r="T203" s="371"/>
      <c r="U203" s="371"/>
      <c r="V203" s="372"/>
      <c r="X203" s="352"/>
      <c r="Y203" s="353"/>
      <c r="Z203" s="354"/>
      <c r="AA203" s="352"/>
      <c r="AB203" s="353"/>
      <c r="AC203" s="353"/>
      <c r="AD203" s="353"/>
      <c r="AE203" s="353"/>
      <c r="AF203" s="353"/>
      <c r="AG203" s="353"/>
      <c r="AH203" s="353"/>
      <c r="AI203" s="353"/>
      <c r="AJ203" s="353"/>
      <c r="AK203" s="354"/>
      <c r="AL203" s="370"/>
      <c r="AM203" s="371"/>
      <c r="AN203" s="371"/>
      <c r="AO203" s="371"/>
      <c r="AP203" s="371"/>
      <c r="AQ203" s="371"/>
      <c r="AR203" s="371"/>
      <c r="AS203" s="372"/>
    </row>
    <row r="204" spans="1:45" s="36" customFormat="1" ht="11.25" customHeight="1" x14ac:dyDescent="0.2">
      <c r="A204" s="376" t="s">
        <v>5</v>
      </c>
      <c r="B204" s="377"/>
      <c r="C204" s="377"/>
      <c r="D204" s="377"/>
      <c r="E204" s="377"/>
      <c r="F204" s="377"/>
      <c r="G204" s="377"/>
      <c r="H204" s="377"/>
      <c r="I204" s="377"/>
      <c r="J204" s="377"/>
      <c r="K204" s="377"/>
      <c r="L204" s="377"/>
      <c r="M204" s="377"/>
      <c r="N204" s="378"/>
      <c r="O204" s="370"/>
      <c r="P204" s="371"/>
      <c r="Q204" s="371"/>
      <c r="R204" s="371"/>
      <c r="S204" s="371"/>
      <c r="T204" s="371"/>
      <c r="U204" s="371"/>
      <c r="V204" s="372"/>
      <c r="X204" s="376" t="s">
        <v>5</v>
      </c>
      <c r="Y204" s="377"/>
      <c r="Z204" s="377"/>
      <c r="AA204" s="377"/>
      <c r="AB204" s="377"/>
      <c r="AC204" s="377"/>
      <c r="AD204" s="377"/>
      <c r="AE204" s="377"/>
      <c r="AF204" s="377"/>
      <c r="AG204" s="377"/>
      <c r="AH204" s="377"/>
      <c r="AI204" s="377"/>
      <c r="AJ204" s="377"/>
      <c r="AK204" s="378"/>
      <c r="AL204" s="370"/>
      <c r="AM204" s="371"/>
      <c r="AN204" s="371"/>
      <c r="AO204" s="371"/>
      <c r="AP204" s="371"/>
      <c r="AQ204" s="371"/>
      <c r="AR204" s="371"/>
      <c r="AS204" s="372"/>
    </row>
    <row r="205" spans="1:45" s="35" customFormat="1" ht="24" customHeight="1" x14ac:dyDescent="0.2">
      <c r="A205" s="352" t="str">
        <f>'Übertrag Einzel'!I22</f>
        <v/>
      </c>
      <c r="B205" s="353"/>
      <c r="C205" s="353"/>
      <c r="D205" s="353"/>
      <c r="E205" s="353"/>
      <c r="F205" s="353"/>
      <c r="G205" s="353"/>
      <c r="H205" s="353"/>
      <c r="I205" s="353"/>
      <c r="J205" s="353"/>
      <c r="K205" s="353"/>
      <c r="L205" s="353"/>
      <c r="M205" s="353"/>
      <c r="N205" s="354"/>
      <c r="O205" s="373"/>
      <c r="P205" s="374"/>
      <c r="Q205" s="374"/>
      <c r="R205" s="374"/>
      <c r="S205" s="374"/>
      <c r="T205" s="374"/>
      <c r="U205" s="374"/>
      <c r="V205" s="375"/>
      <c r="X205" s="352" t="str">
        <f>'Übertrag Einzel'!I23</f>
        <v/>
      </c>
      <c r="Y205" s="353"/>
      <c r="Z205" s="353"/>
      <c r="AA205" s="353"/>
      <c r="AB205" s="353"/>
      <c r="AC205" s="353"/>
      <c r="AD205" s="353"/>
      <c r="AE205" s="353"/>
      <c r="AF205" s="353"/>
      <c r="AG205" s="353"/>
      <c r="AH205" s="353"/>
      <c r="AI205" s="353"/>
      <c r="AJ205" s="353"/>
      <c r="AK205" s="354"/>
      <c r="AL205" s="373"/>
      <c r="AM205" s="374"/>
      <c r="AN205" s="374"/>
      <c r="AO205" s="374"/>
      <c r="AP205" s="374"/>
      <c r="AQ205" s="374"/>
      <c r="AR205" s="374"/>
      <c r="AS205" s="375"/>
    </row>
    <row r="206" spans="1:45" s="34" customFormat="1" ht="12.75" customHeight="1" x14ac:dyDescent="0.2">
      <c r="A206" s="333" t="s">
        <v>8</v>
      </c>
      <c r="B206" s="334"/>
      <c r="C206" s="334"/>
      <c r="D206" s="335"/>
      <c r="E206" s="361" t="s">
        <v>113</v>
      </c>
      <c r="F206" s="362"/>
      <c r="G206" s="362"/>
      <c r="H206" s="362"/>
      <c r="I206" s="362"/>
      <c r="J206" s="362"/>
      <c r="K206" s="362"/>
      <c r="L206" s="362"/>
      <c r="M206" s="362"/>
      <c r="N206" s="362"/>
      <c r="O206" s="362"/>
      <c r="P206" s="362"/>
      <c r="Q206" s="362"/>
      <c r="R206" s="362"/>
      <c r="S206" s="362"/>
      <c r="T206" s="362"/>
      <c r="U206" s="362"/>
      <c r="V206" s="363"/>
      <c r="X206" s="333" t="s">
        <v>8</v>
      </c>
      <c r="Y206" s="334"/>
      <c r="Z206" s="334"/>
      <c r="AA206" s="335"/>
      <c r="AB206" s="361" t="s">
        <v>113</v>
      </c>
      <c r="AC206" s="362"/>
      <c r="AD206" s="362"/>
      <c r="AE206" s="362"/>
      <c r="AF206" s="362"/>
      <c r="AG206" s="362"/>
      <c r="AH206" s="362"/>
      <c r="AI206" s="362"/>
      <c r="AJ206" s="362"/>
      <c r="AK206" s="362"/>
      <c r="AL206" s="362"/>
      <c r="AM206" s="362"/>
      <c r="AN206" s="362"/>
      <c r="AO206" s="362"/>
      <c r="AP206" s="362"/>
      <c r="AQ206" s="362"/>
      <c r="AR206" s="362"/>
      <c r="AS206" s="363"/>
    </row>
    <row r="207" spans="1:45" s="37" customFormat="1" ht="24" customHeight="1" x14ac:dyDescent="0.2">
      <c r="A207" s="367">
        <f>A11</f>
        <v>45383</v>
      </c>
      <c r="B207" s="368"/>
      <c r="C207" s="368"/>
      <c r="D207" s="369"/>
      <c r="E207" s="364"/>
      <c r="F207" s="365"/>
      <c r="G207" s="365"/>
      <c r="H207" s="365"/>
      <c r="I207" s="365"/>
      <c r="J207" s="365"/>
      <c r="K207" s="365"/>
      <c r="L207" s="365"/>
      <c r="M207" s="365"/>
      <c r="N207" s="365"/>
      <c r="O207" s="365"/>
      <c r="P207" s="365"/>
      <c r="Q207" s="365"/>
      <c r="R207" s="365"/>
      <c r="S207" s="365"/>
      <c r="T207" s="365"/>
      <c r="U207" s="365"/>
      <c r="V207" s="366"/>
      <c r="X207" s="367">
        <f>A11</f>
        <v>45383</v>
      </c>
      <c r="Y207" s="368"/>
      <c r="Z207" s="368"/>
      <c r="AA207" s="369"/>
      <c r="AB207" s="364"/>
      <c r="AC207" s="365"/>
      <c r="AD207" s="365"/>
      <c r="AE207" s="365"/>
      <c r="AF207" s="365"/>
      <c r="AG207" s="365"/>
      <c r="AH207" s="365"/>
      <c r="AI207" s="365"/>
      <c r="AJ207" s="365"/>
      <c r="AK207" s="365"/>
      <c r="AL207" s="365"/>
      <c r="AM207" s="365"/>
      <c r="AN207" s="365"/>
      <c r="AO207" s="365"/>
      <c r="AP207" s="365"/>
      <c r="AQ207" s="365"/>
      <c r="AR207" s="365"/>
      <c r="AS207" s="366"/>
    </row>
    <row r="208" spans="1:45" s="34" customFormat="1" ht="6" customHeight="1" x14ac:dyDescent="0.2">
      <c r="A208" s="84"/>
      <c r="B208" s="85"/>
      <c r="C208" s="85"/>
      <c r="D208" s="85"/>
      <c r="E208" s="85"/>
      <c r="F208" s="85"/>
      <c r="G208" s="85"/>
      <c r="H208" s="85"/>
      <c r="I208" s="85"/>
      <c r="J208" s="85"/>
      <c r="K208" s="85"/>
      <c r="L208" s="85"/>
      <c r="M208" s="85"/>
      <c r="N208" s="85"/>
      <c r="O208" s="85"/>
      <c r="P208" s="85"/>
      <c r="Q208" s="85"/>
      <c r="R208" s="85"/>
      <c r="S208" s="85"/>
      <c r="T208" s="85"/>
      <c r="U208" s="85"/>
      <c r="V208" s="86"/>
      <c r="X208" s="84"/>
      <c r="Y208" s="85"/>
      <c r="Z208" s="85"/>
      <c r="AA208" s="85"/>
      <c r="AB208" s="85"/>
      <c r="AC208" s="85"/>
      <c r="AD208" s="85"/>
      <c r="AE208" s="85"/>
      <c r="AF208" s="85"/>
      <c r="AG208" s="85"/>
      <c r="AH208" s="85"/>
      <c r="AI208" s="85"/>
      <c r="AJ208" s="85"/>
      <c r="AK208" s="85"/>
      <c r="AL208" s="85"/>
      <c r="AM208" s="85"/>
      <c r="AN208" s="85"/>
      <c r="AO208" s="85"/>
      <c r="AP208" s="85"/>
      <c r="AQ208" s="85"/>
      <c r="AR208" s="85"/>
      <c r="AS208" s="86"/>
    </row>
    <row r="209" spans="1:45" s="34" customFormat="1" ht="24.75" customHeight="1" x14ac:dyDescent="0.2">
      <c r="A209" s="38" t="s">
        <v>107</v>
      </c>
      <c r="D209" s="330" t="str">
        <f>'Übertrag Einzel'!AA22</f>
        <v/>
      </c>
      <c r="E209" s="331"/>
      <c r="F209" s="331"/>
      <c r="G209" s="331"/>
      <c r="H209" s="331"/>
      <c r="I209" s="331"/>
      <c r="J209" s="331"/>
      <c r="K209" s="331"/>
      <c r="L209" s="331"/>
      <c r="M209" s="331"/>
      <c r="N209" s="137"/>
      <c r="O209" s="332" t="str">
        <f>"verliehen wird: "&amp;'Übertrag Einzel'!CP22</f>
        <v>verliehen wird: Urkunde und Button</v>
      </c>
      <c r="P209" s="332"/>
      <c r="Q209" s="332"/>
      <c r="R209" s="332"/>
      <c r="S209" s="332"/>
      <c r="T209" s="332"/>
      <c r="U209" s="332"/>
      <c r="V209" s="83"/>
      <c r="X209" s="38" t="s">
        <v>107</v>
      </c>
      <c r="AA209" s="330" t="str">
        <f>'Übertrag Einzel'!AA23</f>
        <v/>
      </c>
      <c r="AB209" s="331"/>
      <c r="AC209" s="331"/>
      <c r="AD209" s="331"/>
      <c r="AE209" s="331"/>
      <c r="AF209" s="331"/>
      <c r="AG209" s="331"/>
      <c r="AH209" s="331"/>
      <c r="AI209" s="331"/>
      <c r="AJ209" s="331"/>
      <c r="AK209" s="137"/>
      <c r="AL209" s="332" t="str">
        <f>"verliehen wird: "&amp;'Übertrag Einzel'!CP23</f>
        <v>verliehen wird: Urkunde und Button</v>
      </c>
      <c r="AM209" s="332"/>
      <c r="AN209" s="332"/>
      <c r="AO209" s="332"/>
      <c r="AP209" s="332"/>
      <c r="AQ209" s="332"/>
      <c r="AR209" s="332"/>
      <c r="AS209" s="83"/>
    </row>
    <row r="210" spans="1:45" s="34" customFormat="1" ht="6" customHeight="1" x14ac:dyDescent="0.2">
      <c r="A210" s="82"/>
      <c r="V210" s="83"/>
      <c r="X210" s="82"/>
      <c r="AS210" s="83"/>
    </row>
    <row r="211" spans="1:45" s="34" customFormat="1" ht="24.75" customHeight="1" x14ac:dyDescent="0.2">
      <c r="A211" s="38" t="s">
        <v>111</v>
      </c>
      <c r="D211" s="39"/>
      <c r="F211" s="39"/>
      <c r="H211" s="39"/>
      <c r="I211" s="347" t="str">
        <f>'Übertrag Einzel'!CM22&amp;"."</f>
        <v>.</v>
      </c>
      <c r="J211" s="348"/>
      <c r="L211" s="39" t="s">
        <v>112</v>
      </c>
      <c r="N211" s="39"/>
      <c r="V211" s="83"/>
      <c r="X211" s="38" t="s">
        <v>111</v>
      </c>
      <c r="AA211" s="39"/>
      <c r="AC211" s="39"/>
      <c r="AE211" s="39"/>
      <c r="AF211" s="347" t="str">
        <f>'Übertrag Einzel'!CM23&amp;"."</f>
        <v>.</v>
      </c>
      <c r="AG211" s="348"/>
      <c r="AI211" s="39" t="s">
        <v>112</v>
      </c>
      <c r="AK211" s="39"/>
      <c r="AS211" s="83"/>
    </row>
    <row r="212" spans="1:45" s="34" customFormat="1" ht="6" customHeight="1" x14ac:dyDescent="0.2">
      <c r="A212" s="87"/>
      <c r="B212" s="88"/>
      <c r="C212" s="88"/>
      <c r="D212" s="88"/>
      <c r="E212" s="88"/>
      <c r="F212" s="88"/>
      <c r="G212" s="88"/>
      <c r="H212" s="88"/>
      <c r="I212" s="88"/>
      <c r="J212" s="88"/>
      <c r="K212" s="88"/>
      <c r="L212" s="88"/>
      <c r="M212" s="88"/>
      <c r="N212" s="88"/>
      <c r="O212" s="88"/>
      <c r="P212" s="88"/>
      <c r="Q212" s="88"/>
      <c r="R212" s="88"/>
      <c r="S212" s="88"/>
      <c r="T212" s="88"/>
      <c r="U212" s="88"/>
      <c r="V212" s="89"/>
      <c r="X212" s="87"/>
      <c r="Y212" s="88"/>
      <c r="Z212" s="88"/>
      <c r="AA212" s="88"/>
      <c r="AB212" s="88"/>
      <c r="AC212" s="88"/>
      <c r="AD212" s="88"/>
      <c r="AE212" s="88"/>
      <c r="AF212" s="88"/>
      <c r="AG212" s="88"/>
      <c r="AH212" s="88"/>
      <c r="AI212" s="88"/>
      <c r="AJ212" s="88"/>
      <c r="AK212" s="88"/>
      <c r="AL212" s="88"/>
      <c r="AM212" s="88"/>
      <c r="AN212" s="88"/>
      <c r="AO212" s="88"/>
      <c r="AP212" s="88"/>
      <c r="AQ212" s="88"/>
      <c r="AR212" s="88"/>
      <c r="AS212" s="89"/>
    </row>
    <row r="213" spans="1:45" ht="29.25" customHeight="1" x14ac:dyDescent="0.2">
      <c r="A213" s="349" t="s">
        <v>9</v>
      </c>
      <c r="B213" s="350"/>
      <c r="C213" s="350"/>
      <c r="D213" s="351"/>
      <c r="E213" s="342" t="s">
        <v>10</v>
      </c>
      <c r="F213" s="343"/>
      <c r="G213" s="342" t="s">
        <v>11</v>
      </c>
      <c r="H213" s="343"/>
      <c r="I213" s="344" t="s">
        <v>12</v>
      </c>
      <c r="J213" s="345"/>
      <c r="K213" s="344" t="s">
        <v>13</v>
      </c>
      <c r="L213" s="345"/>
      <c r="M213" s="344" t="s">
        <v>14</v>
      </c>
      <c r="N213" s="346"/>
      <c r="O213" s="346"/>
      <c r="P213" s="346"/>
      <c r="Q213" s="346"/>
      <c r="R213" s="346"/>
      <c r="S213" s="345"/>
      <c r="T213" s="344" t="s">
        <v>15</v>
      </c>
      <c r="U213" s="346"/>
      <c r="V213" s="345"/>
      <c r="X213" s="349" t="s">
        <v>9</v>
      </c>
      <c r="Y213" s="350"/>
      <c r="Z213" s="350"/>
      <c r="AA213" s="351"/>
      <c r="AB213" s="342" t="s">
        <v>10</v>
      </c>
      <c r="AC213" s="343"/>
      <c r="AD213" s="342" t="s">
        <v>11</v>
      </c>
      <c r="AE213" s="343"/>
      <c r="AF213" s="344" t="s">
        <v>12</v>
      </c>
      <c r="AG213" s="345"/>
      <c r="AH213" s="344" t="s">
        <v>13</v>
      </c>
      <c r="AI213" s="345"/>
      <c r="AJ213" s="344" t="s">
        <v>14</v>
      </c>
      <c r="AK213" s="346"/>
      <c r="AL213" s="346"/>
      <c r="AM213" s="346"/>
      <c r="AN213" s="346"/>
      <c r="AO213" s="346"/>
      <c r="AP213" s="345"/>
      <c r="AQ213" s="344" t="s">
        <v>15</v>
      </c>
      <c r="AR213" s="346"/>
      <c r="AS213" s="345"/>
    </row>
    <row r="214" spans="1:45" ht="14.1" customHeight="1" x14ac:dyDescent="0.2">
      <c r="A214" s="333"/>
      <c r="B214" s="334"/>
      <c r="C214" s="334"/>
      <c r="D214" s="335"/>
      <c r="E214" s="336"/>
      <c r="F214" s="337"/>
      <c r="G214" s="336"/>
      <c r="H214" s="337"/>
      <c r="I214" s="336"/>
      <c r="J214" s="337"/>
      <c r="K214" s="336"/>
      <c r="L214" s="337"/>
      <c r="M214" s="336"/>
      <c r="N214" s="340"/>
      <c r="O214" s="340"/>
      <c r="P214" s="340"/>
      <c r="Q214" s="340"/>
      <c r="R214" s="340"/>
      <c r="S214" s="337"/>
      <c r="T214" s="336"/>
      <c r="U214" s="340"/>
      <c r="V214" s="337"/>
      <c r="X214" s="333"/>
      <c r="Y214" s="334"/>
      <c r="Z214" s="334"/>
      <c r="AA214" s="335"/>
      <c r="AB214" s="336"/>
      <c r="AC214" s="337"/>
      <c r="AD214" s="336"/>
      <c r="AE214" s="337"/>
      <c r="AF214" s="336"/>
      <c r="AG214" s="337"/>
      <c r="AH214" s="336"/>
      <c r="AI214" s="337"/>
      <c r="AJ214" s="336"/>
      <c r="AK214" s="340"/>
      <c r="AL214" s="340"/>
      <c r="AM214" s="340"/>
      <c r="AN214" s="340"/>
      <c r="AO214" s="340"/>
      <c r="AP214" s="337"/>
      <c r="AQ214" s="336"/>
      <c r="AR214" s="340"/>
      <c r="AS214" s="337"/>
    </row>
    <row r="215" spans="1:45" ht="14.1" customHeight="1" x14ac:dyDescent="0.2">
      <c r="A215" s="388" t="str">
        <f>'Übertrag Einzel'!BE22</f>
        <v>Langsamer Walzer</v>
      </c>
      <c r="B215" s="389"/>
      <c r="C215" s="390"/>
      <c r="D215" s="17"/>
      <c r="E215" s="338"/>
      <c r="F215" s="339"/>
      <c r="G215" s="338"/>
      <c r="H215" s="339"/>
      <c r="I215" s="338"/>
      <c r="J215" s="339"/>
      <c r="K215" s="338"/>
      <c r="L215" s="339"/>
      <c r="M215" s="338"/>
      <c r="N215" s="341"/>
      <c r="O215" s="341"/>
      <c r="P215" s="341"/>
      <c r="Q215" s="341"/>
      <c r="R215" s="341"/>
      <c r="S215" s="339"/>
      <c r="T215" s="338"/>
      <c r="U215" s="341"/>
      <c r="V215" s="339"/>
      <c r="X215" s="388" t="str">
        <f>'Übertrag Einzel'!BE23</f>
        <v>Langsamer Walzer</v>
      </c>
      <c r="Y215" s="389"/>
      <c r="Z215" s="390"/>
      <c r="AA215" s="17"/>
      <c r="AB215" s="338"/>
      <c r="AC215" s="339"/>
      <c r="AD215" s="338"/>
      <c r="AE215" s="339"/>
      <c r="AF215" s="338"/>
      <c r="AG215" s="339"/>
      <c r="AH215" s="338"/>
      <c r="AI215" s="339"/>
      <c r="AJ215" s="338"/>
      <c r="AK215" s="341"/>
      <c r="AL215" s="341"/>
      <c r="AM215" s="341"/>
      <c r="AN215" s="341"/>
      <c r="AO215" s="341"/>
      <c r="AP215" s="339"/>
      <c r="AQ215" s="338"/>
      <c r="AR215" s="341"/>
      <c r="AS215" s="339"/>
    </row>
    <row r="216" spans="1:45" ht="14.1" customHeight="1" x14ac:dyDescent="0.2">
      <c r="A216" s="333"/>
      <c r="B216" s="334"/>
      <c r="C216" s="334"/>
      <c r="D216" s="335"/>
      <c r="E216" s="336"/>
      <c r="F216" s="337"/>
      <c r="G216" s="336"/>
      <c r="H216" s="337"/>
      <c r="I216" s="336"/>
      <c r="J216" s="337"/>
      <c r="K216" s="336"/>
      <c r="L216" s="337"/>
      <c r="M216" s="336"/>
      <c r="N216" s="340"/>
      <c r="O216" s="340"/>
      <c r="P216" s="340"/>
      <c r="Q216" s="340"/>
      <c r="R216" s="340"/>
      <c r="S216" s="337"/>
      <c r="T216" s="336"/>
      <c r="U216" s="340"/>
      <c r="V216" s="337"/>
      <c r="X216" s="333"/>
      <c r="Y216" s="334"/>
      <c r="Z216" s="334"/>
      <c r="AA216" s="335"/>
      <c r="AB216" s="336"/>
      <c r="AC216" s="337"/>
      <c r="AD216" s="336"/>
      <c r="AE216" s="337"/>
      <c r="AF216" s="336"/>
      <c r="AG216" s="337"/>
      <c r="AH216" s="336"/>
      <c r="AI216" s="337"/>
      <c r="AJ216" s="336"/>
      <c r="AK216" s="340"/>
      <c r="AL216" s="340"/>
      <c r="AM216" s="340"/>
      <c r="AN216" s="340"/>
      <c r="AO216" s="340"/>
      <c r="AP216" s="337"/>
      <c r="AQ216" s="336"/>
      <c r="AR216" s="340"/>
      <c r="AS216" s="337"/>
    </row>
    <row r="217" spans="1:45" ht="14.1" customHeight="1" x14ac:dyDescent="0.2">
      <c r="A217" s="388" t="str">
        <f>'Übertrag Einzel'!BF22</f>
        <v>Tango</v>
      </c>
      <c r="B217" s="389"/>
      <c r="C217" s="390"/>
      <c r="D217" s="17"/>
      <c r="E217" s="338"/>
      <c r="F217" s="339"/>
      <c r="G217" s="338"/>
      <c r="H217" s="339"/>
      <c r="I217" s="338"/>
      <c r="J217" s="339"/>
      <c r="K217" s="338"/>
      <c r="L217" s="339"/>
      <c r="M217" s="338"/>
      <c r="N217" s="341"/>
      <c r="O217" s="341"/>
      <c r="P217" s="341"/>
      <c r="Q217" s="341"/>
      <c r="R217" s="341"/>
      <c r="S217" s="339"/>
      <c r="T217" s="338"/>
      <c r="U217" s="341"/>
      <c r="V217" s="339"/>
      <c r="X217" s="388" t="str">
        <f>'Übertrag Einzel'!BF23</f>
        <v>Tango</v>
      </c>
      <c r="Y217" s="389"/>
      <c r="Z217" s="390"/>
      <c r="AA217" s="17"/>
      <c r="AB217" s="338"/>
      <c r="AC217" s="339"/>
      <c r="AD217" s="338"/>
      <c r="AE217" s="339"/>
      <c r="AF217" s="338"/>
      <c r="AG217" s="339"/>
      <c r="AH217" s="338"/>
      <c r="AI217" s="339"/>
      <c r="AJ217" s="338"/>
      <c r="AK217" s="341"/>
      <c r="AL217" s="341"/>
      <c r="AM217" s="341"/>
      <c r="AN217" s="341"/>
      <c r="AO217" s="341"/>
      <c r="AP217" s="339"/>
      <c r="AQ217" s="338"/>
      <c r="AR217" s="341"/>
      <c r="AS217" s="339"/>
    </row>
    <row r="218" spans="1:45" ht="14.1" customHeight="1" x14ac:dyDescent="0.2">
      <c r="A218" s="333"/>
      <c r="B218" s="334"/>
      <c r="C218" s="334"/>
      <c r="D218" s="335"/>
      <c r="E218" s="336"/>
      <c r="F218" s="337"/>
      <c r="G218" s="336"/>
      <c r="H218" s="337"/>
      <c r="I218" s="336"/>
      <c r="J218" s="337"/>
      <c r="K218" s="336"/>
      <c r="L218" s="337"/>
      <c r="M218" s="336"/>
      <c r="N218" s="340"/>
      <c r="O218" s="340"/>
      <c r="P218" s="340"/>
      <c r="Q218" s="340"/>
      <c r="R218" s="340"/>
      <c r="S218" s="337"/>
      <c r="T218" s="336"/>
      <c r="U218" s="340"/>
      <c r="V218" s="337"/>
      <c r="X218" s="333"/>
      <c r="Y218" s="334"/>
      <c r="Z218" s="334"/>
      <c r="AA218" s="335"/>
      <c r="AB218" s="336"/>
      <c r="AC218" s="337"/>
      <c r="AD218" s="336"/>
      <c r="AE218" s="337"/>
      <c r="AF218" s="336"/>
      <c r="AG218" s="337"/>
      <c r="AH218" s="336"/>
      <c r="AI218" s="337"/>
      <c r="AJ218" s="336"/>
      <c r="AK218" s="340"/>
      <c r="AL218" s="340"/>
      <c r="AM218" s="340"/>
      <c r="AN218" s="340"/>
      <c r="AO218" s="340"/>
      <c r="AP218" s="337"/>
      <c r="AQ218" s="336"/>
      <c r="AR218" s="340"/>
      <c r="AS218" s="337"/>
    </row>
    <row r="219" spans="1:45" ht="14.1" customHeight="1" x14ac:dyDescent="0.2">
      <c r="A219" s="388" t="str">
        <f>'Übertrag Einzel'!BG22</f>
        <v>Wiener Walzer</v>
      </c>
      <c r="B219" s="389"/>
      <c r="C219" s="390"/>
      <c r="D219" s="17"/>
      <c r="E219" s="338"/>
      <c r="F219" s="339"/>
      <c r="G219" s="338"/>
      <c r="H219" s="339"/>
      <c r="I219" s="338"/>
      <c r="J219" s="339"/>
      <c r="K219" s="338"/>
      <c r="L219" s="339"/>
      <c r="M219" s="338"/>
      <c r="N219" s="341"/>
      <c r="O219" s="341"/>
      <c r="P219" s="341"/>
      <c r="Q219" s="341"/>
      <c r="R219" s="341"/>
      <c r="S219" s="339"/>
      <c r="T219" s="338"/>
      <c r="U219" s="341"/>
      <c r="V219" s="339"/>
      <c r="X219" s="388" t="str">
        <f>'Übertrag Einzel'!BG23</f>
        <v>Wiener Walzer</v>
      </c>
      <c r="Y219" s="389"/>
      <c r="Z219" s="390"/>
      <c r="AA219" s="17"/>
      <c r="AB219" s="338"/>
      <c r="AC219" s="339"/>
      <c r="AD219" s="338"/>
      <c r="AE219" s="339"/>
      <c r="AF219" s="338"/>
      <c r="AG219" s="339"/>
      <c r="AH219" s="338"/>
      <c r="AI219" s="339"/>
      <c r="AJ219" s="338"/>
      <c r="AK219" s="341"/>
      <c r="AL219" s="341"/>
      <c r="AM219" s="341"/>
      <c r="AN219" s="341"/>
      <c r="AO219" s="341"/>
      <c r="AP219" s="339"/>
      <c r="AQ219" s="338"/>
      <c r="AR219" s="341"/>
      <c r="AS219" s="339"/>
    </row>
    <row r="220" spans="1:45" ht="14.1" customHeight="1" x14ac:dyDescent="0.2">
      <c r="A220" s="333"/>
      <c r="B220" s="334"/>
      <c r="C220" s="334"/>
      <c r="D220" s="335"/>
      <c r="E220" s="336"/>
      <c r="F220" s="337"/>
      <c r="G220" s="336"/>
      <c r="H220" s="337"/>
      <c r="I220" s="336"/>
      <c r="J220" s="337"/>
      <c r="K220" s="336"/>
      <c r="L220" s="337"/>
      <c r="M220" s="336"/>
      <c r="N220" s="340"/>
      <c r="O220" s="340"/>
      <c r="P220" s="340"/>
      <c r="Q220" s="340"/>
      <c r="R220" s="340"/>
      <c r="S220" s="337"/>
      <c r="T220" s="336"/>
      <c r="U220" s="340"/>
      <c r="V220" s="337"/>
      <c r="X220" s="333"/>
      <c r="Y220" s="334"/>
      <c r="Z220" s="334"/>
      <c r="AA220" s="335"/>
      <c r="AB220" s="336"/>
      <c r="AC220" s="337"/>
      <c r="AD220" s="336"/>
      <c r="AE220" s="337"/>
      <c r="AF220" s="336"/>
      <c r="AG220" s="337"/>
      <c r="AH220" s="336"/>
      <c r="AI220" s="337"/>
      <c r="AJ220" s="336"/>
      <c r="AK220" s="340"/>
      <c r="AL220" s="340"/>
      <c r="AM220" s="340"/>
      <c r="AN220" s="340"/>
      <c r="AO220" s="340"/>
      <c r="AP220" s="337"/>
      <c r="AQ220" s="336"/>
      <c r="AR220" s="340"/>
      <c r="AS220" s="337"/>
    </row>
    <row r="221" spans="1:45" ht="14.1" customHeight="1" x14ac:dyDescent="0.2">
      <c r="A221" s="388" t="str">
        <f>'Übertrag Einzel'!BH22</f>
        <v>Slowfox</v>
      </c>
      <c r="B221" s="389"/>
      <c r="C221" s="390"/>
      <c r="D221" s="17"/>
      <c r="E221" s="338"/>
      <c r="F221" s="339"/>
      <c r="G221" s="338"/>
      <c r="H221" s="339"/>
      <c r="I221" s="338"/>
      <c r="J221" s="339"/>
      <c r="K221" s="338"/>
      <c r="L221" s="339"/>
      <c r="M221" s="338"/>
      <c r="N221" s="341"/>
      <c r="O221" s="341"/>
      <c r="P221" s="341"/>
      <c r="Q221" s="341"/>
      <c r="R221" s="341"/>
      <c r="S221" s="339"/>
      <c r="T221" s="338"/>
      <c r="U221" s="341"/>
      <c r="V221" s="339"/>
      <c r="X221" s="388" t="str">
        <f>'Übertrag Einzel'!BH23</f>
        <v>Slowfox</v>
      </c>
      <c r="Y221" s="389"/>
      <c r="Z221" s="390"/>
      <c r="AA221" s="17"/>
      <c r="AB221" s="338"/>
      <c r="AC221" s="339"/>
      <c r="AD221" s="338"/>
      <c r="AE221" s="339"/>
      <c r="AF221" s="338"/>
      <c r="AG221" s="339"/>
      <c r="AH221" s="338"/>
      <c r="AI221" s="339"/>
      <c r="AJ221" s="338"/>
      <c r="AK221" s="341"/>
      <c r="AL221" s="341"/>
      <c r="AM221" s="341"/>
      <c r="AN221" s="341"/>
      <c r="AO221" s="341"/>
      <c r="AP221" s="339"/>
      <c r="AQ221" s="338"/>
      <c r="AR221" s="341"/>
      <c r="AS221" s="339"/>
    </row>
    <row r="222" spans="1:45" ht="14.1" customHeight="1" x14ac:dyDescent="0.2">
      <c r="A222" s="333"/>
      <c r="B222" s="334"/>
      <c r="C222" s="334"/>
      <c r="D222" s="335"/>
      <c r="E222" s="336"/>
      <c r="F222" s="337"/>
      <c r="G222" s="336"/>
      <c r="H222" s="337"/>
      <c r="I222" s="336"/>
      <c r="J222" s="337"/>
      <c r="K222" s="336"/>
      <c r="L222" s="337"/>
      <c r="M222" s="336"/>
      <c r="N222" s="340"/>
      <c r="O222" s="340"/>
      <c r="P222" s="340"/>
      <c r="Q222" s="340"/>
      <c r="R222" s="340"/>
      <c r="S222" s="337"/>
      <c r="T222" s="336"/>
      <c r="U222" s="340"/>
      <c r="V222" s="337"/>
      <c r="X222" s="333"/>
      <c r="Y222" s="334"/>
      <c r="Z222" s="334"/>
      <c r="AA222" s="335"/>
      <c r="AB222" s="336"/>
      <c r="AC222" s="337"/>
      <c r="AD222" s="336"/>
      <c r="AE222" s="337"/>
      <c r="AF222" s="336"/>
      <c r="AG222" s="337"/>
      <c r="AH222" s="336"/>
      <c r="AI222" s="337"/>
      <c r="AJ222" s="336"/>
      <c r="AK222" s="340"/>
      <c r="AL222" s="340"/>
      <c r="AM222" s="340"/>
      <c r="AN222" s="340"/>
      <c r="AO222" s="340"/>
      <c r="AP222" s="337"/>
      <c r="AQ222" s="336"/>
      <c r="AR222" s="340"/>
      <c r="AS222" s="337"/>
    </row>
    <row r="223" spans="1:45" ht="14.1" customHeight="1" x14ac:dyDescent="0.2">
      <c r="A223" s="388" t="str">
        <f>'Übertrag Einzel'!BI22</f>
        <v>Quickstep</v>
      </c>
      <c r="B223" s="389"/>
      <c r="C223" s="390"/>
      <c r="D223" s="17"/>
      <c r="E223" s="338"/>
      <c r="F223" s="339"/>
      <c r="G223" s="338"/>
      <c r="H223" s="339"/>
      <c r="I223" s="338"/>
      <c r="J223" s="339"/>
      <c r="K223" s="338"/>
      <c r="L223" s="339"/>
      <c r="M223" s="338"/>
      <c r="N223" s="341"/>
      <c r="O223" s="341"/>
      <c r="P223" s="341"/>
      <c r="Q223" s="341"/>
      <c r="R223" s="341"/>
      <c r="S223" s="339"/>
      <c r="T223" s="338"/>
      <c r="U223" s="341"/>
      <c r="V223" s="339"/>
      <c r="X223" s="388" t="str">
        <f>'Übertrag Einzel'!BI23</f>
        <v>Quickstep</v>
      </c>
      <c r="Y223" s="389"/>
      <c r="Z223" s="390"/>
      <c r="AA223" s="17"/>
      <c r="AB223" s="338"/>
      <c r="AC223" s="339"/>
      <c r="AD223" s="338"/>
      <c r="AE223" s="339"/>
      <c r="AF223" s="338"/>
      <c r="AG223" s="339"/>
      <c r="AH223" s="338"/>
      <c r="AI223" s="339"/>
      <c r="AJ223" s="338"/>
      <c r="AK223" s="341"/>
      <c r="AL223" s="341"/>
      <c r="AM223" s="341"/>
      <c r="AN223" s="341"/>
      <c r="AO223" s="341"/>
      <c r="AP223" s="339"/>
      <c r="AQ223" s="338"/>
      <c r="AR223" s="341"/>
      <c r="AS223" s="339"/>
    </row>
    <row r="224" spans="1:45" ht="14.1" customHeight="1" x14ac:dyDescent="0.2">
      <c r="A224" s="333"/>
      <c r="B224" s="334"/>
      <c r="C224" s="334"/>
      <c r="D224" s="335"/>
      <c r="E224" s="336"/>
      <c r="F224" s="337"/>
      <c r="G224" s="336"/>
      <c r="H224" s="337"/>
      <c r="I224" s="336"/>
      <c r="J224" s="337"/>
      <c r="K224" s="336"/>
      <c r="L224" s="337"/>
      <c r="M224" s="336"/>
      <c r="N224" s="340"/>
      <c r="O224" s="340"/>
      <c r="P224" s="340"/>
      <c r="Q224" s="340"/>
      <c r="R224" s="340"/>
      <c r="S224" s="337"/>
      <c r="T224" s="336"/>
      <c r="U224" s="340"/>
      <c r="V224" s="337"/>
      <c r="X224" s="333"/>
      <c r="Y224" s="334"/>
      <c r="Z224" s="334"/>
      <c r="AA224" s="335"/>
      <c r="AB224" s="336"/>
      <c r="AC224" s="337"/>
      <c r="AD224" s="336"/>
      <c r="AE224" s="337"/>
      <c r="AF224" s="336"/>
      <c r="AG224" s="337"/>
      <c r="AH224" s="336"/>
      <c r="AI224" s="337"/>
      <c r="AJ224" s="336"/>
      <c r="AK224" s="340"/>
      <c r="AL224" s="340"/>
      <c r="AM224" s="340"/>
      <c r="AN224" s="340"/>
      <c r="AO224" s="340"/>
      <c r="AP224" s="337"/>
      <c r="AQ224" s="336"/>
      <c r="AR224" s="340"/>
      <c r="AS224" s="337"/>
    </row>
    <row r="225" spans="1:45" ht="14.1" customHeight="1" x14ac:dyDescent="0.2">
      <c r="A225" s="388" t="str">
        <f>'Übertrag Einzel'!BJ22</f>
        <v>Samba</v>
      </c>
      <c r="B225" s="389"/>
      <c r="C225" s="390"/>
      <c r="D225" s="17"/>
      <c r="E225" s="338"/>
      <c r="F225" s="339"/>
      <c r="G225" s="338"/>
      <c r="H225" s="339"/>
      <c r="I225" s="338"/>
      <c r="J225" s="339"/>
      <c r="K225" s="338"/>
      <c r="L225" s="339"/>
      <c r="M225" s="338"/>
      <c r="N225" s="341"/>
      <c r="O225" s="341"/>
      <c r="P225" s="341"/>
      <c r="Q225" s="341"/>
      <c r="R225" s="341"/>
      <c r="S225" s="339"/>
      <c r="T225" s="338"/>
      <c r="U225" s="341"/>
      <c r="V225" s="339"/>
      <c r="X225" s="388" t="str">
        <f>'Übertrag Einzel'!BJ23</f>
        <v>Samba</v>
      </c>
      <c r="Y225" s="389"/>
      <c r="Z225" s="390"/>
      <c r="AA225" s="17"/>
      <c r="AB225" s="338"/>
      <c r="AC225" s="339"/>
      <c r="AD225" s="338"/>
      <c r="AE225" s="339"/>
      <c r="AF225" s="338"/>
      <c r="AG225" s="339"/>
      <c r="AH225" s="338"/>
      <c r="AI225" s="339"/>
      <c r="AJ225" s="338"/>
      <c r="AK225" s="341"/>
      <c r="AL225" s="341"/>
      <c r="AM225" s="341"/>
      <c r="AN225" s="341"/>
      <c r="AO225" s="341"/>
      <c r="AP225" s="339"/>
      <c r="AQ225" s="338"/>
      <c r="AR225" s="341"/>
      <c r="AS225" s="339"/>
    </row>
    <row r="226" spans="1:45" ht="14.1" customHeight="1" x14ac:dyDescent="0.2">
      <c r="A226" s="333"/>
      <c r="B226" s="334"/>
      <c r="C226" s="334"/>
      <c r="D226" s="335"/>
      <c r="E226" s="336"/>
      <c r="F226" s="337"/>
      <c r="G226" s="336"/>
      <c r="H226" s="337"/>
      <c r="I226" s="336"/>
      <c r="J226" s="337"/>
      <c r="K226" s="336"/>
      <c r="L226" s="337"/>
      <c r="M226" s="336"/>
      <c r="N226" s="340"/>
      <c r="O226" s="340"/>
      <c r="P226" s="340"/>
      <c r="Q226" s="340"/>
      <c r="R226" s="340"/>
      <c r="S226" s="337"/>
      <c r="T226" s="336"/>
      <c r="U226" s="340"/>
      <c r="V226" s="337"/>
      <c r="X226" s="333"/>
      <c r="Y226" s="334"/>
      <c r="Z226" s="334"/>
      <c r="AA226" s="335"/>
      <c r="AB226" s="336"/>
      <c r="AC226" s="337"/>
      <c r="AD226" s="336"/>
      <c r="AE226" s="337"/>
      <c r="AF226" s="336"/>
      <c r="AG226" s="337"/>
      <c r="AH226" s="336"/>
      <c r="AI226" s="337"/>
      <c r="AJ226" s="336"/>
      <c r="AK226" s="340"/>
      <c r="AL226" s="340"/>
      <c r="AM226" s="340"/>
      <c r="AN226" s="340"/>
      <c r="AO226" s="340"/>
      <c r="AP226" s="337"/>
      <c r="AQ226" s="336"/>
      <c r="AR226" s="340"/>
      <c r="AS226" s="337"/>
    </row>
    <row r="227" spans="1:45" ht="14.1" customHeight="1" x14ac:dyDescent="0.2">
      <c r="A227" s="388" t="str">
        <f>'Übertrag Einzel'!BK22</f>
        <v>Chachacha</v>
      </c>
      <c r="B227" s="389"/>
      <c r="C227" s="390"/>
      <c r="D227" s="17"/>
      <c r="E227" s="338"/>
      <c r="F227" s="339"/>
      <c r="G227" s="338"/>
      <c r="H227" s="339"/>
      <c r="I227" s="338"/>
      <c r="J227" s="339"/>
      <c r="K227" s="338"/>
      <c r="L227" s="339"/>
      <c r="M227" s="338"/>
      <c r="N227" s="341"/>
      <c r="O227" s="341"/>
      <c r="P227" s="341"/>
      <c r="Q227" s="341"/>
      <c r="R227" s="341"/>
      <c r="S227" s="339"/>
      <c r="T227" s="338"/>
      <c r="U227" s="341"/>
      <c r="V227" s="339"/>
      <c r="X227" s="388" t="str">
        <f>'Übertrag Einzel'!BK23</f>
        <v>Chachacha</v>
      </c>
      <c r="Y227" s="389"/>
      <c r="Z227" s="390"/>
      <c r="AA227" s="17"/>
      <c r="AB227" s="338"/>
      <c r="AC227" s="339"/>
      <c r="AD227" s="338"/>
      <c r="AE227" s="339"/>
      <c r="AF227" s="338"/>
      <c r="AG227" s="339"/>
      <c r="AH227" s="338"/>
      <c r="AI227" s="339"/>
      <c r="AJ227" s="338"/>
      <c r="AK227" s="341"/>
      <c r="AL227" s="341"/>
      <c r="AM227" s="341"/>
      <c r="AN227" s="341"/>
      <c r="AO227" s="341"/>
      <c r="AP227" s="339"/>
      <c r="AQ227" s="338"/>
      <c r="AR227" s="341"/>
      <c r="AS227" s="339"/>
    </row>
    <row r="228" spans="1:45" ht="14.1" customHeight="1" x14ac:dyDescent="0.2">
      <c r="A228" s="333"/>
      <c r="B228" s="334"/>
      <c r="C228" s="334"/>
      <c r="D228" s="335"/>
      <c r="E228" s="336"/>
      <c r="F228" s="337"/>
      <c r="G228" s="336"/>
      <c r="H228" s="337"/>
      <c r="I228" s="336"/>
      <c r="J228" s="337"/>
      <c r="K228" s="336"/>
      <c r="L228" s="337"/>
      <c r="M228" s="336"/>
      <c r="N228" s="340"/>
      <c r="O228" s="340"/>
      <c r="P228" s="340"/>
      <c r="Q228" s="340"/>
      <c r="R228" s="340"/>
      <c r="S228" s="337"/>
      <c r="T228" s="336"/>
      <c r="U228" s="340"/>
      <c r="V228" s="337"/>
      <c r="X228" s="333"/>
      <c r="Y228" s="334"/>
      <c r="Z228" s="334"/>
      <c r="AA228" s="335"/>
      <c r="AB228" s="336"/>
      <c r="AC228" s="337"/>
      <c r="AD228" s="336"/>
      <c r="AE228" s="337"/>
      <c r="AF228" s="336"/>
      <c r="AG228" s="337"/>
      <c r="AH228" s="336"/>
      <c r="AI228" s="337"/>
      <c r="AJ228" s="336"/>
      <c r="AK228" s="340"/>
      <c r="AL228" s="340"/>
      <c r="AM228" s="340"/>
      <c r="AN228" s="340"/>
      <c r="AO228" s="340"/>
      <c r="AP228" s="337"/>
      <c r="AQ228" s="336"/>
      <c r="AR228" s="340"/>
      <c r="AS228" s="337"/>
    </row>
    <row r="229" spans="1:45" ht="14.1" customHeight="1" x14ac:dyDescent="0.2">
      <c r="A229" s="388" t="str">
        <f>'Übertrag Einzel'!BL22</f>
        <v>Rumba</v>
      </c>
      <c r="B229" s="389"/>
      <c r="C229" s="390"/>
      <c r="D229" s="17"/>
      <c r="E229" s="338"/>
      <c r="F229" s="339"/>
      <c r="G229" s="338"/>
      <c r="H229" s="339"/>
      <c r="I229" s="338"/>
      <c r="J229" s="339"/>
      <c r="K229" s="338"/>
      <c r="L229" s="339"/>
      <c r="M229" s="338"/>
      <c r="N229" s="341"/>
      <c r="O229" s="341"/>
      <c r="P229" s="341"/>
      <c r="Q229" s="341"/>
      <c r="R229" s="341"/>
      <c r="S229" s="339"/>
      <c r="T229" s="338"/>
      <c r="U229" s="341"/>
      <c r="V229" s="339"/>
      <c r="X229" s="388" t="str">
        <f>'Übertrag Einzel'!BL23</f>
        <v>Rumba</v>
      </c>
      <c r="Y229" s="389"/>
      <c r="Z229" s="390"/>
      <c r="AA229" s="17"/>
      <c r="AB229" s="338"/>
      <c r="AC229" s="339"/>
      <c r="AD229" s="338"/>
      <c r="AE229" s="339"/>
      <c r="AF229" s="338"/>
      <c r="AG229" s="339"/>
      <c r="AH229" s="338"/>
      <c r="AI229" s="339"/>
      <c r="AJ229" s="338"/>
      <c r="AK229" s="341"/>
      <c r="AL229" s="341"/>
      <c r="AM229" s="341"/>
      <c r="AN229" s="341"/>
      <c r="AO229" s="341"/>
      <c r="AP229" s="339"/>
      <c r="AQ229" s="338"/>
      <c r="AR229" s="341"/>
      <c r="AS229" s="339"/>
    </row>
    <row r="230" spans="1:45" ht="14.1" customHeight="1" x14ac:dyDescent="0.2">
      <c r="A230" s="333"/>
      <c r="B230" s="334"/>
      <c r="C230" s="334"/>
      <c r="D230" s="335"/>
      <c r="E230" s="336"/>
      <c r="F230" s="337"/>
      <c r="G230" s="336"/>
      <c r="H230" s="337"/>
      <c r="I230" s="336"/>
      <c r="J230" s="337"/>
      <c r="K230" s="336"/>
      <c r="L230" s="337"/>
      <c r="M230" s="336"/>
      <c r="N230" s="340"/>
      <c r="O230" s="340"/>
      <c r="P230" s="340"/>
      <c r="Q230" s="340"/>
      <c r="R230" s="340"/>
      <c r="S230" s="337"/>
      <c r="T230" s="336"/>
      <c r="U230" s="340"/>
      <c r="V230" s="337"/>
      <c r="X230" s="333"/>
      <c r="Y230" s="334"/>
      <c r="Z230" s="334"/>
      <c r="AA230" s="335"/>
      <c r="AB230" s="336"/>
      <c r="AC230" s="337"/>
      <c r="AD230" s="336"/>
      <c r="AE230" s="337"/>
      <c r="AF230" s="336"/>
      <c r="AG230" s="337"/>
      <c r="AH230" s="336"/>
      <c r="AI230" s="337"/>
      <c r="AJ230" s="336"/>
      <c r="AK230" s="340"/>
      <c r="AL230" s="340"/>
      <c r="AM230" s="340"/>
      <c r="AN230" s="340"/>
      <c r="AO230" s="340"/>
      <c r="AP230" s="337"/>
      <c r="AQ230" s="336"/>
      <c r="AR230" s="340"/>
      <c r="AS230" s="337"/>
    </row>
    <row r="231" spans="1:45" ht="14.1" customHeight="1" x14ac:dyDescent="0.2">
      <c r="A231" s="388" t="str">
        <f>'Übertrag Einzel'!BM22</f>
        <v>Paso Doble</v>
      </c>
      <c r="B231" s="389"/>
      <c r="C231" s="390"/>
      <c r="D231" s="17"/>
      <c r="E231" s="338"/>
      <c r="F231" s="339"/>
      <c r="G231" s="338"/>
      <c r="H231" s="339"/>
      <c r="I231" s="338"/>
      <c r="J231" s="339"/>
      <c r="K231" s="338"/>
      <c r="L231" s="339"/>
      <c r="M231" s="338"/>
      <c r="N231" s="341"/>
      <c r="O231" s="341"/>
      <c r="P231" s="341"/>
      <c r="Q231" s="341"/>
      <c r="R231" s="341"/>
      <c r="S231" s="339"/>
      <c r="T231" s="338"/>
      <c r="U231" s="341"/>
      <c r="V231" s="339"/>
      <c r="X231" s="388" t="str">
        <f>'Übertrag Einzel'!BM23</f>
        <v>Paso Doble</v>
      </c>
      <c r="Y231" s="389"/>
      <c r="Z231" s="390"/>
      <c r="AA231" s="17"/>
      <c r="AB231" s="338"/>
      <c r="AC231" s="339"/>
      <c r="AD231" s="338"/>
      <c r="AE231" s="339"/>
      <c r="AF231" s="338"/>
      <c r="AG231" s="339"/>
      <c r="AH231" s="338"/>
      <c r="AI231" s="339"/>
      <c r="AJ231" s="338"/>
      <c r="AK231" s="341"/>
      <c r="AL231" s="341"/>
      <c r="AM231" s="341"/>
      <c r="AN231" s="341"/>
      <c r="AO231" s="341"/>
      <c r="AP231" s="339"/>
      <c r="AQ231" s="338"/>
      <c r="AR231" s="341"/>
      <c r="AS231" s="339"/>
    </row>
    <row r="232" spans="1:45" ht="14.1" customHeight="1" x14ac:dyDescent="0.2">
      <c r="A232" s="333"/>
      <c r="B232" s="334"/>
      <c r="C232" s="334"/>
      <c r="D232" s="335"/>
      <c r="E232" s="336"/>
      <c r="F232" s="337"/>
      <c r="G232" s="336"/>
      <c r="H232" s="337"/>
      <c r="I232" s="336"/>
      <c r="J232" s="337"/>
      <c r="K232" s="336"/>
      <c r="L232" s="337"/>
      <c r="M232" s="336"/>
      <c r="N232" s="340"/>
      <c r="O232" s="340"/>
      <c r="P232" s="340"/>
      <c r="Q232" s="340"/>
      <c r="R232" s="340"/>
      <c r="S232" s="337"/>
      <c r="T232" s="336"/>
      <c r="U232" s="340"/>
      <c r="V232" s="337"/>
      <c r="X232" s="333"/>
      <c r="Y232" s="334"/>
      <c r="Z232" s="334"/>
      <c r="AA232" s="335"/>
      <c r="AB232" s="336"/>
      <c r="AC232" s="337"/>
      <c r="AD232" s="336"/>
      <c r="AE232" s="337"/>
      <c r="AF232" s="336"/>
      <c r="AG232" s="337"/>
      <c r="AH232" s="336"/>
      <c r="AI232" s="337"/>
      <c r="AJ232" s="336"/>
      <c r="AK232" s="340"/>
      <c r="AL232" s="340"/>
      <c r="AM232" s="340"/>
      <c r="AN232" s="340"/>
      <c r="AO232" s="340"/>
      <c r="AP232" s="337"/>
      <c r="AQ232" s="336"/>
      <c r="AR232" s="340"/>
      <c r="AS232" s="337"/>
    </row>
    <row r="233" spans="1:45" ht="14.1" customHeight="1" x14ac:dyDescent="0.2">
      <c r="A233" s="388" t="str">
        <f>'Übertrag Einzel'!BN22</f>
        <v>Jive</v>
      </c>
      <c r="B233" s="389"/>
      <c r="C233" s="390"/>
      <c r="D233" s="17"/>
      <c r="E233" s="338"/>
      <c r="F233" s="339"/>
      <c r="G233" s="338"/>
      <c r="H233" s="339"/>
      <c r="I233" s="338"/>
      <c r="J233" s="339"/>
      <c r="K233" s="338"/>
      <c r="L233" s="339"/>
      <c r="M233" s="338"/>
      <c r="N233" s="341"/>
      <c r="O233" s="341"/>
      <c r="P233" s="341"/>
      <c r="Q233" s="341"/>
      <c r="R233" s="341"/>
      <c r="S233" s="339"/>
      <c r="T233" s="338"/>
      <c r="U233" s="341"/>
      <c r="V233" s="339"/>
      <c r="X233" s="388" t="str">
        <f>'Übertrag Einzel'!BN23</f>
        <v>Jive</v>
      </c>
      <c r="Y233" s="389"/>
      <c r="Z233" s="390"/>
      <c r="AA233" s="17"/>
      <c r="AB233" s="338"/>
      <c r="AC233" s="339"/>
      <c r="AD233" s="338"/>
      <c r="AE233" s="339"/>
      <c r="AF233" s="338"/>
      <c r="AG233" s="339"/>
      <c r="AH233" s="338"/>
      <c r="AI233" s="339"/>
      <c r="AJ233" s="338"/>
      <c r="AK233" s="341"/>
      <c r="AL233" s="341"/>
      <c r="AM233" s="341"/>
      <c r="AN233" s="341"/>
      <c r="AO233" s="341"/>
      <c r="AP233" s="339"/>
      <c r="AQ233" s="338"/>
      <c r="AR233" s="341"/>
      <c r="AS233" s="339"/>
    </row>
    <row r="234" spans="1:45" ht="14.1" customHeight="1" x14ac:dyDescent="0.2">
      <c r="A234" s="391"/>
      <c r="B234" s="392"/>
      <c r="C234" s="392"/>
      <c r="D234" s="393"/>
      <c r="E234" s="336"/>
      <c r="F234" s="337"/>
      <c r="G234" s="336"/>
      <c r="H234" s="337"/>
      <c r="I234" s="336"/>
      <c r="J234" s="337"/>
      <c r="K234" s="336"/>
      <c r="L234" s="337"/>
      <c r="M234" s="336"/>
      <c r="N234" s="340"/>
      <c r="O234" s="340"/>
      <c r="P234" s="340"/>
      <c r="Q234" s="340"/>
      <c r="R234" s="340"/>
      <c r="S234" s="337"/>
      <c r="T234" s="336"/>
      <c r="U234" s="340"/>
      <c r="V234" s="337"/>
      <c r="X234" s="391"/>
      <c r="Y234" s="392"/>
      <c r="Z234" s="392"/>
      <c r="AA234" s="393"/>
      <c r="AB234" s="336"/>
      <c r="AC234" s="337"/>
      <c r="AD234" s="336"/>
      <c r="AE234" s="337"/>
      <c r="AF234" s="336"/>
      <c r="AG234" s="337"/>
      <c r="AH234" s="336"/>
      <c r="AI234" s="337"/>
      <c r="AJ234" s="336"/>
      <c r="AK234" s="340"/>
      <c r="AL234" s="340"/>
      <c r="AM234" s="340"/>
      <c r="AN234" s="340"/>
      <c r="AO234" s="340"/>
      <c r="AP234" s="337"/>
      <c r="AQ234" s="336"/>
      <c r="AR234" s="340"/>
      <c r="AS234" s="337"/>
    </row>
    <row r="235" spans="1:45" ht="14.1" customHeight="1" x14ac:dyDescent="0.2">
      <c r="A235" s="388" t="str">
        <f>'Übertrag Einzel'!BO22</f>
        <v>Discofox</v>
      </c>
      <c r="B235" s="389"/>
      <c r="C235" s="390"/>
      <c r="D235" s="18"/>
      <c r="E235" s="338"/>
      <c r="F235" s="339"/>
      <c r="G235" s="338"/>
      <c r="H235" s="339"/>
      <c r="I235" s="338"/>
      <c r="J235" s="339"/>
      <c r="K235" s="338"/>
      <c r="L235" s="339"/>
      <c r="M235" s="338"/>
      <c r="N235" s="341"/>
      <c r="O235" s="341"/>
      <c r="P235" s="341"/>
      <c r="Q235" s="341"/>
      <c r="R235" s="341"/>
      <c r="S235" s="339"/>
      <c r="T235" s="338"/>
      <c r="U235" s="341"/>
      <c r="V235" s="339"/>
      <c r="X235" s="388" t="str">
        <f>'Übertrag Einzel'!BO23</f>
        <v>Discofox</v>
      </c>
      <c r="Y235" s="389"/>
      <c r="Z235" s="390"/>
      <c r="AA235" s="18"/>
      <c r="AB235" s="338"/>
      <c r="AC235" s="339"/>
      <c r="AD235" s="338"/>
      <c r="AE235" s="339"/>
      <c r="AF235" s="338"/>
      <c r="AG235" s="339"/>
      <c r="AH235" s="338"/>
      <c r="AI235" s="339"/>
      <c r="AJ235" s="338"/>
      <c r="AK235" s="341"/>
      <c r="AL235" s="341"/>
      <c r="AM235" s="341"/>
      <c r="AN235" s="341"/>
      <c r="AO235" s="341"/>
      <c r="AP235" s="339"/>
      <c r="AQ235" s="338"/>
      <c r="AR235" s="341"/>
      <c r="AS235" s="339"/>
    </row>
    <row r="236" spans="1:45" ht="14.1" customHeight="1" x14ac:dyDescent="0.2">
      <c r="A236" s="391"/>
      <c r="B236" s="392"/>
      <c r="C236" s="392"/>
      <c r="D236" s="393"/>
      <c r="E236" s="336"/>
      <c r="F236" s="337"/>
      <c r="G236" s="336"/>
      <c r="H236" s="337"/>
      <c r="I236" s="336"/>
      <c r="J236" s="337"/>
      <c r="K236" s="336"/>
      <c r="L236" s="337"/>
      <c r="M236" s="336"/>
      <c r="N236" s="340"/>
      <c r="O236" s="340"/>
      <c r="P236" s="340"/>
      <c r="Q236" s="340"/>
      <c r="R236" s="340"/>
      <c r="S236" s="337"/>
      <c r="T236" s="336"/>
      <c r="U236" s="340"/>
      <c r="V236" s="337"/>
      <c r="X236" s="391"/>
      <c r="Y236" s="392"/>
      <c r="Z236" s="392"/>
      <c r="AA236" s="393"/>
      <c r="AB236" s="336"/>
      <c r="AC236" s="337"/>
      <c r="AD236" s="336"/>
      <c r="AE236" s="337"/>
      <c r="AF236" s="336"/>
      <c r="AG236" s="337"/>
      <c r="AH236" s="336"/>
      <c r="AI236" s="337"/>
      <c r="AJ236" s="336"/>
      <c r="AK236" s="340"/>
      <c r="AL236" s="340"/>
      <c r="AM236" s="340"/>
      <c r="AN236" s="340"/>
      <c r="AO236" s="340"/>
      <c r="AP236" s="337"/>
      <c r="AQ236" s="336"/>
      <c r="AR236" s="340"/>
      <c r="AS236" s="337"/>
    </row>
    <row r="237" spans="1:45" ht="14.1" customHeight="1" x14ac:dyDescent="0.2">
      <c r="A237" s="388"/>
      <c r="B237" s="389"/>
      <c r="C237" s="390"/>
      <c r="D237" s="18"/>
      <c r="E237" s="338"/>
      <c r="F237" s="339"/>
      <c r="G237" s="338"/>
      <c r="H237" s="339"/>
      <c r="I237" s="338"/>
      <c r="J237" s="339"/>
      <c r="K237" s="338"/>
      <c r="L237" s="339"/>
      <c r="M237" s="338"/>
      <c r="N237" s="341"/>
      <c r="O237" s="341"/>
      <c r="P237" s="341"/>
      <c r="Q237" s="341"/>
      <c r="R237" s="341"/>
      <c r="S237" s="339"/>
      <c r="T237" s="338"/>
      <c r="U237" s="341"/>
      <c r="V237" s="339"/>
      <c r="X237" s="388"/>
      <c r="Y237" s="389"/>
      <c r="Z237" s="390"/>
      <c r="AA237" s="18"/>
      <c r="AB237" s="338"/>
      <c r="AC237" s="339"/>
      <c r="AD237" s="338"/>
      <c r="AE237" s="339"/>
      <c r="AF237" s="338"/>
      <c r="AG237" s="339"/>
      <c r="AH237" s="338"/>
      <c r="AI237" s="339"/>
      <c r="AJ237" s="338"/>
      <c r="AK237" s="341"/>
      <c r="AL237" s="341"/>
      <c r="AM237" s="341"/>
      <c r="AN237" s="341"/>
      <c r="AO237" s="341"/>
      <c r="AP237" s="339"/>
      <c r="AQ237" s="338"/>
      <c r="AR237" s="341"/>
      <c r="AS237" s="339"/>
    </row>
    <row r="238" spans="1:45" ht="14.1" customHeight="1" x14ac:dyDescent="0.2">
      <c r="A238" s="394" t="s">
        <v>70</v>
      </c>
      <c r="B238" s="395"/>
      <c r="C238" s="395"/>
      <c r="D238" s="395"/>
      <c r="E238" s="395"/>
      <c r="F238" s="395"/>
      <c r="G238" s="395"/>
      <c r="H238" s="395"/>
      <c r="I238" s="395"/>
      <c r="J238" s="395"/>
      <c r="K238" s="395"/>
      <c r="L238" s="395"/>
      <c r="M238" s="395"/>
      <c r="N238" s="395"/>
      <c r="O238" s="395"/>
      <c r="P238" s="395"/>
      <c r="Q238" s="395"/>
      <c r="R238" s="395"/>
      <c r="S238" s="395"/>
      <c r="T238" s="395"/>
      <c r="U238" s="395"/>
      <c r="V238" s="396"/>
      <c r="X238" s="394" t="s">
        <v>70</v>
      </c>
      <c r="Y238" s="395"/>
      <c r="Z238" s="395"/>
      <c r="AA238" s="395"/>
      <c r="AB238" s="395"/>
      <c r="AC238" s="395"/>
      <c r="AD238" s="395"/>
      <c r="AE238" s="395"/>
      <c r="AF238" s="395"/>
      <c r="AG238" s="395"/>
      <c r="AH238" s="395"/>
      <c r="AI238" s="395"/>
      <c r="AJ238" s="395"/>
      <c r="AK238" s="395"/>
      <c r="AL238" s="395"/>
      <c r="AM238" s="395"/>
      <c r="AN238" s="395"/>
      <c r="AO238" s="395"/>
      <c r="AP238" s="395"/>
      <c r="AQ238" s="395"/>
      <c r="AR238" s="395"/>
      <c r="AS238" s="396"/>
    </row>
    <row r="239" spans="1:45" ht="14.1" customHeight="1" x14ac:dyDescent="0.2">
      <c r="A239" s="397"/>
      <c r="B239" s="398"/>
      <c r="C239" s="398"/>
      <c r="D239" s="398"/>
      <c r="E239" s="398"/>
      <c r="F239" s="398"/>
      <c r="G239" s="398"/>
      <c r="H239" s="398"/>
      <c r="I239" s="398"/>
      <c r="J239" s="398"/>
      <c r="K239" s="398"/>
      <c r="L239" s="398"/>
      <c r="M239" s="398"/>
      <c r="N239" s="398"/>
      <c r="O239" s="398"/>
      <c r="P239" s="398"/>
      <c r="Q239" s="398"/>
      <c r="R239" s="398"/>
      <c r="S239" s="398"/>
      <c r="T239" s="398"/>
      <c r="U239" s="398"/>
      <c r="V239" s="399"/>
      <c r="X239" s="397"/>
      <c r="Y239" s="398"/>
      <c r="Z239" s="398"/>
      <c r="AA239" s="398"/>
      <c r="AB239" s="398"/>
      <c r="AC239" s="398"/>
      <c r="AD239" s="398"/>
      <c r="AE239" s="398"/>
      <c r="AF239" s="398"/>
      <c r="AG239" s="398"/>
      <c r="AH239" s="398"/>
      <c r="AI239" s="398"/>
      <c r="AJ239" s="398"/>
      <c r="AK239" s="398"/>
      <c r="AL239" s="398"/>
      <c r="AM239" s="398"/>
      <c r="AN239" s="398"/>
      <c r="AO239" s="398"/>
      <c r="AP239" s="398"/>
      <c r="AQ239" s="398"/>
      <c r="AR239" s="398"/>
      <c r="AS239" s="399"/>
    </row>
    <row r="240" spans="1:45" ht="14.1" customHeight="1" x14ac:dyDescent="0.2">
      <c r="A240" s="400" t="s">
        <v>30</v>
      </c>
      <c r="B240" s="401"/>
      <c r="C240" s="400" t="str">
        <f>MID(T242,1,2)</f>
        <v/>
      </c>
      <c r="D240" s="401"/>
      <c r="E240" s="400" t="str">
        <f>MID(T242,3,2)</f>
        <v/>
      </c>
      <c r="F240" s="401"/>
      <c r="G240" s="400" t="str">
        <f>MID(T242,5,2)</f>
        <v/>
      </c>
      <c r="H240" s="401"/>
      <c r="I240" s="400" t="str">
        <f>MID(T242,7,2)</f>
        <v/>
      </c>
      <c r="J240" s="401"/>
      <c r="K240" s="400" t="str">
        <f>MID(T242,9,2)</f>
        <v/>
      </c>
      <c r="L240" s="401"/>
      <c r="M240" s="400" t="str">
        <f>MID(T242,11,2)</f>
        <v/>
      </c>
      <c r="N240" s="401"/>
      <c r="O240" s="400" t="str">
        <f>MID(T242,13,2)</f>
        <v/>
      </c>
      <c r="P240" s="401"/>
      <c r="Q240" s="400" t="str">
        <f>MID(T242,15,2)</f>
        <v/>
      </c>
      <c r="R240" s="401"/>
      <c r="S240" s="400" t="str">
        <f>MID(T242,17,2)</f>
        <v/>
      </c>
      <c r="T240" s="401"/>
      <c r="U240" s="400" t="str">
        <f>MID(T242,19,2)</f>
        <v/>
      </c>
      <c r="V240" s="401"/>
      <c r="X240" s="400" t="s">
        <v>30</v>
      </c>
      <c r="Y240" s="401"/>
      <c r="Z240" s="400" t="str">
        <f>MID(AQ242,1,2)</f>
        <v/>
      </c>
      <c r="AA240" s="401"/>
      <c r="AB240" s="400" t="str">
        <f>MID(AQ242,3,2)</f>
        <v/>
      </c>
      <c r="AC240" s="401"/>
      <c r="AD240" s="400" t="str">
        <f>MID(AQ242,5,2)</f>
        <v/>
      </c>
      <c r="AE240" s="401"/>
      <c r="AF240" s="400" t="str">
        <f>MID(AQ242,7,2)</f>
        <v/>
      </c>
      <c r="AG240" s="401"/>
      <c r="AH240" s="400" t="str">
        <f>MID(AQ242,9,2)</f>
        <v/>
      </c>
      <c r="AI240" s="401"/>
      <c r="AJ240" s="400" t="str">
        <f>MID(AQ242,11,2)</f>
        <v/>
      </c>
      <c r="AK240" s="401"/>
      <c r="AL240" s="400" t="str">
        <f>MID(AQ242,13,2)</f>
        <v/>
      </c>
      <c r="AM240" s="401"/>
      <c r="AN240" s="400" t="str">
        <f>MID(AQ242,15,2)</f>
        <v/>
      </c>
      <c r="AO240" s="401"/>
      <c r="AP240" s="400" t="str">
        <f>MID(AQ242,17,2)</f>
        <v/>
      </c>
      <c r="AQ240" s="401"/>
      <c r="AR240" s="400" t="str">
        <f>MID(AQ242,19,2)</f>
        <v/>
      </c>
      <c r="AS240" s="401"/>
    </row>
    <row r="241" spans="1:45" ht="14.1" customHeight="1" x14ac:dyDescent="0.2">
      <c r="A241" s="402"/>
      <c r="B241" s="403"/>
      <c r="C241" s="402"/>
      <c r="D241" s="403"/>
      <c r="E241" s="402"/>
      <c r="F241" s="403"/>
      <c r="G241" s="402"/>
      <c r="H241" s="403"/>
      <c r="I241" s="402"/>
      <c r="J241" s="403"/>
      <c r="K241" s="402"/>
      <c r="L241" s="403"/>
      <c r="M241" s="402"/>
      <c r="N241" s="403"/>
      <c r="O241" s="402"/>
      <c r="P241" s="403"/>
      <c r="Q241" s="402"/>
      <c r="R241" s="403"/>
      <c r="S241" s="402"/>
      <c r="T241" s="403"/>
      <c r="U241" s="402"/>
      <c r="V241" s="403"/>
      <c r="X241" s="402"/>
      <c r="Y241" s="403"/>
      <c r="Z241" s="402"/>
      <c r="AA241" s="403"/>
      <c r="AB241" s="402"/>
      <c r="AC241" s="403"/>
      <c r="AD241" s="402"/>
      <c r="AE241" s="403"/>
      <c r="AF241" s="402"/>
      <c r="AG241" s="403"/>
      <c r="AH241" s="402"/>
      <c r="AI241" s="403"/>
      <c r="AJ241" s="402"/>
      <c r="AK241" s="403"/>
      <c r="AL241" s="402"/>
      <c r="AM241" s="403"/>
      <c r="AN241" s="402"/>
      <c r="AO241" s="403"/>
      <c r="AP241" s="402"/>
      <c r="AQ241" s="403"/>
      <c r="AR241" s="402"/>
      <c r="AS241" s="403"/>
    </row>
    <row r="242" spans="1:45" ht="27.75" customHeight="1" x14ac:dyDescent="0.2">
      <c r="A242" s="404" t="s">
        <v>191</v>
      </c>
      <c r="B242" s="405"/>
      <c r="C242" s="405"/>
      <c r="D242" s="405"/>
      <c r="E242" s="405"/>
      <c r="F242" s="405"/>
      <c r="G242" s="405"/>
      <c r="H242" s="406"/>
      <c r="I242" s="413" t="s">
        <v>16</v>
      </c>
      <c r="J242" s="414"/>
      <c r="K242" s="414"/>
      <c r="L242" s="414"/>
      <c r="M242" s="414"/>
      <c r="N242" s="414"/>
      <c r="O242" s="414"/>
      <c r="P242" s="414"/>
      <c r="Q242" s="414"/>
      <c r="R242" s="414"/>
      <c r="S242" s="415"/>
      <c r="T242" s="416" t="str">
        <f>'Übertrag Einzel'!CL22</f>
        <v/>
      </c>
      <c r="U242" s="417"/>
      <c r="V242" s="418"/>
      <c r="X242" s="404" t="s">
        <v>191</v>
      </c>
      <c r="Y242" s="405"/>
      <c r="Z242" s="405"/>
      <c r="AA242" s="405"/>
      <c r="AB242" s="405"/>
      <c r="AC242" s="405"/>
      <c r="AD242" s="405"/>
      <c r="AE242" s="406"/>
      <c r="AF242" s="413" t="s">
        <v>16</v>
      </c>
      <c r="AG242" s="414"/>
      <c r="AH242" s="414"/>
      <c r="AI242" s="414"/>
      <c r="AJ242" s="414"/>
      <c r="AK242" s="414"/>
      <c r="AL242" s="414"/>
      <c r="AM242" s="414"/>
      <c r="AN242" s="414"/>
      <c r="AO242" s="414"/>
      <c r="AP242" s="415"/>
      <c r="AQ242" s="416" t="str">
        <f>'Übertrag Einzel'!CL23</f>
        <v/>
      </c>
      <c r="AR242" s="417"/>
      <c r="AS242" s="418"/>
    </row>
    <row r="243" spans="1:45" ht="14.1" customHeight="1" x14ac:dyDescent="0.2">
      <c r="A243" s="407"/>
      <c r="B243" s="408"/>
      <c r="C243" s="408"/>
      <c r="D243" s="408"/>
      <c r="E243" s="408"/>
      <c r="F243" s="408"/>
      <c r="G243" s="408"/>
      <c r="H243" s="409"/>
      <c r="I243" s="333" t="s">
        <v>17</v>
      </c>
      <c r="J243" s="334"/>
      <c r="K243" s="334"/>
      <c r="L243" s="334"/>
      <c r="M243" s="334"/>
      <c r="N243" s="334"/>
      <c r="O243" s="334"/>
      <c r="P243" s="334"/>
      <c r="Q243" s="334"/>
      <c r="R243" s="334"/>
      <c r="S243" s="334"/>
      <c r="T243" s="334"/>
      <c r="U243" s="334"/>
      <c r="V243" s="335"/>
      <c r="X243" s="407"/>
      <c r="Y243" s="408"/>
      <c r="Z243" s="408"/>
      <c r="AA243" s="408"/>
      <c r="AB243" s="408"/>
      <c r="AC243" s="408"/>
      <c r="AD243" s="408"/>
      <c r="AE243" s="409"/>
      <c r="AF243" s="333" t="s">
        <v>17</v>
      </c>
      <c r="AG243" s="334"/>
      <c r="AH243" s="334"/>
      <c r="AI243" s="334"/>
      <c r="AJ243" s="334"/>
      <c r="AK243" s="334"/>
      <c r="AL243" s="334"/>
      <c r="AM243" s="334"/>
      <c r="AN243" s="334"/>
      <c r="AO243" s="334"/>
      <c r="AP243" s="334"/>
      <c r="AQ243" s="334"/>
      <c r="AR243" s="334"/>
      <c r="AS243" s="335"/>
    </row>
    <row r="244" spans="1:45" ht="14.1" customHeight="1" x14ac:dyDescent="0.2">
      <c r="A244" s="407"/>
      <c r="B244" s="408"/>
      <c r="C244" s="408"/>
      <c r="D244" s="408"/>
      <c r="E244" s="408"/>
      <c r="F244" s="408"/>
      <c r="G244" s="408"/>
      <c r="H244" s="409"/>
      <c r="I244" s="82" t="s">
        <v>18</v>
      </c>
      <c r="J244" s="419"/>
      <c r="K244" s="419"/>
      <c r="L244" s="419"/>
      <c r="M244" s="420"/>
      <c r="N244" s="34" t="s">
        <v>19</v>
      </c>
      <c r="O244" s="419"/>
      <c r="P244" s="419"/>
      <c r="Q244" s="419"/>
      <c r="R244" s="420"/>
      <c r="S244" s="82" t="s">
        <v>20</v>
      </c>
      <c r="T244" s="419"/>
      <c r="U244" s="419"/>
      <c r="V244" s="420"/>
      <c r="X244" s="407"/>
      <c r="Y244" s="408"/>
      <c r="Z244" s="408"/>
      <c r="AA244" s="408"/>
      <c r="AB244" s="408"/>
      <c r="AC244" s="408"/>
      <c r="AD244" s="408"/>
      <c r="AE244" s="409"/>
      <c r="AF244" s="82" t="s">
        <v>18</v>
      </c>
      <c r="AG244" s="419"/>
      <c r="AH244" s="419"/>
      <c r="AI244" s="419"/>
      <c r="AJ244" s="420"/>
      <c r="AK244" s="34" t="s">
        <v>19</v>
      </c>
      <c r="AL244" s="419"/>
      <c r="AM244" s="419"/>
      <c r="AN244" s="419"/>
      <c r="AO244" s="420"/>
      <c r="AP244" s="82" t="s">
        <v>20</v>
      </c>
      <c r="AQ244" s="419"/>
      <c r="AR244" s="419"/>
      <c r="AS244" s="420"/>
    </row>
    <row r="245" spans="1:45" ht="14.1" customHeight="1" x14ac:dyDescent="0.2">
      <c r="A245" s="410"/>
      <c r="B245" s="411"/>
      <c r="C245" s="411"/>
      <c r="D245" s="411"/>
      <c r="E245" s="411"/>
      <c r="F245" s="411"/>
      <c r="G245" s="411"/>
      <c r="H245" s="412"/>
      <c r="I245" s="87"/>
      <c r="J245" s="88"/>
      <c r="K245" s="88"/>
      <c r="L245" s="88"/>
      <c r="M245" s="89"/>
      <c r="N245" s="88"/>
      <c r="O245" s="88"/>
      <c r="P245" s="88"/>
      <c r="Q245" s="88"/>
      <c r="R245" s="89"/>
      <c r="S245" s="87"/>
      <c r="T245" s="88"/>
      <c r="U245" s="88"/>
      <c r="V245" s="89"/>
      <c r="X245" s="410"/>
      <c r="Y245" s="411"/>
      <c r="Z245" s="411"/>
      <c r="AA245" s="411"/>
      <c r="AB245" s="411"/>
      <c r="AC245" s="411"/>
      <c r="AD245" s="411"/>
      <c r="AE245" s="412"/>
      <c r="AF245" s="87"/>
      <c r="AG245" s="88"/>
      <c r="AH245" s="88"/>
      <c r="AI245" s="88"/>
      <c r="AJ245" s="89"/>
      <c r="AK245" s="88"/>
      <c r="AL245" s="88"/>
      <c r="AM245" s="88"/>
      <c r="AN245" s="88"/>
      <c r="AO245" s="89"/>
      <c r="AP245" s="87"/>
      <c r="AQ245" s="88"/>
      <c r="AR245" s="88"/>
      <c r="AS245" s="89"/>
    </row>
    <row r="246" spans="1:45" s="27" customFormat="1" ht="21.75" customHeight="1" x14ac:dyDescent="0.2">
      <c r="A246" s="358" t="s">
        <v>22</v>
      </c>
      <c r="B246" s="359"/>
      <c r="C246" s="359"/>
      <c r="D246" s="359"/>
      <c r="E246" s="359"/>
      <c r="F246" s="359"/>
      <c r="G246" s="359"/>
      <c r="H246" s="359"/>
      <c r="I246" s="359"/>
      <c r="J246" s="359"/>
      <c r="K246" s="359"/>
      <c r="L246" s="359"/>
      <c r="M246" s="359"/>
      <c r="N246" s="359"/>
      <c r="O246" s="359"/>
      <c r="P246" s="359"/>
      <c r="Q246" s="359"/>
      <c r="R246" s="359"/>
      <c r="S246" s="359"/>
      <c r="T246" s="359"/>
      <c r="U246" s="359"/>
      <c r="V246" s="360"/>
      <c r="X246" s="358" t="s">
        <v>22</v>
      </c>
      <c r="Y246" s="359"/>
      <c r="Z246" s="359"/>
      <c r="AA246" s="359"/>
      <c r="AB246" s="359"/>
      <c r="AC246" s="359"/>
      <c r="AD246" s="359"/>
      <c r="AE246" s="359"/>
      <c r="AF246" s="359"/>
      <c r="AG246" s="359"/>
      <c r="AH246" s="359"/>
      <c r="AI246" s="359"/>
      <c r="AJ246" s="359"/>
      <c r="AK246" s="359"/>
      <c r="AL246" s="359"/>
      <c r="AM246" s="359"/>
      <c r="AN246" s="359"/>
      <c r="AO246" s="359"/>
      <c r="AP246" s="359"/>
      <c r="AQ246" s="359"/>
      <c r="AR246" s="359"/>
      <c r="AS246" s="360"/>
    </row>
    <row r="247" spans="1:45" s="33" customFormat="1" ht="21.75" customHeight="1" x14ac:dyDescent="0.2">
      <c r="A247" s="26" t="str">
        <f>'Übertrag Einzel'!$C24</f>
        <v xml:space="preserve"> </v>
      </c>
      <c r="B247" s="29" t="str">
        <f>'Übertrag Einzel'!$AD24</f>
        <v xml:space="preserve"> </v>
      </c>
      <c r="C247" s="30"/>
      <c r="D247" s="90"/>
      <c r="E247" s="31" t="str">
        <f>E198</f>
        <v>Ausrichter: TSC Musterhausen</v>
      </c>
      <c r="F247" s="90"/>
      <c r="G247" s="90"/>
      <c r="H247" s="90"/>
      <c r="I247" s="90"/>
      <c r="J247" s="90"/>
      <c r="K247" s="90"/>
      <c r="L247" s="90"/>
      <c r="M247" s="90"/>
      <c r="N247" s="90"/>
      <c r="O247" s="90"/>
      <c r="P247" s="90"/>
      <c r="Q247" s="90"/>
      <c r="R247" s="90"/>
      <c r="S247" s="90"/>
      <c r="T247" s="90"/>
      <c r="U247" s="90"/>
      <c r="V247" s="91"/>
      <c r="X247" s="26" t="str">
        <f>'Übertrag Einzel'!$C25</f>
        <v xml:space="preserve"> </v>
      </c>
      <c r="Y247" s="29" t="str">
        <f>'Übertrag Einzel'!$AD25</f>
        <v xml:space="preserve"> </v>
      </c>
      <c r="Z247" s="30"/>
      <c r="AA247" s="90"/>
      <c r="AB247" s="31" t="str">
        <f>E247</f>
        <v>Ausrichter: TSC Musterhausen</v>
      </c>
      <c r="AC247" s="90"/>
      <c r="AD247" s="90"/>
      <c r="AE247" s="90"/>
      <c r="AF247" s="90"/>
      <c r="AG247" s="90"/>
      <c r="AH247" s="90"/>
      <c r="AI247" s="90"/>
      <c r="AJ247" s="90"/>
      <c r="AK247" s="90"/>
      <c r="AL247" s="90"/>
      <c r="AM247" s="90"/>
      <c r="AN247" s="90"/>
      <c r="AO247" s="90"/>
      <c r="AP247" s="90"/>
      <c r="AQ247" s="90"/>
      <c r="AR247" s="90"/>
      <c r="AS247" s="91"/>
    </row>
    <row r="248" spans="1:45" s="34" customFormat="1" ht="11.25" x14ac:dyDescent="0.2">
      <c r="A248" s="333" t="s">
        <v>3</v>
      </c>
      <c r="B248" s="334"/>
      <c r="C248" s="334"/>
      <c r="D248" s="334"/>
      <c r="E248" s="335"/>
      <c r="F248" s="333" t="s">
        <v>34</v>
      </c>
      <c r="G248" s="334"/>
      <c r="H248" s="334"/>
      <c r="I248" s="334"/>
      <c r="J248" s="334"/>
      <c r="K248" s="334"/>
      <c r="L248" s="334"/>
      <c r="M248" s="334"/>
      <c r="N248" s="334"/>
      <c r="O248" s="334"/>
      <c r="P248" s="334"/>
      <c r="Q248" s="334"/>
      <c r="R248" s="335"/>
      <c r="S248" s="333" t="s">
        <v>6</v>
      </c>
      <c r="T248" s="334"/>
      <c r="U248" s="334"/>
      <c r="V248" s="335"/>
      <c r="X248" s="333" t="s">
        <v>3</v>
      </c>
      <c r="Y248" s="334"/>
      <c r="Z248" s="334"/>
      <c r="AA248" s="334"/>
      <c r="AB248" s="335"/>
      <c r="AC248" s="333" t="s">
        <v>34</v>
      </c>
      <c r="AD248" s="334"/>
      <c r="AE248" s="334"/>
      <c r="AF248" s="334"/>
      <c r="AG248" s="334"/>
      <c r="AH248" s="334"/>
      <c r="AI248" s="334"/>
      <c r="AJ248" s="334"/>
      <c r="AK248" s="334"/>
      <c r="AL248" s="334"/>
      <c r="AM248" s="334"/>
      <c r="AN248" s="334"/>
      <c r="AO248" s="335"/>
      <c r="AP248" s="333" t="s">
        <v>6</v>
      </c>
      <c r="AQ248" s="334"/>
      <c r="AR248" s="334"/>
      <c r="AS248" s="335"/>
    </row>
    <row r="249" spans="1:45" s="35" customFormat="1" ht="24" customHeight="1" x14ac:dyDescent="0.2">
      <c r="A249" s="352" t="str">
        <f>'Übertrag Einzel'!D24</f>
        <v xml:space="preserve"> </v>
      </c>
      <c r="B249" s="353"/>
      <c r="C249" s="353"/>
      <c r="D249" s="353"/>
      <c r="E249" s="354"/>
      <c r="F249" s="352" t="str">
        <f>'Übertrag Einzel'!E24</f>
        <v xml:space="preserve"> </v>
      </c>
      <c r="G249" s="353"/>
      <c r="H249" s="353"/>
      <c r="I249" s="353"/>
      <c r="J249" s="353"/>
      <c r="K249" s="353"/>
      <c r="L249" s="353"/>
      <c r="M249" s="353"/>
      <c r="N249" s="353"/>
      <c r="O249" s="353"/>
      <c r="P249" s="353"/>
      <c r="Q249" s="353"/>
      <c r="R249" s="354"/>
      <c r="S249" s="355" t="str">
        <f>'Übertrag Einzel'!$H24</f>
        <v xml:space="preserve"> </v>
      </c>
      <c r="T249" s="356"/>
      <c r="U249" s="356"/>
      <c r="V249" s="357"/>
      <c r="X249" s="352" t="str">
        <f>'Übertrag Einzel'!D25</f>
        <v xml:space="preserve"> </v>
      </c>
      <c r="Y249" s="353"/>
      <c r="Z249" s="353"/>
      <c r="AA249" s="353"/>
      <c r="AB249" s="354"/>
      <c r="AC249" s="352" t="str">
        <f>'Übertrag Einzel'!E25</f>
        <v xml:space="preserve"> </v>
      </c>
      <c r="AD249" s="353"/>
      <c r="AE249" s="353"/>
      <c r="AF249" s="353"/>
      <c r="AG249" s="353"/>
      <c r="AH249" s="353"/>
      <c r="AI249" s="353"/>
      <c r="AJ249" s="353"/>
      <c r="AK249" s="353"/>
      <c r="AL249" s="353"/>
      <c r="AM249" s="353"/>
      <c r="AN249" s="353"/>
      <c r="AO249" s="354"/>
      <c r="AP249" s="355" t="str">
        <f>'Übertrag Einzel'!$H25</f>
        <v xml:space="preserve"> </v>
      </c>
      <c r="AQ249" s="356"/>
      <c r="AR249" s="356"/>
      <c r="AS249" s="357"/>
    </row>
    <row r="250" spans="1:45" s="36" customFormat="1" ht="11.25" customHeight="1" x14ac:dyDescent="0.2">
      <c r="A250" s="376" t="s">
        <v>32</v>
      </c>
      <c r="B250" s="377"/>
      <c r="C250" s="378"/>
      <c r="D250" s="376" t="s">
        <v>33</v>
      </c>
      <c r="E250" s="377"/>
      <c r="F250" s="377"/>
      <c r="G250" s="377"/>
      <c r="H250" s="377"/>
      <c r="I250" s="377"/>
      <c r="J250" s="377"/>
      <c r="K250" s="377"/>
      <c r="L250" s="377"/>
      <c r="M250" s="377"/>
      <c r="N250" s="378"/>
      <c r="O250" s="379" t="s">
        <v>7</v>
      </c>
      <c r="P250" s="380"/>
      <c r="Q250" s="380"/>
      <c r="R250" s="380"/>
      <c r="S250" s="380"/>
      <c r="T250" s="380"/>
      <c r="U250" s="380"/>
      <c r="V250" s="381"/>
      <c r="X250" s="376" t="s">
        <v>32</v>
      </c>
      <c r="Y250" s="377"/>
      <c r="Z250" s="378"/>
      <c r="AA250" s="376" t="s">
        <v>33</v>
      </c>
      <c r="AB250" s="377"/>
      <c r="AC250" s="377"/>
      <c r="AD250" s="377"/>
      <c r="AE250" s="377"/>
      <c r="AF250" s="377"/>
      <c r="AG250" s="377"/>
      <c r="AH250" s="377"/>
      <c r="AI250" s="377"/>
      <c r="AJ250" s="377"/>
      <c r="AK250" s="378"/>
      <c r="AL250" s="379" t="s">
        <v>7</v>
      </c>
      <c r="AM250" s="380"/>
      <c r="AN250" s="380"/>
      <c r="AO250" s="380"/>
      <c r="AP250" s="380"/>
      <c r="AQ250" s="380"/>
      <c r="AR250" s="380"/>
      <c r="AS250" s="381"/>
    </row>
    <row r="251" spans="1:45" s="36" customFormat="1" ht="14.1" customHeight="1" x14ac:dyDescent="0.2">
      <c r="A251" s="385" t="str">
        <f>'Übertrag Einzel'!F24</f>
        <v xml:space="preserve"> </v>
      </c>
      <c r="B251" s="386"/>
      <c r="C251" s="387"/>
      <c r="D251" s="385" t="str">
        <f>'Übertrag Einzel'!G24</f>
        <v xml:space="preserve"> </v>
      </c>
      <c r="E251" s="386"/>
      <c r="F251" s="386"/>
      <c r="G251" s="386"/>
      <c r="H251" s="386"/>
      <c r="I251" s="386"/>
      <c r="J251" s="386"/>
      <c r="K251" s="386"/>
      <c r="L251" s="386"/>
      <c r="M251" s="386"/>
      <c r="N251" s="387"/>
      <c r="O251" s="382"/>
      <c r="P251" s="383"/>
      <c r="Q251" s="383"/>
      <c r="R251" s="383"/>
      <c r="S251" s="383"/>
      <c r="T251" s="383"/>
      <c r="U251" s="383"/>
      <c r="V251" s="384"/>
      <c r="X251" s="385" t="str">
        <f>'Übertrag Einzel'!F25</f>
        <v xml:space="preserve"> </v>
      </c>
      <c r="Y251" s="386"/>
      <c r="Z251" s="387"/>
      <c r="AA251" s="385" t="str">
        <f>'Übertrag Einzel'!G25</f>
        <v xml:space="preserve"> </v>
      </c>
      <c r="AB251" s="386"/>
      <c r="AC251" s="386"/>
      <c r="AD251" s="386"/>
      <c r="AE251" s="386"/>
      <c r="AF251" s="386"/>
      <c r="AG251" s="386"/>
      <c r="AH251" s="386"/>
      <c r="AI251" s="386"/>
      <c r="AJ251" s="386"/>
      <c r="AK251" s="387"/>
      <c r="AL251" s="382"/>
      <c r="AM251" s="383"/>
      <c r="AN251" s="383"/>
      <c r="AO251" s="383"/>
      <c r="AP251" s="383"/>
      <c r="AQ251" s="383"/>
      <c r="AR251" s="383"/>
      <c r="AS251" s="384"/>
    </row>
    <row r="252" spans="1:45" s="36" customFormat="1" ht="9.75" customHeight="1" x14ac:dyDescent="0.2">
      <c r="A252" s="352"/>
      <c r="B252" s="353"/>
      <c r="C252" s="354"/>
      <c r="D252" s="352"/>
      <c r="E252" s="353"/>
      <c r="F252" s="353"/>
      <c r="G252" s="353"/>
      <c r="H252" s="353"/>
      <c r="I252" s="353"/>
      <c r="J252" s="353"/>
      <c r="K252" s="353"/>
      <c r="L252" s="353"/>
      <c r="M252" s="353"/>
      <c r="N252" s="354"/>
      <c r="O252" s="370"/>
      <c r="P252" s="371"/>
      <c r="Q252" s="371"/>
      <c r="R252" s="371"/>
      <c r="S252" s="371"/>
      <c r="T252" s="371"/>
      <c r="U252" s="371"/>
      <c r="V252" s="372"/>
      <c r="X252" s="352"/>
      <c r="Y252" s="353"/>
      <c r="Z252" s="354"/>
      <c r="AA252" s="352"/>
      <c r="AB252" s="353"/>
      <c r="AC252" s="353"/>
      <c r="AD252" s="353"/>
      <c r="AE252" s="353"/>
      <c r="AF252" s="353"/>
      <c r="AG252" s="353"/>
      <c r="AH252" s="353"/>
      <c r="AI252" s="353"/>
      <c r="AJ252" s="353"/>
      <c r="AK252" s="354"/>
      <c r="AL252" s="370"/>
      <c r="AM252" s="371"/>
      <c r="AN252" s="371"/>
      <c r="AO252" s="371"/>
      <c r="AP252" s="371"/>
      <c r="AQ252" s="371"/>
      <c r="AR252" s="371"/>
      <c r="AS252" s="372"/>
    </row>
    <row r="253" spans="1:45" s="36" customFormat="1" ht="11.25" customHeight="1" x14ac:dyDescent="0.2">
      <c r="A253" s="376" t="s">
        <v>5</v>
      </c>
      <c r="B253" s="377"/>
      <c r="C253" s="377"/>
      <c r="D253" s="377"/>
      <c r="E253" s="377"/>
      <c r="F253" s="377"/>
      <c r="G253" s="377"/>
      <c r="H253" s="377"/>
      <c r="I253" s="377"/>
      <c r="J253" s="377"/>
      <c r="K253" s="377"/>
      <c r="L253" s="377"/>
      <c r="M253" s="377"/>
      <c r="N253" s="378"/>
      <c r="O253" s="370"/>
      <c r="P253" s="371"/>
      <c r="Q253" s="371"/>
      <c r="R253" s="371"/>
      <c r="S253" s="371"/>
      <c r="T253" s="371"/>
      <c r="U253" s="371"/>
      <c r="V253" s="372"/>
      <c r="X253" s="376" t="s">
        <v>5</v>
      </c>
      <c r="Y253" s="377"/>
      <c r="Z253" s="377"/>
      <c r="AA253" s="377"/>
      <c r="AB253" s="377"/>
      <c r="AC253" s="377"/>
      <c r="AD253" s="377"/>
      <c r="AE253" s="377"/>
      <c r="AF253" s="377"/>
      <c r="AG253" s="377"/>
      <c r="AH253" s="377"/>
      <c r="AI253" s="377"/>
      <c r="AJ253" s="377"/>
      <c r="AK253" s="378"/>
      <c r="AL253" s="370"/>
      <c r="AM253" s="371"/>
      <c r="AN253" s="371"/>
      <c r="AO253" s="371"/>
      <c r="AP253" s="371"/>
      <c r="AQ253" s="371"/>
      <c r="AR253" s="371"/>
      <c r="AS253" s="372"/>
    </row>
    <row r="254" spans="1:45" s="35" customFormat="1" ht="24" customHeight="1" x14ac:dyDescent="0.2">
      <c r="A254" s="352" t="str">
        <f>'Übertrag Einzel'!I24</f>
        <v/>
      </c>
      <c r="B254" s="353"/>
      <c r="C254" s="353"/>
      <c r="D254" s="353"/>
      <c r="E254" s="353"/>
      <c r="F254" s="353"/>
      <c r="G254" s="353"/>
      <c r="H254" s="353"/>
      <c r="I254" s="353"/>
      <c r="J254" s="353"/>
      <c r="K254" s="353"/>
      <c r="L254" s="353"/>
      <c r="M254" s="353"/>
      <c r="N254" s="354"/>
      <c r="O254" s="373"/>
      <c r="P254" s="374"/>
      <c r="Q254" s="374"/>
      <c r="R254" s="374"/>
      <c r="S254" s="374"/>
      <c r="T254" s="374"/>
      <c r="U254" s="374"/>
      <c r="V254" s="375"/>
      <c r="X254" s="352" t="str">
        <f>'Übertrag Einzel'!I25</f>
        <v/>
      </c>
      <c r="Y254" s="353"/>
      <c r="Z254" s="353"/>
      <c r="AA254" s="353"/>
      <c r="AB254" s="353"/>
      <c r="AC254" s="353"/>
      <c r="AD254" s="353"/>
      <c r="AE254" s="353"/>
      <c r="AF254" s="353"/>
      <c r="AG254" s="353"/>
      <c r="AH254" s="353"/>
      <c r="AI254" s="353"/>
      <c r="AJ254" s="353"/>
      <c r="AK254" s="354"/>
      <c r="AL254" s="373"/>
      <c r="AM254" s="374"/>
      <c r="AN254" s="374"/>
      <c r="AO254" s="374"/>
      <c r="AP254" s="374"/>
      <c r="AQ254" s="374"/>
      <c r="AR254" s="374"/>
      <c r="AS254" s="375"/>
    </row>
    <row r="255" spans="1:45" s="34" customFormat="1" ht="12.75" customHeight="1" x14ac:dyDescent="0.2">
      <c r="A255" s="333" t="s">
        <v>8</v>
      </c>
      <c r="B255" s="334"/>
      <c r="C255" s="334"/>
      <c r="D255" s="335"/>
      <c r="E255" s="361" t="s">
        <v>113</v>
      </c>
      <c r="F255" s="362"/>
      <c r="G255" s="362"/>
      <c r="H255" s="362"/>
      <c r="I255" s="362"/>
      <c r="J255" s="362"/>
      <c r="K255" s="362"/>
      <c r="L255" s="362"/>
      <c r="M255" s="362"/>
      <c r="N255" s="362"/>
      <c r="O255" s="362"/>
      <c r="P255" s="362"/>
      <c r="Q255" s="362"/>
      <c r="R255" s="362"/>
      <c r="S255" s="362"/>
      <c r="T255" s="362"/>
      <c r="U255" s="362"/>
      <c r="V255" s="363"/>
      <c r="X255" s="333" t="s">
        <v>8</v>
      </c>
      <c r="Y255" s="334"/>
      <c r="Z255" s="334"/>
      <c r="AA255" s="335"/>
      <c r="AB255" s="361" t="s">
        <v>113</v>
      </c>
      <c r="AC255" s="362"/>
      <c r="AD255" s="362"/>
      <c r="AE255" s="362"/>
      <c r="AF255" s="362"/>
      <c r="AG255" s="362"/>
      <c r="AH255" s="362"/>
      <c r="AI255" s="362"/>
      <c r="AJ255" s="362"/>
      <c r="AK255" s="362"/>
      <c r="AL255" s="362"/>
      <c r="AM255" s="362"/>
      <c r="AN255" s="362"/>
      <c r="AO255" s="362"/>
      <c r="AP255" s="362"/>
      <c r="AQ255" s="362"/>
      <c r="AR255" s="362"/>
      <c r="AS255" s="363"/>
    </row>
    <row r="256" spans="1:45" s="37" customFormat="1" ht="24" customHeight="1" x14ac:dyDescent="0.2">
      <c r="A256" s="367">
        <f>A11</f>
        <v>45383</v>
      </c>
      <c r="B256" s="368"/>
      <c r="C256" s="368"/>
      <c r="D256" s="369"/>
      <c r="E256" s="364"/>
      <c r="F256" s="365"/>
      <c r="G256" s="365"/>
      <c r="H256" s="365"/>
      <c r="I256" s="365"/>
      <c r="J256" s="365"/>
      <c r="K256" s="365"/>
      <c r="L256" s="365"/>
      <c r="M256" s="365"/>
      <c r="N256" s="365"/>
      <c r="O256" s="365"/>
      <c r="P256" s="365"/>
      <c r="Q256" s="365"/>
      <c r="R256" s="365"/>
      <c r="S256" s="365"/>
      <c r="T256" s="365"/>
      <c r="U256" s="365"/>
      <c r="V256" s="366"/>
      <c r="X256" s="367">
        <f>A11</f>
        <v>45383</v>
      </c>
      <c r="Y256" s="368"/>
      <c r="Z256" s="368"/>
      <c r="AA256" s="369"/>
      <c r="AB256" s="364"/>
      <c r="AC256" s="365"/>
      <c r="AD256" s="365"/>
      <c r="AE256" s="365"/>
      <c r="AF256" s="365"/>
      <c r="AG256" s="365"/>
      <c r="AH256" s="365"/>
      <c r="AI256" s="365"/>
      <c r="AJ256" s="365"/>
      <c r="AK256" s="365"/>
      <c r="AL256" s="365"/>
      <c r="AM256" s="365"/>
      <c r="AN256" s="365"/>
      <c r="AO256" s="365"/>
      <c r="AP256" s="365"/>
      <c r="AQ256" s="365"/>
      <c r="AR256" s="365"/>
      <c r="AS256" s="366"/>
    </row>
    <row r="257" spans="1:45" s="34" customFormat="1" ht="6" customHeight="1" x14ac:dyDescent="0.2">
      <c r="A257" s="84"/>
      <c r="B257" s="85"/>
      <c r="C257" s="85"/>
      <c r="D257" s="85"/>
      <c r="E257" s="85"/>
      <c r="F257" s="85"/>
      <c r="G257" s="85"/>
      <c r="H257" s="85"/>
      <c r="I257" s="85"/>
      <c r="J257" s="85"/>
      <c r="K257" s="85"/>
      <c r="L257" s="85"/>
      <c r="M257" s="85"/>
      <c r="N257" s="85"/>
      <c r="O257" s="85"/>
      <c r="P257" s="85"/>
      <c r="Q257" s="85"/>
      <c r="R257" s="85"/>
      <c r="S257" s="85"/>
      <c r="T257" s="85"/>
      <c r="U257" s="85"/>
      <c r="V257" s="86"/>
      <c r="X257" s="84"/>
      <c r="Y257" s="85"/>
      <c r="Z257" s="85"/>
      <c r="AA257" s="85"/>
      <c r="AB257" s="85"/>
      <c r="AC257" s="85"/>
      <c r="AD257" s="85"/>
      <c r="AE257" s="85"/>
      <c r="AF257" s="85"/>
      <c r="AG257" s="85"/>
      <c r="AH257" s="85"/>
      <c r="AI257" s="85"/>
      <c r="AJ257" s="85"/>
      <c r="AK257" s="85"/>
      <c r="AL257" s="85"/>
      <c r="AM257" s="85"/>
      <c r="AN257" s="85"/>
      <c r="AO257" s="85"/>
      <c r="AP257" s="85"/>
      <c r="AQ257" s="85"/>
      <c r="AR257" s="85"/>
      <c r="AS257" s="86"/>
    </row>
    <row r="258" spans="1:45" s="34" customFormat="1" ht="24.75" customHeight="1" x14ac:dyDescent="0.2">
      <c r="A258" s="38" t="s">
        <v>107</v>
      </c>
      <c r="D258" s="330" t="str">
        <f>'Übertrag Einzel'!AA24</f>
        <v/>
      </c>
      <c r="E258" s="331"/>
      <c r="F258" s="331"/>
      <c r="G258" s="331"/>
      <c r="H258" s="331"/>
      <c r="I258" s="331"/>
      <c r="J258" s="331"/>
      <c r="K258" s="331"/>
      <c r="L258" s="331"/>
      <c r="M258" s="331"/>
      <c r="N258" s="137"/>
      <c r="O258" s="332" t="str">
        <f>"verliehen wird: "&amp;'Übertrag Einzel'!CP24</f>
        <v>verliehen wird: Urkunde und Button</v>
      </c>
      <c r="P258" s="332"/>
      <c r="Q258" s="332"/>
      <c r="R258" s="332"/>
      <c r="S258" s="332"/>
      <c r="T258" s="332"/>
      <c r="U258" s="332"/>
      <c r="V258" s="83"/>
      <c r="X258" s="38" t="s">
        <v>107</v>
      </c>
      <c r="AA258" s="330" t="str">
        <f>'Übertrag Einzel'!AA25</f>
        <v/>
      </c>
      <c r="AB258" s="331"/>
      <c r="AC258" s="331"/>
      <c r="AD258" s="331"/>
      <c r="AE258" s="331"/>
      <c r="AF258" s="331"/>
      <c r="AG258" s="331"/>
      <c r="AH258" s="331"/>
      <c r="AI258" s="331"/>
      <c r="AJ258" s="331"/>
      <c r="AK258" s="137"/>
      <c r="AL258" s="332" t="str">
        <f>"verliehen wird: "&amp;'Übertrag Einzel'!CP25</f>
        <v>verliehen wird: Urkunde und Button</v>
      </c>
      <c r="AM258" s="332"/>
      <c r="AN258" s="332"/>
      <c r="AO258" s="332"/>
      <c r="AP258" s="332"/>
      <c r="AQ258" s="332"/>
      <c r="AR258" s="332"/>
      <c r="AS258" s="83"/>
    </row>
    <row r="259" spans="1:45" s="34" customFormat="1" ht="6" customHeight="1" x14ac:dyDescent="0.2">
      <c r="A259" s="82"/>
      <c r="V259" s="83"/>
      <c r="X259" s="82"/>
      <c r="AS259" s="83"/>
    </row>
    <row r="260" spans="1:45" s="34" customFormat="1" ht="24.75" customHeight="1" x14ac:dyDescent="0.2">
      <c r="A260" s="38" t="s">
        <v>111</v>
      </c>
      <c r="D260" s="39"/>
      <c r="F260" s="39"/>
      <c r="H260" s="39"/>
      <c r="I260" s="347" t="str">
        <f>'Übertrag Einzel'!CM24&amp;"."</f>
        <v>.</v>
      </c>
      <c r="J260" s="348"/>
      <c r="L260" s="39" t="s">
        <v>112</v>
      </c>
      <c r="N260" s="39"/>
      <c r="V260" s="83"/>
      <c r="X260" s="38" t="s">
        <v>111</v>
      </c>
      <c r="AA260" s="39"/>
      <c r="AC260" s="39"/>
      <c r="AE260" s="39"/>
      <c r="AF260" s="347" t="str">
        <f>'Übertrag Einzel'!CM25&amp;"."</f>
        <v>.</v>
      </c>
      <c r="AG260" s="348"/>
      <c r="AI260" s="39" t="s">
        <v>112</v>
      </c>
      <c r="AK260" s="39"/>
      <c r="AS260" s="83"/>
    </row>
    <row r="261" spans="1:45" s="34" customFormat="1" ht="6" customHeight="1" x14ac:dyDescent="0.2">
      <c r="A261" s="87"/>
      <c r="B261" s="88"/>
      <c r="C261" s="88"/>
      <c r="D261" s="88"/>
      <c r="E261" s="88"/>
      <c r="F261" s="88"/>
      <c r="G261" s="88"/>
      <c r="H261" s="88"/>
      <c r="I261" s="88"/>
      <c r="J261" s="88"/>
      <c r="K261" s="88"/>
      <c r="L261" s="88"/>
      <c r="M261" s="88"/>
      <c r="N261" s="88"/>
      <c r="O261" s="88"/>
      <c r="P261" s="88"/>
      <c r="Q261" s="88"/>
      <c r="R261" s="88"/>
      <c r="S261" s="88"/>
      <c r="T261" s="88"/>
      <c r="U261" s="88"/>
      <c r="V261" s="89"/>
      <c r="X261" s="87"/>
      <c r="Y261" s="88"/>
      <c r="Z261" s="88"/>
      <c r="AA261" s="88"/>
      <c r="AB261" s="88"/>
      <c r="AC261" s="88"/>
      <c r="AD261" s="88"/>
      <c r="AE261" s="88"/>
      <c r="AF261" s="88"/>
      <c r="AG261" s="88"/>
      <c r="AH261" s="88"/>
      <c r="AI261" s="88"/>
      <c r="AJ261" s="88"/>
      <c r="AK261" s="88"/>
      <c r="AL261" s="88"/>
      <c r="AM261" s="88"/>
      <c r="AN261" s="88"/>
      <c r="AO261" s="88"/>
      <c r="AP261" s="88"/>
      <c r="AQ261" s="88"/>
      <c r="AR261" s="88"/>
      <c r="AS261" s="89"/>
    </row>
    <row r="262" spans="1:45" ht="29.25" customHeight="1" x14ac:dyDescent="0.2">
      <c r="A262" s="349" t="s">
        <v>9</v>
      </c>
      <c r="B262" s="350"/>
      <c r="C262" s="350"/>
      <c r="D262" s="351"/>
      <c r="E262" s="342" t="s">
        <v>10</v>
      </c>
      <c r="F262" s="343"/>
      <c r="G262" s="342" t="s">
        <v>11</v>
      </c>
      <c r="H262" s="343"/>
      <c r="I262" s="344" t="s">
        <v>12</v>
      </c>
      <c r="J262" s="345"/>
      <c r="K262" s="344" t="s">
        <v>13</v>
      </c>
      <c r="L262" s="345"/>
      <c r="M262" s="344" t="s">
        <v>14</v>
      </c>
      <c r="N262" s="346"/>
      <c r="O262" s="346"/>
      <c r="P262" s="346"/>
      <c r="Q262" s="346"/>
      <c r="R262" s="346"/>
      <c r="S262" s="345"/>
      <c r="T262" s="344" t="s">
        <v>15</v>
      </c>
      <c r="U262" s="346"/>
      <c r="V262" s="345"/>
      <c r="X262" s="349" t="s">
        <v>9</v>
      </c>
      <c r="Y262" s="350"/>
      <c r="Z262" s="350"/>
      <c r="AA262" s="351"/>
      <c r="AB262" s="342" t="s">
        <v>10</v>
      </c>
      <c r="AC262" s="343"/>
      <c r="AD262" s="342" t="s">
        <v>11</v>
      </c>
      <c r="AE262" s="343"/>
      <c r="AF262" s="344" t="s">
        <v>12</v>
      </c>
      <c r="AG262" s="345"/>
      <c r="AH262" s="344" t="s">
        <v>13</v>
      </c>
      <c r="AI262" s="345"/>
      <c r="AJ262" s="344" t="s">
        <v>14</v>
      </c>
      <c r="AK262" s="346"/>
      <c r="AL262" s="346"/>
      <c r="AM262" s="346"/>
      <c r="AN262" s="346"/>
      <c r="AO262" s="346"/>
      <c r="AP262" s="345"/>
      <c r="AQ262" s="344" t="s">
        <v>15</v>
      </c>
      <c r="AR262" s="346"/>
      <c r="AS262" s="345"/>
    </row>
    <row r="263" spans="1:45" ht="14.1" customHeight="1" x14ac:dyDescent="0.2">
      <c r="A263" s="333"/>
      <c r="B263" s="334"/>
      <c r="C263" s="334"/>
      <c r="D263" s="335"/>
      <c r="E263" s="336"/>
      <c r="F263" s="337"/>
      <c r="G263" s="336"/>
      <c r="H263" s="337"/>
      <c r="I263" s="336"/>
      <c r="J263" s="337"/>
      <c r="K263" s="336"/>
      <c r="L263" s="337"/>
      <c r="M263" s="336"/>
      <c r="N263" s="340"/>
      <c r="O263" s="340"/>
      <c r="P263" s="340"/>
      <c r="Q263" s="340"/>
      <c r="R263" s="340"/>
      <c r="S263" s="337"/>
      <c r="T263" s="336"/>
      <c r="U263" s="340"/>
      <c r="V263" s="337"/>
      <c r="X263" s="333"/>
      <c r="Y263" s="334"/>
      <c r="Z263" s="334"/>
      <c r="AA263" s="335"/>
      <c r="AB263" s="336"/>
      <c r="AC263" s="337"/>
      <c r="AD263" s="336"/>
      <c r="AE263" s="337"/>
      <c r="AF263" s="336"/>
      <c r="AG263" s="337"/>
      <c r="AH263" s="336"/>
      <c r="AI263" s="337"/>
      <c r="AJ263" s="336"/>
      <c r="AK263" s="340"/>
      <c r="AL263" s="340"/>
      <c r="AM263" s="340"/>
      <c r="AN263" s="340"/>
      <c r="AO263" s="340"/>
      <c r="AP263" s="337"/>
      <c r="AQ263" s="336"/>
      <c r="AR263" s="340"/>
      <c r="AS263" s="337"/>
    </row>
    <row r="264" spans="1:45" ht="14.1" customHeight="1" x14ac:dyDescent="0.2">
      <c r="A264" s="388" t="str">
        <f>'Übertrag Einzel'!BE24</f>
        <v>Langsamer Walzer</v>
      </c>
      <c r="B264" s="389"/>
      <c r="C264" s="390"/>
      <c r="D264" s="17"/>
      <c r="E264" s="338"/>
      <c r="F264" s="339"/>
      <c r="G264" s="338"/>
      <c r="H264" s="339"/>
      <c r="I264" s="338"/>
      <c r="J264" s="339"/>
      <c r="K264" s="338"/>
      <c r="L264" s="339"/>
      <c r="M264" s="338"/>
      <c r="N264" s="341"/>
      <c r="O264" s="341"/>
      <c r="P264" s="341"/>
      <c r="Q264" s="341"/>
      <c r="R264" s="341"/>
      <c r="S264" s="339"/>
      <c r="T264" s="338"/>
      <c r="U264" s="341"/>
      <c r="V264" s="339"/>
      <c r="X264" s="388" t="str">
        <f>'Übertrag Einzel'!BE25</f>
        <v>Langsamer Walzer</v>
      </c>
      <c r="Y264" s="389"/>
      <c r="Z264" s="390"/>
      <c r="AA264" s="17"/>
      <c r="AB264" s="338"/>
      <c r="AC264" s="339"/>
      <c r="AD264" s="338"/>
      <c r="AE264" s="339"/>
      <c r="AF264" s="338"/>
      <c r="AG264" s="339"/>
      <c r="AH264" s="338"/>
      <c r="AI264" s="339"/>
      <c r="AJ264" s="338"/>
      <c r="AK264" s="341"/>
      <c r="AL264" s="341"/>
      <c r="AM264" s="341"/>
      <c r="AN264" s="341"/>
      <c r="AO264" s="341"/>
      <c r="AP264" s="339"/>
      <c r="AQ264" s="338"/>
      <c r="AR264" s="341"/>
      <c r="AS264" s="339"/>
    </row>
    <row r="265" spans="1:45" ht="14.1" customHeight="1" x14ac:dyDescent="0.2">
      <c r="A265" s="333"/>
      <c r="B265" s="334"/>
      <c r="C265" s="334"/>
      <c r="D265" s="335"/>
      <c r="E265" s="336"/>
      <c r="F265" s="337"/>
      <c r="G265" s="336"/>
      <c r="H265" s="337"/>
      <c r="I265" s="336"/>
      <c r="J265" s="337"/>
      <c r="K265" s="336"/>
      <c r="L265" s="337"/>
      <c r="M265" s="336"/>
      <c r="N265" s="340"/>
      <c r="O265" s="340"/>
      <c r="P265" s="340"/>
      <c r="Q265" s="340"/>
      <c r="R265" s="340"/>
      <c r="S265" s="337"/>
      <c r="T265" s="336"/>
      <c r="U265" s="340"/>
      <c r="V265" s="337"/>
      <c r="X265" s="333"/>
      <c r="Y265" s="334"/>
      <c r="Z265" s="334"/>
      <c r="AA265" s="335"/>
      <c r="AB265" s="336"/>
      <c r="AC265" s="337"/>
      <c r="AD265" s="336"/>
      <c r="AE265" s="337"/>
      <c r="AF265" s="336"/>
      <c r="AG265" s="337"/>
      <c r="AH265" s="336"/>
      <c r="AI265" s="337"/>
      <c r="AJ265" s="336"/>
      <c r="AK265" s="340"/>
      <c r="AL265" s="340"/>
      <c r="AM265" s="340"/>
      <c r="AN265" s="340"/>
      <c r="AO265" s="340"/>
      <c r="AP265" s="337"/>
      <c r="AQ265" s="336"/>
      <c r="AR265" s="340"/>
      <c r="AS265" s="337"/>
    </row>
    <row r="266" spans="1:45" ht="14.1" customHeight="1" x14ac:dyDescent="0.2">
      <c r="A266" s="388" t="str">
        <f>'Übertrag Einzel'!BF24</f>
        <v>Tango</v>
      </c>
      <c r="B266" s="389"/>
      <c r="C266" s="390"/>
      <c r="D266" s="17"/>
      <c r="E266" s="338"/>
      <c r="F266" s="339"/>
      <c r="G266" s="338"/>
      <c r="H266" s="339"/>
      <c r="I266" s="338"/>
      <c r="J266" s="339"/>
      <c r="K266" s="338"/>
      <c r="L266" s="339"/>
      <c r="M266" s="338"/>
      <c r="N266" s="341"/>
      <c r="O266" s="341"/>
      <c r="P266" s="341"/>
      <c r="Q266" s="341"/>
      <c r="R266" s="341"/>
      <c r="S266" s="339"/>
      <c r="T266" s="338"/>
      <c r="U266" s="341"/>
      <c r="V266" s="339"/>
      <c r="X266" s="388" t="str">
        <f>'Übertrag Einzel'!BF25</f>
        <v>Tango</v>
      </c>
      <c r="Y266" s="389"/>
      <c r="Z266" s="390"/>
      <c r="AA266" s="17"/>
      <c r="AB266" s="338"/>
      <c r="AC266" s="339"/>
      <c r="AD266" s="338"/>
      <c r="AE266" s="339"/>
      <c r="AF266" s="338"/>
      <c r="AG266" s="339"/>
      <c r="AH266" s="338"/>
      <c r="AI266" s="339"/>
      <c r="AJ266" s="338"/>
      <c r="AK266" s="341"/>
      <c r="AL266" s="341"/>
      <c r="AM266" s="341"/>
      <c r="AN266" s="341"/>
      <c r="AO266" s="341"/>
      <c r="AP266" s="339"/>
      <c r="AQ266" s="338"/>
      <c r="AR266" s="341"/>
      <c r="AS266" s="339"/>
    </row>
    <row r="267" spans="1:45" ht="14.1" customHeight="1" x14ac:dyDescent="0.2">
      <c r="A267" s="333"/>
      <c r="B267" s="334"/>
      <c r="C267" s="334"/>
      <c r="D267" s="335"/>
      <c r="E267" s="336"/>
      <c r="F267" s="337"/>
      <c r="G267" s="336"/>
      <c r="H267" s="337"/>
      <c r="I267" s="336"/>
      <c r="J267" s="337"/>
      <c r="K267" s="336"/>
      <c r="L267" s="337"/>
      <c r="M267" s="336"/>
      <c r="N267" s="340"/>
      <c r="O267" s="340"/>
      <c r="P267" s="340"/>
      <c r="Q267" s="340"/>
      <c r="R267" s="340"/>
      <c r="S267" s="337"/>
      <c r="T267" s="336"/>
      <c r="U267" s="340"/>
      <c r="V267" s="337"/>
      <c r="X267" s="333"/>
      <c r="Y267" s="334"/>
      <c r="Z267" s="334"/>
      <c r="AA267" s="335"/>
      <c r="AB267" s="336"/>
      <c r="AC267" s="337"/>
      <c r="AD267" s="336"/>
      <c r="AE267" s="337"/>
      <c r="AF267" s="336"/>
      <c r="AG267" s="337"/>
      <c r="AH267" s="336"/>
      <c r="AI267" s="337"/>
      <c r="AJ267" s="336"/>
      <c r="AK267" s="340"/>
      <c r="AL267" s="340"/>
      <c r="AM267" s="340"/>
      <c r="AN267" s="340"/>
      <c r="AO267" s="340"/>
      <c r="AP267" s="337"/>
      <c r="AQ267" s="336"/>
      <c r="AR267" s="340"/>
      <c r="AS267" s="337"/>
    </row>
    <row r="268" spans="1:45" ht="14.1" customHeight="1" x14ac:dyDescent="0.2">
      <c r="A268" s="388" t="str">
        <f>'Übertrag Einzel'!BG24</f>
        <v>Wiener Walzer</v>
      </c>
      <c r="B268" s="389"/>
      <c r="C268" s="390"/>
      <c r="D268" s="17"/>
      <c r="E268" s="338"/>
      <c r="F268" s="339"/>
      <c r="G268" s="338"/>
      <c r="H268" s="339"/>
      <c r="I268" s="338"/>
      <c r="J268" s="339"/>
      <c r="K268" s="338"/>
      <c r="L268" s="339"/>
      <c r="M268" s="338"/>
      <c r="N268" s="341"/>
      <c r="O268" s="341"/>
      <c r="P268" s="341"/>
      <c r="Q268" s="341"/>
      <c r="R268" s="341"/>
      <c r="S268" s="339"/>
      <c r="T268" s="338"/>
      <c r="U268" s="341"/>
      <c r="V268" s="339"/>
      <c r="X268" s="388" t="str">
        <f>'Übertrag Einzel'!BG25</f>
        <v>Wiener Walzer</v>
      </c>
      <c r="Y268" s="389"/>
      <c r="Z268" s="390"/>
      <c r="AA268" s="17"/>
      <c r="AB268" s="338"/>
      <c r="AC268" s="339"/>
      <c r="AD268" s="338"/>
      <c r="AE268" s="339"/>
      <c r="AF268" s="338"/>
      <c r="AG268" s="339"/>
      <c r="AH268" s="338"/>
      <c r="AI268" s="339"/>
      <c r="AJ268" s="338"/>
      <c r="AK268" s="341"/>
      <c r="AL268" s="341"/>
      <c r="AM268" s="341"/>
      <c r="AN268" s="341"/>
      <c r="AO268" s="341"/>
      <c r="AP268" s="339"/>
      <c r="AQ268" s="338"/>
      <c r="AR268" s="341"/>
      <c r="AS268" s="339"/>
    </row>
    <row r="269" spans="1:45" ht="14.1" customHeight="1" x14ac:dyDescent="0.2">
      <c r="A269" s="333"/>
      <c r="B269" s="334"/>
      <c r="C269" s="334"/>
      <c r="D269" s="335"/>
      <c r="E269" s="336"/>
      <c r="F269" s="337"/>
      <c r="G269" s="336"/>
      <c r="H269" s="337"/>
      <c r="I269" s="336"/>
      <c r="J269" s="337"/>
      <c r="K269" s="336"/>
      <c r="L269" s="337"/>
      <c r="M269" s="336"/>
      <c r="N269" s="340"/>
      <c r="O269" s="340"/>
      <c r="P269" s="340"/>
      <c r="Q269" s="340"/>
      <c r="R269" s="340"/>
      <c r="S269" s="337"/>
      <c r="T269" s="336"/>
      <c r="U269" s="340"/>
      <c r="V269" s="337"/>
      <c r="X269" s="333"/>
      <c r="Y269" s="334"/>
      <c r="Z269" s="334"/>
      <c r="AA269" s="335"/>
      <c r="AB269" s="336"/>
      <c r="AC269" s="337"/>
      <c r="AD269" s="336"/>
      <c r="AE269" s="337"/>
      <c r="AF269" s="336"/>
      <c r="AG269" s="337"/>
      <c r="AH269" s="336"/>
      <c r="AI269" s="337"/>
      <c r="AJ269" s="336"/>
      <c r="AK269" s="340"/>
      <c r="AL269" s="340"/>
      <c r="AM269" s="340"/>
      <c r="AN269" s="340"/>
      <c r="AO269" s="340"/>
      <c r="AP269" s="337"/>
      <c r="AQ269" s="336"/>
      <c r="AR269" s="340"/>
      <c r="AS269" s="337"/>
    </row>
    <row r="270" spans="1:45" ht="14.1" customHeight="1" x14ac:dyDescent="0.2">
      <c r="A270" s="388" t="str">
        <f>'Übertrag Einzel'!BH24</f>
        <v>Slowfox</v>
      </c>
      <c r="B270" s="389"/>
      <c r="C270" s="390"/>
      <c r="D270" s="17"/>
      <c r="E270" s="338"/>
      <c r="F270" s="339"/>
      <c r="G270" s="338"/>
      <c r="H270" s="339"/>
      <c r="I270" s="338"/>
      <c r="J270" s="339"/>
      <c r="K270" s="338"/>
      <c r="L270" s="339"/>
      <c r="M270" s="338"/>
      <c r="N270" s="341"/>
      <c r="O270" s="341"/>
      <c r="P270" s="341"/>
      <c r="Q270" s="341"/>
      <c r="R270" s="341"/>
      <c r="S270" s="339"/>
      <c r="T270" s="338"/>
      <c r="U270" s="341"/>
      <c r="V270" s="339"/>
      <c r="X270" s="388" t="str">
        <f>'Übertrag Einzel'!BH25</f>
        <v>Slowfox</v>
      </c>
      <c r="Y270" s="389"/>
      <c r="Z270" s="390"/>
      <c r="AA270" s="17"/>
      <c r="AB270" s="338"/>
      <c r="AC270" s="339"/>
      <c r="AD270" s="338"/>
      <c r="AE270" s="339"/>
      <c r="AF270" s="338"/>
      <c r="AG270" s="339"/>
      <c r="AH270" s="338"/>
      <c r="AI270" s="339"/>
      <c r="AJ270" s="338"/>
      <c r="AK270" s="341"/>
      <c r="AL270" s="341"/>
      <c r="AM270" s="341"/>
      <c r="AN270" s="341"/>
      <c r="AO270" s="341"/>
      <c r="AP270" s="339"/>
      <c r="AQ270" s="338"/>
      <c r="AR270" s="341"/>
      <c r="AS270" s="339"/>
    </row>
    <row r="271" spans="1:45" ht="14.1" customHeight="1" x14ac:dyDescent="0.2">
      <c r="A271" s="333"/>
      <c r="B271" s="334"/>
      <c r="C271" s="334"/>
      <c r="D271" s="335"/>
      <c r="E271" s="336"/>
      <c r="F271" s="337"/>
      <c r="G271" s="336"/>
      <c r="H271" s="337"/>
      <c r="I271" s="336"/>
      <c r="J271" s="337"/>
      <c r="K271" s="336"/>
      <c r="L271" s="337"/>
      <c r="M271" s="336"/>
      <c r="N271" s="340"/>
      <c r="O271" s="340"/>
      <c r="P271" s="340"/>
      <c r="Q271" s="340"/>
      <c r="R271" s="340"/>
      <c r="S271" s="337"/>
      <c r="T271" s="336"/>
      <c r="U271" s="340"/>
      <c r="V271" s="337"/>
      <c r="X271" s="333"/>
      <c r="Y271" s="334"/>
      <c r="Z271" s="334"/>
      <c r="AA271" s="335"/>
      <c r="AB271" s="336"/>
      <c r="AC271" s="337"/>
      <c r="AD271" s="336"/>
      <c r="AE271" s="337"/>
      <c r="AF271" s="336"/>
      <c r="AG271" s="337"/>
      <c r="AH271" s="336"/>
      <c r="AI271" s="337"/>
      <c r="AJ271" s="336"/>
      <c r="AK271" s="340"/>
      <c r="AL271" s="340"/>
      <c r="AM271" s="340"/>
      <c r="AN271" s="340"/>
      <c r="AO271" s="340"/>
      <c r="AP271" s="337"/>
      <c r="AQ271" s="336"/>
      <c r="AR271" s="340"/>
      <c r="AS271" s="337"/>
    </row>
    <row r="272" spans="1:45" ht="14.1" customHeight="1" x14ac:dyDescent="0.2">
      <c r="A272" s="388" t="str">
        <f>'Übertrag Einzel'!BI24</f>
        <v>Quickstep</v>
      </c>
      <c r="B272" s="389"/>
      <c r="C272" s="390"/>
      <c r="D272" s="17"/>
      <c r="E272" s="338"/>
      <c r="F272" s="339"/>
      <c r="G272" s="338"/>
      <c r="H272" s="339"/>
      <c r="I272" s="338"/>
      <c r="J272" s="339"/>
      <c r="K272" s="338"/>
      <c r="L272" s="339"/>
      <c r="M272" s="338"/>
      <c r="N272" s="341"/>
      <c r="O272" s="341"/>
      <c r="P272" s="341"/>
      <c r="Q272" s="341"/>
      <c r="R272" s="341"/>
      <c r="S272" s="339"/>
      <c r="T272" s="338"/>
      <c r="U272" s="341"/>
      <c r="V272" s="339"/>
      <c r="X272" s="388" t="str">
        <f>'Übertrag Einzel'!BI25</f>
        <v>Quickstep</v>
      </c>
      <c r="Y272" s="389"/>
      <c r="Z272" s="390"/>
      <c r="AA272" s="17"/>
      <c r="AB272" s="338"/>
      <c r="AC272" s="339"/>
      <c r="AD272" s="338"/>
      <c r="AE272" s="339"/>
      <c r="AF272" s="338"/>
      <c r="AG272" s="339"/>
      <c r="AH272" s="338"/>
      <c r="AI272" s="339"/>
      <c r="AJ272" s="338"/>
      <c r="AK272" s="341"/>
      <c r="AL272" s="341"/>
      <c r="AM272" s="341"/>
      <c r="AN272" s="341"/>
      <c r="AO272" s="341"/>
      <c r="AP272" s="339"/>
      <c r="AQ272" s="338"/>
      <c r="AR272" s="341"/>
      <c r="AS272" s="339"/>
    </row>
    <row r="273" spans="1:45" ht="14.1" customHeight="1" x14ac:dyDescent="0.2">
      <c r="A273" s="333"/>
      <c r="B273" s="334"/>
      <c r="C273" s="334"/>
      <c r="D273" s="335"/>
      <c r="E273" s="336"/>
      <c r="F273" s="337"/>
      <c r="G273" s="336"/>
      <c r="H273" s="337"/>
      <c r="I273" s="336"/>
      <c r="J273" s="337"/>
      <c r="K273" s="336"/>
      <c r="L273" s="337"/>
      <c r="M273" s="336"/>
      <c r="N273" s="340"/>
      <c r="O273" s="340"/>
      <c r="P273" s="340"/>
      <c r="Q273" s="340"/>
      <c r="R273" s="340"/>
      <c r="S273" s="337"/>
      <c r="T273" s="336"/>
      <c r="U273" s="340"/>
      <c r="V273" s="337"/>
      <c r="X273" s="333"/>
      <c r="Y273" s="334"/>
      <c r="Z273" s="334"/>
      <c r="AA273" s="335"/>
      <c r="AB273" s="336"/>
      <c r="AC273" s="337"/>
      <c r="AD273" s="336"/>
      <c r="AE273" s="337"/>
      <c r="AF273" s="336"/>
      <c r="AG273" s="337"/>
      <c r="AH273" s="336"/>
      <c r="AI273" s="337"/>
      <c r="AJ273" s="336"/>
      <c r="AK273" s="340"/>
      <c r="AL273" s="340"/>
      <c r="AM273" s="340"/>
      <c r="AN273" s="340"/>
      <c r="AO273" s="340"/>
      <c r="AP273" s="337"/>
      <c r="AQ273" s="336"/>
      <c r="AR273" s="340"/>
      <c r="AS273" s="337"/>
    </row>
    <row r="274" spans="1:45" ht="14.1" customHeight="1" x14ac:dyDescent="0.2">
      <c r="A274" s="388" t="str">
        <f>'Übertrag Einzel'!BJ24</f>
        <v>Samba</v>
      </c>
      <c r="B274" s="389"/>
      <c r="C274" s="390"/>
      <c r="D274" s="17"/>
      <c r="E274" s="338"/>
      <c r="F274" s="339"/>
      <c r="G274" s="338"/>
      <c r="H274" s="339"/>
      <c r="I274" s="338"/>
      <c r="J274" s="339"/>
      <c r="K274" s="338"/>
      <c r="L274" s="339"/>
      <c r="M274" s="338"/>
      <c r="N274" s="341"/>
      <c r="O274" s="341"/>
      <c r="P274" s="341"/>
      <c r="Q274" s="341"/>
      <c r="R274" s="341"/>
      <c r="S274" s="339"/>
      <c r="T274" s="338"/>
      <c r="U274" s="341"/>
      <c r="V274" s="339"/>
      <c r="X274" s="388" t="str">
        <f>'Übertrag Einzel'!BJ25</f>
        <v>Samba</v>
      </c>
      <c r="Y274" s="389"/>
      <c r="Z274" s="390"/>
      <c r="AA274" s="17"/>
      <c r="AB274" s="338"/>
      <c r="AC274" s="339"/>
      <c r="AD274" s="338"/>
      <c r="AE274" s="339"/>
      <c r="AF274" s="338"/>
      <c r="AG274" s="339"/>
      <c r="AH274" s="338"/>
      <c r="AI274" s="339"/>
      <c r="AJ274" s="338"/>
      <c r="AK274" s="341"/>
      <c r="AL274" s="341"/>
      <c r="AM274" s="341"/>
      <c r="AN274" s="341"/>
      <c r="AO274" s="341"/>
      <c r="AP274" s="339"/>
      <c r="AQ274" s="338"/>
      <c r="AR274" s="341"/>
      <c r="AS274" s="339"/>
    </row>
    <row r="275" spans="1:45" ht="14.1" customHeight="1" x14ac:dyDescent="0.2">
      <c r="A275" s="333"/>
      <c r="B275" s="334"/>
      <c r="C275" s="334"/>
      <c r="D275" s="335"/>
      <c r="E275" s="336"/>
      <c r="F275" s="337"/>
      <c r="G275" s="336"/>
      <c r="H275" s="337"/>
      <c r="I275" s="336"/>
      <c r="J275" s="337"/>
      <c r="K275" s="336"/>
      <c r="L275" s="337"/>
      <c r="M275" s="336"/>
      <c r="N275" s="340"/>
      <c r="O275" s="340"/>
      <c r="P275" s="340"/>
      <c r="Q275" s="340"/>
      <c r="R275" s="340"/>
      <c r="S275" s="337"/>
      <c r="T275" s="336"/>
      <c r="U275" s="340"/>
      <c r="V275" s="337"/>
      <c r="X275" s="333"/>
      <c r="Y275" s="334"/>
      <c r="Z275" s="334"/>
      <c r="AA275" s="335"/>
      <c r="AB275" s="336"/>
      <c r="AC275" s="337"/>
      <c r="AD275" s="336"/>
      <c r="AE275" s="337"/>
      <c r="AF275" s="336"/>
      <c r="AG275" s="337"/>
      <c r="AH275" s="336"/>
      <c r="AI275" s="337"/>
      <c r="AJ275" s="336"/>
      <c r="AK275" s="340"/>
      <c r="AL275" s="340"/>
      <c r="AM275" s="340"/>
      <c r="AN275" s="340"/>
      <c r="AO275" s="340"/>
      <c r="AP275" s="337"/>
      <c r="AQ275" s="336"/>
      <c r="AR275" s="340"/>
      <c r="AS275" s="337"/>
    </row>
    <row r="276" spans="1:45" ht="14.1" customHeight="1" x14ac:dyDescent="0.2">
      <c r="A276" s="388" t="str">
        <f>'Übertrag Einzel'!BK24</f>
        <v>Chachacha</v>
      </c>
      <c r="B276" s="389"/>
      <c r="C276" s="390"/>
      <c r="D276" s="17"/>
      <c r="E276" s="338"/>
      <c r="F276" s="339"/>
      <c r="G276" s="338"/>
      <c r="H276" s="339"/>
      <c r="I276" s="338"/>
      <c r="J276" s="339"/>
      <c r="K276" s="338"/>
      <c r="L276" s="339"/>
      <c r="M276" s="338"/>
      <c r="N276" s="341"/>
      <c r="O276" s="341"/>
      <c r="P276" s="341"/>
      <c r="Q276" s="341"/>
      <c r="R276" s="341"/>
      <c r="S276" s="339"/>
      <c r="T276" s="338"/>
      <c r="U276" s="341"/>
      <c r="V276" s="339"/>
      <c r="X276" s="388" t="str">
        <f>'Übertrag Einzel'!BK25</f>
        <v>Chachacha</v>
      </c>
      <c r="Y276" s="389"/>
      <c r="Z276" s="390"/>
      <c r="AA276" s="17"/>
      <c r="AB276" s="338"/>
      <c r="AC276" s="339"/>
      <c r="AD276" s="338"/>
      <c r="AE276" s="339"/>
      <c r="AF276" s="338"/>
      <c r="AG276" s="339"/>
      <c r="AH276" s="338"/>
      <c r="AI276" s="339"/>
      <c r="AJ276" s="338"/>
      <c r="AK276" s="341"/>
      <c r="AL276" s="341"/>
      <c r="AM276" s="341"/>
      <c r="AN276" s="341"/>
      <c r="AO276" s="341"/>
      <c r="AP276" s="339"/>
      <c r="AQ276" s="338"/>
      <c r="AR276" s="341"/>
      <c r="AS276" s="339"/>
    </row>
    <row r="277" spans="1:45" ht="14.1" customHeight="1" x14ac:dyDescent="0.2">
      <c r="A277" s="333"/>
      <c r="B277" s="334"/>
      <c r="C277" s="334"/>
      <c r="D277" s="335"/>
      <c r="E277" s="336"/>
      <c r="F277" s="337"/>
      <c r="G277" s="336"/>
      <c r="H277" s="337"/>
      <c r="I277" s="336"/>
      <c r="J277" s="337"/>
      <c r="K277" s="336"/>
      <c r="L277" s="337"/>
      <c r="M277" s="336"/>
      <c r="N277" s="340"/>
      <c r="O277" s="340"/>
      <c r="P277" s="340"/>
      <c r="Q277" s="340"/>
      <c r="R277" s="340"/>
      <c r="S277" s="337"/>
      <c r="T277" s="336"/>
      <c r="U277" s="340"/>
      <c r="V277" s="337"/>
      <c r="X277" s="333"/>
      <c r="Y277" s="334"/>
      <c r="Z277" s="334"/>
      <c r="AA277" s="335"/>
      <c r="AB277" s="336"/>
      <c r="AC277" s="337"/>
      <c r="AD277" s="336"/>
      <c r="AE277" s="337"/>
      <c r="AF277" s="336"/>
      <c r="AG277" s="337"/>
      <c r="AH277" s="336"/>
      <c r="AI277" s="337"/>
      <c r="AJ277" s="336"/>
      <c r="AK277" s="340"/>
      <c r="AL277" s="340"/>
      <c r="AM277" s="340"/>
      <c r="AN277" s="340"/>
      <c r="AO277" s="340"/>
      <c r="AP277" s="337"/>
      <c r="AQ277" s="336"/>
      <c r="AR277" s="340"/>
      <c r="AS277" s="337"/>
    </row>
    <row r="278" spans="1:45" ht="14.1" customHeight="1" x14ac:dyDescent="0.2">
      <c r="A278" s="388" t="str">
        <f>'Übertrag Einzel'!BL24</f>
        <v>Rumba</v>
      </c>
      <c r="B278" s="389"/>
      <c r="C278" s="390"/>
      <c r="D278" s="17"/>
      <c r="E278" s="338"/>
      <c r="F278" s="339"/>
      <c r="G278" s="338"/>
      <c r="H278" s="339"/>
      <c r="I278" s="338"/>
      <c r="J278" s="339"/>
      <c r="K278" s="338"/>
      <c r="L278" s="339"/>
      <c r="M278" s="338"/>
      <c r="N278" s="341"/>
      <c r="O278" s="341"/>
      <c r="P278" s="341"/>
      <c r="Q278" s="341"/>
      <c r="R278" s="341"/>
      <c r="S278" s="339"/>
      <c r="T278" s="338"/>
      <c r="U278" s="341"/>
      <c r="V278" s="339"/>
      <c r="X278" s="388" t="str">
        <f>'Übertrag Einzel'!BL25</f>
        <v>Rumba</v>
      </c>
      <c r="Y278" s="389"/>
      <c r="Z278" s="390"/>
      <c r="AA278" s="17"/>
      <c r="AB278" s="338"/>
      <c r="AC278" s="339"/>
      <c r="AD278" s="338"/>
      <c r="AE278" s="339"/>
      <c r="AF278" s="338"/>
      <c r="AG278" s="339"/>
      <c r="AH278" s="338"/>
      <c r="AI278" s="339"/>
      <c r="AJ278" s="338"/>
      <c r="AK278" s="341"/>
      <c r="AL278" s="341"/>
      <c r="AM278" s="341"/>
      <c r="AN278" s="341"/>
      <c r="AO278" s="341"/>
      <c r="AP278" s="339"/>
      <c r="AQ278" s="338"/>
      <c r="AR278" s="341"/>
      <c r="AS278" s="339"/>
    </row>
    <row r="279" spans="1:45" ht="14.1" customHeight="1" x14ac:dyDescent="0.2">
      <c r="A279" s="333"/>
      <c r="B279" s="334"/>
      <c r="C279" s="334"/>
      <c r="D279" s="335"/>
      <c r="E279" s="336"/>
      <c r="F279" s="337"/>
      <c r="G279" s="336"/>
      <c r="H279" s="337"/>
      <c r="I279" s="336"/>
      <c r="J279" s="337"/>
      <c r="K279" s="336"/>
      <c r="L279" s="337"/>
      <c r="M279" s="336"/>
      <c r="N279" s="340"/>
      <c r="O279" s="340"/>
      <c r="P279" s="340"/>
      <c r="Q279" s="340"/>
      <c r="R279" s="340"/>
      <c r="S279" s="337"/>
      <c r="T279" s="336"/>
      <c r="U279" s="340"/>
      <c r="V279" s="337"/>
      <c r="X279" s="333"/>
      <c r="Y279" s="334"/>
      <c r="Z279" s="334"/>
      <c r="AA279" s="335"/>
      <c r="AB279" s="336"/>
      <c r="AC279" s="337"/>
      <c r="AD279" s="336"/>
      <c r="AE279" s="337"/>
      <c r="AF279" s="336"/>
      <c r="AG279" s="337"/>
      <c r="AH279" s="336"/>
      <c r="AI279" s="337"/>
      <c r="AJ279" s="336"/>
      <c r="AK279" s="340"/>
      <c r="AL279" s="340"/>
      <c r="AM279" s="340"/>
      <c r="AN279" s="340"/>
      <c r="AO279" s="340"/>
      <c r="AP279" s="337"/>
      <c r="AQ279" s="336"/>
      <c r="AR279" s="340"/>
      <c r="AS279" s="337"/>
    </row>
    <row r="280" spans="1:45" ht="14.1" customHeight="1" x14ac:dyDescent="0.2">
      <c r="A280" s="388" t="str">
        <f>'Übertrag Einzel'!BM24</f>
        <v>Paso Doble</v>
      </c>
      <c r="B280" s="389"/>
      <c r="C280" s="390"/>
      <c r="D280" s="17"/>
      <c r="E280" s="338"/>
      <c r="F280" s="339"/>
      <c r="G280" s="338"/>
      <c r="H280" s="339"/>
      <c r="I280" s="338"/>
      <c r="J280" s="339"/>
      <c r="K280" s="338"/>
      <c r="L280" s="339"/>
      <c r="M280" s="338"/>
      <c r="N280" s="341"/>
      <c r="O280" s="341"/>
      <c r="P280" s="341"/>
      <c r="Q280" s="341"/>
      <c r="R280" s="341"/>
      <c r="S280" s="339"/>
      <c r="T280" s="338"/>
      <c r="U280" s="341"/>
      <c r="V280" s="339"/>
      <c r="X280" s="388" t="str">
        <f>'Übertrag Einzel'!BM25</f>
        <v>Paso Doble</v>
      </c>
      <c r="Y280" s="389"/>
      <c r="Z280" s="390"/>
      <c r="AA280" s="17"/>
      <c r="AB280" s="338"/>
      <c r="AC280" s="339"/>
      <c r="AD280" s="338"/>
      <c r="AE280" s="339"/>
      <c r="AF280" s="338"/>
      <c r="AG280" s="339"/>
      <c r="AH280" s="338"/>
      <c r="AI280" s="339"/>
      <c r="AJ280" s="338"/>
      <c r="AK280" s="341"/>
      <c r="AL280" s="341"/>
      <c r="AM280" s="341"/>
      <c r="AN280" s="341"/>
      <c r="AO280" s="341"/>
      <c r="AP280" s="339"/>
      <c r="AQ280" s="338"/>
      <c r="AR280" s="341"/>
      <c r="AS280" s="339"/>
    </row>
    <row r="281" spans="1:45" ht="14.1" customHeight="1" x14ac:dyDescent="0.2">
      <c r="A281" s="333"/>
      <c r="B281" s="334"/>
      <c r="C281" s="334"/>
      <c r="D281" s="335"/>
      <c r="E281" s="336"/>
      <c r="F281" s="337"/>
      <c r="G281" s="336"/>
      <c r="H281" s="337"/>
      <c r="I281" s="336"/>
      <c r="J281" s="337"/>
      <c r="K281" s="336"/>
      <c r="L281" s="337"/>
      <c r="M281" s="336"/>
      <c r="N281" s="340"/>
      <c r="O281" s="340"/>
      <c r="P281" s="340"/>
      <c r="Q281" s="340"/>
      <c r="R281" s="340"/>
      <c r="S281" s="337"/>
      <c r="T281" s="336"/>
      <c r="U281" s="340"/>
      <c r="V281" s="337"/>
      <c r="X281" s="333"/>
      <c r="Y281" s="334"/>
      <c r="Z281" s="334"/>
      <c r="AA281" s="335"/>
      <c r="AB281" s="336"/>
      <c r="AC281" s="337"/>
      <c r="AD281" s="336"/>
      <c r="AE281" s="337"/>
      <c r="AF281" s="336"/>
      <c r="AG281" s="337"/>
      <c r="AH281" s="336"/>
      <c r="AI281" s="337"/>
      <c r="AJ281" s="336"/>
      <c r="AK281" s="340"/>
      <c r="AL281" s="340"/>
      <c r="AM281" s="340"/>
      <c r="AN281" s="340"/>
      <c r="AO281" s="340"/>
      <c r="AP281" s="337"/>
      <c r="AQ281" s="336"/>
      <c r="AR281" s="340"/>
      <c r="AS281" s="337"/>
    </row>
    <row r="282" spans="1:45" ht="14.1" customHeight="1" x14ac:dyDescent="0.2">
      <c r="A282" s="388" t="str">
        <f>'Übertrag Einzel'!BN24</f>
        <v>Jive</v>
      </c>
      <c r="B282" s="389"/>
      <c r="C282" s="390"/>
      <c r="D282" s="17"/>
      <c r="E282" s="338"/>
      <c r="F282" s="339"/>
      <c r="G282" s="338"/>
      <c r="H282" s="339"/>
      <c r="I282" s="338"/>
      <c r="J282" s="339"/>
      <c r="K282" s="338"/>
      <c r="L282" s="339"/>
      <c r="M282" s="338"/>
      <c r="N282" s="341"/>
      <c r="O282" s="341"/>
      <c r="P282" s="341"/>
      <c r="Q282" s="341"/>
      <c r="R282" s="341"/>
      <c r="S282" s="339"/>
      <c r="T282" s="338"/>
      <c r="U282" s="341"/>
      <c r="V282" s="339"/>
      <c r="X282" s="388" t="str">
        <f>'Übertrag Einzel'!BN25</f>
        <v>Jive</v>
      </c>
      <c r="Y282" s="389"/>
      <c r="Z282" s="390"/>
      <c r="AA282" s="17"/>
      <c r="AB282" s="338"/>
      <c r="AC282" s="339"/>
      <c r="AD282" s="338"/>
      <c r="AE282" s="339"/>
      <c r="AF282" s="338"/>
      <c r="AG282" s="339"/>
      <c r="AH282" s="338"/>
      <c r="AI282" s="339"/>
      <c r="AJ282" s="338"/>
      <c r="AK282" s="341"/>
      <c r="AL282" s="341"/>
      <c r="AM282" s="341"/>
      <c r="AN282" s="341"/>
      <c r="AO282" s="341"/>
      <c r="AP282" s="339"/>
      <c r="AQ282" s="338"/>
      <c r="AR282" s="341"/>
      <c r="AS282" s="339"/>
    </row>
    <row r="283" spans="1:45" ht="14.1" customHeight="1" x14ac:dyDescent="0.2">
      <c r="A283" s="391"/>
      <c r="B283" s="392"/>
      <c r="C283" s="392"/>
      <c r="D283" s="393"/>
      <c r="E283" s="336"/>
      <c r="F283" s="337"/>
      <c r="G283" s="336"/>
      <c r="H283" s="337"/>
      <c r="I283" s="336"/>
      <c r="J283" s="337"/>
      <c r="K283" s="336"/>
      <c r="L283" s="337"/>
      <c r="M283" s="336"/>
      <c r="N283" s="340"/>
      <c r="O283" s="340"/>
      <c r="P283" s="340"/>
      <c r="Q283" s="340"/>
      <c r="R283" s="340"/>
      <c r="S283" s="337"/>
      <c r="T283" s="336"/>
      <c r="U283" s="340"/>
      <c r="V283" s="337"/>
      <c r="X283" s="391"/>
      <c r="Y283" s="392"/>
      <c r="Z283" s="392"/>
      <c r="AA283" s="393"/>
      <c r="AB283" s="336"/>
      <c r="AC283" s="337"/>
      <c r="AD283" s="336"/>
      <c r="AE283" s="337"/>
      <c r="AF283" s="336"/>
      <c r="AG283" s="337"/>
      <c r="AH283" s="336"/>
      <c r="AI283" s="337"/>
      <c r="AJ283" s="336"/>
      <c r="AK283" s="340"/>
      <c r="AL283" s="340"/>
      <c r="AM283" s="340"/>
      <c r="AN283" s="340"/>
      <c r="AO283" s="340"/>
      <c r="AP283" s="337"/>
      <c r="AQ283" s="336"/>
      <c r="AR283" s="340"/>
      <c r="AS283" s="337"/>
    </row>
    <row r="284" spans="1:45" ht="14.1" customHeight="1" x14ac:dyDescent="0.2">
      <c r="A284" s="388" t="str">
        <f>'Übertrag Einzel'!BO24</f>
        <v>Discofox</v>
      </c>
      <c r="B284" s="389"/>
      <c r="C284" s="390"/>
      <c r="D284" s="18"/>
      <c r="E284" s="338"/>
      <c r="F284" s="339"/>
      <c r="G284" s="338"/>
      <c r="H284" s="339"/>
      <c r="I284" s="338"/>
      <c r="J284" s="339"/>
      <c r="K284" s="338"/>
      <c r="L284" s="339"/>
      <c r="M284" s="338"/>
      <c r="N284" s="341"/>
      <c r="O284" s="341"/>
      <c r="P284" s="341"/>
      <c r="Q284" s="341"/>
      <c r="R284" s="341"/>
      <c r="S284" s="339"/>
      <c r="T284" s="338"/>
      <c r="U284" s="341"/>
      <c r="V284" s="339"/>
      <c r="X284" s="388" t="str">
        <f>'Übertrag Einzel'!BO25</f>
        <v>Discofox</v>
      </c>
      <c r="Y284" s="389"/>
      <c r="Z284" s="390"/>
      <c r="AA284" s="18"/>
      <c r="AB284" s="338"/>
      <c r="AC284" s="339"/>
      <c r="AD284" s="338"/>
      <c r="AE284" s="339"/>
      <c r="AF284" s="338"/>
      <c r="AG284" s="339"/>
      <c r="AH284" s="338"/>
      <c r="AI284" s="339"/>
      <c r="AJ284" s="338"/>
      <c r="AK284" s="341"/>
      <c r="AL284" s="341"/>
      <c r="AM284" s="341"/>
      <c r="AN284" s="341"/>
      <c r="AO284" s="341"/>
      <c r="AP284" s="339"/>
      <c r="AQ284" s="338"/>
      <c r="AR284" s="341"/>
      <c r="AS284" s="339"/>
    </row>
    <row r="285" spans="1:45" ht="14.1" customHeight="1" x14ac:dyDescent="0.2">
      <c r="A285" s="391"/>
      <c r="B285" s="392"/>
      <c r="C285" s="392"/>
      <c r="D285" s="393"/>
      <c r="E285" s="336"/>
      <c r="F285" s="337"/>
      <c r="G285" s="336"/>
      <c r="H285" s="337"/>
      <c r="I285" s="336"/>
      <c r="J285" s="337"/>
      <c r="K285" s="336"/>
      <c r="L285" s="337"/>
      <c r="M285" s="336"/>
      <c r="N285" s="340"/>
      <c r="O285" s="340"/>
      <c r="P285" s="340"/>
      <c r="Q285" s="340"/>
      <c r="R285" s="340"/>
      <c r="S285" s="337"/>
      <c r="T285" s="336"/>
      <c r="U285" s="340"/>
      <c r="V285" s="337"/>
      <c r="X285" s="391"/>
      <c r="Y285" s="392"/>
      <c r="Z285" s="392"/>
      <c r="AA285" s="393"/>
      <c r="AB285" s="336"/>
      <c r="AC285" s="337"/>
      <c r="AD285" s="336"/>
      <c r="AE285" s="337"/>
      <c r="AF285" s="336"/>
      <c r="AG285" s="337"/>
      <c r="AH285" s="336"/>
      <c r="AI285" s="337"/>
      <c r="AJ285" s="336"/>
      <c r="AK285" s="340"/>
      <c r="AL285" s="340"/>
      <c r="AM285" s="340"/>
      <c r="AN285" s="340"/>
      <c r="AO285" s="340"/>
      <c r="AP285" s="337"/>
      <c r="AQ285" s="336"/>
      <c r="AR285" s="340"/>
      <c r="AS285" s="337"/>
    </row>
    <row r="286" spans="1:45" ht="14.1" customHeight="1" x14ac:dyDescent="0.2">
      <c r="A286" s="388"/>
      <c r="B286" s="389"/>
      <c r="C286" s="390"/>
      <c r="D286" s="18"/>
      <c r="E286" s="338"/>
      <c r="F286" s="339"/>
      <c r="G286" s="338"/>
      <c r="H286" s="339"/>
      <c r="I286" s="338"/>
      <c r="J286" s="339"/>
      <c r="K286" s="338"/>
      <c r="L286" s="339"/>
      <c r="M286" s="338"/>
      <c r="N286" s="341"/>
      <c r="O286" s="341"/>
      <c r="P286" s="341"/>
      <c r="Q286" s="341"/>
      <c r="R286" s="341"/>
      <c r="S286" s="339"/>
      <c r="T286" s="338"/>
      <c r="U286" s="341"/>
      <c r="V286" s="339"/>
      <c r="X286" s="388"/>
      <c r="Y286" s="389"/>
      <c r="Z286" s="390"/>
      <c r="AA286" s="18"/>
      <c r="AB286" s="338"/>
      <c r="AC286" s="339"/>
      <c r="AD286" s="338"/>
      <c r="AE286" s="339"/>
      <c r="AF286" s="338"/>
      <c r="AG286" s="339"/>
      <c r="AH286" s="338"/>
      <c r="AI286" s="339"/>
      <c r="AJ286" s="338"/>
      <c r="AK286" s="341"/>
      <c r="AL286" s="341"/>
      <c r="AM286" s="341"/>
      <c r="AN286" s="341"/>
      <c r="AO286" s="341"/>
      <c r="AP286" s="339"/>
      <c r="AQ286" s="338"/>
      <c r="AR286" s="341"/>
      <c r="AS286" s="339"/>
    </row>
    <row r="287" spans="1:45" ht="14.1" customHeight="1" x14ac:dyDescent="0.2">
      <c r="A287" s="394" t="s">
        <v>70</v>
      </c>
      <c r="B287" s="395"/>
      <c r="C287" s="395"/>
      <c r="D287" s="395"/>
      <c r="E287" s="395"/>
      <c r="F287" s="395"/>
      <c r="G287" s="395"/>
      <c r="H287" s="395"/>
      <c r="I287" s="395"/>
      <c r="J287" s="395"/>
      <c r="K287" s="395"/>
      <c r="L287" s="395"/>
      <c r="M287" s="395"/>
      <c r="N287" s="395"/>
      <c r="O287" s="395"/>
      <c r="P287" s="395"/>
      <c r="Q287" s="395"/>
      <c r="R287" s="395"/>
      <c r="S287" s="395"/>
      <c r="T287" s="395"/>
      <c r="U287" s="395"/>
      <c r="V287" s="396"/>
      <c r="X287" s="394" t="s">
        <v>70</v>
      </c>
      <c r="Y287" s="395"/>
      <c r="Z287" s="395"/>
      <c r="AA287" s="395"/>
      <c r="AB287" s="395"/>
      <c r="AC287" s="395"/>
      <c r="AD287" s="395"/>
      <c r="AE287" s="395"/>
      <c r="AF287" s="395"/>
      <c r="AG287" s="395"/>
      <c r="AH287" s="395"/>
      <c r="AI287" s="395"/>
      <c r="AJ287" s="395"/>
      <c r="AK287" s="395"/>
      <c r="AL287" s="395"/>
      <c r="AM287" s="395"/>
      <c r="AN287" s="395"/>
      <c r="AO287" s="395"/>
      <c r="AP287" s="395"/>
      <c r="AQ287" s="395"/>
      <c r="AR287" s="395"/>
      <c r="AS287" s="396"/>
    </row>
    <row r="288" spans="1:45" ht="14.1" customHeight="1" x14ac:dyDescent="0.2">
      <c r="A288" s="397"/>
      <c r="B288" s="398"/>
      <c r="C288" s="398"/>
      <c r="D288" s="398"/>
      <c r="E288" s="398"/>
      <c r="F288" s="398"/>
      <c r="G288" s="398"/>
      <c r="H288" s="398"/>
      <c r="I288" s="398"/>
      <c r="J288" s="398"/>
      <c r="K288" s="398"/>
      <c r="L288" s="398"/>
      <c r="M288" s="398"/>
      <c r="N288" s="398"/>
      <c r="O288" s="398"/>
      <c r="P288" s="398"/>
      <c r="Q288" s="398"/>
      <c r="R288" s="398"/>
      <c r="S288" s="398"/>
      <c r="T288" s="398"/>
      <c r="U288" s="398"/>
      <c r="V288" s="399"/>
      <c r="X288" s="397"/>
      <c r="Y288" s="398"/>
      <c r="Z288" s="398"/>
      <c r="AA288" s="398"/>
      <c r="AB288" s="398"/>
      <c r="AC288" s="398"/>
      <c r="AD288" s="398"/>
      <c r="AE288" s="398"/>
      <c r="AF288" s="398"/>
      <c r="AG288" s="398"/>
      <c r="AH288" s="398"/>
      <c r="AI288" s="398"/>
      <c r="AJ288" s="398"/>
      <c r="AK288" s="398"/>
      <c r="AL288" s="398"/>
      <c r="AM288" s="398"/>
      <c r="AN288" s="398"/>
      <c r="AO288" s="398"/>
      <c r="AP288" s="398"/>
      <c r="AQ288" s="398"/>
      <c r="AR288" s="398"/>
      <c r="AS288" s="399"/>
    </row>
    <row r="289" spans="1:45" ht="14.1" customHeight="1" x14ac:dyDescent="0.2">
      <c r="A289" s="400" t="s">
        <v>30</v>
      </c>
      <c r="B289" s="401"/>
      <c r="C289" s="400" t="str">
        <f>MID(T291,1,2)</f>
        <v/>
      </c>
      <c r="D289" s="401"/>
      <c r="E289" s="400" t="str">
        <f>MID(T291,3,2)</f>
        <v/>
      </c>
      <c r="F289" s="401"/>
      <c r="G289" s="400" t="str">
        <f>MID(T291,5,2)</f>
        <v/>
      </c>
      <c r="H289" s="401"/>
      <c r="I289" s="400" t="str">
        <f>MID(T291,7,2)</f>
        <v/>
      </c>
      <c r="J289" s="401"/>
      <c r="K289" s="400" t="str">
        <f>MID(T291,9,2)</f>
        <v/>
      </c>
      <c r="L289" s="401"/>
      <c r="M289" s="400" t="str">
        <f>MID(T291,11,2)</f>
        <v/>
      </c>
      <c r="N289" s="401"/>
      <c r="O289" s="400" t="str">
        <f>MID(T291,13,2)</f>
        <v/>
      </c>
      <c r="P289" s="401"/>
      <c r="Q289" s="400" t="str">
        <f>MID(T291,15,2)</f>
        <v/>
      </c>
      <c r="R289" s="401"/>
      <c r="S289" s="400" t="str">
        <f>MID(T291,17,2)</f>
        <v/>
      </c>
      <c r="T289" s="401"/>
      <c r="U289" s="400" t="str">
        <f>MID(T291,19,2)</f>
        <v/>
      </c>
      <c r="V289" s="401"/>
      <c r="X289" s="400" t="s">
        <v>30</v>
      </c>
      <c r="Y289" s="401"/>
      <c r="Z289" s="400" t="str">
        <f>MID(AQ291,1,2)</f>
        <v/>
      </c>
      <c r="AA289" s="401"/>
      <c r="AB289" s="400" t="str">
        <f>MID(AQ291,3,2)</f>
        <v/>
      </c>
      <c r="AC289" s="401"/>
      <c r="AD289" s="400" t="str">
        <f>MID(AQ291,5,2)</f>
        <v/>
      </c>
      <c r="AE289" s="401"/>
      <c r="AF289" s="400" t="str">
        <f>MID(AQ291,7,2)</f>
        <v/>
      </c>
      <c r="AG289" s="401"/>
      <c r="AH289" s="400" t="str">
        <f>MID(AQ291,9,2)</f>
        <v/>
      </c>
      <c r="AI289" s="401"/>
      <c r="AJ289" s="400" t="str">
        <f>MID(AQ291,11,2)</f>
        <v/>
      </c>
      <c r="AK289" s="401"/>
      <c r="AL289" s="400" t="str">
        <f>MID(AQ291,13,2)</f>
        <v/>
      </c>
      <c r="AM289" s="401"/>
      <c r="AN289" s="400" t="str">
        <f>MID(AQ291,15,2)</f>
        <v/>
      </c>
      <c r="AO289" s="401"/>
      <c r="AP289" s="400" t="str">
        <f>MID(AQ291,17,2)</f>
        <v/>
      </c>
      <c r="AQ289" s="401"/>
      <c r="AR289" s="400" t="str">
        <f>MID(AQ291,19,2)</f>
        <v/>
      </c>
      <c r="AS289" s="401"/>
    </row>
    <row r="290" spans="1:45" ht="14.1" customHeight="1" x14ac:dyDescent="0.2">
      <c r="A290" s="402"/>
      <c r="B290" s="403"/>
      <c r="C290" s="402"/>
      <c r="D290" s="403"/>
      <c r="E290" s="402"/>
      <c r="F290" s="403"/>
      <c r="G290" s="402"/>
      <c r="H290" s="403"/>
      <c r="I290" s="402"/>
      <c r="J290" s="403"/>
      <c r="K290" s="402"/>
      <c r="L290" s="403"/>
      <c r="M290" s="402"/>
      <c r="N290" s="403"/>
      <c r="O290" s="402"/>
      <c r="P290" s="403"/>
      <c r="Q290" s="402"/>
      <c r="R290" s="403"/>
      <c r="S290" s="402"/>
      <c r="T290" s="403"/>
      <c r="U290" s="402"/>
      <c r="V290" s="403"/>
      <c r="X290" s="402"/>
      <c r="Y290" s="403"/>
      <c r="Z290" s="402"/>
      <c r="AA290" s="403"/>
      <c r="AB290" s="402"/>
      <c r="AC290" s="403"/>
      <c r="AD290" s="402"/>
      <c r="AE290" s="403"/>
      <c r="AF290" s="402"/>
      <c r="AG290" s="403"/>
      <c r="AH290" s="402"/>
      <c r="AI290" s="403"/>
      <c r="AJ290" s="402"/>
      <c r="AK290" s="403"/>
      <c r="AL290" s="402"/>
      <c r="AM290" s="403"/>
      <c r="AN290" s="402"/>
      <c r="AO290" s="403"/>
      <c r="AP290" s="402"/>
      <c r="AQ290" s="403"/>
      <c r="AR290" s="402"/>
      <c r="AS290" s="403"/>
    </row>
    <row r="291" spans="1:45" ht="27.75" customHeight="1" x14ac:dyDescent="0.2">
      <c r="A291" s="404" t="s">
        <v>191</v>
      </c>
      <c r="B291" s="405"/>
      <c r="C291" s="405"/>
      <c r="D291" s="405"/>
      <c r="E291" s="405"/>
      <c r="F291" s="405"/>
      <c r="G291" s="405"/>
      <c r="H291" s="406"/>
      <c r="I291" s="413" t="s">
        <v>16</v>
      </c>
      <c r="J291" s="414"/>
      <c r="K291" s="414"/>
      <c r="L291" s="414"/>
      <c r="M291" s="414"/>
      <c r="N291" s="414"/>
      <c r="O291" s="414"/>
      <c r="P291" s="414"/>
      <c r="Q291" s="414"/>
      <c r="R291" s="414"/>
      <c r="S291" s="415"/>
      <c r="T291" s="416" t="str">
        <f>'Übertrag Einzel'!CL24</f>
        <v/>
      </c>
      <c r="U291" s="417"/>
      <c r="V291" s="418"/>
      <c r="X291" s="404" t="s">
        <v>191</v>
      </c>
      <c r="Y291" s="405"/>
      <c r="Z291" s="405"/>
      <c r="AA291" s="405"/>
      <c r="AB291" s="405"/>
      <c r="AC291" s="405"/>
      <c r="AD291" s="405"/>
      <c r="AE291" s="406"/>
      <c r="AF291" s="413" t="s">
        <v>16</v>
      </c>
      <c r="AG291" s="414"/>
      <c r="AH291" s="414"/>
      <c r="AI291" s="414"/>
      <c r="AJ291" s="414"/>
      <c r="AK291" s="414"/>
      <c r="AL291" s="414"/>
      <c r="AM291" s="414"/>
      <c r="AN291" s="414"/>
      <c r="AO291" s="414"/>
      <c r="AP291" s="415"/>
      <c r="AQ291" s="416" t="str">
        <f>'Übertrag Einzel'!CL25</f>
        <v/>
      </c>
      <c r="AR291" s="417"/>
      <c r="AS291" s="418"/>
    </row>
    <row r="292" spans="1:45" ht="14.1" customHeight="1" x14ac:dyDescent="0.2">
      <c r="A292" s="407"/>
      <c r="B292" s="408"/>
      <c r="C292" s="408"/>
      <c r="D292" s="408"/>
      <c r="E292" s="408"/>
      <c r="F292" s="408"/>
      <c r="G292" s="408"/>
      <c r="H292" s="409"/>
      <c r="I292" s="333" t="s">
        <v>17</v>
      </c>
      <c r="J292" s="334"/>
      <c r="K292" s="334"/>
      <c r="L292" s="334"/>
      <c r="M292" s="334"/>
      <c r="N292" s="334"/>
      <c r="O292" s="334"/>
      <c r="P292" s="334"/>
      <c r="Q292" s="334"/>
      <c r="R292" s="334"/>
      <c r="S292" s="334"/>
      <c r="T292" s="334"/>
      <c r="U292" s="334"/>
      <c r="V292" s="335"/>
      <c r="X292" s="407"/>
      <c r="Y292" s="408"/>
      <c r="Z292" s="408"/>
      <c r="AA292" s="408"/>
      <c r="AB292" s="408"/>
      <c r="AC292" s="408"/>
      <c r="AD292" s="408"/>
      <c r="AE292" s="409"/>
      <c r="AF292" s="333" t="s">
        <v>17</v>
      </c>
      <c r="AG292" s="334"/>
      <c r="AH292" s="334"/>
      <c r="AI292" s="334"/>
      <c r="AJ292" s="334"/>
      <c r="AK292" s="334"/>
      <c r="AL292" s="334"/>
      <c r="AM292" s="334"/>
      <c r="AN292" s="334"/>
      <c r="AO292" s="334"/>
      <c r="AP292" s="334"/>
      <c r="AQ292" s="334"/>
      <c r="AR292" s="334"/>
      <c r="AS292" s="335"/>
    </row>
    <row r="293" spans="1:45" ht="14.1" customHeight="1" x14ac:dyDescent="0.2">
      <c r="A293" s="407"/>
      <c r="B293" s="408"/>
      <c r="C293" s="408"/>
      <c r="D293" s="408"/>
      <c r="E293" s="408"/>
      <c r="F293" s="408"/>
      <c r="G293" s="408"/>
      <c r="H293" s="409"/>
      <c r="I293" s="82" t="s">
        <v>18</v>
      </c>
      <c r="J293" s="419"/>
      <c r="K293" s="419"/>
      <c r="L293" s="419"/>
      <c r="M293" s="420"/>
      <c r="N293" s="34" t="s">
        <v>19</v>
      </c>
      <c r="O293" s="419"/>
      <c r="P293" s="419"/>
      <c r="Q293" s="419"/>
      <c r="R293" s="420"/>
      <c r="S293" s="82" t="s">
        <v>20</v>
      </c>
      <c r="T293" s="419"/>
      <c r="U293" s="419"/>
      <c r="V293" s="420"/>
      <c r="X293" s="407"/>
      <c r="Y293" s="408"/>
      <c r="Z293" s="408"/>
      <c r="AA293" s="408"/>
      <c r="AB293" s="408"/>
      <c r="AC293" s="408"/>
      <c r="AD293" s="408"/>
      <c r="AE293" s="409"/>
      <c r="AF293" s="82" t="s">
        <v>18</v>
      </c>
      <c r="AG293" s="419"/>
      <c r="AH293" s="419"/>
      <c r="AI293" s="419"/>
      <c r="AJ293" s="420"/>
      <c r="AK293" s="34" t="s">
        <v>19</v>
      </c>
      <c r="AL293" s="419"/>
      <c r="AM293" s="419"/>
      <c r="AN293" s="419"/>
      <c r="AO293" s="420"/>
      <c r="AP293" s="82" t="s">
        <v>20</v>
      </c>
      <c r="AQ293" s="419"/>
      <c r="AR293" s="419"/>
      <c r="AS293" s="420"/>
    </row>
    <row r="294" spans="1:45" ht="14.1" customHeight="1" x14ac:dyDescent="0.2">
      <c r="A294" s="410"/>
      <c r="B294" s="411"/>
      <c r="C294" s="411"/>
      <c r="D294" s="411"/>
      <c r="E294" s="411"/>
      <c r="F294" s="411"/>
      <c r="G294" s="411"/>
      <c r="H294" s="412"/>
      <c r="I294" s="87"/>
      <c r="J294" s="88"/>
      <c r="K294" s="88"/>
      <c r="L294" s="88"/>
      <c r="M294" s="89"/>
      <c r="N294" s="88"/>
      <c r="O294" s="88"/>
      <c r="P294" s="88"/>
      <c r="Q294" s="88"/>
      <c r="R294" s="89"/>
      <c r="S294" s="87"/>
      <c r="T294" s="88"/>
      <c r="U294" s="88"/>
      <c r="V294" s="89"/>
      <c r="X294" s="410"/>
      <c r="Y294" s="411"/>
      <c r="Z294" s="411"/>
      <c r="AA294" s="411"/>
      <c r="AB294" s="411"/>
      <c r="AC294" s="411"/>
      <c r="AD294" s="411"/>
      <c r="AE294" s="412"/>
      <c r="AF294" s="87"/>
      <c r="AG294" s="88"/>
      <c r="AH294" s="88"/>
      <c r="AI294" s="88"/>
      <c r="AJ294" s="89"/>
      <c r="AK294" s="88"/>
      <c r="AL294" s="88"/>
      <c r="AM294" s="88"/>
      <c r="AN294" s="88"/>
      <c r="AO294" s="89"/>
      <c r="AP294" s="87"/>
      <c r="AQ294" s="88"/>
      <c r="AR294" s="88"/>
      <c r="AS294" s="89"/>
    </row>
    <row r="295" spans="1:45" s="27" customFormat="1" ht="21.75" customHeight="1" x14ac:dyDescent="0.2">
      <c r="A295" s="358" t="s">
        <v>22</v>
      </c>
      <c r="B295" s="359"/>
      <c r="C295" s="359"/>
      <c r="D295" s="359"/>
      <c r="E295" s="359"/>
      <c r="F295" s="359"/>
      <c r="G295" s="359"/>
      <c r="H295" s="359"/>
      <c r="I295" s="359"/>
      <c r="J295" s="359"/>
      <c r="K295" s="359"/>
      <c r="L295" s="359"/>
      <c r="M295" s="359"/>
      <c r="N295" s="359"/>
      <c r="O295" s="359"/>
      <c r="P295" s="359"/>
      <c r="Q295" s="359"/>
      <c r="R295" s="359"/>
      <c r="S295" s="359"/>
      <c r="T295" s="359"/>
      <c r="U295" s="359"/>
      <c r="V295" s="360"/>
      <c r="X295" s="358" t="s">
        <v>22</v>
      </c>
      <c r="Y295" s="359"/>
      <c r="Z295" s="359"/>
      <c r="AA295" s="359"/>
      <c r="AB295" s="359"/>
      <c r="AC295" s="359"/>
      <c r="AD295" s="359"/>
      <c r="AE295" s="359"/>
      <c r="AF295" s="359"/>
      <c r="AG295" s="359"/>
      <c r="AH295" s="359"/>
      <c r="AI295" s="359"/>
      <c r="AJ295" s="359"/>
      <c r="AK295" s="359"/>
      <c r="AL295" s="359"/>
      <c r="AM295" s="359"/>
      <c r="AN295" s="359"/>
      <c r="AO295" s="359"/>
      <c r="AP295" s="359"/>
      <c r="AQ295" s="359"/>
      <c r="AR295" s="359"/>
      <c r="AS295" s="360"/>
    </row>
    <row r="296" spans="1:45" s="33" customFormat="1" ht="21.75" customHeight="1" x14ac:dyDescent="0.2">
      <c r="A296" s="26" t="str">
        <f>'Übertrag Einzel'!$C26</f>
        <v xml:space="preserve"> </v>
      </c>
      <c r="B296" s="29" t="str">
        <f>'Übertrag Einzel'!$AD26</f>
        <v xml:space="preserve"> </v>
      </c>
      <c r="C296" s="30"/>
      <c r="D296" s="90"/>
      <c r="E296" s="31" t="str">
        <f>E247</f>
        <v>Ausrichter: TSC Musterhausen</v>
      </c>
      <c r="F296" s="90"/>
      <c r="G296" s="90"/>
      <c r="H296" s="90"/>
      <c r="I296" s="90"/>
      <c r="J296" s="90"/>
      <c r="K296" s="90"/>
      <c r="L296" s="90"/>
      <c r="M296" s="90"/>
      <c r="N296" s="90"/>
      <c r="O296" s="90"/>
      <c r="P296" s="90"/>
      <c r="Q296" s="90"/>
      <c r="R296" s="90"/>
      <c r="S296" s="90"/>
      <c r="T296" s="90"/>
      <c r="U296" s="90"/>
      <c r="V296" s="91"/>
      <c r="X296" s="26" t="str">
        <f>'Übertrag Einzel'!$C27</f>
        <v xml:space="preserve"> </v>
      </c>
      <c r="Y296" s="29" t="str">
        <f>'Übertrag Einzel'!$AD27</f>
        <v xml:space="preserve"> </v>
      </c>
      <c r="Z296" s="30"/>
      <c r="AA296" s="90"/>
      <c r="AB296" s="31" t="str">
        <f>E296</f>
        <v>Ausrichter: TSC Musterhausen</v>
      </c>
      <c r="AC296" s="90"/>
      <c r="AD296" s="90"/>
      <c r="AE296" s="90"/>
      <c r="AF296" s="90"/>
      <c r="AG296" s="90"/>
      <c r="AH296" s="90"/>
      <c r="AI296" s="90"/>
      <c r="AJ296" s="90"/>
      <c r="AK296" s="90"/>
      <c r="AL296" s="90"/>
      <c r="AM296" s="90"/>
      <c r="AN296" s="90"/>
      <c r="AO296" s="90"/>
      <c r="AP296" s="90"/>
      <c r="AQ296" s="90"/>
      <c r="AR296" s="90"/>
      <c r="AS296" s="91"/>
    </row>
    <row r="297" spans="1:45" s="34" customFormat="1" ht="11.25" x14ac:dyDescent="0.2">
      <c r="A297" s="333" t="s">
        <v>3</v>
      </c>
      <c r="B297" s="334"/>
      <c r="C297" s="334"/>
      <c r="D297" s="334"/>
      <c r="E297" s="335"/>
      <c r="F297" s="333" t="s">
        <v>34</v>
      </c>
      <c r="G297" s="334"/>
      <c r="H297" s="334"/>
      <c r="I297" s="334"/>
      <c r="J297" s="334"/>
      <c r="K297" s="334"/>
      <c r="L297" s="334"/>
      <c r="M297" s="334"/>
      <c r="N297" s="334"/>
      <c r="O297" s="334"/>
      <c r="P297" s="334"/>
      <c r="Q297" s="334"/>
      <c r="R297" s="335"/>
      <c r="S297" s="333" t="s">
        <v>6</v>
      </c>
      <c r="T297" s="334"/>
      <c r="U297" s="334"/>
      <c r="V297" s="335"/>
      <c r="X297" s="333" t="s">
        <v>3</v>
      </c>
      <c r="Y297" s="334"/>
      <c r="Z297" s="334"/>
      <c r="AA297" s="334"/>
      <c r="AB297" s="335"/>
      <c r="AC297" s="333" t="s">
        <v>34</v>
      </c>
      <c r="AD297" s="334"/>
      <c r="AE297" s="334"/>
      <c r="AF297" s="334"/>
      <c r="AG297" s="334"/>
      <c r="AH297" s="334"/>
      <c r="AI297" s="334"/>
      <c r="AJ297" s="334"/>
      <c r="AK297" s="334"/>
      <c r="AL297" s="334"/>
      <c r="AM297" s="334"/>
      <c r="AN297" s="334"/>
      <c r="AO297" s="335"/>
      <c r="AP297" s="333" t="s">
        <v>6</v>
      </c>
      <c r="AQ297" s="334"/>
      <c r="AR297" s="334"/>
      <c r="AS297" s="335"/>
    </row>
    <row r="298" spans="1:45" s="35" customFormat="1" ht="24" customHeight="1" x14ac:dyDescent="0.2">
      <c r="A298" s="352" t="str">
        <f>'Übertrag Einzel'!D26</f>
        <v xml:space="preserve"> </v>
      </c>
      <c r="B298" s="353"/>
      <c r="C298" s="353"/>
      <c r="D298" s="353"/>
      <c r="E298" s="354"/>
      <c r="F298" s="352" t="str">
        <f>'Übertrag Einzel'!E26</f>
        <v xml:space="preserve"> </v>
      </c>
      <c r="G298" s="353"/>
      <c r="H298" s="353"/>
      <c r="I298" s="353"/>
      <c r="J298" s="353"/>
      <c r="K298" s="353"/>
      <c r="L298" s="353"/>
      <c r="M298" s="353"/>
      <c r="N298" s="353"/>
      <c r="O298" s="353"/>
      <c r="P298" s="353"/>
      <c r="Q298" s="353"/>
      <c r="R298" s="354"/>
      <c r="S298" s="355" t="str">
        <f>'Übertrag Einzel'!$H26</f>
        <v xml:space="preserve"> </v>
      </c>
      <c r="T298" s="356"/>
      <c r="U298" s="356"/>
      <c r="V298" s="357"/>
      <c r="X298" s="352" t="str">
        <f>'Übertrag Einzel'!D27</f>
        <v xml:space="preserve"> </v>
      </c>
      <c r="Y298" s="353"/>
      <c r="Z298" s="353"/>
      <c r="AA298" s="353"/>
      <c r="AB298" s="354"/>
      <c r="AC298" s="352" t="str">
        <f>'Übertrag Einzel'!E27</f>
        <v xml:space="preserve"> </v>
      </c>
      <c r="AD298" s="353"/>
      <c r="AE298" s="353"/>
      <c r="AF298" s="353"/>
      <c r="AG298" s="353"/>
      <c r="AH298" s="353"/>
      <c r="AI298" s="353"/>
      <c r="AJ298" s="353"/>
      <c r="AK298" s="353"/>
      <c r="AL298" s="353"/>
      <c r="AM298" s="353"/>
      <c r="AN298" s="353"/>
      <c r="AO298" s="354"/>
      <c r="AP298" s="355" t="str">
        <f>'Übertrag Einzel'!$H27</f>
        <v xml:space="preserve"> </v>
      </c>
      <c r="AQ298" s="356"/>
      <c r="AR298" s="356"/>
      <c r="AS298" s="357"/>
    </row>
    <row r="299" spans="1:45" s="36" customFormat="1" ht="11.25" customHeight="1" x14ac:dyDescent="0.2">
      <c r="A299" s="376" t="s">
        <v>32</v>
      </c>
      <c r="B299" s="377"/>
      <c r="C299" s="378"/>
      <c r="D299" s="376" t="s">
        <v>33</v>
      </c>
      <c r="E299" s="377"/>
      <c r="F299" s="377"/>
      <c r="G299" s="377"/>
      <c r="H299" s="377"/>
      <c r="I299" s="377"/>
      <c r="J299" s="377"/>
      <c r="K299" s="377"/>
      <c r="L299" s="377"/>
      <c r="M299" s="377"/>
      <c r="N299" s="378"/>
      <c r="O299" s="379" t="s">
        <v>7</v>
      </c>
      <c r="P299" s="380"/>
      <c r="Q299" s="380"/>
      <c r="R299" s="380"/>
      <c r="S299" s="380"/>
      <c r="T299" s="380"/>
      <c r="U299" s="380"/>
      <c r="V299" s="381"/>
      <c r="X299" s="376" t="s">
        <v>32</v>
      </c>
      <c r="Y299" s="377"/>
      <c r="Z299" s="378"/>
      <c r="AA299" s="376" t="s">
        <v>33</v>
      </c>
      <c r="AB299" s="377"/>
      <c r="AC299" s="377"/>
      <c r="AD299" s="377"/>
      <c r="AE299" s="377"/>
      <c r="AF299" s="377"/>
      <c r="AG299" s="377"/>
      <c r="AH299" s="377"/>
      <c r="AI299" s="377"/>
      <c r="AJ299" s="377"/>
      <c r="AK299" s="378"/>
      <c r="AL299" s="379" t="s">
        <v>7</v>
      </c>
      <c r="AM299" s="380"/>
      <c r="AN299" s="380"/>
      <c r="AO299" s="380"/>
      <c r="AP299" s="380"/>
      <c r="AQ299" s="380"/>
      <c r="AR299" s="380"/>
      <c r="AS299" s="381"/>
    </row>
    <row r="300" spans="1:45" s="36" customFormat="1" ht="14.1" customHeight="1" x14ac:dyDescent="0.2">
      <c r="A300" s="385" t="str">
        <f>'Übertrag Einzel'!F26</f>
        <v xml:space="preserve"> </v>
      </c>
      <c r="B300" s="386"/>
      <c r="C300" s="387"/>
      <c r="D300" s="385" t="str">
        <f>'Übertrag Einzel'!G26</f>
        <v xml:space="preserve"> </v>
      </c>
      <c r="E300" s="386"/>
      <c r="F300" s="386"/>
      <c r="G300" s="386"/>
      <c r="H300" s="386"/>
      <c r="I300" s="386"/>
      <c r="J300" s="386"/>
      <c r="K300" s="386"/>
      <c r="L300" s="386"/>
      <c r="M300" s="386"/>
      <c r="N300" s="387"/>
      <c r="O300" s="382"/>
      <c r="P300" s="383"/>
      <c r="Q300" s="383"/>
      <c r="R300" s="383"/>
      <c r="S300" s="383"/>
      <c r="T300" s="383"/>
      <c r="U300" s="383"/>
      <c r="V300" s="384"/>
      <c r="X300" s="385" t="str">
        <f>'Übertrag Einzel'!F27</f>
        <v xml:space="preserve"> </v>
      </c>
      <c r="Y300" s="386"/>
      <c r="Z300" s="387"/>
      <c r="AA300" s="385" t="str">
        <f>'Übertrag Einzel'!G27</f>
        <v xml:space="preserve"> </v>
      </c>
      <c r="AB300" s="386"/>
      <c r="AC300" s="386"/>
      <c r="AD300" s="386"/>
      <c r="AE300" s="386"/>
      <c r="AF300" s="386"/>
      <c r="AG300" s="386"/>
      <c r="AH300" s="386"/>
      <c r="AI300" s="386"/>
      <c r="AJ300" s="386"/>
      <c r="AK300" s="387"/>
      <c r="AL300" s="382"/>
      <c r="AM300" s="383"/>
      <c r="AN300" s="383"/>
      <c r="AO300" s="383"/>
      <c r="AP300" s="383"/>
      <c r="AQ300" s="383"/>
      <c r="AR300" s="383"/>
      <c r="AS300" s="384"/>
    </row>
    <row r="301" spans="1:45" s="36" customFormat="1" ht="9.75" customHeight="1" x14ac:dyDescent="0.2">
      <c r="A301" s="352"/>
      <c r="B301" s="353"/>
      <c r="C301" s="354"/>
      <c r="D301" s="352"/>
      <c r="E301" s="353"/>
      <c r="F301" s="353"/>
      <c r="G301" s="353"/>
      <c r="H301" s="353"/>
      <c r="I301" s="353"/>
      <c r="J301" s="353"/>
      <c r="K301" s="353"/>
      <c r="L301" s="353"/>
      <c r="M301" s="353"/>
      <c r="N301" s="354"/>
      <c r="O301" s="370"/>
      <c r="P301" s="371"/>
      <c r="Q301" s="371"/>
      <c r="R301" s="371"/>
      <c r="S301" s="371"/>
      <c r="T301" s="371"/>
      <c r="U301" s="371"/>
      <c r="V301" s="372"/>
      <c r="X301" s="352"/>
      <c r="Y301" s="353"/>
      <c r="Z301" s="354"/>
      <c r="AA301" s="352"/>
      <c r="AB301" s="353"/>
      <c r="AC301" s="353"/>
      <c r="AD301" s="353"/>
      <c r="AE301" s="353"/>
      <c r="AF301" s="353"/>
      <c r="AG301" s="353"/>
      <c r="AH301" s="353"/>
      <c r="AI301" s="353"/>
      <c r="AJ301" s="353"/>
      <c r="AK301" s="354"/>
      <c r="AL301" s="370"/>
      <c r="AM301" s="371"/>
      <c r="AN301" s="371"/>
      <c r="AO301" s="371"/>
      <c r="AP301" s="371"/>
      <c r="AQ301" s="371"/>
      <c r="AR301" s="371"/>
      <c r="AS301" s="372"/>
    </row>
    <row r="302" spans="1:45" s="36" customFormat="1" ht="11.25" customHeight="1" x14ac:dyDescent="0.2">
      <c r="A302" s="376" t="s">
        <v>5</v>
      </c>
      <c r="B302" s="377"/>
      <c r="C302" s="377"/>
      <c r="D302" s="377"/>
      <c r="E302" s="377"/>
      <c r="F302" s="377"/>
      <c r="G302" s="377"/>
      <c r="H302" s="377"/>
      <c r="I302" s="377"/>
      <c r="J302" s="377"/>
      <c r="K302" s="377"/>
      <c r="L302" s="377"/>
      <c r="M302" s="377"/>
      <c r="N302" s="378"/>
      <c r="O302" s="370"/>
      <c r="P302" s="371"/>
      <c r="Q302" s="371"/>
      <c r="R302" s="371"/>
      <c r="S302" s="371"/>
      <c r="T302" s="371"/>
      <c r="U302" s="371"/>
      <c r="V302" s="372"/>
      <c r="X302" s="376" t="s">
        <v>5</v>
      </c>
      <c r="Y302" s="377"/>
      <c r="Z302" s="377"/>
      <c r="AA302" s="377"/>
      <c r="AB302" s="377"/>
      <c r="AC302" s="377"/>
      <c r="AD302" s="377"/>
      <c r="AE302" s="377"/>
      <c r="AF302" s="377"/>
      <c r="AG302" s="377"/>
      <c r="AH302" s="377"/>
      <c r="AI302" s="377"/>
      <c r="AJ302" s="377"/>
      <c r="AK302" s="378"/>
      <c r="AL302" s="370"/>
      <c r="AM302" s="371"/>
      <c r="AN302" s="371"/>
      <c r="AO302" s="371"/>
      <c r="AP302" s="371"/>
      <c r="AQ302" s="371"/>
      <c r="AR302" s="371"/>
      <c r="AS302" s="372"/>
    </row>
    <row r="303" spans="1:45" s="35" customFormat="1" ht="24" customHeight="1" x14ac:dyDescent="0.2">
      <c r="A303" s="352" t="str">
        <f>'Übertrag Einzel'!I26</f>
        <v/>
      </c>
      <c r="B303" s="353"/>
      <c r="C303" s="353"/>
      <c r="D303" s="353"/>
      <c r="E303" s="353"/>
      <c r="F303" s="353"/>
      <c r="G303" s="353"/>
      <c r="H303" s="353"/>
      <c r="I303" s="353"/>
      <c r="J303" s="353"/>
      <c r="K303" s="353"/>
      <c r="L303" s="353"/>
      <c r="M303" s="353"/>
      <c r="N303" s="354"/>
      <c r="O303" s="373"/>
      <c r="P303" s="374"/>
      <c r="Q303" s="374"/>
      <c r="R303" s="374"/>
      <c r="S303" s="374"/>
      <c r="T303" s="374"/>
      <c r="U303" s="374"/>
      <c r="V303" s="375"/>
      <c r="X303" s="352" t="str">
        <f>'Übertrag Einzel'!I27</f>
        <v/>
      </c>
      <c r="Y303" s="353"/>
      <c r="Z303" s="353"/>
      <c r="AA303" s="353"/>
      <c r="AB303" s="353"/>
      <c r="AC303" s="353"/>
      <c r="AD303" s="353"/>
      <c r="AE303" s="353"/>
      <c r="AF303" s="353"/>
      <c r="AG303" s="353"/>
      <c r="AH303" s="353"/>
      <c r="AI303" s="353"/>
      <c r="AJ303" s="353"/>
      <c r="AK303" s="354"/>
      <c r="AL303" s="373"/>
      <c r="AM303" s="374"/>
      <c r="AN303" s="374"/>
      <c r="AO303" s="374"/>
      <c r="AP303" s="374"/>
      <c r="AQ303" s="374"/>
      <c r="AR303" s="374"/>
      <c r="AS303" s="375"/>
    </row>
    <row r="304" spans="1:45" s="34" customFormat="1" ht="12.75" customHeight="1" x14ac:dyDescent="0.2">
      <c r="A304" s="333" t="s">
        <v>8</v>
      </c>
      <c r="B304" s="334"/>
      <c r="C304" s="334"/>
      <c r="D304" s="335"/>
      <c r="E304" s="361" t="s">
        <v>113</v>
      </c>
      <c r="F304" s="362"/>
      <c r="G304" s="362"/>
      <c r="H304" s="362"/>
      <c r="I304" s="362"/>
      <c r="J304" s="362"/>
      <c r="K304" s="362"/>
      <c r="L304" s="362"/>
      <c r="M304" s="362"/>
      <c r="N304" s="362"/>
      <c r="O304" s="362"/>
      <c r="P304" s="362"/>
      <c r="Q304" s="362"/>
      <c r="R304" s="362"/>
      <c r="S304" s="362"/>
      <c r="T304" s="362"/>
      <c r="U304" s="362"/>
      <c r="V304" s="363"/>
      <c r="X304" s="333" t="s">
        <v>8</v>
      </c>
      <c r="Y304" s="334"/>
      <c r="Z304" s="334"/>
      <c r="AA304" s="335"/>
      <c r="AB304" s="361" t="s">
        <v>113</v>
      </c>
      <c r="AC304" s="362"/>
      <c r="AD304" s="362"/>
      <c r="AE304" s="362"/>
      <c r="AF304" s="362"/>
      <c r="AG304" s="362"/>
      <c r="AH304" s="362"/>
      <c r="AI304" s="362"/>
      <c r="AJ304" s="362"/>
      <c r="AK304" s="362"/>
      <c r="AL304" s="362"/>
      <c r="AM304" s="362"/>
      <c r="AN304" s="362"/>
      <c r="AO304" s="362"/>
      <c r="AP304" s="362"/>
      <c r="AQ304" s="362"/>
      <c r="AR304" s="362"/>
      <c r="AS304" s="363"/>
    </row>
    <row r="305" spans="1:45" s="37" customFormat="1" ht="24" customHeight="1" x14ac:dyDescent="0.2">
      <c r="A305" s="367">
        <f>A11</f>
        <v>45383</v>
      </c>
      <c r="B305" s="368"/>
      <c r="C305" s="368"/>
      <c r="D305" s="369"/>
      <c r="E305" s="364"/>
      <c r="F305" s="365"/>
      <c r="G305" s="365"/>
      <c r="H305" s="365"/>
      <c r="I305" s="365"/>
      <c r="J305" s="365"/>
      <c r="K305" s="365"/>
      <c r="L305" s="365"/>
      <c r="M305" s="365"/>
      <c r="N305" s="365"/>
      <c r="O305" s="365"/>
      <c r="P305" s="365"/>
      <c r="Q305" s="365"/>
      <c r="R305" s="365"/>
      <c r="S305" s="365"/>
      <c r="T305" s="365"/>
      <c r="U305" s="365"/>
      <c r="V305" s="366"/>
      <c r="X305" s="367">
        <f>A11</f>
        <v>45383</v>
      </c>
      <c r="Y305" s="368"/>
      <c r="Z305" s="368"/>
      <c r="AA305" s="369"/>
      <c r="AB305" s="364"/>
      <c r="AC305" s="365"/>
      <c r="AD305" s="365"/>
      <c r="AE305" s="365"/>
      <c r="AF305" s="365"/>
      <c r="AG305" s="365"/>
      <c r="AH305" s="365"/>
      <c r="AI305" s="365"/>
      <c r="AJ305" s="365"/>
      <c r="AK305" s="365"/>
      <c r="AL305" s="365"/>
      <c r="AM305" s="365"/>
      <c r="AN305" s="365"/>
      <c r="AO305" s="365"/>
      <c r="AP305" s="365"/>
      <c r="AQ305" s="365"/>
      <c r="AR305" s="365"/>
      <c r="AS305" s="366"/>
    </row>
    <row r="306" spans="1:45" s="34" customFormat="1" ht="6" customHeight="1" x14ac:dyDescent="0.2">
      <c r="A306" s="84"/>
      <c r="B306" s="85"/>
      <c r="C306" s="85"/>
      <c r="D306" s="85"/>
      <c r="E306" s="85"/>
      <c r="F306" s="85"/>
      <c r="G306" s="85"/>
      <c r="H306" s="85"/>
      <c r="I306" s="85"/>
      <c r="J306" s="85"/>
      <c r="K306" s="85"/>
      <c r="L306" s="85"/>
      <c r="M306" s="85"/>
      <c r="N306" s="85"/>
      <c r="O306" s="85"/>
      <c r="P306" s="85"/>
      <c r="Q306" s="85"/>
      <c r="R306" s="85"/>
      <c r="S306" s="85"/>
      <c r="T306" s="85"/>
      <c r="U306" s="85"/>
      <c r="V306" s="86"/>
      <c r="X306" s="84"/>
      <c r="Y306" s="85"/>
      <c r="Z306" s="85"/>
      <c r="AA306" s="85"/>
      <c r="AB306" s="85"/>
      <c r="AC306" s="85"/>
      <c r="AD306" s="85"/>
      <c r="AE306" s="85"/>
      <c r="AF306" s="85"/>
      <c r="AG306" s="85"/>
      <c r="AH306" s="85"/>
      <c r="AI306" s="85"/>
      <c r="AJ306" s="85"/>
      <c r="AK306" s="85"/>
      <c r="AL306" s="85"/>
      <c r="AM306" s="85"/>
      <c r="AN306" s="85"/>
      <c r="AO306" s="85"/>
      <c r="AP306" s="85"/>
      <c r="AQ306" s="85"/>
      <c r="AR306" s="85"/>
      <c r="AS306" s="86"/>
    </row>
    <row r="307" spans="1:45" s="34" customFormat="1" ht="24.75" customHeight="1" x14ac:dyDescent="0.2">
      <c r="A307" s="38" t="s">
        <v>107</v>
      </c>
      <c r="D307" s="330" t="str">
        <f>'Übertrag Einzel'!AA26</f>
        <v/>
      </c>
      <c r="E307" s="331"/>
      <c r="F307" s="331"/>
      <c r="G307" s="331"/>
      <c r="H307" s="331"/>
      <c r="I307" s="331"/>
      <c r="J307" s="331"/>
      <c r="K307" s="331"/>
      <c r="L307" s="331"/>
      <c r="M307" s="331"/>
      <c r="N307" s="137"/>
      <c r="O307" s="332" t="str">
        <f>"verliehen wird: "&amp;'Übertrag Einzel'!CP26</f>
        <v>verliehen wird: Urkunde und Button</v>
      </c>
      <c r="P307" s="332"/>
      <c r="Q307" s="332"/>
      <c r="R307" s="332"/>
      <c r="S307" s="332"/>
      <c r="T307" s="332"/>
      <c r="U307" s="332"/>
      <c r="V307" s="83"/>
      <c r="X307" s="38" t="s">
        <v>107</v>
      </c>
      <c r="AA307" s="330" t="str">
        <f>'Übertrag Einzel'!AA27</f>
        <v/>
      </c>
      <c r="AB307" s="331"/>
      <c r="AC307" s="331"/>
      <c r="AD307" s="331"/>
      <c r="AE307" s="331"/>
      <c r="AF307" s="331"/>
      <c r="AG307" s="331"/>
      <c r="AH307" s="331"/>
      <c r="AI307" s="331"/>
      <c r="AJ307" s="331"/>
      <c r="AK307" s="137"/>
      <c r="AL307" s="332" t="str">
        <f>"verliehen wird: "&amp;'Übertrag Einzel'!CP27</f>
        <v>verliehen wird: Urkunde und Button</v>
      </c>
      <c r="AM307" s="332"/>
      <c r="AN307" s="332"/>
      <c r="AO307" s="332"/>
      <c r="AP307" s="332"/>
      <c r="AQ307" s="332"/>
      <c r="AR307" s="332"/>
      <c r="AS307" s="83"/>
    </row>
    <row r="308" spans="1:45" s="34" customFormat="1" ht="6" customHeight="1" x14ac:dyDescent="0.2">
      <c r="A308" s="82"/>
      <c r="V308" s="83"/>
      <c r="X308" s="82"/>
      <c r="AS308" s="83"/>
    </row>
    <row r="309" spans="1:45" s="34" customFormat="1" ht="24.75" customHeight="1" x14ac:dyDescent="0.2">
      <c r="A309" s="38" t="s">
        <v>111</v>
      </c>
      <c r="D309" s="39"/>
      <c r="F309" s="39"/>
      <c r="H309" s="39"/>
      <c r="I309" s="347" t="str">
        <f>'Übertrag Einzel'!CM26&amp;"."</f>
        <v>.</v>
      </c>
      <c r="J309" s="348"/>
      <c r="L309" s="39" t="s">
        <v>112</v>
      </c>
      <c r="N309" s="39"/>
      <c r="V309" s="83"/>
      <c r="X309" s="38" t="s">
        <v>111</v>
      </c>
      <c r="AA309" s="39"/>
      <c r="AC309" s="39"/>
      <c r="AE309" s="39"/>
      <c r="AF309" s="347" t="str">
        <f>'Übertrag Einzel'!CM27&amp;"."</f>
        <v>.</v>
      </c>
      <c r="AG309" s="348"/>
      <c r="AI309" s="39" t="s">
        <v>112</v>
      </c>
      <c r="AK309" s="39"/>
      <c r="AS309" s="83"/>
    </row>
    <row r="310" spans="1:45" s="34" customFormat="1" ht="6" customHeight="1" x14ac:dyDescent="0.2">
      <c r="A310" s="87"/>
      <c r="B310" s="88"/>
      <c r="C310" s="88"/>
      <c r="D310" s="88"/>
      <c r="E310" s="88"/>
      <c r="F310" s="88"/>
      <c r="G310" s="88"/>
      <c r="H310" s="88"/>
      <c r="I310" s="88"/>
      <c r="J310" s="88"/>
      <c r="K310" s="88"/>
      <c r="L310" s="88"/>
      <c r="M310" s="88"/>
      <c r="N310" s="88"/>
      <c r="O310" s="88"/>
      <c r="P310" s="88"/>
      <c r="Q310" s="88"/>
      <c r="R310" s="88"/>
      <c r="S310" s="88"/>
      <c r="T310" s="88"/>
      <c r="U310" s="88"/>
      <c r="V310" s="89"/>
      <c r="X310" s="87"/>
      <c r="Y310" s="88"/>
      <c r="Z310" s="88"/>
      <c r="AA310" s="88"/>
      <c r="AB310" s="88"/>
      <c r="AC310" s="88"/>
      <c r="AD310" s="88"/>
      <c r="AE310" s="88"/>
      <c r="AF310" s="88"/>
      <c r="AG310" s="88"/>
      <c r="AH310" s="88"/>
      <c r="AI310" s="88"/>
      <c r="AJ310" s="88"/>
      <c r="AK310" s="88"/>
      <c r="AL310" s="88"/>
      <c r="AM310" s="88"/>
      <c r="AN310" s="88"/>
      <c r="AO310" s="88"/>
      <c r="AP310" s="88"/>
      <c r="AQ310" s="88"/>
      <c r="AR310" s="88"/>
      <c r="AS310" s="89"/>
    </row>
    <row r="311" spans="1:45" ht="29.25" customHeight="1" x14ac:dyDescent="0.2">
      <c r="A311" s="349" t="s">
        <v>9</v>
      </c>
      <c r="B311" s="350"/>
      <c r="C311" s="350"/>
      <c r="D311" s="351"/>
      <c r="E311" s="342" t="s">
        <v>10</v>
      </c>
      <c r="F311" s="343"/>
      <c r="G311" s="342" t="s">
        <v>11</v>
      </c>
      <c r="H311" s="343"/>
      <c r="I311" s="344" t="s">
        <v>12</v>
      </c>
      <c r="J311" s="345"/>
      <c r="K311" s="344" t="s">
        <v>13</v>
      </c>
      <c r="L311" s="345"/>
      <c r="M311" s="344" t="s">
        <v>14</v>
      </c>
      <c r="N311" s="346"/>
      <c r="O311" s="346"/>
      <c r="P311" s="346"/>
      <c r="Q311" s="346"/>
      <c r="R311" s="346"/>
      <c r="S311" s="345"/>
      <c r="T311" s="344" t="s">
        <v>15</v>
      </c>
      <c r="U311" s="346"/>
      <c r="V311" s="345"/>
      <c r="X311" s="349" t="s">
        <v>9</v>
      </c>
      <c r="Y311" s="350"/>
      <c r="Z311" s="350"/>
      <c r="AA311" s="351"/>
      <c r="AB311" s="342" t="s">
        <v>10</v>
      </c>
      <c r="AC311" s="343"/>
      <c r="AD311" s="342" t="s">
        <v>11</v>
      </c>
      <c r="AE311" s="343"/>
      <c r="AF311" s="344" t="s">
        <v>12</v>
      </c>
      <c r="AG311" s="345"/>
      <c r="AH311" s="344" t="s">
        <v>13</v>
      </c>
      <c r="AI311" s="345"/>
      <c r="AJ311" s="344" t="s">
        <v>14</v>
      </c>
      <c r="AK311" s="346"/>
      <c r="AL311" s="346"/>
      <c r="AM311" s="346"/>
      <c r="AN311" s="346"/>
      <c r="AO311" s="346"/>
      <c r="AP311" s="345"/>
      <c r="AQ311" s="344" t="s">
        <v>15</v>
      </c>
      <c r="AR311" s="346"/>
      <c r="AS311" s="345"/>
    </row>
    <row r="312" spans="1:45" ht="14.1" customHeight="1" x14ac:dyDescent="0.2">
      <c r="A312" s="333"/>
      <c r="B312" s="334"/>
      <c r="C312" s="334"/>
      <c r="D312" s="335"/>
      <c r="E312" s="336"/>
      <c r="F312" s="337"/>
      <c r="G312" s="336"/>
      <c r="H312" s="337"/>
      <c r="I312" s="336"/>
      <c r="J312" s="337"/>
      <c r="K312" s="336"/>
      <c r="L312" s="337"/>
      <c r="M312" s="336"/>
      <c r="N312" s="340"/>
      <c r="O312" s="340"/>
      <c r="P312" s="340"/>
      <c r="Q312" s="340"/>
      <c r="R312" s="340"/>
      <c r="S312" s="337"/>
      <c r="T312" s="336"/>
      <c r="U312" s="340"/>
      <c r="V312" s="337"/>
      <c r="X312" s="333"/>
      <c r="Y312" s="334"/>
      <c r="Z312" s="334"/>
      <c r="AA312" s="335"/>
      <c r="AB312" s="336"/>
      <c r="AC312" s="337"/>
      <c r="AD312" s="336"/>
      <c r="AE312" s="337"/>
      <c r="AF312" s="336"/>
      <c r="AG312" s="337"/>
      <c r="AH312" s="336"/>
      <c r="AI312" s="337"/>
      <c r="AJ312" s="336"/>
      <c r="AK312" s="340"/>
      <c r="AL312" s="340"/>
      <c r="AM312" s="340"/>
      <c r="AN312" s="340"/>
      <c r="AO312" s="340"/>
      <c r="AP312" s="337"/>
      <c r="AQ312" s="336"/>
      <c r="AR312" s="340"/>
      <c r="AS312" s="337"/>
    </row>
    <row r="313" spans="1:45" ht="14.1" customHeight="1" x14ac:dyDescent="0.2">
      <c r="A313" s="388" t="str">
        <f>'Übertrag Einzel'!BE26</f>
        <v>Langsamer Walzer</v>
      </c>
      <c r="B313" s="389"/>
      <c r="C313" s="390"/>
      <c r="D313" s="17"/>
      <c r="E313" s="338"/>
      <c r="F313" s="339"/>
      <c r="G313" s="338"/>
      <c r="H313" s="339"/>
      <c r="I313" s="338"/>
      <c r="J313" s="339"/>
      <c r="K313" s="338"/>
      <c r="L313" s="339"/>
      <c r="M313" s="338"/>
      <c r="N313" s="341"/>
      <c r="O313" s="341"/>
      <c r="P313" s="341"/>
      <c r="Q313" s="341"/>
      <c r="R313" s="341"/>
      <c r="S313" s="339"/>
      <c r="T313" s="338"/>
      <c r="U313" s="341"/>
      <c r="V313" s="339"/>
      <c r="X313" s="388" t="str">
        <f>'Übertrag Einzel'!BE27</f>
        <v>Langsamer Walzer</v>
      </c>
      <c r="Y313" s="389"/>
      <c r="Z313" s="390"/>
      <c r="AA313" s="17"/>
      <c r="AB313" s="338"/>
      <c r="AC313" s="339"/>
      <c r="AD313" s="338"/>
      <c r="AE313" s="339"/>
      <c r="AF313" s="338"/>
      <c r="AG313" s="339"/>
      <c r="AH313" s="338"/>
      <c r="AI313" s="339"/>
      <c r="AJ313" s="338"/>
      <c r="AK313" s="341"/>
      <c r="AL313" s="341"/>
      <c r="AM313" s="341"/>
      <c r="AN313" s="341"/>
      <c r="AO313" s="341"/>
      <c r="AP313" s="339"/>
      <c r="AQ313" s="338"/>
      <c r="AR313" s="341"/>
      <c r="AS313" s="339"/>
    </row>
    <row r="314" spans="1:45" ht="14.1" customHeight="1" x14ac:dyDescent="0.2">
      <c r="A314" s="333"/>
      <c r="B314" s="334"/>
      <c r="C314" s="334"/>
      <c r="D314" s="335"/>
      <c r="E314" s="336"/>
      <c r="F314" s="337"/>
      <c r="G314" s="336"/>
      <c r="H314" s="337"/>
      <c r="I314" s="336"/>
      <c r="J314" s="337"/>
      <c r="K314" s="336"/>
      <c r="L314" s="337"/>
      <c r="M314" s="336"/>
      <c r="N314" s="340"/>
      <c r="O314" s="340"/>
      <c r="P314" s="340"/>
      <c r="Q314" s="340"/>
      <c r="R314" s="340"/>
      <c r="S314" s="337"/>
      <c r="T314" s="336"/>
      <c r="U314" s="340"/>
      <c r="V314" s="337"/>
      <c r="X314" s="333"/>
      <c r="Y314" s="334"/>
      <c r="Z314" s="334"/>
      <c r="AA314" s="335"/>
      <c r="AB314" s="336"/>
      <c r="AC314" s="337"/>
      <c r="AD314" s="336"/>
      <c r="AE314" s="337"/>
      <c r="AF314" s="336"/>
      <c r="AG314" s="337"/>
      <c r="AH314" s="336"/>
      <c r="AI314" s="337"/>
      <c r="AJ314" s="336"/>
      <c r="AK314" s="340"/>
      <c r="AL314" s="340"/>
      <c r="AM314" s="340"/>
      <c r="AN314" s="340"/>
      <c r="AO314" s="340"/>
      <c r="AP314" s="337"/>
      <c r="AQ314" s="336"/>
      <c r="AR314" s="340"/>
      <c r="AS314" s="337"/>
    </row>
    <row r="315" spans="1:45" ht="14.1" customHeight="1" x14ac:dyDescent="0.2">
      <c r="A315" s="388" t="str">
        <f>'Übertrag Einzel'!BF26</f>
        <v>Tango</v>
      </c>
      <c r="B315" s="389"/>
      <c r="C315" s="390"/>
      <c r="D315" s="17"/>
      <c r="E315" s="338"/>
      <c r="F315" s="339"/>
      <c r="G315" s="338"/>
      <c r="H315" s="339"/>
      <c r="I315" s="338"/>
      <c r="J315" s="339"/>
      <c r="K315" s="338"/>
      <c r="L315" s="339"/>
      <c r="M315" s="338"/>
      <c r="N315" s="341"/>
      <c r="O315" s="341"/>
      <c r="P315" s="341"/>
      <c r="Q315" s="341"/>
      <c r="R315" s="341"/>
      <c r="S315" s="339"/>
      <c r="T315" s="338"/>
      <c r="U315" s="341"/>
      <c r="V315" s="339"/>
      <c r="X315" s="388" t="str">
        <f>'Übertrag Einzel'!BF27</f>
        <v>Tango</v>
      </c>
      <c r="Y315" s="389"/>
      <c r="Z315" s="390"/>
      <c r="AA315" s="17"/>
      <c r="AB315" s="338"/>
      <c r="AC315" s="339"/>
      <c r="AD315" s="338"/>
      <c r="AE315" s="339"/>
      <c r="AF315" s="338"/>
      <c r="AG315" s="339"/>
      <c r="AH315" s="338"/>
      <c r="AI315" s="339"/>
      <c r="AJ315" s="338"/>
      <c r="AK315" s="341"/>
      <c r="AL315" s="341"/>
      <c r="AM315" s="341"/>
      <c r="AN315" s="341"/>
      <c r="AO315" s="341"/>
      <c r="AP315" s="339"/>
      <c r="AQ315" s="338"/>
      <c r="AR315" s="341"/>
      <c r="AS315" s="339"/>
    </row>
    <row r="316" spans="1:45" ht="14.1" customHeight="1" x14ac:dyDescent="0.2">
      <c r="A316" s="333"/>
      <c r="B316" s="334"/>
      <c r="C316" s="334"/>
      <c r="D316" s="335"/>
      <c r="E316" s="336"/>
      <c r="F316" s="337"/>
      <c r="G316" s="336"/>
      <c r="H316" s="337"/>
      <c r="I316" s="336"/>
      <c r="J316" s="337"/>
      <c r="K316" s="336"/>
      <c r="L316" s="337"/>
      <c r="M316" s="336"/>
      <c r="N316" s="340"/>
      <c r="O316" s="340"/>
      <c r="P316" s="340"/>
      <c r="Q316" s="340"/>
      <c r="R316" s="340"/>
      <c r="S316" s="337"/>
      <c r="T316" s="336"/>
      <c r="U316" s="340"/>
      <c r="V316" s="337"/>
      <c r="X316" s="333"/>
      <c r="Y316" s="334"/>
      <c r="Z316" s="334"/>
      <c r="AA316" s="335"/>
      <c r="AB316" s="336"/>
      <c r="AC316" s="337"/>
      <c r="AD316" s="336"/>
      <c r="AE316" s="337"/>
      <c r="AF316" s="336"/>
      <c r="AG316" s="337"/>
      <c r="AH316" s="336"/>
      <c r="AI316" s="337"/>
      <c r="AJ316" s="336"/>
      <c r="AK316" s="340"/>
      <c r="AL316" s="340"/>
      <c r="AM316" s="340"/>
      <c r="AN316" s="340"/>
      <c r="AO316" s="340"/>
      <c r="AP316" s="337"/>
      <c r="AQ316" s="336"/>
      <c r="AR316" s="340"/>
      <c r="AS316" s="337"/>
    </row>
    <row r="317" spans="1:45" ht="14.1" customHeight="1" x14ac:dyDescent="0.2">
      <c r="A317" s="388" t="str">
        <f>'Übertrag Einzel'!BG26</f>
        <v>Wiener Walzer</v>
      </c>
      <c r="B317" s="389"/>
      <c r="C317" s="390"/>
      <c r="D317" s="17"/>
      <c r="E317" s="338"/>
      <c r="F317" s="339"/>
      <c r="G317" s="338"/>
      <c r="H317" s="339"/>
      <c r="I317" s="338"/>
      <c r="J317" s="339"/>
      <c r="K317" s="338"/>
      <c r="L317" s="339"/>
      <c r="M317" s="338"/>
      <c r="N317" s="341"/>
      <c r="O317" s="341"/>
      <c r="P317" s="341"/>
      <c r="Q317" s="341"/>
      <c r="R317" s="341"/>
      <c r="S317" s="339"/>
      <c r="T317" s="338"/>
      <c r="U317" s="341"/>
      <c r="V317" s="339"/>
      <c r="X317" s="388" t="str">
        <f>'Übertrag Einzel'!BG27</f>
        <v>Wiener Walzer</v>
      </c>
      <c r="Y317" s="389"/>
      <c r="Z317" s="390"/>
      <c r="AA317" s="17"/>
      <c r="AB317" s="338"/>
      <c r="AC317" s="339"/>
      <c r="AD317" s="338"/>
      <c r="AE317" s="339"/>
      <c r="AF317" s="338"/>
      <c r="AG317" s="339"/>
      <c r="AH317" s="338"/>
      <c r="AI317" s="339"/>
      <c r="AJ317" s="338"/>
      <c r="AK317" s="341"/>
      <c r="AL317" s="341"/>
      <c r="AM317" s="341"/>
      <c r="AN317" s="341"/>
      <c r="AO317" s="341"/>
      <c r="AP317" s="339"/>
      <c r="AQ317" s="338"/>
      <c r="AR317" s="341"/>
      <c r="AS317" s="339"/>
    </row>
    <row r="318" spans="1:45" ht="14.1" customHeight="1" x14ac:dyDescent="0.2">
      <c r="A318" s="333"/>
      <c r="B318" s="334"/>
      <c r="C318" s="334"/>
      <c r="D318" s="335"/>
      <c r="E318" s="336"/>
      <c r="F318" s="337"/>
      <c r="G318" s="336"/>
      <c r="H318" s="337"/>
      <c r="I318" s="336"/>
      <c r="J318" s="337"/>
      <c r="K318" s="336"/>
      <c r="L318" s="337"/>
      <c r="M318" s="336"/>
      <c r="N318" s="340"/>
      <c r="O318" s="340"/>
      <c r="P318" s="340"/>
      <c r="Q318" s="340"/>
      <c r="R318" s="340"/>
      <c r="S318" s="337"/>
      <c r="T318" s="336"/>
      <c r="U318" s="340"/>
      <c r="V318" s="337"/>
      <c r="X318" s="333"/>
      <c r="Y318" s="334"/>
      <c r="Z318" s="334"/>
      <c r="AA318" s="335"/>
      <c r="AB318" s="336"/>
      <c r="AC318" s="337"/>
      <c r="AD318" s="336"/>
      <c r="AE318" s="337"/>
      <c r="AF318" s="336"/>
      <c r="AG318" s="337"/>
      <c r="AH318" s="336"/>
      <c r="AI318" s="337"/>
      <c r="AJ318" s="336"/>
      <c r="AK318" s="340"/>
      <c r="AL318" s="340"/>
      <c r="AM318" s="340"/>
      <c r="AN318" s="340"/>
      <c r="AO318" s="340"/>
      <c r="AP318" s="337"/>
      <c r="AQ318" s="336"/>
      <c r="AR318" s="340"/>
      <c r="AS318" s="337"/>
    </row>
    <row r="319" spans="1:45" ht="14.1" customHeight="1" x14ac:dyDescent="0.2">
      <c r="A319" s="388" t="str">
        <f>'Übertrag Einzel'!BH26</f>
        <v>Slowfox</v>
      </c>
      <c r="B319" s="389"/>
      <c r="C319" s="390"/>
      <c r="D319" s="17"/>
      <c r="E319" s="338"/>
      <c r="F319" s="339"/>
      <c r="G319" s="338"/>
      <c r="H319" s="339"/>
      <c r="I319" s="338"/>
      <c r="J319" s="339"/>
      <c r="K319" s="338"/>
      <c r="L319" s="339"/>
      <c r="M319" s="338"/>
      <c r="N319" s="341"/>
      <c r="O319" s="341"/>
      <c r="P319" s="341"/>
      <c r="Q319" s="341"/>
      <c r="R319" s="341"/>
      <c r="S319" s="339"/>
      <c r="T319" s="338"/>
      <c r="U319" s="341"/>
      <c r="V319" s="339"/>
      <c r="X319" s="388" t="str">
        <f>'Übertrag Einzel'!BH27</f>
        <v>Slowfox</v>
      </c>
      <c r="Y319" s="389"/>
      <c r="Z319" s="390"/>
      <c r="AA319" s="17"/>
      <c r="AB319" s="338"/>
      <c r="AC319" s="339"/>
      <c r="AD319" s="338"/>
      <c r="AE319" s="339"/>
      <c r="AF319" s="338"/>
      <c r="AG319" s="339"/>
      <c r="AH319" s="338"/>
      <c r="AI319" s="339"/>
      <c r="AJ319" s="338"/>
      <c r="AK319" s="341"/>
      <c r="AL319" s="341"/>
      <c r="AM319" s="341"/>
      <c r="AN319" s="341"/>
      <c r="AO319" s="341"/>
      <c r="AP319" s="339"/>
      <c r="AQ319" s="338"/>
      <c r="AR319" s="341"/>
      <c r="AS319" s="339"/>
    </row>
    <row r="320" spans="1:45" ht="14.1" customHeight="1" x14ac:dyDescent="0.2">
      <c r="A320" s="333"/>
      <c r="B320" s="334"/>
      <c r="C320" s="334"/>
      <c r="D320" s="335"/>
      <c r="E320" s="336"/>
      <c r="F320" s="337"/>
      <c r="G320" s="336"/>
      <c r="H320" s="337"/>
      <c r="I320" s="336"/>
      <c r="J320" s="337"/>
      <c r="K320" s="336"/>
      <c r="L320" s="337"/>
      <c r="M320" s="336"/>
      <c r="N320" s="340"/>
      <c r="O320" s="340"/>
      <c r="P320" s="340"/>
      <c r="Q320" s="340"/>
      <c r="R320" s="340"/>
      <c r="S320" s="337"/>
      <c r="T320" s="336"/>
      <c r="U320" s="340"/>
      <c r="V320" s="337"/>
      <c r="X320" s="333"/>
      <c r="Y320" s="334"/>
      <c r="Z320" s="334"/>
      <c r="AA320" s="335"/>
      <c r="AB320" s="336"/>
      <c r="AC320" s="337"/>
      <c r="AD320" s="336"/>
      <c r="AE320" s="337"/>
      <c r="AF320" s="336"/>
      <c r="AG320" s="337"/>
      <c r="AH320" s="336"/>
      <c r="AI320" s="337"/>
      <c r="AJ320" s="336"/>
      <c r="AK320" s="340"/>
      <c r="AL320" s="340"/>
      <c r="AM320" s="340"/>
      <c r="AN320" s="340"/>
      <c r="AO320" s="340"/>
      <c r="AP320" s="337"/>
      <c r="AQ320" s="336"/>
      <c r="AR320" s="340"/>
      <c r="AS320" s="337"/>
    </row>
    <row r="321" spans="1:45" ht="14.1" customHeight="1" x14ac:dyDescent="0.2">
      <c r="A321" s="388" t="str">
        <f>'Übertrag Einzel'!BI26</f>
        <v>Quickstep</v>
      </c>
      <c r="B321" s="389"/>
      <c r="C321" s="390"/>
      <c r="D321" s="17"/>
      <c r="E321" s="338"/>
      <c r="F321" s="339"/>
      <c r="G321" s="338"/>
      <c r="H321" s="339"/>
      <c r="I321" s="338"/>
      <c r="J321" s="339"/>
      <c r="K321" s="338"/>
      <c r="L321" s="339"/>
      <c r="M321" s="338"/>
      <c r="N321" s="341"/>
      <c r="O321" s="341"/>
      <c r="P321" s="341"/>
      <c r="Q321" s="341"/>
      <c r="R321" s="341"/>
      <c r="S321" s="339"/>
      <c r="T321" s="338"/>
      <c r="U321" s="341"/>
      <c r="V321" s="339"/>
      <c r="X321" s="388" t="str">
        <f>'Übertrag Einzel'!BI27</f>
        <v>Quickstep</v>
      </c>
      <c r="Y321" s="389"/>
      <c r="Z321" s="390"/>
      <c r="AA321" s="17"/>
      <c r="AB321" s="338"/>
      <c r="AC321" s="339"/>
      <c r="AD321" s="338"/>
      <c r="AE321" s="339"/>
      <c r="AF321" s="338"/>
      <c r="AG321" s="339"/>
      <c r="AH321" s="338"/>
      <c r="AI321" s="339"/>
      <c r="AJ321" s="338"/>
      <c r="AK321" s="341"/>
      <c r="AL321" s="341"/>
      <c r="AM321" s="341"/>
      <c r="AN321" s="341"/>
      <c r="AO321" s="341"/>
      <c r="AP321" s="339"/>
      <c r="AQ321" s="338"/>
      <c r="AR321" s="341"/>
      <c r="AS321" s="339"/>
    </row>
    <row r="322" spans="1:45" ht="14.1" customHeight="1" x14ac:dyDescent="0.2">
      <c r="A322" s="333"/>
      <c r="B322" s="334"/>
      <c r="C322" s="334"/>
      <c r="D322" s="335"/>
      <c r="E322" s="336"/>
      <c r="F322" s="337"/>
      <c r="G322" s="336"/>
      <c r="H322" s="337"/>
      <c r="I322" s="336"/>
      <c r="J322" s="337"/>
      <c r="K322" s="336"/>
      <c r="L322" s="337"/>
      <c r="M322" s="336"/>
      <c r="N322" s="340"/>
      <c r="O322" s="340"/>
      <c r="P322" s="340"/>
      <c r="Q322" s="340"/>
      <c r="R322" s="340"/>
      <c r="S322" s="337"/>
      <c r="T322" s="336"/>
      <c r="U322" s="340"/>
      <c r="V322" s="337"/>
      <c r="X322" s="333"/>
      <c r="Y322" s="334"/>
      <c r="Z322" s="334"/>
      <c r="AA322" s="335"/>
      <c r="AB322" s="336"/>
      <c r="AC322" s="337"/>
      <c r="AD322" s="336"/>
      <c r="AE322" s="337"/>
      <c r="AF322" s="336"/>
      <c r="AG322" s="337"/>
      <c r="AH322" s="336"/>
      <c r="AI322" s="337"/>
      <c r="AJ322" s="336"/>
      <c r="AK322" s="340"/>
      <c r="AL322" s="340"/>
      <c r="AM322" s="340"/>
      <c r="AN322" s="340"/>
      <c r="AO322" s="340"/>
      <c r="AP322" s="337"/>
      <c r="AQ322" s="336"/>
      <c r="AR322" s="340"/>
      <c r="AS322" s="337"/>
    </row>
    <row r="323" spans="1:45" ht="14.1" customHeight="1" x14ac:dyDescent="0.2">
      <c r="A323" s="388" t="str">
        <f>'Übertrag Einzel'!BJ26</f>
        <v>Samba</v>
      </c>
      <c r="B323" s="389"/>
      <c r="C323" s="390"/>
      <c r="D323" s="17"/>
      <c r="E323" s="338"/>
      <c r="F323" s="339"/>
      <c r="G323" s="338"/>
      <c r="H323" s="339"/>
      <c r="I323" s="338"/>
      <c r="J323" s="339"/>
      <c r="K323" s="338"/>
      <c r="L323" s="339"/>
      <c r="M323" s="338"/>
      <c r="N323" s="341"/>
      <c r="O323" s="341"/>
      <c r="P323" s="341"/>
      <c r="Q323" s="341"/>
      <c r="R323" s="341"/>
      <c r="S323" s="339"/>
      <c r="T323" s="338"/>
      <c r="U323" s="341"/>
      <c r="V323" s="339"/>
      <c r="X323" s="388" t="str">
        <f>'Übertrag Einzel'!BJ27</f>
        <v>Samba</v>
      </c>
      <c r="Y323" s="389"/>
      <c r="Z323" s="390"/>
      <c r="AA323" s="17"/>
      <c r="AB323" s="338"/>
      <c r="AC323" s="339"/>
      <c r="AD323" s="338"/>
      <c r="AE323" s="339"/>
      <c r="AF323" s="338"/>
      <c r="AG323" s="339"/>
      <c r="AH323" s="338"/>
      <c r="AI323" s="339"/>
      <c r="AJ323" s="338"/>
      <c r="AK323" s="341"/>
      <c r="AL323" s="341"/>
      <c r="AM323" s="341"/>
      <c r="AN323" s="341"/>
      <c r="AO323" s="341"/>
      <c r="AP323" s="339"/>
      <c r="AQ323" s="338"/>
      <c r="AR323" s="341"/>
      <c r="AS323" s="339"/>
    </row>
    <row r="324" spans="1:45" ht="14.1" customHeight="1" x14ac:dyDescent="0.2">
      <c r="A324" s="333"/>
      <c r="B324" s="334"/>
      <c r="C324" s="334"/>
      <c r="D324" s="335"/>
      <c r="E324" s="336"/>
      <c r="F324" s="337"/>
      <c r="G324" s="336"/>
      <c r="H324" s="337"/>
      <c r="I324" s="336"/>
      <c r="J324" s="337"/>
      <c r="K324" s="336"/>
      <c r="L324" s="337"/>
      <c r="M324" s="336"/>
      <c r="N324" s="340"/>
      <c r="O324" s="340"/>
      <c r="P324" s="340"/>
      <c r="Q324" s="340"/>
      <c r="R324" s="340"/>
      <c r="S324" s="337"/>
      <c r="T324" s="336"/>
      <c r="U324" s="340"/>
      <c r="V324" s="337"/>
      <c r="X324" s="333"/>
      <c r="Y324" s="334"/>
      <c r="Z324" s="334"/>
      <c r="AA324" s="335"/>
      <c r="AB324" s="336"/>
      <c r="AC324" s="337"/>
      <c r="AD324" s="336"/>
      <c r="AE324" s="337"/>
      <c r="AF324" s="336"/>
      <c r="AG324" s="337"/>
      <c r="AH324" s="336"/>
      <c r="AI324" s="337"/>
      <c r="AJ324" s="336"/>
      <c r="AK324" s="340"/>
      <c r="AL324" s="340"/>
      <c r="AM324" s="340"/>
      <c r="AN324" s="340"/>
      <c r="AO324" s="340"/>
      <c r="AP324" s="337"/>
      <c r="AQ324" s="336"/>
      <c r="AR324" s="340"/>
      <c r="AS324" s="337"/>
    </row>
    <row r="325" spans="1:45" ht="14.1" customHeight="1" x14ac:dyDescent="0.2">
      <c r="A325" s="388" t="str">
        <f>'Übertrag Einzel'!BK26</f>
        <v>Chachacha</v>
      </c>
      <c r="B325" s="389"/>
      <c r="C325" s="390"/>
      <c r="D325" s="17"/>
      <c r="E325" s="338"/>
      <c r="F325" s="339"/>
      <c r="G325" s="338"/>
      <c r="H325" s="339"/>
      <c r="I325" s="338"/>
      <c r="J325" s="339"/>
      <c r="K325" s="338"/>
      <c r="L325" s="339"/>
      <c r="M325" s="338"/>
      <c r="N325" s="341"/>
      <c r="O325" s="341"/>
      <c r="P325" s="341"/>
      <c r="Q325" s="341"/>
      <c r="R325" s="341"/>
      <c r="S325" s="339"/>
      <c r="T325" s="338"/>
      <c r="U325" s="341"/>
      <c r="V325" s="339"/>
      <c r="X325" s="388" t="str">
        <f>'Übertrag Einzel'!BK27</f>
        <v>Chachacha</v>
      </c>
      <c r="Y325" s="389"/>
      <c r="Z325" s="390"/>
      <c r="AA325" s="17"/>
      <c r="AB325" s="338"/>
      <c r="AC325" s="339"/>
      <c r="AD325" s="338"/>
      <c r="AE325" s="339"/>
      <c r="AF325" s="338"/>
      <c r="AG325" s="339"/>
      <c r="AH325" s="338"/>
      <c r="AI325" s="339"/>
      <c r="AJ325" s="338"/>
      <c r="AK325" s="341"/>
      <c r="AL325" s="341"/>
      <c r="AM325" s="341"/>
      <c r="AN325" s="341"/>
      <c r="AO325" s="341"/>
      <c r="AP325" s="339"/>
      <c r="AQ325" s="338"/>
      <c r="AR325" s="341"/>
      <c r="AS325" s="339"/>
    </row>
    <row r="326" spans="1:45" ht="14.1" customHeight="1" x14ac:dyDescent="0.2">
      <c r="A326" s="333"/>
      <c r="B326" s="334"/>
      <c r="C326" s="334"/>
      <c r="D326" s="335"/>
      <c r="E326" s="336"/>
      <c r="F326" s="337"/>
      <c r="G326" s="336"/>
      <c r="H326" s="337"/>
      <c r="I326" s="336"/>
      <c r="J326" s="337"/>
      <c r="K326" s="336"/>
      <c r="L326" s="337"/>
      <c r="M326" s="336"/>
      <c r="N326" s="340"/>
      <c r="O326" s="340"/>
      <c r="P326" s="340"/>
      <c r="Q326" s="340"/>
      <c r="R326" s="340"/>
      <c r="S326" s="337"/>
      <c r="T326" s="336"/>
      <c r="U326" s="340"/>
      <c r="V326" s="337"/>
      <c r="X326" s="333"/>
      <c r="Y326" s="334"/>
      <c r="Z326" s="334"/>
      <c r="AA326" s="335"/>
      <c r="AB326" s="336"/>
      <c r="AC326" s="337"/>
      <c r="AD326" s="336"/>
      <c r="AE326" s="337"/>
      <c r="AF326" s="336"/>
      <c r="AG326" s="337"/>
      <c r="AH326" s="336"/>
      <c r="AI326" s="337"/>
      <c r="AJ326" s="336"/>
      <c r="AK326" s="340"/>
      <c r="AL326" s="340"/>
      <c r="AM326" s="340"/>
      <c r="AN326" s="340"/>
      <c r="AO326" s="340"/>
      <c r="AP326" s="337"/>
      <c r="AQ326" s="336"/>
      <c r="AR326" s="340"/>
      <c r="AS326" s="337"/>
    </row>
    <row r="327" spans="1:45" ht="14.1" customHeight="1" x14ac:dyDescent="0.2">
      <c r="A327" s="388" t="str">
        <f>'Übertrag Einzel'!BL26</f>
        <v>Rumba</v>
      </c>
      <c r="B327" s="389"/>
      <c r="C327" s="390"/>
      <c r="D327" s="17"/>
      <c r="E327" s="338"/>
      <c r="F327" s="339"/>
      <c r="G327" s="338"/>
      <c r="H327" s="339"/>
      <c r="I327" s="338"/>
      <c r="J327" s="339"/>
      <c r="K327" s="338"/>
      <c r="L327" s="339"/>
      <c r="M327" s="338"/>
      <c r="N327" s="341"/>
      <c r="O327" s="341"/>
      <c r="P327" s="341"/>
      <c r="Q327" s="341"/>
      <c r="R327" s="341"/>
      <c r="S327" s="339"/>
      <c r="T327" s="338"/>
      <c r="U327" s="341"/>
      <c r="V327" s="339"/>
      <c r="X327" s="388" t="str">
        <f>'Übertrag Einzel'!BL27</f>
        <v>Rumba</v>
      </c>
      <c r="Y327" s="389"/>
      <c r="Z327" s="390"/>
      <c r="AA327" s="17"/>
      <c r="AB327" s="338"/>
      <c r="AC327" s="339"/>
      <c r="AD327" s="338"/>
      <c r="AE327" s="339"/>
      <c r="AF327" s="338"/>
      <c r="AG327" s="339"/>
      <c r="AH327" s="338"/>
      <c r="AI327" s="339"/>
      <c r="AJ327" s="338"/>
      <c r="AK327" s="341"/>
      <c r="AL327" s="341"/>
      <c r="AM327" s="341"/>
      <c r="AN327" s="341"/>
      <c r="AO327" s="341"/>
      <c r="AP327" s="339"/>
      <c r="AQ327" s="338"/>
      <c r="AR327" s="341"/>
      <c r="AS327" s="339"/>
    </row>
    <row r="328" spans="1:45" ht="14.1" customHeight="1" x14ac:dyDescent="0.2">
      <c r="A328" s="333"/>
      <c r="B328" s="334"/>
      <c r="C328" s="334"/>
      <c r="D328" s="335"/>
      <c r="E328" s="336"/>
      <c r="F328" s="337"/>
      <c r="G328" s="336"/>
      <c r="H328" s="337"/>
      <c r="I328" s="336"/>
      <c r="J328" s="337"/>
      <c r="K328" s="336"/>
      <c r="L328" s="337"/>
      <c r="M328" s="336"/>
      <c r="N328" s="340"/>
      <c r="O328" s="340"/>
      <c r="P328" s="340"/>
      <c r="Q328" s="340"/>
      <c r="R328" s="340"/>
      <c r="S328" s="337"/>
      <c r="T328" s="336"/>
      <c r="U328" s="340"/>
      <c r="V328" s="337"/>
      <c r="X328" s="333"/>
      <c r="Y328" s="334"/>
      <c r="Z328" s="334"/>
      <c r="AA328" s="335"/>
      <c r="AB328" s="336"/>
      <c r="AC328" s="337"/>
      <c r="AD328" s="336"/>
      <c r="AE328" s="337"/>
      <c r="AF328" s="336"/>
      <c r="AG328" s="337"/>
      <c r="AH328" s="336"/>
      <c r="AI328" s="337"/>
      <c r="AJ328" s="336"/>
      <c r="AK328" s="340"/>
      <c r="AL328" s="340"/>
      <c r="AM328" s="340"/>
      <c r="AN328" s="340"/>
      <c r="AO328" s="340"/>
      <c r="AP328" s="337"/>
      <c r="AQ328" s="336"/>
      <c r="AR328" s="340"/>
      <c r="AS328" s="337"/>
    </row>
    <row r="329" spans="1:45" ht="14.1" customHeight="1" x14ac:dyDescent="0.2">
      <c r="A329" s="388" t="str">
        <f>'Übertrag Einzel'!BM26</f>
        <v>Paso Doble</v>
      </c>
      <c r="B329" s="389"/>
      <c r="C329" s="390"/>
      <c r="D329" s="17"/>
      <c r="E329" s="338"/>
      <c r="F329" s="339"/>
      <c r="G329" s="338"/>
      <c r="H329" s="339"/>
      <c r="I329" s="338"/>
      <c r="J329" s="339"/>
      <c r="K329" s="338"/>
      <c r="L329" s="339"/>
      <c r="M329" s="338"/>
      <c r="N329" s="341"/>
      <c r="O329" s="341"/>
      <c r="P329" s="341"/>
      <c r="Q329" s="341"/>
      <c r="R329" s="341"/>
      <c r="S329" s="339"/>
      <c r="T329" s="338"/>
      <c r="U329" s="341"/>
      <c r="V329" s="339"/>
      <c r="X329" s="388" t="str">
        <f>'Übertrag Einzel'!BM27</f>
        <v>Paso Doble</v>
      </c>
      <c r="Y329" s="389"/>
      <c r="Z329" s="390"/>
      <c r="AA329" s="17"/>
      <c r="AB329" s="338"/>
      <c r="AC329" s="339"/>
      <c r="AD329" s="338"/>
      <c r="AE329" s="339"/>
      <c r="AF329" s="338"/>
      <c r="AG329" s="339"/>
      <c r="AH329" s="338"/>
      <c r="AI329" s="339"/>
      <c r="AJ329" s="338"/>
      <c r="AK329" s="341"/>
      <c r="AL329" s="341"/>
      <c r="AM329" s="341"/>
      <c r="AN329" s="341"/>
      <c r="AO329" s="341"/>
      <c r="AP329" s="339"/>
      <c r="AQ329" s="338"/>
      <c r="AR329" s="341"/>
      <c r="AS329" s="339"/>
    </row>
    <row r="330" spans="1:45" ht="14.1" customHeight="1" x14ac:dyDescent="0.2">
      <c r="A330" s="333"/>
      <c r="B330" s="334"/>
      <c r="C330" s="334"/>
      <c r="D330" s="335"/>
      <c r="E330" s="336"/>
      <c r="F330" s="337"/>
      <c r="G330" s="336"/>
      <c r="H330" s="337"/>
      <c r="I330" s="336"/>
      <c r="J330" s="337"/>
      <c r="K330" s="336"/>
      <c r="L330" s="337"/>
      <c r="M330" s="336"/>
      <c r="N330" s="340"/>
      <c r="O330" s="340"/>
      <c r="P330" s="340"/>
      <c r="Q330" s="340"/>
      <c r="R330" s="340"/>
      <c r="S330" s="337"/>
      <c r="T330" s="336"/>
      <c r="U330" s="340"/>
      <c r="V330" s="337"/>
      <c r="X330" s="333"/>
      <c r="Y330" s="334"/>
      <c r="Z330" s="334"/>
      <c r="AA330" s="335"/>
      <c r="AB330" s="336"/>
      <c r="AC330" s="337"/>
      <c r="AD330" s="336"/>
      <c r="AE330" s="337"/>
      <c r="AF330" s="336"/>
      <c r="AG330" s="337"/>
      <c r="AH330" s="336"/>
      <c r="AI330" s="337"/>
      <c r="AJ330" s="336"/>
      <c r="AK330" s="340"/>
      <c r="AL330" s="340"/>
      <c r="AM330" s="340"/>
      <c r="AN330" s="340"/>
      <c r="AO330" s="340"/>
      <c r="AP330" s="337"/>
      <c r="AQ330" s="336"/>
      <c r="AR330" s="340"/>
      <c r="AS330" s="337"/>
    </row>
    <row r="331" spans="1:45" ht="14.1" customHeight="1" x14ac:dyDescent="0.2">
      <c r="A331" s="388" t="str">
        <f>'Übertrag Einzel'!BN26</f>
        <v>Jive</v>
      </c>
      <c r="B331" s="389"/>
      <c r="C331" s="390"/>
      <c r="D331" s="17"/>
      <c r="E331" s="338"/>
      <c r="F331" s="339"/>
      <c r="G331" s="338"/>
      <c r="H331" s="339"/>
      <c r="I331" s="338"/>
      <c r="J331" s="339"/>
      <c r="K331" s="338"/>
      <c r="L331" s="339"/>
      <c r="M331" s="338"/>
      <c r="N331" s="341"/>
      <c r="O331" s="341"/>
      <c r="P331" s="341"/>
      <c r="Q331" s="341"/>
      <c r="R331" s="341"/>
      <c r="S331" s="339"/>
      <c r="T331" s="338"/>
      <c r="U331" s="341"/>
      <c r="V331" s="339"/>
      <c r="X331" s="388" t="str">
        <f>'Übertrag Einzel'!BN27</f>
        <v>Jive</v>
      </c>
      <c r="Y331" s="389"/>
      <c r="Z331" s="390"/>
      <c r="AA331" s="17"/>
      <c r="AB331" s="338"/>
      <c r="AC331" s="339"/>
      <c r="AD331" s="338"/>
      <c r="AE331" s="339"/>
      <c r="AF331" s="338"/>
      <c r="AG331" s="339"/>
      <c r="AH331" s="338"/>
      <c r="AI331" s="339"/>
      <c r="AJ331" s="338"/>
      <c r="AK331" s="341"/>
      <c r="AL331" s="341"/>
      <c r="AM331" s="341"/>
      <c r="AN331" s="341"/>
      <c r="AO331" s="341"/>
      <c r="AP331" s="339"/>
      <c r="AQ331" s="338"/>
      <c r="AR331" s="341"/>
      <c r="AS331" s="339"/>
    </row>
    <row r="332" spans="1:45" ht="14.1" customHeight="1" x14ac:dyDescent="0.2">
      <c r="A332" s="391"/>
      <c r="B332" s="392"/>
      <c r="C332" s="392"/>
      <c r="D332" s="393"/>
      <c r="E332" s="336"/>
      <c r="F332" s="337"/>
      <c r="G332" s="336"/>
      <c r="H332" s="337"/>
      <c r="I332" s="336"/>
      <c r="J332" s="337"/>
      <c r="K332" s="336"/>
      <c r="L332" s="337"/>
      <c r="M332" s="336"/>
      <c r="N332" s="340"/>
      <c r="O332" s="340"/>
      <c r="P332" s="340"/>
      <c r="Q332" s="340"/>
      <c r="R332" s="340"/>
      <c r="S332" s="337"/>
      <c r="T332" s="336"/>
      <c r="U332" s="340"/>
      <c r="V332" s="337"/>
      <c r="X332" s="391"/>
      <c r="Y332" s="392"/>
      <c r="Z332" s="392"/>
      <c r="AA332" s="393"/>
      <c r="AB332" s="336"/>
      <c r="AC332" s="337"/>
      <c r="AD332" s="336"/>
      <c r="AE332" s="337"/>
      <c r="AF332" s="336"/>
      <c r="AG332" s="337"/>
      <c r="AH332" s="336"/>
      <c r="AI332" s="337"/>
      <c r="AJ332" s="336"/>
      <c r="AK332" s="340"/>
      <c r="AL332" s="340"/>
      <c r="AM332" s="340"/>
      <c r="AN332" s="340"/>
      <c r="AO332" s="340"/>
      <c r="AP332" s="337"/>
      <c r="AQ332" s="336"/>
      <c r="AR332" s="340"/>
      <c r="AS332" s="337"/>
    </row>
    <row r="333" spans="1:45" ht="14.1" customHeight="1" x14ac:dyDescent="0.2">
      <c r="A333" s="388" t="str">
        <f>'Übertrag Einzel'!BO26</f>
        <v>Discofox</v>
      </c>
      <c r="B333" s="389"/>
      <c r="C333" s="390"/>
      <c r="D333" s="18"/>
      <c r="E333" s="338"/>
      <c r="F333" s="339"/>
      <c r="G333" s="338"/>
      <c r="H333" s="339"/>
      <c r="I333" s="338"/>
      <c r="J333" s="339"/>
      <c r="K333" s="338"/>
      <c r="L333" s="339"/>
      <c r="M333" s="338"/>
      <c r="N333" s="341"/>
      <c r="O333" s="341"/>
      <c r="P333" s="341"/>
      <c r="Q333" s="341"/>
      <c r="R333" s="341"/>
      <c r="S333" s="339"/>
      <c r="T333" s="338"/>
      <c r="U333" s="341"/>
      <c r="V333" s="339"/>
      <c r="X333" s="388" t="str">
        <f>'Übertrag Einzel'!BO27</f>
        <v>Discofox</v>
      </c>
      <c r="Y333" s="389"/>
      <c r="Z333" s="390"/>
      <c r="AA333" s="18"/>
      <c r="AB333" s="338"/>
      <c r="AC333" s="339"/>
      <c r="AD333" s="338"/>
      <c r="AE333" s="339"/>
      <c r="AF333" s="338"/>
      <c r="AG333" s="339"/>
      <c r="AH333" s="338"/>
      <c r="AI333" s="339"/>
      <c r="AJ333" s="338"/>
      <c r="AK333" s="341"/>
      <c r="AL333" s="341"/>
      <c r="AM333" s="341"/>
      <c r="AN333" s="341"/>
      <c r="AO333" s="341"/>
      <c r="AP333" s="339"/>
      <c r="AQ333" s="338"/>
      <c r="AR333" s="341"/>
      <c r="AS333" s="339"/>
    </row>
    <row r="334" spans="1:45" ht="14.1" customHeight="1" x14ac:dyDescent="0.2">
      <c r="A334" s="391"/>
      <c r="B334" s="392"/>
      <c r="C334" s="392"/>
      <c r="D334" s="393"/>
      <c r="E334" s="336"/>
      <c r="F334" s="337"/>
      <c r="G334" s="336"/>
      <c r="H334" s="337"/>
      <c r="I334" s="336"/>
      <c r="J334" s="337"/>
      <c r="K334" s="336"/>
      <c r="L334" s="337"/>
      <c r="M334" s="336"/>
      <c r="N334" s="340"/>
      <c r="O334" s="340"/>
      <c r="P334" s="340"/>
      <c r="Q334" s="340"/>
      <c r="R334" s="340"/>
      <c r="S334" s="337"/>
      <c r="T334" s="336"/>
      <c r="U334" s="340"/>
      <c r="V334" s="337"/>
      <c r="X334" s="391"/>
      <c r="Y334" s="392"/>
      <c r="Z334" s="392"/>
      <c r="AA334" s="393"/>
      <c r="AB334" s="336"/>
      <c r="AC334" s="337"/>
      <c r="AD334" s="336"/>
      <c r="AE334" s="337"/>
      <c r="AF334" s="336"/>
      <c r="AG334" s="337"/>
      <c r="AH334" s="336"/>
      <c r="AI334" s="337"/>
      <c r="AJ334" s="336"/>
      <c r="AK334" s="340"/>
      <c r="AL334" s="340"/>
      <c r="AM334" s="340"/>
      <c r="AN334" s="340"/>
      <c r="AO334" s="340"/>
      <c r="AP334" s="337"/>
      <c r="AQ334" s="336"/>
      <c r="AR334" s="340"/>
      <c r="AS334" s="337"/>
    </row>
    <row r="335" spans="1:45" ht="14.1" customHeight="1" x14ac:dyDescent="0.2">
      <c r="A335" s="388"/>
      <c r="B335" s="389"/>
      <c r="C335" s="390"/>
      <c r="D335" s="18"/>
      <c r="E335" s="338"/>
      <c r="F335" s="339"/>
      <c r="G335" s="338"/>
      <c r="H335" s="339"/>
      <c r="I335" s="338"/>
      <c r="J335" s="339"/>
      <c r="K335" s="338"/>
      <c r="L335" s="339"/>
      <c r="M335" s="338"/>
      <c r="N335" s="341"/>
      <c r="O335" s="341"/>
      <c r="P335" s="341"/>
      <c r="Q335" s="341"/>
      <c r="R335" s="341"/>
      <c r="S335" s="339"/>
      <c r="T335" s="338"/>
      <c r="U335" s="341"/>
      <c r="V335" s="339"/>
      <c r="X335" s="388"/>
      <c r="Y335" s="389"/>
      <c r="Z335" s="390"/>
      <c r="AA335" s="18"/>
      <c r="AB335" s="338"/>
      <c r="AC335" s="339"/>
      <c r="AD335" s="338"/>
      <c r="AE335" s="339"/>
      <c r="AF335" s="338"/>
      <c r="AG335" s="339"/>
      <c r="AH335" s="338"/>
      <c r="AI335" s="339"/>
      <c r="AJ335" s="338"/>
      <c r="AK335" s="341"/>
      <c r="AL335" s="341"/>
      <c r="AM335" s="341"/>
      <c r="AN335" s="341"/>
      <c r="AO335" s="341"/>
      <c r="AP335" s="339"/>
      <c r="AQ335" s="338"/>
      <c r="AR335" s="341"/>
      <c r="AS335" s="339"/>
    </row>
    <row r="336" spans="1:45" ht="14.1" customHeight="1" x14ac:dyDescent="0.2">
      <c r="A336" s="394" t="s">
        <v>70</v>
      </c>
      <c r="B336" s="395"/>
      <c r="C336" s="395"/>
      <c r="D336" s="395"/>
      <c r="E336" s="395"/>
      <c r="F336" s="395"/>
      <c r="G336" s="395"/>
      <c r="H336" s="395"/>
      <c r="I336" s="395"/>
      <c r="J336" s="395"/>
      <c r="K336" s="395"/>
      <c r="L336" s="395"/>
      <c r="M336" s="395"/>
      <c r="N336" s="395"/>
      <c r="O336" s="395"/>
      <c r="P336" s="395"/>
      <c r="Q336" s="395"/>
      <c r="R336" s="395"/>
      <c r="S336" s="395"/>
      <c r="T336" s="395"/>
      <c r="U336" s="395"/>
      <c r="V336" s="396"/>
      <c r="X336" s="394" t="s">
        <v>70</v>
      </c>
      <c r="Y336" s="395"/>
      <c r="Z336" s="395"/>
      <c r="AA336" s="395"/>
      <c r="AB336" s="395"/>
      <c r="AC336" s="395"/>
      <c r="AD336" s="395"/>
      <c r="AE336" s="395"/>
      <c r="AF336" s="395"/>
      <c r="AG336" s="395"/>
      <c r="AH336" s="395"/>
      <c r="AI336" s="395"/>
      <c r="AJ336" s="395"/>
      <c r="AK336" s="395"/>
      <c r="AL336" s="395"/>
      <c r="AM336" s="395"/>
      <c r="AN336" s="395"/>
      <c r="AO336" s="395"/>
      <c r="AP336" s="395"/>
      <c r="AQ336" s="395"/>
      <c r="AR336" s="395"/>
      <c r="AS336" s="396"/>
    </row>
    <row r="337" spans="1:45" ht="14.1" customHeight="1" x14ac:dyDescent="0.2">
      <c r="A337" s="397"/>
      <c r="B337" s="398"/>
      <c r="C337" s="398"/>
      <c r="D337" s="398"/>
      <c r="E337" s="398"/>
      <c r="F337" s="398"/>
      <c r="G337" s="398"/>
      <c r="H337" s="398"/>
      <c r="I337" s="398"/>
      <c r="J337" s="398"/>
      <c r="K337" s="398"/>
      <c r="L337" s="398"/>
      <c r="M337" s="398"/>
      <c r="N337" s="398"/>
      <c r="O337" s="398"/>
      <c r="P337" s="398"/>
      <c r="Q337" s="398"/>
      <c r="R337" s="398"/>
      <c r="S337" s="398"/>
      <c r="T337" s="398"/>
      <c r="U337" s="398"/>
      <c r="V337" s="399"/>
      <c r="X337" s="397"/>
      <c r="Y337" s="398"/>
      <c r="Z337" s="398"/>
      <c r="AA337" s="398"/>
      <c r="AB337" s="398"/>
      <c r="AC337" s="398"/>
      <c r="AD337" s="398"/>
      <c r="AE337" s="398"/>
      <c r="AF337" s="398"/>
      <c r="AG337" s="398"/>
      <c r="AH337" s="398"/>
      <c r="AI337" s="398"/>
      <c r="AJ337" s="398"/>
      <c r="AK337" s="398"/>
      <c r="AL337" s="398"/>
      <c r="AM337" s="398"/>
      <c r="AN337" s="398"/>
      <c r="AO337" s="398"/>
      <c r="AP337" s="398"/>
      <c r="AQ337" s="398"/>
      <c r="AR337" s="398"/>
      <c r="AS337" s="399"/>
    </row>
    <row r="338" spans="1:45" ht="14.1" customHeight="1" x14ac:dyDescent="0.2">
      <c r="A338" s="400" t="s">
        <v>30</v>
      </c>
      <c r="B338" s="401"/>
      <c r="C338" s="400" t="str">
        <f>MID(T340,1,2)</f>
        <v/>
      </c>
      <c r="D338" s="401"/>
      <c r="E338" s="400" t="str">
        <f>MID(T340,3,2)</f>
        <v/>
      </c>
      <c r="F338" s="401"/>
      <c r="G338" s="400" t="str">
        <f>MID(T340,5,2)</f>
        <v/>
      </c>
      <c r="H338" s="401"/>
      <c r="I338" s="400" t="str">
        <f>MID(T340,7,2)</f>
        <v/>
      </c>
      <c r="J338" s="401"/>
      <c r="K338" s="400" t="str">
        <f>MID(T340,9,2)</f>
        <v/>
      </c>
      <c r="L338" s="401"/>
      <c r="M338" s="400" t="str">
        <f>MID(T340,11,2)</f>
        <v/>
      </c>
      <c r="N338" s="401"/>
      <c r="O338" s="400" t="str">
        <f>MID(T340,13,2)</f>
        <v/>
      </c>
      <c r="P338" s="401"/>
      <c r="Q338" s="400" t="str">
        <f>MID(T340,15,2)</f>
        <v/>
      </c>
      <c r="R338" s="401"/>
      <c r="S338" s="400" t="str">
        <f>MID(T340,17,2)</f>
        <v/>
      </c>
      <c r="T338" s="401"/>
      <c r="U338" s="400" t="str">
        <f>MID(T340,19,2)</f>
        <v/>
      </c>
      <c r="V338" s="401"/>
      <c r="X338" s="400" t="s">
        <v>30</v>
      </c>
      <c r="Y338" s="401"/>
      <c r="Z338" s="400" t="str">
        <f>MID(AQ340,1,2)</f>
        <v/>
      </c>
      <c r="AA338" s="401"/>
      <c r="AB338" s="400" t="str">
        <f>MID(AQ340,3,2)</f>
        <v/>
      </c>
      <c r="AC338" s="401"/>
      <c r="AD338" s="400" t="str">
        <f>MID(AQ340,5,2)</f>
        <v/>
      </c>
      <c r="AE338" s="401"/>
      <c r="AF338" s="400" t="str">
        <f>MID(AQ340,7,2)</f>
        <v/>
      </c>
      <c r="AG338" s="401"/>
      <c r="AH338" s="400" t="str">
        <f>MID(AQ340,9,2)</f>
        <v/>
      </c>
      <c r="AI338" s="401"/>
      <c r="AJ338" s="400" t="str">
        <f>MID(AQ340,11,2)</f>
        <v/>
      </c>
      <c r="AK338" s="401"/>
      <c r="AL338" s="400" t="str">
        <f>MID(AQ340,13,2)</f>
        <v/>
      </c>
      <c r="AM338" s="401"/>
      <c r="AN338" s="400" t="str">
        <f>MID(AQ340,15,2)</f>
        <v/>
      </c>
      <c r="AO338" s="401"/>
      <c r="AP338" s="400" t="str">
        <f>MID(AQ340,17,2)</f>
        <v/>
      </c>
      <c r="AQ338" s="401"/>
      <c r="AR338" s="400" t="str">
        <f>MID(AQ340,19,2)</f>
        <v/>
      </c>
      <c r="AS338" s="401"/>
    </row>
    <row r="339" spans="1:45" ht="14.1" customHeight="1" x14ac:dyDescent="0.2">
      <c r="A339" s="402"/>
      <c r="B339" s="403"/>
      <c r="C339" s="402"/>
      <c r="D339" s="403"/>
      <c r="E339" s="402"/>
      <c r="F339" s="403"/>
      <c r="G339" s="402"/>
      <c r="H339" s="403"/>
      <c r="I339" s="402"/>
      <c r="J339" s="403"/>
      <c r="K339" s="402"/>
      <c r="L339" s="403"/>
      <c r="M339" s="402"/>
      <c r="N339" s="403"/>
      <c r="O339" s="402"/>
      <c r="P339" s="403"/>
      <c r="Q339" s="402"/>
      <c r="R339" s="403"/>
      <c r="S339" s="402"/>
      <c r="T339" s="403"/>
      <c r="U339" s="402"/>
      <c r="V339" s="403"/>
      <c r="X339" s="402"/>
      <c r="Y339" s="403"/>
      <c r="Z339" s="402"/>
      <c r="AA339" s="403"/>
      <c r="AB339" s="402"/>
      <c r="AC339" s="403"/>
      <c r="AD339" s="402"/>
      <c r="AE339" s="403"/>
      <c r="AF339" s="402"/>
      <c r="AG339" s="403"/>
      <c r="AH339" s="402"/>
      <c r="AI339" s="403"/>
      <c r="AJ339" s="402"/>
      <c r="AK339" s="403"/>
      <c r="AL339" s="402"/>
      <c r="AM339" s="403"/>
      <c r="AN339" s="402"/>
      <c r="AO339" s="403"/>
      <c r="AP339" s="402"/>
      <c r="AQ339" s="403"/>
      <c r="AR339" s="402"/>
      <c r="AS339" s="403"/>
    </row>
    <row r="340" spans="1:45" ht="27.75" customHeight="1" x14ac:dyDescent="0.2">
      <c r="A340" s="404" t="s">
        <v>191</v>
      </c>
      <c r="B340" s="405"/>
      <c r="C340" s="405"/>
      <c r="D340" s="405"/>
      <c r="E340" s="405"/>
      <c r="F340" s="405"/>
      <c r="G340" s="405"/>
      <c r="H340" s="406"/>
      <c r="I340" s="413" t="s">
        <v>16</v>
      </c>
      <c r="J340" s="414"/>
      <c r="K340" s="414"/>
      <c r="L340" s="414"/>
      <c r="M340" s="414"/>
      <c r="N340" s="414"/>
      <c r="O340" s="414"/>
      <c r="P340" s="414"/>
      <c r="Q340" s="414"/>
      <c r="R340" s="414"/>
      <c r="S340" s="415"/>
      <c r="T340" s="416" t="str">
        <f>'Übertrag Einzel'!CL26</f>
        <v/>
      </c>
      <c r="U340" s="417"/>
      <c r="V340" s="418"/>
      <c r="X340" s="404" t="s">
        <v>191</v>
      </c>
      <c r="Y340" s="405"/>
      <c r="Z340" s="405"/>
      <c r="AA340" s="405"/>
      <c r="AB340" s="405"/>
      <c r="AC340" s="405"/>
      <c r="AD340" s="405"/>
      <c r="AE340" s="406"/>
      <c r="AF340" s="413" t="s">
        <v>16</v>
      </c>
      <c r="AG340" s="414"/>
      <c r="AH340" s="414"/>
      <c r="AI340" s="414"/>
      <c r="AJ340" s="414"/>
      <c r="AK340" s="414"/>
      <c r="AL340" s="414"/>
      <c r="AM340" s="414"/>
      <c r="AN340" s="414"/>
      <c r="AO340" s="414"/>
      <c r="AP340" s="415"/>
      <c r="AQ340" s="416" t="str">
        <f>'Übertrag Einzel'!CL27</f>
        <v/>
      </c>
      <c r="AR340" s="417"/>
      <c r="AS340" s="418"/>
    </row>
    <row r="341" spans="1:45" ht="14.1" customHeight="1" x14ac:dyDescent="0.2">
      <c r="A341" s="407"/>
      <c r="B341" s="408"/>
      <c r="C341" s="408"/>
      <c r="D341" s="408"/>
      <c r="E341" s="408"/>
      <c r="F341" s="408"/>
      <c r="G341" s="408"/>
      <c r="H341" s="409"/>
      <c r="I341" s="333" t="s">
        <v>17</v>
      </c>
      <c r="J341" s="334"/>
      <c r="K341" s="334"/>
      <c r="L341" s="334"/>
      <c r="M341" s="334"/>
      <c r="N341" s="334"/>
      <c r="O341" s="334"/>
      <c r="P341" s="334"/>
      <c r="Q341" s="334"/>
      <c r="R341" s="334"/>
      <c r="S341" s="334"/>
      <c r="T341" s="334"/>
      <c r="U341" s="334"/>
      <c r="V341" s="335"/>
      <c r="X341" s="407"/>
      <c r="Y341" s="408"/>
      <c r="Z341" s="408"/>
      <c r="AA341" s="408"/>
      <c r="AB341" s="408"/>
      <c r="AC341" s="408"/>
      <c r="AD341" s="408"/>
      <c r="AE341" s="409"/>
      <c r="AF341" s="333" t="s">
        <v>17</v>
      </c>
      <c r="AG341" s="334"/>
      <c r="AH341" s="334"/>
      <c r="AI341" s="334"/>
      <c r="AJ341" s="334"/>
      <c r="AK341" s="334"/>
      <c r="AL341" s="334"/>
      <c r="AM341" s="334"/>
      <c r="AN341" s="334"/>
      <c r="AO341" s="334"/>
      <c r="AP341" s="334"/>
      <c r="AQ341" s="334"/>
      <c r="AR341" s="334"/>
      <c r="AS341" s="335"/>
    </row>
    <row r="342" spans="1:45" ht="14.1" customHeight="1" x14ac:dyDescent="0.2">
      <c r="A342" s="407"/>
      <c r="B342" s="408"/>
      <c r="C342" s="408"/>
      <c r="D342" s="408"/>
      <c r="E342" s="408"/>
      <c r="F342" s="408"/>
      <c r="G342" s="408"/>
      <c r="H342" s="409"/>
      <c r="I342" s="82" t="s">
        <v>18</v>
      </c>
      <c r="J342" s="419"/>
      <c r="K342" s="419"/>
      <c r="L342" s="419"/>
      <c r="M342" s="420"/>
      <c r="N342" s="34" t="s">
        <v>19</v>
      </c>
      <c r="O342" s="419"/>
      <c r="P342" s="419"/>
      <c r="Q342" s="419"/>
      <c r="R342" s="420"/>
      <c r="S342" s="82" t="s">
        <v>20</v>
      </c>
      <c r="T342" s="419"/>
      <c r="U342" s="419"/>
      <c r="V342" s="420"/>
      <c r="X342" s="407"/>
      <c r="Y342" s="408"/>
      <c r="Z342" s="408"/>
      <c r="AA342" s="408"/>
      <c r="AB342" s="408"/>
      <c r="AC342" s="408"/>
      <c r="AD342" s="408"/>
      <c r="AE342" s="409"/>
      <c r="AF342" s="82" t="s">
        <v>18</v>
      </c>
      <c r="AG342" s="419"/>
      <c r="AH342" s="419"/>
      <c r="AI342" s="419"/>
      <c r="AJ342" s="420"/>
      <c r="AK342" s="34" t="s">
        <v>19</v>
      </c>
      <c r="AL342" s="419"/>
      <c r="AM342" s="419"/>
      <c r="AN342" s="419"/>
      <c r="AO342" s="420"/>
      <c r="AP342" s="82" t="s">
        <v>20</v>
      </c>
      <c r="AQ342" s="419"/>
      <c r="AR342" s="419"/>
      <c r="AS342" s="420"/>
    </row>
    <row r="343" spans="1:45" ht="14.1" customHeight="1" x14ac:dyDescent="0.2">
      <c r="A343" s="410"/>
      <c r="B343" s="411"/>
      <c r="C343" s="411"/>
      <c r="D343" s="411"/>
      <c r="E343" s="411"/>
      <c r="F343" s="411"/>
      <c r="G343" s="411"/>
      <c r="H343" s="412"/>
      <c r="I343" s="87"/>
      <c r="J343" s="88"/>
      <c r="K343" s="88"/>
      <c r="L343" s="88"/>
      <c r="M343" s="89"/>
      <c r="N343" s="88"/>
      <c r="O343" s="88"/>
      <c r="P343" s="88"/>
      <c r="Q343" s="88"/>
      <c r="R343" s="89"/>
      <c r="S343" s="87"/>
      <c r="T343" s="88"/>
      <c r="U343" s="88"/>
      <c r="V343" s="89"/>
      <c r="X343" s="410"/>
      <c r="Y343" s="411"/>
      <c r="Z343" s="411"/>
      <c r="AA343" s="411"/>
      <c r="AB343" s="411"/>
      <c r="AC343" s="411"/>
      <c r="AD343" s="411"/>
      <c r="AE343" s="412"/>
      <c r="AF343" s="87"/>
      <c r="AG343" s="88"/>
      <c r="AH343" s="88"/>
      <c r="AI343" s="88"/>
      <c r="AJ343" s="89"/>
      <c r="AK343" s="88"/>
      <c r="AL343" s="88"/>
      <c r="AM343" s="88"/>
      <c r="AN343" s="88"/>
      <c r="AO343" s="89"/>
      <c r="AP343" s="87"/>
      <c r="AQ343" s="88"/>
      <c r="AR343" s="88"/>
      <c r="AS343" s="89"/>
    </row>
    <row r="344" spans="1:45" s="27" customFormat="1" ht="21.75" customHeight="1" x14ac:dyDescent="0.2">
      <c r="A344" s="358" t="s">
        <v>22</v>
      </c>
      <c r="B344" s="359"/>
      <c r="C344" s="359"/>
      <c r="D344" s="359"/>
      <c r="E344" s="359"/>
      <c r="F344" s="359"/>
      <c r="G344" s="359"/>
      <c r="H344" s="359"/>
      <c r="I344" s="359"/>
      <c r="J344" s="359"/>
      <c r="K344" s="359"/>
      <c r="L344" s="359"/>
      <c r="M344" s="359"/>
      <c r="N344" s="359"/>
      <c r="O344" s="359"/>
      <c r="P344" s="359"/>
      <c r="Q344" s="359"/>
      <c r="R344" s="359"/>
      <c r="S344" s="359"/>
      <c r="T344" s="359"/>
      <c r="U344" s="359"/>
      <c r="V344" s="360"/>
      <c r="X344" s="358" t="s">
        <v>22</v>
      </c>
      <c r="Y344" s="359"/>
      <c r="Z344" s="359"/>
      <c r="AA344" s="359"/>
      <c r="AB344" s="359"/>
      <c r="AC344" s="359"/>
      <c r="AD344" s="359"/>
      <c r="AE344" s="359"/>
      <c r="AF344" s="359"/>
      <c r="AG344" s="359"/>
      <c r="AH344" s="359"/>
      <c r="AI344" s="359"/>
      <c r="AJ344" s="359"/>
      <c r="AK344" s="359"/>
      <c r="AL344" s="359"/>
      <c r="AM344" s="359"/>
      <c r="AN344" s="359"/>
      <c r="AO344" s="359"/>
      <c r="AP344" s="359"/>
      <c r="AQ344" s="359"/>
      <c r="AR344" s="359"/>
      <c r="AS344" s="360"/>
    </row>
    <row r="345" spans="1:45" s="33" customFormat="1" ht="21.75" customHeight="1" x14ac:dyDescent="0.2">
      <c r="A345" s="26" t="str">
        <f>'Übertrag Einzel'!$C28</f>
        <v xml:space="preserve"> </v>
      </c>
      <c r="B345" s="29" t="str">
        <f>'Übertrag Einzel'!$AD28</f>
        <v xml:space="preserve"> </v>
      </c>
      <c r="C345" s="30"/>
      <c r="D345" s="90"/>
      <c r="E345" s="31" t="str">
        <f>E296</f>
        <v>Ausrichter: TSC Musterhausen</v>
      </c>
      <c r="F345" s="90"/>
      <c r="G345" s="90"/>
      <c r="H345" s="90"/>
      <c r="I345" s="90"/>
      <c r="J345" s="90"/>
      <c r="K345" s="90"/>
      <c r="L345" s="90"/>
      <c r="M345" s="90"/>
      <c r="N345" s="90"/>
      <c r="O345" s="90"/>
      <c r="P345" s="90"/>
      <c r="Q345" s="90"/>
      <c r="R345" s="90"/>
      <c r="S345" s="90"/>
      <c r="T345" s="90"/>
      <c r="U345" s="90"/>
      <c r="V345" s="91"/>
      <c r="X345" s="26" t="str">
        <f>'Übertrag Einzel'!$C29</f>
        <v xml:space="preserve"> </v>
      </c>
      <c r="Y345" s="29" t="str">
        <f>'Übertrag Einzel'!$AD29</f>
        <v xml:space="preserve"> </v>
      </c>
      <c r="Z345" s="30"/>
      <c r="AA345" s="90"/>
      <c r="AB345" s="31" t="str">
        <f>E345</f>
        <v>Ausrichter: TSC Musterhausen</v>
      </c>
      <c r="AC345" s="90"/>
      <c r="AD345" s="90"/>
      <c r="AE345" s="90"/>
      <c r="AF345" s="90"/>
      <c r="AG345" s="90"/>
      <c r="AH345" s="90"/>
      <c r="AI345" s="90"/>
      <c r="AJ345" s="90"/>
      <c r="AK345" s="90"/>
      <c r="AL345" s="90"/>
      <c r="AM345" s="90"/>
      <c r="AN345" s="90"/>
      <c r="AO345" s="90"/>
      <c r="AP345" s="90"/>
      <c r="AQ345" s="90"/>
      <c r="AR345" s="90"/>
      <c r="AS345" s="91"/>
    </row>
    <row r="346" spans="1:45" s="34" customFormat="1" ht="11.25" x14ac:dyDescent="0.2">
      <c r="A346" s="333" t="s">
        <v>3</v>
      </c>
      <c r="B346" s="334"/>
      <c r="C346" s="334"/>
      <c r="D346" s="334"/>
      <c r="E346" s="335"/>
      <c r="F346" s="333" t="s">
        <v>34</v>
      </c>
      <c r="G346" s="334"/>
      <c r="H346" s="334"/>
      <c r="I346" s="334"/>
      <c r="J346" s="334"/>
      <c r="K346" s="334"/>
      <c r="L346" s="334"/>
      <c r="M346" s="334"/>
      <c r="N346" s="334"/>
      <c r="O346" s="334"/>
      <c r="P346" s="334"/>
      <c r="Q346" s="334"/>
      <c r="R346" s="335"/>
      <c r="S346" s="333" t="s">
        <v>6</v>
      </c>
      <c r="T346" s="334"/>
      <c r="U346" s="334"/>
      <c r="V346" s="335"/>
      <c r="X346" s="333" t="s">
        <v>3</v>
      </c>
      <c r="Y346" s="334"/>
      <c r="Z346" s="334"/>
      <c r="AA346" s="334"/>
      <c r="AB346" s="335"/>
      <c r="AC346" s="333" t="s">
        <v>34</v>
      </c>
      <c r="AD346" s="334"/>
      <c r="AE346" s="334"/>
      <c r="AF346" s="334"/>
      <c r="AG346" s="334"/>
      <c r="AH346" s="334"/>
      <c r="AI346" s="334"/>
      <c r="AJ346" s="334"/>
      <c r="AK346" s="334"/>
      <c r="AL346" s="334"/>
      <c r="AM346" s="334"/>
      <c r="AN346" s="334"/>
      <c r="AO346" s="335"/>
      <c r="AP346" s="333" t="s">
        <v>6</v>
      </c>
      <c r="AQ346" s="334"/>
      <c r="AR346" s="334"/>
      <c r="AS346" s="335"/>
    </row>
    <row r="347" spans="1:45" s="35" customFormat="1" ht="24" customHeight="1" x14ac:dyDescent="0.2">
      <c r="A347" s="352" t="str">
        <f>'Übertrag Einzel'!D28</f>
        <v xml:space="preserve"> </v>
      </c>
      <c r="B347" s="353"/>
      <c r="C347" s="353"/>
      <c r="D347" s="353"/>
      <c r="E347" s="354"/>
      <c r="F347" s="352" t="str">
        <f>'Übertrag Einzel'!E28</f>
        <v xml:space="preserve"> </v>
      </c>
      <c r="G347" s="353"/>
      <c r="H347" s="353"/>
      <c r="I347" s="353"/>
      <c r="J347" s="353"/>
      <c r="K347" s="353"/>
      <c r="L347" s="353"/>
      <c r="M347" s="353"/>
      <c r="N347" s="353"/>
      <c r="O347" s="353"/>
      <c r="P347" s="353"/>
      <c r="Q347" s="353"/>
      <c r="R347" s="354"/>
      <c r="S347" s="355" t="str">
        <f>'Übertrag Einzel'!$H28</f>
        <v xml:space="preserve"> </v>
      </c>
      <c r="T347" s="356"/>
      <c r="U347" s="356"/>
      <c r="V347" s="357"/>
      <c r="X347" s="352" t="str">
        <f>'Übertrag Einzel'!D29</f>
        <v xml:space="preserve"> </v>
      </c>
      <c r="Y347" s="353"/>
      <c r="Z347" s="353"/>
      <c r="AA347" s="353"/>
      <c r="AB347" s="354"/>
      <c r="AC347" s="352" t="str">
        <f>'Übertrag Einzel'!E29</f>
        <v xml:space="preserve"> </v>
      </c>
      <c r="AD347" s="353"/>
      <c r="AE347" s="353"/>
      <c r="AF347" s="353"/>
      <c r="AG347" s="353"/>
      <c r="AH347" s="353"/>
      <c r="AI347" s="353"/>
      <c r="AJ347" s="353"/>
      <c r="AK347" s="353"/>
      <c r="AL347" s="353"/>
      <c r="AM347" s="353"/>
      <c r="AN347" s="353"/>
      <c r="AO347" s="354"/>
      <c r="AP347" s="355" t="str">
        <f>'Übertrag Einzel'!$H29</f>
        <v xml:space="preserve"> </v>
      </c>
      <c r="AQ347" s="356"/>
      <c r="AR347" s="356"/>
      <c r="AS347" s="357"/>
    </row>
    <row r="348" spans="1:45" s="36" customFormat="1" ht="11.25" customHeight="1" x14ac:dyDescent="0.2">
      <c r="A348" s="376" t="s">
        <v>32</v>
      </c>
      <c r="B348" s="377"/>
      <c r="C348" s="378"/>
      <c r="D348" s="376" t="s">
        <v>33</v>
      </c>
      <c r="E348" s="377"/>
      <c r="F348" s="377"/>
      <c r="G348" s="377"/>
      <c r="H348" s="377"/>
      <c r="I348" s="377"/>
      <c r="J348" s="377"/>
      <c r="K348" s="377"/>
      <c r="L348" s="377"/>
      <c r="M348" s="377"/>
      <c r="N348" s="378"/>
      <c r="O348" s="379" t="s">
        <v>7</v>
      </c>
      <c r="P348" s="380"/>
      <c r="Q348" s="380"/>
      <c r="R348" s="380"/>
      <c r="S348" s="380"/>
      <c r="T348" s="380"/>
      <c r="U348" s="380"/>
      <c r="V348" s="381"/>
      <c r="X348" s="376" t="s">
        <v>32</v>
      </c>
      <c r="Y348" s="377"/>
      <c r="Z348" s="378"/>
      <c r="AA348" s="376" t="s">
        <v>33</v>
      </c>
      <c r="AB348" s="377"/>
      <c r="AC348" s="377"/>
      <c r="AD348" s="377"/>
      <c r="AE348" s="377"/>
      <c r="AF348" s="377"/>
      <c r="AG348" s="377"/>
      <c r="AH348" s="377"/>
      <c r="AI348" s="377"/>
      <c r="AJ348" s="377"/>
      <c r="AK348" s="378"/>
      <c r="AL348" s="379" t="s">
        <v>7</v>
      </c>
      <c r="AM348" s="380"/>
      <c r="AN348" s="380"/>
      <c r="AO348" s="380"/>
      <c r="AP348" s="380"/>
      <c r="AQ348" s="380"/>
      <c r="AR348" s="380"/>
      <c r="AS348" s="381"/>
    </row>
    <row r="349" spans="1:45" s="36" customFormat="1" ht="14.1" customHeight="1" x14ac:dyDescent="0.2">
      <c r="A349" s="385" t="str">
        <f>'Übertrag Einzel'!F28</f>
        <v xml:space="preserve"> </v>
      </c>
      <c r="B349" s="386"/>
      <c r="C349" s="387"/>
      <c r="D349" s="385" t="str">
        <f>'Übertrag Einzel'!G28</f>
        <v xml:space="preserve"> </v>
      </c>
      <c r="E349" s="386"/>
      <c r="F349" s="386"/>
      <c r="G349" s="386"/>
      <c r="H349" s="386"/>
      <c r="I349" s="386"/>
      <c r="J349" s="386"/>
      <c r="K349" s="386"/>
      <c r="L349" s="386"/>
      <c r="M349" s="386"/>
      <c r="N349" s="387"/>
      <c r="O349" s="382"/>
      <c r="P349" s="383"/>
      <c r="Q349" s="383"/>
      <c r="R349" s="383"/>
      <c r="S349" s="383"/>
      <c r="T349" s="383"/>
      <c r="U349" s="383"/>
      <c r="V349" s="384"/>
      <c r="X349" s="385" t="str">
        <f>'Übertrag Einzel'!F29</f>
        <v xml:space="preserve"> </v>
      </c>
      <c r="Y349" s="386"/>
      <c r="Z349" s="387"/>
      <c r="AA349" s="385" t="str">
        <f>'Übertrag Einzel'!G29</f>
        <v xml:space="preserve"> </v>
      </c>
      <c r="AB349" s="386"/>
      <c r="AC349" s="386"/>
      <c r="AD349" s="386"/>
      <c r="AE349" s="386"/>
      <c r="AF349" s="386"/>
      <c r="AG349" s="386"/>
      <c r="AH349" s="386"/>
      <c r="AI349" s="386"/>
      <c r="AJ349" s="386"/>
      <c r="AK349" s="387"/>
      <c r="AL349" s="382"/>
      <c r="AM349" s="383"/>
      <c r="AN349" s="383"/>
      <c r="AO349" s="383"/>
      <c r="AP349" s="383"/>
      <c r="AQ349" s="383"/>
      <c r="AR349" s="383"/>
      <c r="AS349" s="384"/>
    </row>
    <row r="350" spans="1:45" s="36" customFormat="1" ht="9.75" customHeight="1" x14ac:dyDescent="0.2">
      <c r="A350" s="352"/>
      <c r="B350" s="353"/>
      <c r="C350" s="354"/>
      <c r="D350" s="352"/>
      <c r="E350" s="353"/>
      <c r="F350" s="353"/>
      <c r="G350" s="353"/>
      <c r="H350" s="353"/>
      <c r="I350" s="353"/>
      <c r="J350" s="353"/>
      <c r="K350" s="353"/>
      <c r="L350" s="353"/>
      <c r="M350" s="353"/>
      <c r="N350" s="354"/>
      <c r="O350" s="370"/>
      <c r="P350" s="371"/>
      <c r="Q350" s="371"/>
      <c r="R350" s="371"/>
      <c r="S350" s="371"/>
      <c r="T350" s="371"/>
      <c r="U350" s="371"/>
      <c r="V350" s="372"/>
      <c r="X350" s="352"/>
      <c r="Y350" s="353"/>
      <c r="Z350" s="354"/>
      <c r="AA350" s="352"/>
      <c r="AB350" s="353"/>
      <c r="AC350" s="353"/>
      <c r="AD350" s="353"/>
      <c r="AE350" s="353"/>
      <c r="AF350" s="353"/>
      <c r="AG350" s="353"/>
      <c r="AH350" s="353"/>
      <c r="AI350" s="353"/>
      <c r="AJ350" s="353"/>
      <c r="AK350" s="354"/>
      <c r="AL350" s="370"/>
      <c r="AM350" s="371"/>
      <c r="AN350" s="371"/>
      <c r="AO350" s="371"/>
      <c r="AP350" s="371"/>
      <c r="AQ350" s="371"/>
      <c r="AR350" s="371"/>
      <c r="AS350" s="372"/>
    </row>
    <row r="351" spans="1:45" s="36" customFormat="1" ht="11.25" customHeight="1" x14ac:dyDescent="0.2">
      <c r="A351" s="376" t="s">
        <v>5</v>
      </c>
      <c r="B351" s="377"/>
      <c r="C351" s="377"/>
      <c r="D351" s="377"/>
      <c r="E351" s="377"/>
      <c r="F351" s="377"/>
      <c r="G351" s="377"/>
      <c r="H351" s="377"/>
      <c r="I351" s="377"/>
      <c r="J351" s="377"/>
      <c r="K351" s="377"/>
      <c r="L351" s="377"/>
      <c r="M351" s="377"/>
      <c r="N351" s="378"/>
      <c r="O351" s="370"/>
      <c r="P351" s="371"/>
      <c r="Q351" s="371"/>
      <c r="R351" s="371"/>
      <c r="S351" s="371"/>
      <c r="T351" s="371"/>
      <c r="U351" s="371"/>
      <c r="V351" s="372"/>
      <c r="X351" s="376" t="s">
        <v>5</v>
      </c>
      <c r="Y351" s="377"/>
      <c r="Z351" s="377"/>
      <c r="AA351" s="377"/>
      <c r="AB351" s="377"/>
      <c r="AC351" s="377"/>
      <c r="AD351" s="377"/>
      <c r="AE351" s="377"/>
      <c r="AF351" s="377"/>
      <c r="AG351" s="377"/>
      <c r="AH351" s="377"/>
      <c r="AI351" s="377"/>
      <c r="AJ351" s="377"/>
      <c r="AK351" s="378"/>
      <c r="AL351" s="370"/>
      <c r="AM351" s="371"/>
      <c r="AN351" s="371"/>
      <c r="AO351" s="371"/>
      <c r="AP351" s="371"/>
      <c r="AQ351" s="371"/>
      <c r="AR351" s="371"/>
      <c r="AS351" s="372"/>
    </row>
    <row r="352" spans="1:45" s="35" customFormat="1" ht="24" customHeight="1" x14ac:dyDescent="0.2">
      <c r="A352" s="352" t="str">
        <f>'Übertrag Einzel'!I28</f>
        <v/>
      </c>
      <c r="B352" s="353"/>
      <c r="C352" s="353"/>
      <c r="D352" s="353"/>
      <c r="E352" s="353"/>
      <c r="F352" s="353"/>
      <c r="G352" s="353"/>
      <c r="H352" s="353"/>
      <c r="I352" s="353"/>
      <c r="J352" s="353"/>
      <c r="K352" s="353"/>
      <c r="L352" s="353"/>
      <c r="M352" s="353"/>
      <c r="N352" s="354"/>
      <c r="O352" s="373"/>
      <c r="P352" s="374"/>
      <c r="Q352" s="374"/>
      <c r="R352" s="374"/>
      <c r="S352" s="374"/>
      <c r="T352" s="374"/>
      <c r="U352" s="374"/>
      <c r="V352" s="375"/>
      <c r="X352" s="352" t="str">
        <f>'Übertrag Einzel'!I29</f>
        <v/>
      </c>
      <c r="Y352" s="353"/>
      <c r="Z352" s="353"/>
      <c r="AA352" s="353"/>
      <c r="AB352" s="353"/>
      <c r="AC352" s="353"/>
      <c r="AD352" s="353"/>
      <c r="AE352" s="353"/>
      <c r="AF352" s="353"/>
      <c r="AG352" s="353"/>
      <c r="AH352" s="353"/>
      <c r="AI352" s="353"/>
      <c r="AJ352" s="353"/>
      <c r="AK352" s="354"/>
      <c r="AL352" s="373"/>
      <c r="AM352" s="374"/>
      <c r="AN352" s="374"/>
      <c r="AO352" s="374"/>
      <c r="AP352" s="374"/>
      <c r="AQ352" s="374"/>
      <c r="AR352" s="374"/>
      <c r="AS352" s="375"/>
    </row>
    <row r="353" spans="1:45" s="34" customFormat="1" ht="12.75" customHeight="1" x14ac:dyDescent="0.2">
      <c r="A353" s="333" t="s">
        <v>8</v>
      </c>
      <c r="B353" s="334"/>
      <c r="C353" s="334"/>
      <c r="D353" s="335"/>
      <c r="E353" s="361" t="s">
        <v>113</v>
      </c>
      <c r="F353" s="362"/>
      <c r="G353" s="362"/>
      <c r="H353" s="362"/>
      <c r="I353" s="362"/>
      <c r="J353" s="362"/>
      <c r="K353" s="362"/>
      <c r="L353" s="362"/>
      <c r="M353" s="362"/>
      <c r="N353" s="362"/>
      <c r="O353" s="362"/>
      <c r="P353" s="362"/>
      <c r="Q353" s="362"/>
      <c r="R353" s="362"/>
      <c r="S353" s="362"/>
      <c r="T353" s="362"/>
      <c r="U353" s="362"/>
      <c r="V353" s="363"/>
      <c r="X353" s="333" t="s">
        <v>8</v>
      </c>
      <c r="Y353" s="334"/>
      <c r="Z353" s="334"/>
      <c r="AA353" s="335"/>
      <c r="AB353" s="361" t="s">
        <v>113</v>
      </c>
      <c r="AC353" s="362"/>
      <c r="AD353" s="362"/>
      <c r="AE353" s="362"/>
      <c r="AF353" s="362"/>
      <c r="AG353" s="362"/>
      <c r="AH353" s="362"/>
      <c r="AI353" s="362"/>
      <c r="AJ353" s="362"/>
      <c r="AK353" s="362"/>
      <c r="AL353" s="362"/>
      <c r="AM353" s="362"/>
      <c r="AN353" s="362"/>
      <c r="AO353" s="362"/>
      <c r="AP353" s="362"/>
      <c r="AQ353" s="362"/>
      <c r="AR353" s="362"/>
      <c r="AS353" s="363"/>
    </row>
    <row r="354" spans="1:45" s="37" customFormat="1" ht="24" customHeight="1" x14ac:dyDescent="0.2">
      <c r="A354" s="367">
        <f>A11</f>
        <v>45383</v>
      </c>
      <c r="B354" s="368"/>
      <c r="C354" s="368"/>
      <c r="D354" s="369"/>
      <c r="E354" s="364"/>
      <c r="F354" s="365"/>
      <c r="G354" s="365"/>
      <c r="H354" s="365"/>
      <c r="I354" s="365"/>
      <c r="J354" s="365"/>
      <c r="K354" s="365"/>
      <c r="L354" s="365"/>
      <c r="M354" s="365"/>
      <c r="N354" s="365"/>
      <c r="O354" s="365"/>
      <c r="P354" s="365"/>
      <c r="Q354" s="365"/>
      <c r="R354" s="365"/>
      <c r="S354" s="365"/>
      <c r="T354" s="365"/>
      <c r="U354" s="365"/>
      <c r="V354" s="366"/>
      <c r="X354" s="367">
        <f>A11</f>
        <v>45383</v>
      </c>
      <c r="Y354" s="368"/>
      <c r="Z354" s="368"/>
      <c r="AA354" s="369"/>
      <c r="AB354" s="364"/>
      <c r="AC354" s="365"/>
      <c r="AD354" s="365"/>
      <c r="AE354" s="365"/>
      <c r="AF354" s="365"/>
      <c r="AG354" s="365"/>
      <c r="AH354" s="365"/>
      <c r="AI354" s="365"/>
      <c r="AJ354" s="365"/>
      <c r="AK354" s="365"/>
      <c r="AL354" s="365"/>
      <c r="AM354" s="365"/>
      <c r="AN354" s="365"/>
      <c r="AO354" s="365"/>
      <c r="AP354" s="365"/>
      <c r="AQ354" s="365"/>
      <c r="AR354" s="365"/>
      <c r="AS354" s="366"/>
    </row>
    <row r="355" spans="1:45" s="34" customFormat="1" ht="6" customHeight="1" x14ac:dyDescent="0.2">
      <c r="A355" s="84"/>
      <c r="B355" s="85"/>
      <c r="C355" s="85"/>
      <c r="D355" s="85"/>
      <c r="E355" s="85"/>
      <c r="F355" s="85"/>
      <c r="G355" s="85"/>
      <c r="H355" s="85"/>
      <c r="I355" s="85"/>
      <c r="J355" s="85"/>
      <c r="K355" s="85"/>
      <c r="L355" s="85"/>
      <c r="M355" s="85"/>
      <c r="N355" s="85"/>
      <c r="O355" s="85"/>
      <c r="P355" s="85"/>
      <c r="Q355" s="85"/>
      <c r="R355" s="85"/>
      <c r="S355" s="85"/>
      <c r="T355" s="85"/>
      <c r="U355" s="85"/>
      <c r="V355" s="86"/>
      <c r="X355" s="84"/>
      <c r="Y355" s="85"/>
      <c r="Z355" s="85"/>
      <c r="AA355" s="85"/>
      <c r="AB355" s="85"/>
      <c r="AC355" s="85"/>
      <c r="AD355" s="85"/>
      <c r="AE355" s="85"/>
      <c r="AF355" s="85"/>
      <c r="AG355" s="85"/>
      <c r="AH355" s="85"/>
      <c r="AI355" s="85"/>
      <c r="AJ355" s="85"/>
      <c r="AK355" s="85"/>
      <c r="AL355" s="85"/>
      <c r="AM355" s="85"/>
      <c r="AN355" s="85"/>
      <c r="AO355" s="85"/>
      <c r="AP355" s="85"/>
      <c r="AQ355" s="85"/>
      <c r="AR355" s="85"/>
      <c r="AS355" s="86"/>
    </row>
    <row r="356" spans="1:45" s="34" customFormat="1" ht="24.75" customHeight="1" x14ac:dyDescent="0.2">
      <c r="A356" s="38" t="s">
        <v>107</v>
      </c>
      <c r="D356" s="330" t="str">
        <f>'Übertrag Einzel'!AA28</f>
        <v/>
      </c>
      <c r="E356" s="331"/>
      <c r="F356" s="331"/>
      <c r="G356" s="331"/>
      <c r="H356" s="331"/>
      <c r="I356" s="331"/>
      <c r="J356" s="331"/>
      <c r="K356" s="331"/>
      <c r="L356" s="331"/>
      <c r="M356" s="331"/>
      <c r="N356" s="137"/>
      <c r="O356" s="332" t="str">
        <f>"verliehen wird: "&amp;'Übertrag Einzel'!CP28</f>
        <v>verliehen wird: Urkunde und Button</v>
      </c>
      <c r="P356" s="332"/>
      <c r="Q356" s="332"/>
      <c r="R356" s="332"/>
      <c r="S356" s="332"/>
      <c r="T356" s="332"/>
      <c r="U356" s="332"/>
      <c r="V356" s="83"/>
      <c r="X356" s="38" t="s">
        <v>107</v>
      </c>
      <c r="AA356" s="330" t="str">
        <f>'Übertrag Einzel'!AA29</f>
        <v/>
      </c>
      <c r="AB356" s="331"/>
      <c r="AC356" s="331"/>
      <c r="AD356" s="331"/>
      <c r="AE356" s="331"/>
      <c r="AF356" s="331"/>
      <c r="AG356" s="331"/>
      <c r="AH356" s="331"/>
      <c r="AI356" s="331"/>
      <c r="AJ356" s="331"/>
      <c r="AK356" s="137"/>
      <c r="AL356" s="332" t="str">
        <f>"verliehen wird: "&amp;'Übertrag Einzel'!CP29</f>
        <v>verliehen wird: Urkunde und Button</v>
      </c>
      <c r="AM356" s="332"/>
      <c r="AN356" s="332"/>
      <c r="AO356" s="332"/>
      <c r="AP356" s="332"/>
      <c r="AQ356" s="332"/>
      <c r="AR356" s="332"/>
      <c r="AS356" s="83"/>
    </row>
    <row r="357" spans="1:45" s="34" customFormat="1" ht="6" customHeight="1" x14ac:dyDescent="0.2">
      <c r="A357" s="82"/>
      <c r="V357" s="83"/>
      <c r="X357" s="82"/>
      <c r="AS357" s="83"/>
    </row>
    <row r="358" spans="1:45" s="34" customFormat="1" ht="24.75" customHeight="1" x14ac:dyDescent="0.2">
      <c r="A358" s="38" t="s">
        <v>111</v>
      </c>
      <c r="D358" s="39"/>
      <c r="F358" s="39"/>
      <c r="H358" s="39"/>
      <c r="I358" s="347" t="str">
        <f>'Übertrag Einzel'!CM28&amp;"."</f>
        <v>.</v>
      </c>
      <c r="J358" s="348"/>
      <c r="L358" s="39" t="s">
        <v>112</v>
      </c>
      <c r="N358" s="39"/>
      <c r="V358" s="83"/>
      <c r="X358" s="38" t="s">
        <v>111</v>
      </c>
      <c r="AA358" s="39"/>
      <c r="AC358" s="39"/>
      <c r="AE358" s="39"/>
      <c r="AF358" s="347" t="str">
        <f>'Übertrag Einzel'!CM29&amp;"."</f>
        <v>.</v>
      </c>
      <c r="AG358" s="348"/>
      <c r="AI358" s="39" t="s">
        <v>112</v>
      </c>
      <c r="AK358" s="39"/>
      <c r="AS358" s="83"/>
    </row>
    <row r="359" spans="1:45" s="34" customFormat="1" ht="6" customHeight="1" x14ac:dyDescent="0.2">
      <c r="A359" s="87"/>
      <c r="B359" s="88"/>
      <c r="C359" s="88"/>
      <c r="D359" s="88"/>
      <c r="E359" s="88"/>
      <c r="F359" s="88"/>
      <c r="G359" s="88"/>
      <c r="H359" s="88"/>
      <c r="I359" s="88"/>
      <c r="J359" s="88"/>
      <c r="K359" s="88"/>
      <c r="L359" s="88"/>
      <c r="M359" s="88"/>
      <c r="N359" s="88"/>
      <c r="O359" s="88"/>
      <c r="P359" s="88"/>
      <c r="Q359" s="88"/>
      <c r="R359" s="88"/>
      <c r="S359" s="88"/>
      <c r="T359" s="88"/>
      <c r="U359" s="88"/>
      <c r="V359" s="89"/>
      <c r="X359" s="87"/>
      <c r="Y359" s="88"/>
      <c r="Z359" s="88"/>
      <c r="AA359" s="88"/>
      <c r="AB359" s="88"/>
      <c r="AC359" s="88"/>
      <c r="AD359" s="88"/>
      <c r="AE359" s="88"/>
      <c r="AF359" s="88"/>
      <c r="AG359" s="88"/>
      <c r="AH359" s="88"/>
      <c r="AI359" s="88"/>
      <c r="AJ359" s="88"/>
      <c r="AK359" s="88"/>
      <c r="AL359" s="88"/>
      <c r="AM359" s="88"/>
      <c r="AN359" s="88"/>
      <c r="AO359" s="88"/>
      <c r="AP359" s="88"/>
      <c r="AQ359" s="88"/>
      <c r="AR359" s="88"/>
      <c r="AS359" s="89"/>
    </row>
    <row r="360" spans="1:45" ht="29.25" customHeight="1" x14ac:dyDescent="0.2">
      <c r="A360" s="349" t="s">
        <v>9</v>
      </c>
      <c r="B360" s="350"/>
      <c r="C360" s="350"/>
      <c r="D360" s="351"/>
      <c r="E360" s="342" t="s">
        <v>10</v>
      </c>
      <c r="F360" s="343"/>
      <c r="G360" s="342" t="s">
        <v>11</v>
      </c>
      <c r="H360" s="343"/>
      <c r="I360" s="344" t="s">
        <v>12</v>
      </c>
      <c r="J360" s="345"/>
      <c r="K360" s="344" t="s">
        <v>13</v>
      </c>
      <c r="L360" s="345"/>
      <c r="M360" s="344" t="s">
        <v>14</v>
      </c>
      <c r="N360" s="346"/>
      <c r="O360" s="346"/>
      <c r="P360" s="346"/>
      <c r="Q360" s="346"/>
      <c r="R360" s="346"/>
      <c r="S360" s="345"/>
      <c r="T360" s="344" t="s">
        <v>15</v>
      </c>
      <c r="U360" s="346"/>
      <c r="V360" s="345"/>
      <c r="X360" s="349" t="s">
        <v>9</v>
      </c>
      <c r="Y360" s="350"/>
      <c r="Z360" s="350"/>
      <c r="AA360" s="351"/>
      <c r="AB360" s="342" t="s">
        <v>10</v>
      </c>
      <c r="AC360" s="343"/>
      <c r="AD360" s="342" t="s">
        <v>11</v>
      </c>
      <c r="AE360" s="343"/>
      <c r="AF360" s="344" t="s">
        <v>12</v>
      </c>
      <c r="AG360" s="345"/>
      <c r="AH360" s="344" t="s">
        <v>13</v>
      </c>
      <c r="AI360" s="345"/>
      <c r="AJ360" s="344" t="s">
        <v>14</v>
      </c>
      <c r="AK360" s="346"/>
      <c r="AL360" s="346"/>
      <c r="AM360" s="346"/>
      <c r="AN360" s="346"/>
      <c r="AO360" s="346"/>
      <c r="AP360" s="345"/>
      <c r="AQ360" s="344" t="s">
        <v>15</v>
      </c>
      <c r="AR360" s="346"/>
      <c r="AS360" s="345"/>
    </row>
    <row r="361" spans="1:45" ht="14.1" customHeight="1" x14ac:dyDescent="0.2">
      <c r="A361" s="333"/>
      <c r="B361" s="334"/>
      <c r="C361" s="334"/>
      <c r="D361" s="335"/>
      <c r="E361" s="336"/>
      <c r="F361" s="337"/>
      <c r="G361" s="336"/>
      <c r="H361" s="337"/>
      <c r="I361" s="336"/>
      <c r="J361" s="337"/>
      <c r="K361" s="336"/>
      <c r="L361" s="337"/>
      <c r="M361" s="336"/>
      <c r="N361" s="340"/>
      <c r="O361" s="340"/>
      <c r="P361" s="340"/>
      <c r="Q361" s="340"/>
      <c r="R361" s="340"/>
      <c r="S361" s="337"/>
      <c r="T361" s="336"/>
      <c r="U361" s="340"/>
      <c r="V361" s="337"/>
      <c r="X361" s="333"/>
      <c r="Y361" s="334"/>
      <c r="Z361" s="334"/>
      <c r="AA361" s="335"/>
      <c r="AB361" s="336"/>
      <c r="AC361" s="337"/>
      <c r="AD361" s="336"/>
      <c r="AE361" s="337"/>
      <c r="AF361" s="336"/>
      <c r="AG361" s="337"/>
      <c r="AH361" s="336"/>
      <c r="AI361" s="337"/>
      <c r="AJ361" s="336"/>
      <c r="AK361" s="340"/>
      <c r="AL361" s="340"/>
      <c r="AM361" s="340"/>
      <c r="AN361" s="340"/>
      <c r="AO361" s="340"/>
      <c r="AP361" s="337"/>
      <c r="AQ361" s="336"/>
      <c r="AR361" s="340"/>
      <c r="AS361" s="337"/>
    </row>
    <row r="362" spans="1:45" ht="14.1" customHeight="1" x14ac:dyDescent="0.2">
      <c r="A362" s="388" t="str">
        <f>'Übertrag Einzel'!BE28</f>
        <v>Langsamer Walzer</v>
      </c>
      <c r="B362" s="389"/>
      <c r="C362" s="390"/>
      <c r="D362" s="17"/>
      <c r="E362" s="338"/>
      <c r="F362" s="339"/>
      <c r="G362" s="338"/>
      <c r="H362" s="339"/>
      <c r="I362" s="338"/>
      <c r="J362" s="339"/>
      <c r="K362" s="338"/>
      <c r="L362" s="339"/>
      <c r="M362" s="338"/>
      <c r="N362" s="341"/>
      <c r="O362" s="341"/>
      <c r="P362" s="341"/>
      <c r="Q362" s="341"/>
      <c r="R362" s="341"/>
      <c r="S362" s="339"/>
      <c r="T362" s="338"/>
      <c r="U362" s="341"/>
      <c r="V362" s="339"/>
      <c r="X362" s="388" t="str">
        <f>'Übertrag Einzel'!BE29</f>
        <v>Langsamer Walzer</v>
      </c>
      <c r="Y362" s="389"/>
      <c r="Z362" s="390"/>
      <c r="AA362" s="17"/>
      <c r="AB362" s="338"/>
      <c r="AC362" s="339"/>
      <c r="AD362" s="338"/>
      <c r="AE362" s="339"/>
      <c r="AF362" s="338"/>
      <c r="AG362" s="339"/>
      <c r="AH362" s="338"/>
      <c r="AI362" s="339"/>
      <c r="AJ362" s="338"/>
      <c r="AK362" s="341"/>
      <c r="AL362" s="341"/>
      <c r="AM362" s="341"/>
      <c r="AN362" s="341"/>
      <c r="AO362" s="341"/>
      <c r="AP362" s="339"/>
      <c r="AQ362" s="338"/>
      <c r="AR362" s="341"/>
      <c r="AS362" s="339"/>
    </row>
    <row r="363" spans="1:45" ht="14.1" customHeight="1" x14ac:dyDescent="0.2">
      <c r="A363" s="333"/>
      <c r="B363" s="334"/>
      <c r="C363" s="334"/>
      <c r="D363" s="335"/>
      <c r="E363" s="336"/>
      <c r="F363" s="337"/>
      <c r="G363" s="336"/>
      <c r="H363" s="337"/>
      <c r="I363" s="336"/>
      <c r="J363" s="337"/>
      <c r="K363" s="336"/>
      <c r="L363" s="337"/>
      <c r="M363" s="336"/>
      <c r="N363" s="340"/>
      <c r="O363" s="340"/>
      <c r="P363" s="340"/>
      <c r="Q363" s="340"/>
      <c r="R363" s="340"/>
      <c r="S363" s="337"/>
      <c r="T363" s="336"/>
      <c r="U363" s="340"/>
      <c r="V363" s="337"/>
      <c r="X363" s="333"/>
      <c r="Y363" s="334"/>
      <c r="Z363" s="334"/>
      <c r="AA363" s="335"/>
      <c r="AB363" s="336"/>
      <c r="AC363" s="337"/>
      <c r="AD363" s="336"/>
      <c r="AE363" s="337"/>
      <c r="AF363" s="336"/>
      <c r="AG363" s="337"/>
      <c r="AH363" s="336"/>
      <c r="AI363" s="337"/>
      <c r="AJ363" s="336"/>
      <c r="AK363" s="340"/>
      <c r="AL363" s="340"/>
      <c r="AM363" s="340"/>
      <c r="AN363" s="340"/>
      <c r="AO363" s="340"/>
      <c r="AP363" s="337"/>
      <c r="AQ363" s="336"/>
      <c r="AR363" s="340"/>
      <c r="AS363" s="337"/>
    </row>
    <row r="364" spans="1:45" ht="14.1" customHeight="1" x14ac:dyDescent="0.2">
      <c r="A364" s="388" t="str">
        <f>'Übertrag Einzel'!BF28</f>
        <v>Tango</v>
      </c>
      <c r="B364" s="389"/>
      <c r="C364" s="390"/>
      <c r="D364" s="17"/>
      <c r="E364" s="338"/>
      <c r="F364" s="339"/>
      <c r="G364" s="338"/>
      <c r="H364" s="339"/>
      <c r="I364" s="338"/>
      <c r="J364" s="339"/>
      <c r="K364" s="338"/>
      <c r="L364" s="339"/>
      <c r="M364" s="338"/>
      <c r="N364" s="341"/>
      <c r="O364" s="341"/>
      <c r="P364" s="341"/>
      <c r="Q364" s="341"/>
      <c r="R364" s="341"/>
      <c r="S364" s="339"/>
      <c r="T364" s="338"/>
      <c r="U364" s="341"/>
      <c r="V364" s="339"/>
      <c r="X364" s="388" t="str">
        <f>'Übertrag Einzel'!BF29</f>
        <v>Tango</v>
      </c>
      <c r="Y364" s="389"/>
      <c r="Z364" s="390"/>
      <c r="AA364" s="17"/>
      <c r="AB364" s="338"/>
      <c r="AC364" s="339"/>
      <c r="AD364" s="338"/>
      <c r="AE364" s="339"/>
      <c r="AF364" s="338"/>
      <c r="AG364" s="339"/>
      <c r="AH364" s="338"/>
      <c r="AI364" s="339"/>
      <c r="AJ364" s="338"/>
      <c r="AK364" s="341"/>
      <c r="AL364" s="341"/>
      <c r="AM364" s="341"/>
      <c r="AN364" s="341"/>
      <c r="AO364" s="341"/>
      <c r="AP364" s="339"/>
      <c r="AQ364" s="338"/>
      <c r="AR364" s="341"/>
      <c r="AS364" s="339"/>
    </row>
    <row r="365" spans="1:45" ht="14.1" customHeight="1" x14ac:dyDescent="0.2">
      <c r="A365" s="333"/>
      <c r="B365" s="334"/>
      <c r="C365" s="334"/>
      <c r="D365" s="335"/>
      <c r="E365" s="336"/>
      <c r="F365" s="337"/>
      <c r="G365" s="336"/>
      <c r="H365" s="337"/>
      <c r="I365" s="336"/>
      <c r="J365" s="337"/>
      <c r="K365" s="336"/>
      <c r="L365" s="337"/>
      <c r="M365" s="336"/>
      <c r="N365" s="340"/>
      <c r="O365" s="340"/>
      <c r="P365" s="340"/>
      <c r="Q365" s="340"/>
      <c r="R365" s="340"/>
      <c r="S365" s="337"/>
      <c r="T365" s="336"/>
      <c r="U365" s="340"/>
      <c r="V365" s="337"/>
      <c r="X365" s="333"/>
      <c r="Y365" s="334"/>
      <c r="Z365" s="334"/>
      <c r="AA365" s="335"/>
      <c r="AB365" s="336"/>
      <c r="AC365" s="337"/>
      <c r="AD365" s="336"/>
      <c r="AE365" s="337"/>
      <c r="AF365" s="336"/>
      <c r="AG365" s="337"/>
      <c r="AH365" s="336"/>
      <c r="AI365" s="337"/>
      <c r="AJ365" s="336"/>
      <c r="AK365" s="340"/>
      <c r="AL365" s="340"/>
      <c r="AM365" s="340"/>
      <c r="AN365" s="340"/>
      <c r="AO365" s="340"/>
      <c r="AP365" s="337"/>
      <c r="AQ365" s="336"/>
      <c r="AR365" s="340"/>
      <c r="AS365" s="337"/>
    </row>
    <row r="366" spans="1:45" ht="14.1" customHeight="1" x14ac:dyDescent="0.2">
      <c r="A366" s="388" t="str">
        <f>'Übertrag Einzel'!BG28</f>
        <v>Wiener Walzer</v>
      </c>
      <c r="B366" s="389"/>
      <c r="C366" s="390"/>
      <c r="D366" s="17"/>
      <c r="E366" s="338"/>
      <c r="F366" s="339"/>
      <c r="G366" s="338"/>
      <c r="H366" s="339"/>
      <c r="I366" s="338"/>
      <c r="J366" s="339"/>
      <c r="K366" s="338"/>
      <c r="L366" s="339"/>
      <c r="M366" s="338"/>
      <c r="N366" s="341"/>
      <c r="O366" s="341"/>
      <c r="P366" s="341"/>
      <c r="Q366" s="341"/>
      <c r="R366" s="341"/>
      <c r="S366" s="339"/>
      <c r="T366" s="338"/>
      <c r="U366" s="341"/>
      <c r="V366" s="339"/>
      <c r="X366" s="388" t="str">
        <f>'Übertrag Einzel'!BG29</f>
        <v>Wiener Walzer</v>
      </c>
      <c r="Y366" s="389"/>
      <c r="Z366" s="390"/>
      <c r="AA366" s="17"/>
      <c r="AB366" s="338"/>
      <c r="AC366" s="339"/>
      <c r="AD366" s="338"/>
      <c r="AE366" s="339"/>
      <c r="AF366" s="338"/>
      <c r="AG366" s="339"/>
      <c r="AH366" s="338"/>
      <c r="AI366" s="339"/>
      <c r="AJ366" s="338"/>
      <c r="AK366" s="341"/>
      <c r="AL366" s="341"/>
      <c r="AM366" s="341"/>
      <c r="AN366" s="341"/>
      <c r="AO366" s="341"/>
      <c r="AP366" s="339"/>
      <c r="AQ366" s="338"/>
      <c r="AR366" s="341"/>
      <c r="AS366" s="339"/>
    </row>
    <row r="367" spans="1:45" ht="14.1" customHeight="1" x14ac:dyDescent="0.2">
      <c r="A367" s="333"/>
      <c r="B367" s="334"/>
      <c r="C367" s="334"/>
      <c r="D367" s="335"/>
      <c r="E367" s="336"/>
      <c r="F367" s="337"/>
      <c r="G367" s="336"/>
      <c r="H367" s="337"/>
      <c r="I367" s="336"/>
      <c r="J367" s="337"/>
      <c r="K367" s="336"/>
      <c r="L367" s="337"/>
      <c r="M367" s="336"/>
      <c r="N367" s="340"/>
      <c r="O367" s="340"/>
      <c r="P367" s="340"/>
      <c r="Q367" s="340"/>
      <c r="R367" s="340"/>
      <c r="S367" s="337"/>
      <c r="T367" s="336"/>
      <c r="U367" s="340"/>
      <c r="V367" s="337"/>
      <c r="X367" s="333"/>
      <c r="Y367" s="334"/>
      <c r="Z367" s="334"/>
      <c r="AA367" s="335"/>
      <c r="AB367" s="336"/>
      <c r="AC367" s="337"/>
      <c r="AD367" s="336"/>
      <c r="AE367" s="337"/>
      <c r="AF367" s="336"/>
      <c r="AG367" s="337"/>
      <c r="AH367" s="336"/>
      <c r="AI367" s="337"/>
      <c r="AJ367" s="336"/>
      <c r="AK367" s="340"/>
      <c r="AL367" s="340"/>
      <c r="AM367" s="340"/>
      <c r="AN367" s="340"/>
      <c r="AO367" s="340"/>
      <c r="AP367" s="337"/>
      <c r="AQ367" s="336"/>
      <c r="AR367" s="340"/>
      <c r="AS367" s="337"/>
    </row>
    <row r="368" spans="1:45" ht="14.1" customHeight="1" x14ac:dyDescent="0.2">
      <c r="A368" s="388" t="str">
        <f>'Übertrag Einzel'!BH28</f>
        <v>Slowfox</v>
      </c>
      <c r="B368" s="389"/>
      <c r="C368" s="390"/>
      <c r="D368" s="17"/>
      <c r="E368" s="338"/>
      <c r="F368" s="339"/>
      <c r="G368" s="338"/>
      <c r="H368" s="339"/>
      <c r="I368" s="338"/>
      <c r="J368" s="339"/>
      <c r="K368" s="338"/>
      <c r="L368" s="339"/>
      <c r="M368" s="338"/>
      <c r="N368" s="341"/>
      <c r="O368" s="341"/>
      <c r="P368" s="341"/>
      <c r="Q368" s="341"/>
      <c r="R368" s="341"/>
      <c r="S368" s="339"/>
      <c r="T368" s="338"/>
      <c r="U368" s="341"/>
      <c r="V368" s="339"/>
      <c r="X368" s="388" t="str">
        <f>'Übertrag Einzel'!BH29</f>
        <v>Slowfox</v>
      </c>
      <c r="Y368" s="389"/>
      <c r="Z368" s="390"/>
      <c r="AA368" s="17"/>
      <c r="AB368" s="338"/>
      <c r="AC368" s="339"/>
      <c r="AD368" s="338"/>
      <c r="AE368" s="339"/>
      <c r="AF368" s="338"/>
      <c r="AG368" s="339"/>
      <c r="AH368" s="338"/>
      <c r="AI368" s="339"/>
      <c r="AJ368" s="338"/>
      <c r="AK368" s="341"/>
      <c r="AL368" s="341"/>
      <c r="AM368" s="341"/>
      <c r="AN368" s="341"/>
      <c r="AO368" s="341"/>
      <c r="AP368" s="339"/>
      <c r="AQ368" s="338"/>
      <c r="AR368" s="341"/>
      <c r="AS368" s="339"/>
    </row>
    <row r="369" spans="1:45" ht="14.1" customHeight="1" x14ac:dyDescent="0.2">
      <c r="A369" s="333"/>
      <c r="B369" s="334"/>
      <c r="C369" s="334"/>
      <c r="D369" s="335"/>
      <c r="E369" s="336"/>
      <c r="F369" s="337"/>
      <c r="G369" s="336"/>
      <c r="H369" s="337"/>
      <c r="I369" s="336"/>
      <c r="J369" s="337"/>
      <c r="K369" s="336"/>
      <c r="L369" s="337"/>
      <c r="M369" s="336"/>
      <c r="N369" s="340"/>
      <c r="O369" s="340"/>
      <c r="P369" s="340"/>
      <c r="Q369" s="340"/>
      <c r="R369" s="340"/>
      <c r="S369" s="337"/>
      <c r="T369" s="336"/>
      <c r="U369" s="340"/>
      <c r="V369" s="337"/>
      <c r="X369" s="333"/>
      <c r="Y369" s="334"/>
      <c r="Z369" s="334"/>
      <c r="AA369" s="335"/>
      <c r="AB369" s="336"/>
      <c r="AC369" s="337"/>
      <c r="AD369" s="336"/>
      <c r="AE369" s="337"/>
      <c r="AF369" s="336"/>
      <c r="AG369" s="337"/>
      <c r="AH369" s="336"/>
      <c r="AI369" s="337"/>
      <c r="AJ369" s="336"/>
      <c r="AK369" s="340"/>
      <c r="AL369" s="340"/>
      <c r="AM369" s="340"/>
      <c r="AN369" s="340"/>
      <c r="AO369" s="340"/>
      <c r="AP369" s="337"/>
      <c r="AQ369" s="336"/>
      <c r="AR369" s="340"/>
      <c r="AS369" s="337"/>
    </row>
    <row r="370" spans="1:45" ht="14.1" customHeight="1" x14ac:dyDescent="0.2">
      <c r="A370" s="388" t="str">
        <f>'Übertrag Einzel'!BI28</f>
        <v>Quickstep</v>
      </c>
      <c r="B370" s="389"/>
      <c r="C370" s="390"/>
      <c r="D370" s="17"/>
      <c r="E370" s="338"/>
      <c r="F370" s="339"/>
      <c r="G370" s="338"/>
      <c r="H370" s="339"/>
      <c r="I370" s="338"/>
      <c r="J370" s="339"/>
      <c r="K370" s="338"/>
      <c r="L370" s="339"/>
      <c r="M370" s="338"/>
      <c r="N370" s="341"/>
      <c r="O370" s="341"/>
      <c r="P370" s="341"/>
      <c r="Q370" s="341"/>
      <c r="R370" s="341"/>
      <c r="S370" s="339"/>
      <c r="T370" s="338"/>
      <c r="U370" s="341"/>
      <c r="V370" s="339"/>
      <c r="X370" s="388" t="str">
        <f>'Übertrag Einzel'!BI29</f>
        <v>Quickstep</v>
      </c>
      <c r="Y370" s="389"/>
      <c r="Z370" s="390"/>
      <c r="AA370" s="17"/>
      <c r="AB370" s="338"/>
      <c r="AC370" s="339"/>
      <c r="AD370" s="338"/>
      <c r="AE370" s="339"/>
      <c r="AF370" s="338"/>
      <c r="AG370" s="339"/>
      <c r="AH370" s="338"/>
      <c r="AI370" s="339"/>
      <c r="AJ370" s="338"/>
      <c r="AK370" s="341"/>
      <c r="AL370" s="341"/>
      <c r="AM370" s="341"/>
      <c r="AN370" s="341"/>
      <c r="AO370" s="341"/>
      <c r="AP370" s="339"/>
      <c r="AQ370" s="338"/>
      <c r="AR370" s="341"/>
      <c r="AS370" s="339"/>
    </row>
    <row r="371" spans="1:45" ht="14.1" customHeight="1" x14ac:dyDescent="0.2">
      <c r="A371" s="333"/>
      <c r="B371" s="334"/>
      <c r="C371" s="334"/>
      <c r="D371" s="335"/>
      <c r="E371" s="336"/>
      <c r="F371" s="337"/>
      <c r="G371" s="336"/>
      <c r="H371" s="337"/>
      <c r="I371" s="336"/>
      <c r="J371" s="337"/>
      <c r="K371" s="336"/>
      <c r="L371" s="337"/>
      <c r="M371" s="336"/>
      <c r="N371" s="340"/>
      <c r="O371" s="340"/>
      <c r="P371" s="340"/>
      <c r="Q371" s="340"/>
      <c r="R371" s="340"/>
      <c r="S371" s="337"/>
      <c r="T371" s="336"/>
      <c r="U371" s="340"/>
      <c r="V371" s="337"/>
      <c r="X371" s="333"/>
      <c r="Y371" s="334"/>
      <c r="Z371" s="334"/>
      <c r="AA371" s="335"/>
      <c r="AB371" s="336"/>
      <c r="AC371" s="337"/>
      <c r="AD371" s="336"/>
      <c r="AE371" s="337"/>
      <c r="AF371" s="336"/>
      <c r="AG371" s="337"/>
      <c r="AH371" s="336"/>
      <c r="AI371" s="337"/>
      <c r="AJ371" s="336"/>
      <c r="AK371" s="340"/>
      <c r="AL371" s="340"/>
      <c r="AM371" s="340"/>
      <c r="AN371" s="340"/>
      <c r="AO371" s="340"/>
      <c r="AP371" s="337"/>
      <c r="AQ371" s="336"/>
      <c r="AR371" s="340"/>
      <c r="AS371" s="337"/>
    </row>
    <row r="372" spans="1:45" ht="14.1" customHeight="1" x14ac:dyDescent="0.2">
      <c r="A372" s="388" t="str">
        <f>'Übertrag Einzel'!BJ28</f>
        <v>Samba</v>
      </c>
      <c r="B372" s="389"/>
      <c r="C372" s="390"/>
      <c r="D372" s="17"/>
      <c r="E372" s="338"/>
      <c r="F372" s="339"/>
      <c r="G372" s="338"/>
      <c r="H372" s="339"/>
      <c r="I372" s="338"/>
      <c r="J372" s="339"/>
      <c r="K372" s="338"/>
      <c r="L372" s="339"/>
      <c r="M372" s="338"/>
      <c r="N372" s="341"/>
      <c r="O372" s="341"/>
      <c r="P372" s="341"/>
      <c r="Q372" s="341"/>
      <c r="R372" s="341"/>
      <c r="S372" s="339"/>
      <c r="T372" s="338"/>
      <c r="U372" s="341"/>
      <c r="V372" s="339"/>
      <c r="X372" s="388" t="str">
        <f>'Übertrag Einzel'!BJ29</f>
        <v>Samba</v>
      </c>
      <c r="Y372" s="389"/>
      <c r="Z372" s="390"/>
      <c r="AA372" s="17"/>
      <c r="AB372" s="338"/>
      <c r="AC372" s="339"/>
      <c r="AD372" s="338"/>
      <c r="AE372" s="339"/>
      <c r="AF372" s="338"/>
      <c r="AG372" s="339"/>
      <c r="AH372" s="338"/>
      <c r="AI372" s="339"/>
      <c r="AJ372" s="338"/>
      <c r="AK372" s="341"/>
      <c r="AL372" s="341"/>
      <c r="AM372" s="341"/>
      <c r="AN372" s="341"/>
      <c r="AO372" s="341"/>
      <c r="AP372" s="339"/>
      <c r="AQ372" s="338"/>
      <c r="AR372" s="341"/>
      <c r="AS372" s="339"/>
    </row>
    <row r="373" spans="1:45" ht="14.1" customHeight="1" x14ac:dyDescent="0.2">
      <c r="A373" s="333"/>
      <c r="B373" s="334"/>
      <c r="C373" s="334"/>
      <c r="D373" s="335"/>
      <c r="E373" s="336"/>
      <c r="F373" s="337"/>
      <c r="G373" s="336"/>
      <c r="H373" s="337"/>
      <c r="I373" s="336"/>
      <c r="J373" s="337"/>
      <c r="K373" s="336"/>
      <c r="L373" s="337"/>
      <c r="M373" s="336"/>
      <c r="N373" s="340"/>
      <c r="O373" s="340"/>
      <c r="P373" s="340"/>
      <c r="Q373" s="340"/>
      <c r="R373" s="340"/>
      <c r="S373" s="337"/>
      <c r="T373" s="336"/>
      <c r="U373" s="340"/>
      <c r="V373" s="337"/>
      <c r="X373" s="333"/>
      <c r="Y373" s="334"/>
      <c r="Z373" s="334"/>
      <c r="AA373" s="335"/>
      <c r="AB373" s="336"/>
      <c r="AC373" s="337"/>
      <c r="AD373" s="336"/>
      <c r="AE373" s="337"/>
      <c r="AF373" s="336"/>
      <c r="AG373" s="337"/>
      <c r="AH373" s="336"/>
      <c r="AI373" s="337"/>
      <c r="AJ373" s="336"/>
      <c r="AK373" s="340"/>
      <c r="AL373" s="340"/>
      <c r="AM373" s="340"/>
      <c r="AN373" s="340"/>
      <c r="AO373" s="340"/>
      <c r="AP373" s="337"/>
      <c r="AQ373" s="336"/>
      <c r="AR373" s="340"/>
      <c r="AS373" s="337"/>
    </row>
    <row r="374" spans="1:45" ht="14.1" customHeight="1" x14ac:dyDescent="0.2">
      <c r="A374" s="388" t="str">
        <f>'Übertrag Einzel'!BK28</f>
        <v>Chachacha</v>
      </c>
      <c r="B374" s="389"/>
      <c r="C374" s="390"/>
      <c r="D374" s="17"/>
      <c r="E374" s="338"/>
      <c r="F374" s="339"/>
      <c r="G374" s="338"/>
      <c r="H374" s="339"/>
      <c r="I374" s="338"/>
      <c r="J374" s="339"/>
      <c r="K374" s="338"/>
      <c r="L374" s="339"/>
      <c r="M374" s="338"/>
      <c r="N374" s="341"/>
      <c r="O374" s="341"/>
      <c r="P374" s="341"/>
      <c r="Q374" s="341"/>
      <c r="R374" s="341"/>
      <c r="S374" s="339"/>
      <c r="T374" s="338"/>
      <c r="U374" s="341"/>
      <c r="V374" s="339"/>
      <c r="X374" s="388" t="str">
        <f>'Übertrag Einzel'!BK29</f>
        <v>Chachacha</v>
      </c>
      <c r="Y374" s="389"/>
      <c r="Z374" s="390"/>
      <c r="AA374" s="17"/>
      <c r="AB374" s="338"/>
      <c r="AC374" s="339"/>
      <c r="AD374" s="338"/>
      <c r="AE374" s="339"/>
      <c r="AF374" s="338"/>
      <c r="AG374" s="339"/>
      <c r="AH374" s="338"/>
      <c r="AI374" s="339"/>
      <c r="AJ374" s="338"/>
      <c r="AK374" s="341"/>
      <c r="AL374" s="341"/>
      <c r="AM374" s="341"/>
      <c r="AN374" s="341"/>
      <c r="AO374" s="341"/>
      <c r="AP374" s="339"/>
      <c r="AQ374" s="338"/>
      <c r="AR374" s="341"/>
      <c r="AS374" s="339"/>
    </row>
    <row r="375" spans="1:45" ht="14.1" customHeight="1" x14ac:dyDescent="0.2">
      <c r="A375" s="333"/>
      <c r="B375" s="334"/>
      <c r="C375" s="334"/>
      <c r="D375" s="335"/>
      <c r="E375" s="336"/>
      <c r="F375" s="337"/>
      <c r="G375" s="336"/>
      <c r="H375" s="337"/>
      <c r="I375" s="336"/>
      <c r="J375" s="337"/>
      <c r="K375" s="336"/>
      <c r="L375" s="337"/>
      <c r="M375" s="336"/>
      <c r="N375" s="340"/>
      <c r="O375" s="340"/>
      <c r="P375" s="340"/>
      <c r="Q375" s="340"/>
      <c r="R375" s="340"/>
      <c r="S375" s="337"/>
      <c r="T375" s="336"/>
      <c r="U375" s="340"/>
      <c r="V375" s="337"/>
      <c r="X375" s="333"/>
      <c r="Y375" s="334"/>
      <c r="Z375" s="334"/>
      <c r="AA375" s="335"/>
      <c r="AB375" s="336"/>
      <c r="AC375" s="337"/>
      <c r="AD375" s="336"/>
      <c r="AE375" s="337"/>
      <c r="AF375" s="336"/>
      <c r="AG375" s="337"/>
      <c r="AH375" s="336"/>
      <c r="AI375" s="337"/>
      <c r="AJ375" s="336"/>
      <c r="AK375" s="340"/>
      <c r="AL375" s="340"/>
      <c r="AM375" s="340"/>
      <c r="AN375" s="340"/>
      <c r="AO375" s="340"/>
      <c r="AP375" s="337"/>
      <c r="AQ375" s="336"/>
      <c r="AR375" s="340"/>
      <c r="AS375" s="337"/>
    </row>
    <row r="376" spans="1:45" ht="14.1" customHeight="1" x14ac:dyDescent="0.2">
      <c r="A376" s="388" t="str">
        <f>'Übertrag Einzel'!BL28</f>
        <v>Rumba</v>
      </c>
      <c r="B376" s="389"/>
      <c r="C376" s="390"/>
      <c r="D376" s="17"/>
      <c r="E376" s="338"/>
      <c r="F376" s="339"/>
      <c r="G376" s="338"/>
      <c r="H376" s="339"/>
      <c r="I376" s="338"/>
      <c r="J376" s="339"/>
      <c r="K376" s="338"/>
      <c r="L376" s="339"/>
      <c r="M376" s="338"/>
      <c r="N376" s="341"/>
      <c r="O376" s="341"/>
      <c r="P376" s="341"/>
      <c r="Q376" s="341"/>
      <c r="R376" s="341"/>
      <c r="S376" s="339"/>
      <c r="T376" s="338"/>
      <c r="U376" s="341"/>
      <c r="V376" s="339"/>
      <c r="X376" s="388" t="str">
        <f>'Übertrag Einzel'!BL29</f>
        <v>Rumba</v>
      </c>
      <c r="Y376" s="389"/>
      <c r="Z376" s="390"/>
      <c r="AA376" s="17"/>
      <c r="AB376" s="338"/>
      <c r="AC376" s="339"/>
      <c r="AD376" s="338"/>
      <c r="AE376" s="339"/>
      <c r="AF376" s="338"/>
      <c r="AG376" s="339"/>
      <c r="AH376" s="338"/>
      <c r="AI376" s="339"/>
      <c r="AJ376" s="338"/>
      <c r="AK376" s="341"/>
      <c r="AL376" s="341"/>
      <c r="AM376" s="341"/>
      <c r="AN376" s="341"/>
      <c r="AO376" s="341"/>
      <c r="AP376" s="339"/>
      <c r="AQ376" s="338"/>
      <c r="AR376" s="341"/>
      <c r="AS376" s="339"/>
    </row>
    <row r="377" spans="1:45" ht="14.1" customHeight="1" x14ac:dyDescent="0.2">
      <c r="A377" s="333"/>
      <c r="B377" s="334"/>
      <c r="C377" s="334"/>
      <c r="D377" s="335"/>
      <c r="E377" s="336"/>
      <c r="F377" s="337"/>
      <c r="G377" s="336"/>
      <c r="H377" s="337"/>
      <c r="I377" s="336"/>
      <c r="J377" s="337"/>
      <c r="K377" s="336"/>
      <c r="L377" s="337"/>
      <c r="M377" s="336"/>
      <c r="N377" s="340"/>
      <c r="O377" s="340"/>
      <c r="P377" s="340"/>
      <c r="Q377" s="340"/>
      <c r="R377" s="340"/>
      <c r="S377" s="337"/>
      <c r="T377" s="336"/>
      <c r="U377" s="340"/>
      <c r="V377" s="337"/>
      <c r="X377" s="333"/>
      <c r="Y377" s="334"/>
      <c r="Z377" s="334"/>
      <c r="AA377" s="335"/>
      <c r="AB377" s="336"/>
      <c r="AC377" s="337"/>
      <c r="AD377" s="336"/>
      <c r="AE377" s="337"/>
      <c r="AF377" s="336"/>
      <c r="AG377" s="337"/>
      <c r="AH377" s="336"/>
      <c r="AI377" s="337"/>
      <c r="AJ377" s="336"/>
      <c r="AK377" s="340"/>
      <c r="AL377" s="340"/>
      <c r="AM377" s="340"/>
      <c r="AN377" s="340"/>
      <c r="AO377" s="340"/>
      <c r="AP377" s="337"/>
      <c r="AQ377" s="336"/>
      <c r="AR377" s="340"/>
      <c r="AS377" s="337"/>
    </row>
    <row r="378" spans="1:45" ht="14.1" customHeight="1" x14ac:dyDescent="0.2">
      <c r="A378" s="388" t="str">
        <f>'Übertrag Einzel'!BM28</f>
        <v>Paso Doble</v>
      </c>
      <c r="B378" s="389"/>
      <c r="C378" s="390"/>
      <c r="D378" s="17"/>
      <c r="E378" s="338"/>
      <c r="F378" s="339"/>
      <c r="G378" s="338"/>
      <c r="H378" s="339"/>
      <c r="I378" s="338"/>
      <c r="J378" s="339"/>
      <c r="K378" s="338"/>
      <c r="L378" s="339"/>
      <c r="M378" s="338"/>
      <c r="N378" s="341"/>
      <c r="O378" s="341"/>
      <c r="P378" s="341"/>
      <c r="Q378" s="341"/>
      <c r="R378" s="341"/>
      <c r="S378" s="339"/>
      <c r="T378" s="338"/>
      <c r="U378" s="341"/>
      <c r="V378" s="339"/>
      <c r="X378" s="388" t="str">
        <f>'Übertrag Einzel'!BM29</f>
        <v>Paso Doble</v>
      </c>
      <c r="Y378" s="389"/>
      <c r="Z378" s="390"/>
      <c r="AA378" s="17"/>
      <c r="AB378" s="338"/>
      <c r="AC378" s="339"/>
      <c r="AD378" s="338"/>
      <c r="AE378" s="339"/>
      <c r="AF378" s="338"/>
      <c r="AG378" s="339"/>
      <c r="AH378" s="338"/>
      <c r="AI378" s="339"/>
      <c r="AJ378" s="338"/>
      <c r="AK378" s="341"/>
      <c r="AL378" s="341"/>
      <c r="AM378" s="341"/>
      <c r="AN378" s="341"/>
      <c r="AO378" s="341"/>
      <c r="AP378" s="339"/>
      <c r="AQ378" s="338"/>
      <c r="AR378" s="341"/>
      <c r="AS378" s="339"/>
    </row>
    <row r="379" spans="1:45" ht="14.1" customHeight="1" x14ac:dyDescent="0.2">
      <c r="A379" s="333"/>
      <c r="B379" s="334"/>
      <c r="C379" s="334"/>
      <c r="D379" s="335"/>
      <c r="E379" s="336"/>
      <c r="F379" s="337"/>
      <c r="G379" s="336"/>
      <c r="H379" s="337"/>
      <c r="I379" s="336"/>
      <c r="J379" s="337"/>
      <c r="K379" s="336"/>
      <c r="L379" s="337"/>
      <c r="M379" s="336"/>
      <c r="N379" s="340"/>
      <c r="O379" s="340"/>
      <c r="P379" s="340"/>
      <c r="Q379" s="340"/>
      <c r="R379" s="340"/>
      <c r="S379" s="337"/>
      <c r="T379" s="336"/>
      <c r="U379" s="340"/>
      <c r="V379" s="337"/>
      <c r="X379" s="333"/>
      <c r="Y379" s="334"/>
      <c r="Z379" s="334"/>
      <c r="AA379" s="335"/>
      <c r="AB379" s="336"/>
      <c r="AC379" s="337"/>
      <c r="AD379" s="336"/>
      <c r="AE379" s="337"/>
      <c r="AF379" s="336"/>
      <c r="AG379" s="337"/>
      <c r="AH379" s="336"/>
      <c r="AI379" s="337"/>
      <c r="AJ379" s="336"/>
      <c r="AK379" s="340"/>
      <c r="AL379" s="340"/>
      <c r="AM379" s="340"/>
      <c r="AN379" s="340"/>
      <c r="AO379" s="340"/>
      <c r="AP379" s="337"/>
      <c r="AQ379" s="336"/>
      <c r="AR379" s="340"/>
      <c r="AS379" s="337"/>
    </row>
    <row r="380" spans="1:45" ht="14.1" customHeight="1" x14ac:dyDescent="0.2">
      <c r="A380" s="388" t="str">
        <f>'Übertrag Einzel'!BN28</f>
        <v>Jive</v>
      </c>
      <c r="B380" s="389"/>
      <c r="C380" s="390"/>
      <c r="D380" s="17"/>
      <c r="E380" s="338"/>
      <c r="F380" s="339"/>
      <c r="G380" s="338"/>
      <c r="H380" s="339"/>
      <c r="I380" s="338"/>
      <c r="J380" s="339"/>
      <c r="K380" s="338"/>
      <c r="L380" s="339"/>
      <c r="M380" s="338"/>
      <c r="N380" s="341"/>
      <c r="O380" s="341"/>
      <c r="P380" s="341"/>
      <c r="Q380" s="341"/>
      <c r="R380" s="341"/>
      <c r="S380" s="339"/>
      <c r="T380" s="338"/>
      <c r="U380" s="341"/>
      <c r="V380" s="339"/>
      <c r="X380" s="388" t="str">
        <f>'Übertrag Einzel'!BN29</f>
        <v>Jive</v>
      </c>
      <c r="Y380" s="389"/>
      <c r="Z380" s="390"/>
      <c r="AA380" s="17"/>
      <c r="AB380" s="338"/>
      <c r="AC380" s="339"/>
      <c r="AD380" s="338"/>
      <c r="AE380" s="339"/>
      <c r="AF380" s="338"/>
      <c r="AG380" s="339"/>
      <c r="AH380" s="338"/>
      <c r="AI380" s="339"/>
      <c r="AJ380" s="338"/>
      <c r="AK380" s="341"/>
      <c r="AL380" s="341"/>
      <c r="AM380" s="341"/>
      <c r="AN380" s="341"/>
      <c r="AO380" s="341"/>
      <c r="AP380" s="339"/>
      <c r="AQ380" s="338"/>
      <c r="AR380" s="341"/>
      <c r="AS380" s="339"/>
    </row>
    <row r="381" spans="1:45" ht="14.1" customHeight="1" x14ac:dyDescent="0.2">
      <c r="A381" s="391"/>
      <c r="B381" s="392"/>
      <c r="C381" s="392"/>
      <c r="D381" s="393"/>
      <c r="E381" s="336"/>
      <c r="F381" s="337"/>
      <c r="G381" s="336"/>
      <c r="H381" s="337"/>
      <c r="I381" s="336"/>
      <c r="J381" s="337"/>
      <c r="K381" s="336"/>
      <c r="L381" s="337"/>
      <c r="M381" s="336"/>
      <c r="N381" s="340"/>
      <c r="O381" s="340"/>
      <c r="P381" s="340"/>
      <c r="Q381" s="340"/>
      <c r="R381" s="340"/>
      <c r="S381" s="337"/>
      <c r="T381" s="336"/>
      <c r="U381" s="340"/>
      <c r="V381" s="337"/>
      <c r="X381" s="391"/>
      <c r="Y381" s="392"/>
      <c r="Z381" s="392"/>
      <c r="AA381" s="393"/>
      <c r="AB381" s="336"/>
      <c r="AC381" s="337"/>
      <c r="AD381" s="336"/>
      <c r="AE381" s="337"/>
      <c r="AF381" s="336"/>
      <c r="AG381" s="337"/>
      <c r="AH381" s="336"/>
      <c r="AI381" s="337"/>
      <c r="AJ381" s="336"/>
      <c r="AK381" s="340"/>
      <c r="AL381" s="340"/>
      <c r="AM381" s="340"/>
      <c r="AN381" s="340"/>
      <c r="AO381" s="340"/>
      <c r="AP381" s="337"/>
      <c r="AQ381" s="336"/>
      <c r="AR381" s="340"/>
      <c r="AS381" s="337"/>
    </row>
    <row r="382" spans="1:45" ht="14.1" customHeight="1" x14ac:dyDescent="0.2">
      <c r="A382" s="388" t="str">
        <f>'Übertrag Einzel'!BO28</f>
        <v>Discofox</v>
      </c>
      <c r="B382" s="389"/>
      <c r="C382" s="390"/>
      <c r="D382" s="18"/>
      <c r="E382" s="338"/>
      <c r="F382" s="339"/>
      <c r="G382" s="338"/>
      <c r="H382" s="339"/>
      <c r="I382" s="338"/>
      <c r="J382" s="339"/>
      <c r="K382" s="338"/>
      <c r="L382" s="339"/>
      <c r="M382" s="338"/>
      <c r="N382" s="341"/>
      <c r="O382" s="341"/>
      <c r="P382" s="341"/>
      <c r="Q382" s="341"/>
      <c r="R382" s="341"/>
      <c r="S382" s="339"/>
      <c r="T382" s="338"/>
      <c r="U382" s="341"/>
      <c r="V382" s="339"/>
      <c r="X382" s="388" t="str">
        <f>'Übertrag Einzel'!BO29</f>
        <v>Discofox</v>
      </c>
      <c r="Y382" s="389"/>
      <c r="Z382" s="390"/>
      <c r="AA382" s="18"/>
      <c r="AB382" s="338"/>
      <c r="AC382" s="339"/>
      <c r="AD382" s="338"/>
      <c r="AE382" s="339"/>
      <c r="AF382" s="338"/>
      <c r="AG382" s="339"/>
      <c r="AH382" s="338"/>
      <c r="AI382" s="339"/>
      <c r="AJ382" s="338"/>
      <c r="AK382" s="341"/>
      <c r="AL382" s="341"/>
      <c r="AM382" s="341"/>
      <c r="AN382" s="341"/>
      <c r="AO382" s="341"/>
      <c r="AP382" s="339"/>
      <c r="AQ382" s="338"/>
      <c r="AR382" s="341"/>
      <c r="AS382" s="339"/>
    </row>
    <row r="383" spans="1:45" ht="14.1" customHeight="1" x14ac:dyDescent="0.2">
      <c r="A383" s="391"/>
      <c r="B383" s="392"/>
      <c r="C383" s="392"/>
      <c r="D383" s="393"/>
      <c r="E383" s="336"/>
      <c r="F383" s="337"/>
      <c r="G383" s="336"/>
      <c r="H383" s="337"/>
      <c r="I383" s="336"/>
      <c r="J383" s="337"/>
      <c r="K383" s="336"/>
      <c r="L383" s="337"/>
      <c r="M383" s="336"/>
      <c r="N383" s="340"/>
      <c r="O383" s="340"/>
      <c r="P383" s="340"/>
      <c r="Q383" s="340"/>
      <c r="R383" s="340"/>
      <c r="S383" s="337"/>
      <c r="T383" s="336"/>
      <c r="U383" s="340"/>
      <c r="V383" s="337"/>
      <c r="X383" s="391"/>
      <c r="Y383" s="392"/>
      <c r="Z383" s="392"/>
      <c r="AA383" s="393"/>
      <c r="AB383" s="336"/>
      <c r="AC383" s="337"/>
      <c r="AD383" s="336"/>
      <c r="AE383" s="337"/>
      <c r="AF383" s="336"/>
      <c r="AG383" s="337"/>
      <c r="AH383" s="336"/>
      <c r="AI383" s="337"/>
      <c r="AJ383" s="336"/>
      <c r="AK383" s="340"/>
      <c r="AL383" s="340"/>
      <c r="AM383" s="340"/>
      <c r="AN383" s="340"/>
      <c r="AO383" s="340"/>
      <c r="AP383" s="337"/>
      <c r="AQ383" s="336"/>
      <c r="AR383" s="340"/>
      <c r="AS383" s="337"/>
    </row>
    <row r="384" spans="1:45" ht="14.1" customHeight="1" x14ac:dyDescent="0.2">
      <c r="A384" s="388"/>
      <c r="B384" s="389"/>
      <c r="C384" s="390"/>
      <c r="D384" s="18"/>
      <c r="E384" s="338"/>
      <c r="F384" s="339"/>
      <c r="G384" s="338"/>
      <c r="H384" s="339"/>
      <c r="I384" s="338"/>
      <c r="J384" s="339"/>
      <c r="K384" s="338"/>
      <c r="L384" s="339"/>
      <c r="M384" s="338"/>
      <c r="N384" s="341"/>
      <c r="O384" s="341"/>
      <c r="P384" s="341"/>
      <c r="Q384" s="341"/>
      <c r="R384" s="341"/>
      <c r="S384" s="339"/>
      <c r="T384" s="338"/>
      <c r="U384" s="341"/>
      <c r="V384" s="339"/>
      <c r="X384" s="388"/>
      <c r="Y384" s="389"/>
      <c r="Z384" s="390"/>
      <c r="AA384" s="18"/>
      <c r="AB384" s="338"/>
      <c r="AC384" s="339"/>
      <c r="AD384" s="338"/>
      <c r="AE384" s="339"/>
      <c r="AF384" s="338"/>
      <c r="AG384" s="339"/>
      <c r="AH384" s="338"/>
      <c r="AI384" s="339"/>
      <c r="AJ384" s="338"/>
      <c r="AK384" s="341"/>
      <c r="AL384" s="341"/>
      <c r="AM384" s="341"/>
      <c r="AN384" s="341"/>
      <c r="AO384" s="341"/>
      <c r="AP384" s="339"/>
      <c r="AQ384" s="338"/>
      <c r="AR384" s="341"/>
      <c r="AS384" s="339"/>
    </row>
    <row r="385" spans="1:45" ht="14.1" customHeight="1" x14ac:dyDescent="0.2">
      <c r="A385" s="394" t="s">
        <v>70</v>
      </c>
      <c r="B385" s="395"/>
      <c r="C385" s="395"/>
      <c r="D385" s="395"/>
      <c r="E385" s="395"/>
      <c r="F385" s="395"/>
      <c r="G385" s="395"/>
      <c r="H385" s="395"/>
      <c r="I385" s="395"/>
      <c r="J385" s="395"/>
      <c r="K385" s="395"/>
      <c r="L385" s="395"/>
      <c r="M385" s="395"/>
      <c r="N385" s="395"/>
      <c r="O385" s="395"/>
      <c r="P385" s="395"/>
      <c r="Q385" s="395"/>
      <c r="R385" s="395"/>
      <c r="S385" s="395"/>
      <c r="T385" s="395"/>
      <c r="U385" s="395"/>
      <c r="V385" s="396"/>
      <c r="X385" s="394" t="s">
        <v>70</v>
      </c>
      <c r="Y385" s="395"/>
      <c r="Z385" s="395"/>
      <c r="AA385" s="395"/>
      <c r="AB385" s="395"/>
      <c r="AC385" s="395"/>
      <c r="AD385" s="395"/>
      <c r="AE385" s="395"/>
      <c r="AF385" s="395"/>
      <c r="AG385" s="395"/>
      <c r="AH385" s="395"/>
      <c r="AI385" s="395"/>
      <c r="AJ385" s="395"/>
      <c r="AK385" s="395"/>
      <c r="AL385" s="395"/>
      <c r="AM385" s="395"/>
      <c r="AN385" s="395"/>
      <c r="AO385" s="395"/>
      <c r="AP385" s="395"/>
      <c r="AQ385" s="395"/>
      <c r="AR385" s="395"/>
      <c r="AS385" s="396"/>
    </row>
    <row r="386" spans="1:45" ht="14.1" customHeight="1" x14ac:dyDescent="0.2">
      <c r="A386" s="397"/>
      <c r="B386" s="398"/>
      <c r="C386" s="398"/>
      <c r="D386" s="398"/>
      <c r="E386" s="398"/>
      <c r="F386" s="398"/>
      <c r="G386" s="398"/>
      <c r="H386" s="398"/>
      <c r="I386" s="398"/>
      <c r="J386" s="398"/>
      <c r="K386" s="398"/>
      <c r="L386" s="398"/>
      <c r="M386" s="398"/>
      <c r="N386" s="398"/>
      <c r="O386" s="398"/>
      <c r="P386" s="398"/>
      <c r="Q386" s="398"/>
      <c r="R386" s="398"/>
      <c r="S386" s="398"/>
      <c r="T386" s="398"/>
      <c r="U386" s="398"/>
      <c r="V386" s="399"/>
      <c r="X386" s="397"/>
      <c r="Y386" s="398"/>
      <c r="Z386" s="398"/>
      <c r="AA386" s="398"/>
      <c r="AB386" s="398"/>
      <c r="AC386" s="398"/>
      <c r="AD386" s="398"/>
      <c r="AE386" s="398"/>
      <c r="AF386" s="398"/>
      <c r="AG386" s="398"/>
      <c r="AH386" s="398"/>
      <c r="AI386" s="398"/>
      <c r="AJ386" s="398"/>
      <c r="AK386" s="398"/>
      <c r="AL386" s="398"/>
      <c r="AM386" s="398"/>
      <c r="AN386" s="398"/>
      <c r="AO386" s="398"/>
      <c r="AP386" s="398"/>
      <c r="AQ386" s="398"/>
      <c r="AR386" s="398"/>
      <c r="AS386" s="399"/>
    </row>
    <row r="387" spans="1:45" ht="14.1" customHeight="1" x14ac:dyDescent="0.2">
      <c r="A387" s="400" t="s">
        <v>30</v>
      </c>
      <c r="B387" s="401"/>
      <c r="C387" s="400" t="str">
        <f>MID(T389,1,2)</f>
        <v/>
      </c>
      <c r="D387" s="401"/>
      <c r="E387" s="400" t="str">
        <f>MID(T389,3,2)</f>
        <v/>
      </c>
      <c r="F387" s="401"/>
      <c r="G387" s="400" t="str">
        <f>MID(T389,5,2)</f>
        <v/>
      </c>
      <c r="H387" s="401"/>
      <c r="I387" s="400" t="str">
        <f>MID(T389,7,2)</f>
        <v/>
      </c>
      <c r="J387" s="401"/>
      <c r="K387" s="400" t="str">
        <f>MID(T389,9,2)</f>
        <v/>
      </c>
      <c r="L387" s="401"/>
      <c r="M387" s="400" t="str">
        <f>MID(T389,11,2)</f>
        <v/>
      </c>
      <c r="N387" s="401"/>
      <c r="O387" s="400" t="str">
        <f>MID(T389,13,2)</f>
        <v/>
      </c>
      <c r="P387" s="401"/>
      <c r="Q387" s="400" t="str">
        <f>MID(T389,15,2)</f>
        <v/>
      </c>
      <c r="R387" s="401"/>
      <c r="S387" s="400" t="str">
        <f>MID(T389,17,2)</f>
        <v/>
      </c>
      <c r="T387" s="401"/>
      <c r="U387" s="400" t="str">
        <f>MID(T389,19,2)</f>
        <v/>
      </c>
      <c r="V387" s="401"/>
      <c r="X387" s="400" t="s">
        <v>30</v>
      </c>
      <c r="Y387" s="401"/>
      <c r="Z387" s="400" t="str">
        <f>MID(AQ389,1,2)</f>
        <v/>
      </c>
      <c r="AA387" s="401"/>
      <c r="AB387" s="400" t="str">
        <f>MID(AQ389,3,2)</f>
        <v/>
      </c>
      <c r="AC387" s="401"/>
      <c r="AD387" s="400" t="str">
        <f>MID(AQ389,5,2)</f>
        <v/>
      </c>
      <c r="AE387" s="401"/>
      <c r="AF387" s="400" t="str">
        <f>MID(AQ389,7,2)</f>
        <v/>
      </c>
      <c r="AG387" s="401"/>
      <c r="AH387" s="400" t="str">
        <f>MID(AQ389,9,2)</f>
        <v/>
      </c>
      <c r="AI387" s="401"/>
      <c r="AJ387" s="400" t="str">
        <f>MID(AQ389,11,2)</f>
        <v/>
      </c>
      <c r="AK387" s="401"/>
      <c r="AL387" s="400" t="str">
        <f>MID(AQ389,13,2)</f>
        <v/>
      </c>
      <c r="AM387" s="401"/>
      <c r="AN387" s="400" t="str">
        <f>MID(AQ389,15,2)</f>
        <v/>
      </c>
      <c r="AO387" s="401"/>
      <c r="AP387" s="400" t="str">
        <f>MID(AQ389,17,2)</f>
        <v/>
      </c>
      <c r="AQ387" s="401"/>
      <c r="AR387" s="400" t="str">
        <f>MID(AQ389,19,2)</f>
        <v/>
      </c>
      <c r="AS387" s="401"/>
    </row>
    <row r="388" spans="1:45" ht="14.1" customHeight="1" x14ac:dyDescent="0.2">
      <c r="A388" s="402"/>
      <c r="B388" s="403"/>
      <c r="C388" s="402"/>
      <c r="D388" s="403"/>
      <c r="E388" s="402"/>
      <c r="F388" s="403"/>
      <c r="G388" s="402"/>
      <c r="H388" s="403"/>
      <c r="I388" s="402"/>
      <c r="J388" s="403"/>
      <c r="K388" s="402"/>
      <c r="L388" s="403"/>
      <c r="M388" s="402"/>
      <c r="N388" s="403"/>
      <c r="O388" s="402"/>
      <c r="P388" s="403"/>
      <c r="Q388" s="402"/>
      <c r="R388" s="403"/>
      <c r="S388" s="402"/>
      <c r="T388" s="403"/>
      <c r="U388" s="402"/>
      <c r="V388" s="403"/>
      <c r="X388" s="402"/>
      <c r="Y388" s="403"/>
      <c r="Z388" s="402"/>
      <c r="AA388" s="403"/>
      <c r="AB388" s="402"/>
      <c r="AC388" s="403"/>
      <c r="AD388" s="402"/>
      <c r="AE388" s="403"/>
      <c r="AF388" s="402"/>
      <c r="AG388" s="403"/>
      <c r="AH388" s="402"/>
      <c r="AI388" s="403"/>
      <c r="AJ388" s="402"/>
      <c r="AK388" s="403"/>
      <c r="AL388" s="402"/>
      <c r="AM388" s="403"/>
      <c r="AN388" s="402"/>
      <c r="AO388" s="403"/>
      <c r="AP388" s="402"/>
      <c r="AQ388" s="403"/>
      <c r="AR388" s="402"/>
      <c r="AS388" s="403"/>
    </row>
    <row r="389" spans="1:45" ht="27.75" customHeight="1" x14ac:dyDescent="0.2">
      <c r="A389" s="404" t="s">
        <v>191</v>
      </c>
      <c r="B389" s="405"/>
      <c r="C389" s="405"/>
      <c r="D389" s="405"/>
      <c r="E389" s="405"/>
      <c r="F389" s="405"/>
      <c r="G389" s="405"/>
      <c r="H389" s="406"/>
      <c r="I389" s="413" t="s">
        <v>16</v>
      </c>
      <c r="J389" s="414"/>
      <c r="K389" s="414"/>
      <c r="L389" s="414"/>
      <c r="M389" s="414"/>
      <c r="N389" s="414"/>
      <c r="O389" s="414"/>
      <c r="P389" s="414"/>
      <c r="Q389" s="414"/>
      <c r="R389" s="414"/>
      <c r="S389" s="415"/>
      <c r="T389" s="416" t="str">
        <f>'Übertrag Einzel'!CL28</f>
        <v/>
      </c>
      <c r="U389" s="417"/>
      <c r="V389" s="418"/>
      <c r="X389" s="404" t="s">
        <v>191</v>
      </c>
      <c r="Y389" s="405"/>
      <c r="Z389" s="405"/>
      <c r="AA389" s="405"/>
      <c r="AB389" s="405"/>
      <c r="AC389" s="405"/>
      <c r="AD389" s="405"/>
      <c r="AE389" s="406"/>
      <c r="AF389" s="413" t="s">
        <v>16</v>
      </c>
      <c r="AG389" s="414"/>
      <c r="AH389" s="414"/>
      <c r="AI389" s="414"/>
      <c r="AJ389" s="414"/>
      <c r="AK389" s="414"/>
      <c r="AL389" s="414"/>
      <c r="AM389" s="414"/>
      <c r="AN389" s="414"/>
      <c r="AO389" s="414"/>
      <c r="AP389" s="415"/>
      <c r="AQ389" s="416" t="str">
        <f>'Übertrag Einzel'!CL29</f>
        <v/>
      </c>
      <c r="AR389" s="417"/>
      <c r="AS389" s="418"/>
    </row>
    <row r="390" spans="1:45" ht="14.1" customHeight="1" x14ac:dyDescent="0.2">
      <c r="A390" s="407"/>
      <c r="B390" s="408"/>
      <c r="C390" s="408"/>
      <c r="D390" s="408"/>
      <c r="E390" s="408"/>
      <c r="F390" s="408"/>
      <c r="G390" s="408"/>
      <c r="H390" s="409"/>
      <c r="I390" s="333" t="s">
        <v>17</v>
      </c>
      <c r="J390" s="334"/>
      <c r="K390" s="334"/>
      <c r="L390" s="334"/>
      <c r="M390" s="334"/>
      <c r="N390" s="334"/>
      <c r="O390" s="334"/>
      <c r="P390" s="334"/>
      <c r="Q390" s="334"/>
      <c r="R390" s="334"/>
      <c r="S390" s="334"/>
      <c r="T390" s="334"/>
      <c r="U390" s="334"/>
      <c r="V390" s="335"/>
      <c r="X390" s="407"/>
      <c r="Y390" s="408"/>
      <c r="Z390" s="408"/>
      <c r="AA390" s="408"/>
      <c r="AB390" s="408"/>
      <c r="AC390" s="408"/>
      <c r="AD390" s="408"/>
      <c r="AE390" s="409"/>
      <c r="AF390" s="333" t="s">
        <v>17</v>
      </c>
      <c r="AG390" s="334"/>
      <c r="AH390" s="334"/>
      <c r="AI390" s="334"/>
      <c r="AJ390" s="334"/>
      <c r="AK390" s="334"/>
      <c r="AL390" s="334"/>
      <c r="AM390" s="334"/>
      <c r="AN390" s="334"/>
      <c r="AO390" s="334"/>
      <c r="AP390" s="334"/>
      <c r="AQ390" s="334"/>
      <c r="AR390" s="334"/>
      <c r="AS390" s="335"/>
    </row>
    <row r="391" spans="1:45" ht="14.1" customHeight="1" x14ac:dyDescent="0.2">
      <c r="A391" s="407"/>
      <c r="B391" s="408"/>
      <c r="C391" s="408"/>
      <c r="D391" s="408"/>
      <c r="E391" s="408"/>
      <c r="F391" s="408"/>
      <c r="G391" s="408"/>
      <c r="H391" s="409"/>
      <c r="I391" s="82" t="s">
        <v>18</v>
      </c>
      <c r="J391" s="419"/>
      <c r="K391" s="419"/>
      <c r="L391" s="419"/>
      <c r="M391" s="420"/>
      <c r="N391" s="34" t="s">
        <v>19</v>
      </c>
      <c r="O391" s="419"/>
      <c r="P391" s="419"/>
      <c r="Q391" s="419"/>
      <c r="R391" s="420"/>
      <c r="S391" s="82" t="s">
        <v>20</v>
      </c>
      <c r="T391" s="419"/>
      <c r="U391" s="419"/>
      <c r="V391" s="420"/>
      <c r="X391" s="407"/>
      <c r="Y391" s="408"/>
      <c r="Z391" s="408"/>
      <c r="AA391" s="408"/>
      <c r="AB391" s="408"/>
      <c r="AC391" s="408"/>
      <c r="AD391" s="408"/>
      <c r="AE391" s="409"/>
      <c r="AF391" s="82" t="s">
        <v>18</v>
      </c>
      <c r="AG391" s="419"/>
      <c r="AH391" s="419"/>
      <c r="AI391" s="419"/>
      <c r="AJ391" s="420"/>
      <c r="AK391" s="34" t="s">
        <v>19</v>
      </c>
      <c r="AL391" s="419"/>
      <c r="AM391" s="419"/>
      <c r="AN391" s="419"/>
      <c r="AO391" s="420"/>
      <c r="AP391" s="82" t="s">
        <v>20</v>
      </c>
      <c r="AQ391" s="419"/>
      <c r="AR391" s="419"/>
      <c r="AS391" s="420"/>
    </row>
    <row r="392" spans="1:45" ht="14.1" customHeight="1" x14ac:dyDescent="0.2">
      <c r="A392" s="410"/>
      <c r="B392" s="411"/>
      <c r="C392" s="411"/>
      <c r="D392" s="411"/>
      <c r="E392" s="411"/>
      <c r="F392" s="411"/>
      <c r="G392" s="411"/>
      <c r="H392" s="412"/>
      <c r="I392" s="87"/>
      <c r="J392" s="88"/>
      <c r="K392" s="88"/>
      <c r="L392" s="88"/>
      <c r="M392" s="89"/>
      <c r="N392" s="88"/>
      <c r="O392" s="88"/>
      <c r="P392" s="88"/>
      <c r="Q392" s="88"/>
      <c r="R392" s="89"/>
      <c r="S392" s="87"/>
      <c r="T392" s="88"/>
      <c r="U392" s="88"/>
      <c r="V392" s="89"/>
      <c r="X392" s="410"/>
      <c r="Y392" s="411"/>
      <c r="Z392" s="411"/>
      <c r="AA392" s="411"/>
      <c r="AB392" s="411"/>
      <c r="AC392" s="411"/>
      <c r="AD392" s="411"/>
      <c r="AE392" s="412"/>
      <c r="AF392" s="87"/>
      <c r="AG392" s="88"/>
      <c r="AH392" s="88"/>
      <c r="AI392" s="88"/>
      <c r="AJ392" s="89"/>
      <c r="AK392" s="88"/>
      <c r="AL392" s="88"/>
      <c r="AM392" s="88"/>
      <c r="AN392" s="88"/>
      <c r="AO392" s="89"/>
      <c r="AP392" s="87"/>
      <c r="AQ392" s="88"/>
      <c r="AR392" s="88"/>
      <c r="AS392" s="89"/>
    </row>
    <row r="393" spans="1:45" s="27" customFormat="1" ht="21.75" customHeight="1" x14ac:dyDescent="0.2">
      <c r="A393" s="358" t="s">
        <v>22</v>
      </c>
      <c r="B393" s="359"/>
      <c r="C393" s="359"/>
      <c r="D393" s="359"/>
      <c r="E393" s="359"/>
      <c r="F393" s="359"/>
      <c r="G393" s="359"/>
      <c r="H393" s="359"/>
      <c r="I393" s="359"/>
      <c r="J393" s="359"/>
      <c r="K393" s="359"/>
      <c r="L393" s="359"/>
      <c r="M393" s="359"/>
      <c r="N393" s="359"/>
      <c r="O393" s="359"/>
      <c r="P393" s="359"/>
      <c r="Q393" s="359"/>
      <c r="R393" s="359"/>
      <c r="S393" s="359"/>
      <c r="T393" s="359"/>
      <c r="U393" s="359"/>
      <c r="V393" s="360"/>
      <c r="X393" s="358" t="s">
        <v>22</v>
      </c>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60"/>
    </row>
    <row r="394" spans="1:45" s="33" customFormat="1" ht="21.75" customHeight="1" x14ac:dyDescent="0.2">
      <c r="A394" s="26" t="str">
        <f>'Übertrag Einzel'!$C30</f>
        <v xml:space="preserve"> </v>
      </c>
      <c r="B394" s="29" t="str">
        <f>'Übertrag Einzel'!$AD30</f>
        <v xml:space="preserve"> </v>
      </c>
      <c r="C394" s="30"/>
      <c r="D394" s="90"/>
      <c r="E394" s="31" t="str">
        <f>E345</f>
        <v>Ausrichter: TSC Musterhausen</v>
      </c>
      <c r="F394" s="90"/>
      <c r="G394" s="90"/>
      <c r="H394" s="90"/>
      <c r="I394" s="90"/>
      <c r="J394" s="90"/>
      <c r="K394" s="90"/>
      <c r="L394" s="90"/>
      <c r="M394" s="90"/>
      <c r="N394" s="90"/>
      <c r="O394" s="90"/>
      <c r="P394" s="90"/>
      <c r="Q394" s="90"/>
      <c r="R394" s="90"/>
      <c r="S394" s="90"/>
      <c r="T394" s="90"/>
      <c r="U394" s="90"/>
      <c r="V394" s="91"/>
      <c r="X394" s="26" t="str">
        <f>'Übertrag Einzel'!$C31</f>
        <v xml:space="preserve"> </v>
      </c>
      <c r="Y394" s="29" t="str">
        <f>'Übertrag Einzel'!$AD31</f>
        <v xml:space="preserve"> </v>
      </c>
      <c r="Z394" s="30"/>
      <c r="AA394" s="90"/>
      <c r="AB394" s="31" t="str">
        <f>E394</f>
        <v>Ausrichter: TSC Musterhausen</v>
      </c>
      <c r="AC394" s="90"/>
      <c r="AD394" s="90"/>
      <c r="AE394" s="90"/>
      <c r="AF394" s="90"/>
      <c r="AG394" s="90"/>
      <c r="AH394" s="90"/>
      <c r="AI394" s="90"/>
      <c r="AJ394" s="90"/>
      <c r="AK394" s="90"/>
      <c r="AL394" s="90"/>
      <c r="AM394" s="90"/>
      <c r="AN394" s="90"/>
      <c r="AO394" s="90"/>
      <c r="AP394" s="90"/>
      <c r="AQ394" s="90"/>
      <c r="AR394" s="90"/>
      <c r="AS394" s="91"/>
    </row>
    <row r="395" spans="1:45" s="34" customFormat="1" ht="11.25" x14ac:dyDescent="0.2">
      <c r="A395" s="333" t="s">
        <v>3</v>
      </c>
      <c r="B395" s="334"/>
      <c r="C395" s="334"/>
      <c r="D395" s="334"/>
      <c r="E395" s="335"/>
      <c r="F395" s="333" t="s">
        <v>34</v>
      </c>
      <c r="G395" s="334"/>
      <c r="H395" s="334"/>
      <c r="I395" s="334"/>
      <c r="J395" s="334"/>
      <c r="K395" s="334"/>
      <c r="L395" s="334"/>
      <c r="M395" s="334"/>
      <c r="N395" s="334"/>
      <c r="O395" s="334"/>
      <c r="P395" s="334"/>
      <c r="Q395" s="334"/>
      <c r="R395" s="335"/>
      <c r="S395" s="333" t="s">
        <v>6</v>
      </c>
      <c r="T395" s="334"/>
      <c r="U395" s="334"/>
      <c r="V395" s="335"/>
      <c r="X395" s="333" t="s">
        <v>3</v>
      </c>
      <c r="Y395" s="334"/>
      <c r="Z395" s="334"/>
      <c r="AA395" s="334"/>
      <c r="AB395" s="335"/>
      <c r="AC395" s="333" t="s">
        <v>34</v>
      </c>
      <c r="AD395" s="334"/>
      <c r="AE395" s="334"/>
      <c r="AF395" s="334"/>
      <c r="AG395" s="334"/>
      <c r="AH395" s="334"/>
      <c r="AI395" s="334"/>
      <c r="AJ395" s="334"/>
      <c r="AK395" s="334"/>
      <c r="AL395" s="334"/>
      <c r="AM395" s="334"/>
      <c r="AN395" s="334"/>
      <c r="AO395" s="335"/>
      <c r="AP395" s="333" t="s">
        <v>6</v>
      </c>
      <c r="AQ395" s="334"/>
      <c r="AR395" s="334"/>
      <c r="AS395" s="335"/>
    </row>
    <row r="396" spans="1:45" s="35" customFormat="1" ht="24" customHeight="1" x14ac:dyDescent="0.2">
      <c r="A396" s="352" t="str">
        <f>'Übertrag Einzel'!D30</f>
        <v xml:space="preserve"> </v>
      </c>
      <c r="B396" s="353"/>
      <c r="C396" s="353"/>
      <c r="D396" s="353"/>
      <c r="E396" s="354"/>
      <c r="F396" s="352" t="str">
        <f>'Übertrag Einzel'!E30</f>
        <v xml:space="preserve"> </v>
      </c>
      <c r="G396" s="353"/>
      <c r="H396" s="353"/>
      <c r="I396" s="353"/>
      <c r="J396" s="353"/>
      <c r="K396" s="353"/>
      <c r="L396" s="353"/>
      <c r="M396" s="353"/>
      <c r="N396" s="353"/>
      <c r="O396" s="353"/>
      <c r="P396" s="353"/>
      <c r="Q396" s="353"/>
      <c r="R396" s="354"/>
      <c r="S396" s="355" t="str">
        <f>'Übertrag Einzel'!$H30</f>
        <v xml:space="preserve"> </v>
      </c>
      <c r="T396" s="356"/>
      <c r="U396" s="356"/>
      <c r="V396" s="357"/>
      <c r="X396" s="352" t="str">
        <f>'Übertrag Einzel'!D31</f>
        <v xml:space="preserve"> </v>
      </c>
      <c r="Y396" s="353"/>
      <c r="Z396" s="353"/>
      <c r="AA396" s="353"/>
      <c r="AB396" s="354"/>
      <c r="AC396" s="352" t="str">
        <f>'Übertrag Einzel'!E31</f>
        <v xml:space="preserve"> </v>
      </c>
      <c r="AD396" s="353"/>
      <c r="AE396" s="353"/>
      <c r="AF396" s="353"/>
      <c r="AG396" s="353"/>
      <c r="AH396" s="353"/>
      <c r="AI396" s="353"/>
      <c r="AJ396" s="353"/>
      <c r="AK396" s="353"/>
      <c r="AL396" s="353"/>
      <c r="AM396" s="353"/>
      <c r="AN396" s="353"/>
      <c r="AO396" s="354"/>
      <c r="AP396" s="355" t="str">
        <f>'Übertrag Einzel'!$H31</f>
        <v xml:space="preserve"> </v>
      </c>
      <c r="AQ396" s="356"/>
      <c r="AR396" s="356"/>
      <c r="AS396" s="357"/>
    </row>
    <row r="397" spans="1:45" s="36" customFormat="1" ht="11.25" customHeight="1" x14ac:dyDescent="0.2">
      <c r="A397" s="376" t="s">
        <v>32</v>
      </c>
      <c r="B397" s="377"/>
      <c r="C397" s="378"/>
      <c r="D397" s="376" t="s">
        <v>33</v>
      </c>
      <c r="E397" s="377"/>
      <c r="F397" s="377"/>
      <c r="G397" s="377"/>
      <c r="H397" s="377"/>
      <c r="I397" s="377"/>
      <c r="J397" s="377"/>
      <c r="K397" s="377"/>
      <c r="L397" s="377"/>
      <c r="M397" s="377"/>
      <c r="N397" s="378"/>
      <c r="O397" s="379" t="s">
        <v>7</v>
      </c>
      <c r="P397" s="380"/>
      <c r="Q397" s="380"/>
      <c r="R397" s="380"/>
      <c r="S397" s="380"/>
      <c r="T397" s="380"/>
      <c r="U397" s="380"/>
      <c r="V397" s="381"/>
      <c r="X397" s="376" t="s">
        <v>32</v>
      </c>
      <c r="Y397" s="377"/>
      <c r="Z397" s="378"/>
      <c r="AA397" s="376" t="s">
        <v>33</v>
      </c>
      <c r="AB397" s="377"/>
      <c r="AC397" s="377"/>
      <c r="AD397" s="377"/>
      <c r="AE397" s="377"/>
      <c r="AF397" s="377"/>
      <c r="AG397" s="377"/>
      <c r="AH397" s="377"/>
      <c r="AI397" s="377"/>
      <c r="AJ397" s="377"/>
      <c r="AK397" s="378"/>
      <c r="AL397" s="379" t="s">
        <v>7</v>
      </c>
      <c r="AM397" s="380"/>
      <c r="AN397" s="380"/>
      <c r="AO397" s="380"/>
      <c r="AP397" s="380"/>
      <c r="AQ397" s="380"/>
      <c r="AR397" s="380"/>
      <c r="AS397" s="381"/>
    </row>
    <row r="398" spans="1:45" s="36" customFormat="1" ht="14.1" customHeight="1" x14ac:dyDescent="0.2">
      <c r="A398" s="385" t="str">
        <f>'Übertrag Einzel'!F30</f>
        <v xml:space="preserve"> </v>
      </c>
      <c r="B398" s="386"/>
      <c r="C398" s="387"/>
      <c r="D398" s="385" t="str">
        <f>'Übertrag Einzel'!G30</f>
        <v xml:space="preserve"> </v>
      </c>
      <c r="E398" s="386"/>
      <c r="F398" s="386"/>
      <c r="G398" s="386"/>
      <c r="H398" s="386"/>
      <c r="I398" s="386"/>
      <c r="J398" s="386"/>
      <c r="K398" s="386"/>
      <c r="L398" s="386"/>
      <c r="M398" s="386"/>
      <c r="N398" s="387"/>
      <c r="O398" s="382"/>
      <c r="P398" s="383"/>
      <c r="Q398" s="383"/>
      <c r="R398" s="383"/>
      <c r="S398" s="383"/>
      <c r="T398" s="383"/>
      <c r="U398" s="383"/>
      <c r="V398" s="384"/>
      <c r="X398" s="385" t="str">
        <f>'Übertrag Einzel'!F31</f>
        <v xml:space="preserve"> </v>
      </c>
      <c r="Y398" s="386"/>
      <c r="Z398" s="387"/>
      <c r="AA398" s="385" t="str">
        <f>'Übertrag Einzel'!G31</f>
        <v xml:space="preserve"> </v>
      </c>
      <c r="AB398" s="386"/>
      <c r="AC398" s="386"/>
      <c r="AD398" s="386"/>
      <c r="AE398" s="386"/>
      <c r="AF398" s="386"/>
      <c r="AG398" s="386"/>
      <c r="AH398" s="386"/>
      <c r="AI398" s="386"/>
      <c r="AJ398" s="386"/>
      <c r="AK398" s="387"/>
      <c r="AL398" s="382"/>
      <c r="AM398" s="383"/>
      <c r="AN398" s="383"/>
      <c r="AO398" s="383"/>
      <c r="AP398" s="383"/>
      <c r="AQ398" s="383"/>
      <c r="AR398" s="383"/>
      <c r="AS398" s="384"/>
    </row>
    <row r="399" spans="1:45" s="36" customFormat="1" ht="9.75" customHeight="1" x14ac:dyDescent="0.2">
      <c r="A399" s="352"/>
      <c r="B399" s="353"/>
      <c r="C399" s="354"/>
      <c r="D399" s="352"/>
      <c r="E399" s="353"/>
      <c r="F399" s="353"/>
      <c r="G399" s="353"/>
      <c r="H399" s="353"/>
      <c r="I399" s="353"/>
      <c r="J399" s="353"/>
      <c r="K399" s="353"/>
      <c r="L399" s="353"/>
      <c r="M399" s="353"/>
      <c r="N399" s="354"/>
      <c r="O399" s="370"/>
      <c r="P399" s="371"/>
      <c r="Q399" s="371"/>
      <c r="R399" s="371"/>
      <c r="S399" s="371"/>
      <c r="T399" s="371"/>
      <c r="U399" s="371"/>
      <c r="V399" s="372"/>
      <c r="X399" s="352"/>
      <c r="Y399" s="353"/>
      <c r="Z399" s="354"/>
      <c r="AA399" s="352"/>
      <c r="AB399" s="353"/>
      <c r="AC399" s="353"/>
      <c r="AD399" s="353"/>
      <c r="AE399" s="353"/>
      <c r="AF399" s="353"/>
      <c r="AG399" s="353"/>
      <c r="AH399" s="353"/>
      <c r="AI399" s="353"/>
      <c r="AJ399" s="353"/>
      <c r="AK399" s="354"/>
      <c r="AL399" s="370"/>
      <c r="AM399" s="371"/>
      <c r="AN399" s="371"/>
      <c r="AO399" s="371"/>
      <c r="AP399" s="371"/>
      <c r="AQ399" s="371"/>
      <c r="AR399" s="371"/>
      <c r="AS399" s="372"/>
    </row>
    <row r="400" spans="1:45" s="36" customFormat="1" ht="11.25" customHeight="1" x14ac:dyDescent="0.2">
      <c r="A400" s="376" t="s">
        <v>5</v>
      </c>
      <c r="B400" s="377"/>
      <c r="C400" s="377"/>
      <c r="D400" s="377"/>
      <c r="E400" s="377"/>
      <c r="F400" s="377"/>
      <c r="G400" s="377"/>
      <c r="H400" s="377"/>
      <c r="I400" s="377"/>
      <c r="J400" s="377"/>
      <c r="K400" s="377"/>
      <c r="L400" s="377"/>
      <c r="M400" s="377"/>
      <c r="N400" s="378"/>
      <c r="O400" s="370"/>
      <c r="P400" s="371"/>
      <c r="Q400" s="371"/>
      <c r="R400" s="371"/>
      <c r="S400" s="371"/>
      <c r="T400" s="371"/>
      <c r="U400" s="371"/>
      <c r="V400" s="372"/>
      <c r="X400" s="376" t="s">
        <v>5</v>
      </c>
      <c r="Y400" s="377"/>
      <c r="Z400" s="377"/>
      <c r="AA400" s="377"/>
      <c r="AB400" s="377"/>
      <c r="AC400" s="377"/>
      <c r="AD400" s="377"/>
      <c r="AE400" s="377"/>
      <c r="AF400" s="377"/>
      <c r="AG400" s="377"/>
      <c r="AH400" s="377"/>
      <c r="AI400" s="377"/>
      <c r="AJ400" s="377"/>
      <c r="AK400" s="378"/>
      <c r="AL400" s="370"/>
      <c r="AM400" s="371"/>
      <c r="AN400" s="371"/>
      <c r="AO400" s="371"/>
      <c r="AP400" s="371"/>
      <c r="AQ400" s="371"/>
      <c r="AR400" s="371"/>
      <c r="AS400" s="372"/>
    </row>
    <row r="401" spans="1:45" s="35" customFormat="1" ht="24" customHeight="1" x14ac:dyDescent="0.2">
      <c r="A401" s="352" t="str">
        <f>'Übertrag Einzel'!I30</f>
        <v/>
      </c>
      <c r="B401" s="353"/>
      <c r="C401" s="353"/>
      <c r="D401" s="353"/>
      <c r="E401" s="353"/>
      <c r="F401" s="353"/>
      <c r="G401" s="353"/>
      <c r="H401" s="353"/>
      <c r="I401" s="353"/>
      <c r="J401" s="353"/>
      <c r="K401" s="353"/>
      <c r="L401" s="353"/>
      <c r="M401" s="353"/>
      <c r="N401" s="354"/>
      <c r="O401" s="373"/>
      <c r="P401" s="374"/>
      <c r="Q401" s="374"/>
      <c r="R401" s="374"/>
      <c r="S401" s="374"/>
      <c r="T401" s="374"/>
      <c r="U401" s="374"/>
      <c r="V401" s="375"/>
      <c r="X401" s="352" t="str">
        <f>'Übertrag Einzel'!I31</f>
        <v/>
      </c>
      <c r="Y401" s="353"/>
      <c r="Z401" s="353"/>
      <c r="AA401" s="353"/>
      <c r="AB401" s="353"/>
      <c r="AC401" s="353"/>
      <c r="AD401" s="353"/>
      <c r="AE401" s="353"/>
      <c r="AF401" s="353"/>
      <c r="AG401" s="353"/>
      <c r="AH401" s="353"/>
      <c r="AI401" s="353"/>
      <c r="AJ401" s="353"/>
      <c r="AK401" s="354"/>
      <c r="AL401" s="373"/>
      <c r="AM401" s="374"/>
      <c r="AN401" s="374"/>
      <c r="AO401" s="374"/>
      <c r="AP401" s="374"/>
      <c r="AQ401" s="374"/>
      <c r="AR401" s="374"/>
      <c r="AS401" s="375"/>
    </row>
    <row r="402" spans="1:45" s="34" customFormat="1" ht="12.75" customHeight="1" x14ac:dyDescent="0.2">
      <c r="A402" s="333" t="s">
        <v>8</v>
      </c>
      <c r="B402" s="334"/>
      <c r="C402" s="334"/>
      <c r="D402" s="335"/>
      <c r="E402" s="361" t="s">
        <v>113</v>
      </c>
      <c r="F402" s="362"/>
      <c r="G402" s="362"/>
      <c r="H402" s="362"/>
      <c r="I402" s="362"/>
      <c r="J402" s="362"/>
      <c r="K402" s="362"/>
      <c r="L402" s="362"/>
      <c r="M402" s="362"/>
      <c r="N402" s="362"/>
      <c r="O402" s="362"/>
      <c r="P402" s="362"/>
      <c r="Q402" s="362"/>
      <c r="R402" s="362"/>
      <c r="S402" s="362"/>
      <c r="T402" s="362"/>
      <c r="U402" s="362"/>
      <c r="V402" s="363"/>
      <c r="X402" s="333" t="s">
        <v>8</v>
      </c>
      <c r="Y402" s="334"/>
      <c r="Z402" s="334"/>
      <c r="AA402" s="335"/>
      <c r="AB402" s="361" t="s">
        <v>113</v>
      </c>
      <c r="AC402" s="362"/>
      <c r="AD402" s="362"/>
      <c r="AE402" s="362"/>
      <c r="AF402" s="362"/>
      <c r="AG402" s="362"/>
      <c r="AH402" s="362"/>
      <c r="AI402" s="362"/>
      <c r="AJ402" s="362"/>
      <c r="AK402" s="362"/>
      <c r="AL402" s="362"/>
      <c r="AM402" s="362"/>
      <c r="AN402" s="362"/>
      <c r="AO402" s="362"/>
      <c r="AP402" s="362"/>
      <c r="AQ402" s="362"/>
      <c r="AR402" s="362"/>
      <c r="AS402" s="363"/>
    </row>
    <row r="403" spans="1:45" s="37" customFormat="1" ht="24" customHeight="1" x14ac:dyDescent="0.2">
      <c r="A403" s="367">
        <f>A11</f>
        <v>45383</v>
      </c>
      <c r="B403" s="368"/>
      <c r="C403" s="368"/>
      <c r="D403" s="369"/>
      <c r="E403" s="364"/>
      <c r="F403" s="365"/>
      <c r="G403" s="365"/>
      <c r="H403" s="365"/>
      <c r="I403" s="365"/>
      <c r="J403" s="365"/>
      <c r="K403" s="365"/>
      <c r="L403" s="365"/>
      <c r="M403" s="365"/>
      <c r="N403" s="365"/>
      <c r="O403" s="365"/>
      <c r="P403" s="365"/>
      <c r="Q403" s="365"/>
      <c r="R403" s="365"/>
      <c r="S403" s="365"/>
      <c r="T403" s="365"/>
      <c r="U403" s="365"/>
      <c r="V403" s="366"/>
      <c r="X403" s="367">
        <f>A11</f>
        <v>45383</v>
      </c>
      <c r="Y403" s="368"/>
      <c r="Z403" s="368"/>
      <c r="AA403" s="369"/>
      <c r="AB403" s="364"/>
      <c r="AC403" s="365"/>
      <c r="AD403" s="365"/>
      <c r="AE403" s="365"/>
      <c r="AF403" s="365"/>
      <c r="AG403" s="365"/>
      <c r="AH403" s="365"/>
      <c r="AI403" s="365"/>
      <c r="AJ403" s="365"/>
      <c r="AK403" s="365"/>
      <c r="AL403" s="365"/>
      <c r="AM403" s="365"/>
      <c r="AN403" s="365"/>
      <c r="AO403" s="365"/>
      <c r="AP403" s="365"/>
      <c r="AQ403" s="365"/>
      <c r="AR403" s="365"/>
      <c r="AS403" s="366"/>
    </row>
    <row r="404" spans="1:45" s="34" customFormat="1" ht="6" customHeight="1" x14ac:dyDescent="0.2">
      <c r="A404" s="84"/>
      <c r="B404" s="85"/>
      <c r="C404" s="85"/>
      <c r="D404" s="85"/>
      <c r="E404" s="85"/>
      <c r="F404" s="85"/>
      <c r="G404" s="85"/>
      <c r="H404" s="85"/>
      <c r="I404" s="85"/>
      <c r="J404" s="85"/>
      <c r="K404" s="85"/>
      <c r="L404" s="85"/>
      <c r="M404" s="85"/>
      <c r="N404" s="85"/>
      <c r="O404" s="85"/>
      <c r="P404" s="85"/>
      <c r="Q404" s="85"/>
      <c r="R404" s="85"/>
      <c r="S404" s="85"/>
      <c r="T404" s="85"/>
      <c r="U404" s="85"/>
      <c r="V404" s="86"/>
      <c r="X404" s="84"/>
      <c r="Y404" s="85"/>
      <c r="Z404" s="85"/>
      <c r="AA404" s="85"/>
      <c r="AB404" s="85"/>
      <c r="AC404" s="85"/>
      <c r="AD404" s="85"/>
      <c r="AE404" s="85"/>
      <c r="AF404" s="85"/>
      <c r="AG404" s="85"/>
      <c r="AH404" s="85"/>
      <c r="AI404" s="85"/>
      <c r="AJ404" s="85"/>
      <c r="AK404" s="85"/>
      <c r="AL404" s="85"/>
      <c r="AM404" s="85"/>
      <c r="AN404" s="85"/>
      <c r="AO404" s="85"/>
      <c r="AP404" s="85"/>
      <c r="AQ404" s="85"/>
      <c r="AR404" s="85"/>
      <c r="AS404" s="86"/>
    </row>
    <row r="405" spans="1:45" s="34" customFormat="1" ht="24.75" customHeight="1" x14ac:dyDescent="0.2">
      <c r="A405" s="38" t="s">
        <v>107</v>
      </c>
      <c r="D405" s="330" t="str">
        <f>'Übertrag Einzel'!AA30</f>
        <v/>
      </c>
      <c r="E405" s="331"/>
      <c r="F405" s="331"/>
      <c r="G405" s="331"/>
      <c r="H405" s="331"/>
      <c r="I405" s="331"/>
      <c r="J405" s="331"/>
      <c r="K405" s="331"/>
      <c r="L405" s="331"/>
      <c r="M405" s="331"/>
      <c r="N405" s="137"/>
      <c r="O405" s="332" t="str">
        <f>"verliehen wird: "&amp;'Übertrag Einzel'!CP30</f>
        <v>verliehen wird: Urkunde und Button</v>
      </c>
      <c r="P405" s="332"/>
      <c r="Q405" s="332"/>
      <c r="R405" s="332"/>
      <c r="S405" s="332"/>
      <c r="T405" s="332"/>
      <c r="U405" s="332"/>
      <c r="V405" s="83"/>
      <c r="X405" s="38" t="s">
        <v>107</v>
      </c>
      <c r="AA405" s="330" t="str">
        <f>'Übertrag Einzel'!AA31</f>
        <v/>
      </c>
      <c r="AB405" s="331"/>
      <c r="AC405" s="331"/>
      <c r="AD405" s="331"/>
      <c r="AE405" s="331"/>
      <c r="AF405" s="331"/>
      <c r="AG405" s="331"/>
      <c r="AH405" s="331"/>
      <c r="AI405" s="331"/>
      <c r="AJ405" s="331"/>
      <c r="AK405" s="137"/>
      <c r="AL405" s="332" t="str">
        <f>"verliehen wird: "&amp;'Übertrag Einzel'!CP31</f>
        <v>verliehen wird: Urkunde und Button</v>
      </c>
      <c r="AM405" s="332"/>
      <c r="AN405" s="332"/>
      <c r="AO405" s="332"/>
      <c r="AP405" s="332"/>
      <c r="AQ405" s="332"/>
      <c r="AR405" s="332"/>
      <c r="AS405" s="83"/>
    </row>
    <row r="406" spans="1:45" s="34" customFormat="1" ht="6" customHeight="1" x14ac:dyDescent="0.2">
      <c r="A406" s="82"/>
      <c r="V406" s="83"/>
      <c r="X406" s="82"/>
      <c r="AS406" s="83"/>
    </row>
    <row r="407" spans="1:45" s="34" customFormat="1" ht="24.75" customHeight="1" x14ac:dyDescent="0.2">
      <c r="A407" s="38" t="s">
        <v>111</v>
      </c>
      <c r="D407" s="39"/>
      <c r="F407" s="39"/>
      <c r="H407" s="39"/>
      <c r="I407" s="347" t="str">
        <f>'Übertrag Einzel'!CM30&amp;"."</f>
        <v>.</v>
      </c>
      <c r="J407" s="348"/>
      <c r="L407" s="39" t="s">
        <v>112</v>
      </c>
      <c r="N407" s="39"/>
      <c r="V407" s="83"/>
      <c r="X407" s="38" t="s">
        <v>111</v>
      </c>
      <c r="AA407" s="39"/>
      <c r="AC407" s="39"/>
      <c r="AE407" s="39"/>
      <c r="AF407" s="347" t="str">
        <f>'Übertrag Einzel'!CM31&amp;"."</f>
        <v>.</v>
      </c>
      <c r="AG407" s="348"/>
      <c r="AI407" s="39" t="s">
        <v>112</v>
      </c>
      <c r="AK407" s="39"/>
      <c r="AS407" s="83"/>
    </row>
    <row r="408" spans="1:45" s="34" customFormat="1" ht="6" customHeight="1" x14ac:dyDescent="0.2">
      <c r="A408" s="87"/>
      <c r="B408" s="88"/>
      <c r="C408" s="88"/>
      <c r="D408" s="88"/>
      <c r="E408" s="88"/>
      <c r="F408" s="88"/>
      <c r="G408" s="88"/>
      <c r="H408" s="88"/>
      <c r="I408" s="88"/>
      <c r="J408" s="88"/>
      <c r="K408" s="88"/>
      <c r="L408" s="88"/>
      <c r="M408" s="88"/>
      <c r="N408" s="88"/>
      <c r="O408" s="88"/>
      <c r="P408" s="88"/>
      <c r="Q408" s="88"/>
      <c r="R408" s="88"/>
      <c r="S408" s="88"/>
      <c r="T408" s="88"/>
      <c r="U408" s="88"/>
      <c r="V408" s="89"/>
      <c r="X408" s="87"/>
      <c r="Y408" s="88"/>
      <c r="Z408" s="88"/>
      <c r="AA408" s="88"/>
      <c r="AB408" s="88"/>
      <c r="AC408" s="88"/>
      <c r="AD408" s="88"/>
      <c r="AE408" s="88"/>
      <c r="AF408" s="88"/>
      <c r="AG408" s="88"/>
      <c r="AH408" s="88"/>
      <c r="AI408" s="88"/>
      <c r="AJ408" s="88"/>
      <c r="AK408" s="88"/>
      <c r="AL408" s="88"/>
      <c r="AM408" s="88"/>
      <c r="AN408" s="88"/>
      <c r="AO408" s="88"/>
      <c r="AP408" s="88"/>
      <c r="AQ408" s="88"/>
      <c r="AR408" s="88"/>
      <c r="AS408" s="89"/>
    </row>
    <row r="409" spans="1:45" ht="29.25" customHeight="1" x14ac:dyDescent="0.2">
      <c r="A409" s="349" t="s">
        <v>9</v>
      </c>
      <c r="B409" s="350"/>
      <c r="C409" s="350"/>
      <c r="D409" s="351"/>
      <c r="E409" s="342" t="s">
        <v>10</v>
      </c>
      <c r="F409" s="343"/>
      <c r="G409" s="342" t="s">
        <v>11</v>
      </c>
      <c r="H409" s="343"/>
      <c r="I409" s="344" t="s">
        <v>12</v>
      </c>
      <c r="J409" s="345"/>
      <c r="K409" s="344" t="s">
        <v>13</v>
      </c>
      <c r="L409" s="345"/>
      <c r="M409" s="344" t="s">
        <v>14</v>
      </c>
      <c r="N409" s="346"/>
      <c r="O409" s="346"/>
      <c r="P409" s="346"/>
      <c r="Q409" s="346"/>
      <c r="R409" s="346"/>
      <c r="S409" s="345"/>
      <c r="T409" s="344" t="s">
        <v>15</v>
      </c>
      <c r="U409" s="346"/>
      <c r="V409" s="345"/>
      <c r="X409" s="349" t="s">
        <v>9</v>
      </c>
      <c r="Y409" s="350"/>
      <c r="Z409" s="350"/>
      <c r="AA409" s="351"/>
      <c r="AB409" s="342" t="s">
        <v>10</v>
      </c>
      <c r="AC409" s="343"/>
      <c r="AD409" s="342" t="s">
        <v>11</v>
      </c>
      <c r="AE409" s="343"/>
      <c r="AF409" s="344" t="s">
        <v>12</v>
      </c>
      <c r="AG409" s="345"/>
      <c r="AH409" s="344" t="s">
        <v>13</v>
      </c>
      <c r="AI409" s="345"/>
      <c r="AJ409" s="344" t="s">
        <v>14</v>
      </c>
      <c r="AK409" s="346"/>
      <c r="AL409" s="346"/>
      <c r="AM409" s="346"/>
      <c r="AN409" s="346"/>
      <c r="AO409" s="346"/>
      <c r="AP409" s="345"/>
      <c r="AQ409" s="344" t="s">
        <v>15</v>
      </c>
      <c r="AR409" s="346"/>
      <c r="AS409" s="345"/>
    </row>
    <row r="410" spans="1:45" ht="14.1" customHeight="1" x14ac:dyDescent="0.2">
      <c r="A410" s="333"/>
      <c r="B410" s="334"/>
      <c r="C410" s="334"/>
      <c r="D410" s="335"/>
      <c r="E410" s="336"/>
      <c r="F410" s="337"/>
      <c r="G410" s="336"/>
      <c r="H410" s="337"/>
      <c r="I410" s="336"/>
      <c r="J410" s="337"/>
      <c r="K410" s="336"/>
      <c r="L410" s="337"/>
      <c r="M410" s="336"/>
      <c r="N410" s="340"/>
      <c r="O410" s="340"/>
      <c r="P410" s="340"/>
      <c r="Q410" s="340"/>
      <c r="R410" s="340"/>
      <c r="S410" s="337"/>
      <c r="T410" s="336"/>
      <c r="U410" s="340"/>
      <c r="V410" s="337"/>
      <c r="X410" s="333"/>
      <c r="Y410" s="334"/>
      <c r="Z410" s="334"/>
      <c r="AA410" s="335"/>
      <c r="AB410" s="336"/>
      <c r="AC410" s="337"/>
      <c r="AD410" s="336"/>
      <c r="AE410" s="337"/>
      <c r="AF410" s="336"/>
      <c r="AG410" s="337"/>
      <c r="AH410" s="336"/>
      <c r="AI410" s="337"/>
      <c r="AJ410" s="336"/>
      <c r="AK410" s="340"/>
      <c r="AL410" s="340"/>
      <c r="AM410" s="340"/>
      <c r="AN410" s="340"/>
      <c r="AO410" s="340"/>
      <c r="AP410" s="337"/>
      <c r="AQ410" s="336"/>
      <c r="AR410" s="340"/>
      <c r="AS410" s="337"/>
    </row>
    <row r="411" spans="1:45" ht="14.1" customHeight="1" x14ac:dyDescent="0.2">
      <c r="A411" s="388" t="str">
        <f>'Übertrag Einzel'!BE30</f>
        <v>Langsamer Walzer</v>
      </c>
      <c r="B411" s="389"/>
      <c r="C411" s="390"/>
      <c r="D411" s="17"/>
      <c r="E411" s="338"/>
      <c r="F411" s="339"/>
      <c r="G411" s="338"/>
      <c r="H411" s="339"/>
      <c r="I411" s="338"/>
      <c r="J411" s="339"/>
      <c r="K411" s="338"/>
      <c r="L411" s="339"/>
      <c r="M411" s="338"/>
      <c r="N411" s="341"/>
      <c r="O411" s="341"/>
      <c r="P411" s="341"/>
      <c r="Q411" s="341"/>
      <c r="R411" s="341"/>
      <c r="S411" s="339"/>
      <c r="T411" s="338"/>
      <c r="U411" s="341"/>
      <c r="V411" s="339"/>
      <c r="X411" s="388" t="str">
        <f>'Übertrag Einzel'!BE31</f>
        <v>Langsamer Walzer</v>
      </c>
      <c r="Y411" s="389"/>
      <c r="Z411" s="390"/>
      <c r="AA411" s="17"/>
      <c r="AB411" s="338"/>
      <c r="AC411" s="339"/>
      <c r="AD411" s="338"/>
      <c r="AE411" s="339"/>
      <c r="AF411" s="338"/>
      <c r="AG411" s="339"/>
      <c r="AH411" s="338"/>
      <c r="AI411" s="339"/>
      <c r="AJ411" s="338"/>
      <c r="AK411" s="341"/>
      <c r="AL411" s="341"/>
      <c r="AM411" s="341"/>
      <c r="AN411" s="341"/>
      <c r="AO411" s="341"/>
      <c r="AP411" s="339"/>
      <c r="AQ411" s="338"/>
      <c r="AR411" s="341"/>
      <c r="AS411" s="339"/>
    </row>
    <row r="412" spans="1:45" ht="14.1" customHeight="1" x14ac:dyDescent="0.2">
      <c r="A412" s="333"/>
      <c r="B412" s="334"/>
      <c r="C412" s="334"/>
      <c r="D412" s="335"/>
      <c r="E412" s="336"/>
      <c r="F412" s="337"/>
      <c r="G412" s="336"/>
      <c r="H412" s="337"/>
      <c r="I412" s="336"/>
      <c r="J412" s="337"/>
      <c r="K412" s="336"/>
      <c r="L412" s="337"/>
      <c r="M412" s="336"/>
      <c r="N412" s="340"/>
      <c r="O412" s="340"/>
      <c r="P412" s="340"/>
      <c r="Q412" s="340"/>
      <c r="R412" s="340"/>
      <c r="S412" s="337"/>
      <c r="T412" s="336"/>
      <c r="U412" s="340"/>
      <c r="V412" s="337"/>
      <c r="X412" s="333"/>
      <c r="Y412" s="334"/>
      <c r="Z412" s="334"/>
      <c r="AA412" s="335"/>
      <c r="AB412" s="336"/>
      <c r="AC412" s="337"/>
      <c r="AD412" s="336"/>
      <c r="AE412" s="337"/>
      <c r="AF412" s="336"/>
      <c r="AG412" s="337"/>
      <c r="AH412" s="336"/>
      <c r="AI412" s="337"/>
      <c r="AJ412" s="336"/>
      <c r="AK412" s="340"/>
      <c r="AL412" s="340"/>
      <c r="AM412" s="340"/>
      <c r="AN412" s="340"/>
      <c r="AO412" s="340"/>
      <c r="AP412" s="337"/>
      <c r="AQ412" s="336"/>
      <c r="AR412" s="340"/>
      <c r="AS412" s="337"/>
    </row>
    <row r="413" spans="1:45" ht="14.1" customHeight="1" x14ac:dyDescent="0.2">
      <c r="A413" s="388" t="str">
        <f>'Übertrag Einzel'!BF30</f>
        <v>Tango</v>
      </c>
      <c r="B413" s="389"/>
      <c r="C413" s="390"/>
      <c r="D413" s="17"/>
      <c r="E413" s="338"/>
      <c r="F413" s="339"/>
      <c r="G413" s="338"/>
      <c r="H413" s="339"/>
      <c r="I413" s="338"/>
      <c r="J413" s="339"/>
      <c r="K413" s="338"/>
      <c r="L413" s="339"/>
      <c r="M413" s="338"/>
      <c r="N413" s="341"/>
      <c r="O413" s="341"/>
      <c r="P413" s="341"/>
      <c r="Q413" s="341"/>
      <c r="R413" s="341"/>
      <c r="S413" s="339"/>
      <c r="T413" s="338"/>
      <c r="U413" s="341"/>
      <c r="V413" s="339"/>
      <c r="X413" s="388" t="str">
        <f>'Übertrag Einzel'!BF31</f>
        <v>Tango</v>
      </c>
      <c r="Y413" s="389"/>
      <c r="Z413" s="390"/>
      <c r="AA413" s="17"/>
      <c r="AB413" s="338"/>
      <c r="AC413" s="339"/>
      <c r="AD413" s="338"/>
      <c r="AE413" s="339"/>
      <c r="AF413" s="338"/>
      <c r="AG413" s="339"/>
      <c r="AH413" s="338"/>
      <c r="AI413" s="339"/>
      <c r="AJ413" s="338"/>
      <c r="AK413" s="341"/>
      <c r="AL413" s="341"/>
      <c r="AM413" s="341"/>
      <c r="AN413" s="341"/>
      <c r="AO413" s="341"/>
      <c r="AP413" s="339"/>
      <c r="AQ413" s="338"/>
      <c r="AR413" s="341"/>
      <c r="AS413" s="339"/>
    </row>
    <row r="414" spans="1:45" ht="14.1" customHeight="1" x14ac:dyDescent="0.2">
      <c r="A414" s="333"/>
      <c r="B414" s="334"/>
      <c r="C414" s="334"/>
      <c r="D414" s="335"/>
      <c r="E414" s="336"/>
      <c r="F414" s="337"/>
      <c r="G414" s="336"/>
      <c r="H414" s="337"/>
      <c r="I414" s="336"/>
      <c r="J414" s="337"/>
      <c r="K414" s="336"/>
      <c r="L414" s="337"/>
      <c r="M414" s="336"/>
      <c r="N414" s="340"/>
      <c r="O414" s="340"/>
      <c r="P414" s="340"/>
      <c r="Q414" s="340"/>
      <c r="R414" s="340"/>
      <c r="S414" s="337"/>
      <c r="T414" s="336"/>
      <c r="U414" s="340"/>
      <c r="V414" s="337"/>
      <c r="X414" s="333"/>
      <c r="Y414" s="334"/>
      <c r="Z414" s="334"/>
      <c r="AA414" s="335"/>
      <c r="AB414" s="336"/>
      <c r="AC414" s="337"/>
      <c r="AD414" s="336"/>
      <c r="AE414" s="337"/>
      <c r="AF414" s="336"/>
      <c r="AG414" s="337"/>
      <c r="AH414" s="336"/>
      <c r="AI414" s="337"/>
      <c r="AJ414" s="336"/>
      <c r="AK414" s="340"/>
      <c r="AL414" s="340"/>
      <c r="AM414" s="340"/>
      <c r="AN414" s="340"/>
      <c r="AO414" s="340"/>
      <c r="AP414" s="337"/>
      <c r="AQ414" s="336"/>
      <c r="AR414" s="340"/>
      <c r="AS414" s="337"/>
    </row>
    <row r="415" spans="1:45" ht="14.1" customHeight="1" x14ac:dyDescent="0.2">
      <c r="A415" s="388" t="str">
        <f>'Übertrag Einzel'!BG30</f>
        <v>Wiener Walzer</v>
      </c>
      <c r="B415" s="389"/>
      <c r="C415" s="390"/>
      <c r="D415" s="17"/>
      <c r="E415" s="338"/>
      <c r="F415" s="339"/>
      <c r="G415" s="338"/>
      <c r="H415" s="339"/>
      <c r="I415" s="338"/>
      <c r="J415" s="339"/>
      <c r="K415" s="338"/>
      <c r="L415" s="339"/>
      <c r="M415" s="338"/>
      <c r="N415" s="341"/>
      <c r="O415" s="341"/>
      <c r="P415" s="341"/>
      <c r="Q415" s="341"/>
      <c r="R415" s="341"/>
      <c r="S415" s="339"/>
      <c r="T415" s="338"/>
      <c r="U415" s="341"/>
      <c r="V415" s="339"/>
      <c r="X415" s="388" t="str">
        <f>'Übertrag Einzel'!BG31</f>
        <v>Wiener Walzer</v>
      </c>
      <c r="Y415" s="389"/>
      <c r="Z415" s="390"/>
      <c r="AA415" s="17"/>
      <c r="AB415" s="338"/>
      <c r="AC415" s="339"/>
      <c r="AD415" s="338"/>
      <c r="AE415" s="339"/>
      <c r="AF415" s="338"/>
      <c r="AG415" s="339"/>
      <c r="AH415" s="338"/>
      <c r="AI415" s="339"/>
      <c r="AJ415" s="338"/>
      <c r="AK415" s="341"/>
      <c r="AL415" s="341"/>
      <c r="AM415" s="341"/>
      <c r="AN415" s="341"/>
      <c r="AO415" s="341"/>
      <c r="AP415" s="339"/>
      <c r="AQ415" s="338"/>
      <c r="AR415" s="341"/>
      <c r="AS415" s="339"/>
    </row>
    <row r="416" spans="1:45" ht="14.1" customHeight="1" x14ac:dyDescent="0.2">
      <c r="A416" s="333"/>
      <c r="B416" s="334"/>
      <c r="C416" s="334"/>
      <c r="D416" s="335"/>
      <c r="E416" s="336"/>
      <c r="F416" s="337"/>
      <c r="G416" s="336"/>
      <c r="H416" s="337"/>
      <c r="I416" s="336"/>
      <c r="J416" s="337"/>
      <c r="K416" s="336"/>
      <c r="L416" s="337"/>
      <c r="M416" s="336"/>
      <c r="N416" s="340"/>
      <c r="O416" s="340"/>
      <c r="P416" s="340"/>
      <c r="Q416" s="340"/>
      <c r="R416" s="340"/>
      <c r="S416" s="337"/>
      <c r="T416" s="336"/>
      <c r="U416" s="340"/>
      <c r="V416" s="337"/>
      <c r="X416" s="333"/>
      <c r="Y416" s="334"/>
      <c r="Z416" s="334"/>
      <c r="AA416" s="335"/>
      <c r="AB416" s="336"/>
      <c r="AC416" s="337"/>
      <c r="AD416" s="336"/>
      <c r="AE416" s="337"/>
      <c r="AF416" s="336"/>
      <c r="AG416" s="337"/>
      <c r="AH416" s="336"/>
      <c r="AI416" s="337"/>
      <c r="AJ416" s="336"/>
      <c r="AK416" s="340"/>
      <c r="AL416" s="340"/>
      <c r="AM416" s="340"/>
      <c r="AN416" s="340"/>
      <c r="AO416" s="340"/>
      <c r="AP416" s="337"/>
      <c r="AQ416" s="336"/>
      <c r="AR416" s="340"/>
      <c r="AS416" s="337"/>
    </row>
    <row r="417" spans="1:45" ht="14.1" customHeight="1" x14ac:dyDescent="0.2">
      <c r="A417" s="388" t="str">
        <f>'Übertrag Einzel'!BH30</f>
        <v>Slowfox</v>
      </c>
      <c r="B417" s="389"/>
      <c r="C417" s="390"/>
      <c r="D417" s="17"/>
      <c r="E417" s="338"/>
      <c r="F417" s="339"/>
      <c r="G417" s="338"/>
      <c r="H417" s="339"/>
      <c r="I417" s="338"/>
      <c r="J417" s="339"/>
      <c r="K417" s="338"/>
      <c r="L417" s="339"/>
      <c r="M417" s="338"/>
      <c r="N417" s="341"/>
      <c r="O417" s="341"/>
      <c r="P417" s="341"/>
      <c r="Q417" s="341"/>
      <c r="R417" s="341"/>
      <c r="S417" s="339"/>
      <c r="T417" s="338"/>
      <c r="U417" s="341"/>
      <c r="V417" s="339"/>
      <c r="X417" s="388" t="str">
        <f>'Übertrag Einzel'!BH31</f>
        <v>Slowfox</v>
      </c>
      <c r="Y417" s="389"/>
      <c r="Z417" s="390"/>
      <c r="AA417" s="17"/>
      <c r="AB417" s="338"/>
      <c r="AC417" s="339"/>
      <c r="AD417" s="338"/>
      <c r="AE417" s="339"/>
      <c r="AF417" s="338"/>
      <c r="AG417" s="339"/>
      <c r="AH417" s="338"/>
      <c r="AI417" s="339"/>
      <c r="AJ417" s="338"/>
      <c r="AK417" s="341"/>
      <c r="AL417" s="341"/>
      <c r="AM417" s="341"/>
      <c r="AN417" s="341"/>
      <c r="AO417" s="341"/>
      <c r="AP417" s="339"/>
      <c r="AQ417" s="338"/>
      <c r="AR417" s="341"/>
      <c r="AS417" s="339"/>
    </row>
    <row r="418" spans="1:45" ht="14.1" customHeight="1" x14ac:dyDescent="0.2">
      <c r="A418" s="333"/>
      <c r="B418" s="334"/>
      <c r="C418" s="334"/>
      <c r="D418" s="335"/>
      <c r="E418" s="336"/>
      <c r="F418" s="337"/>
      <c r="G418" s="336"/>
      <c r="H418" s="337"/>
      <c r="I418" s="336"/>
      <c r="J418" s="337"/>
      <c r="K418" s="336"/>
      <c r="L418" s="337"/>
      <c r="M418" s="336"/>
      <c r="N418" s="340"/>
      <c r="O418" s="340"/>
      <c r="P418" s="340"/>
      <c r="Q418" s="340"/>
      <c r="R418" s="340"/>
      <c r="S418" s="337"/>
      <c r="T418" s="336"/>
      <c r="U418" s="340"/>
      <c r="V418" s="337"/>
      <c r="X418" s="333"/>
      <c r="Y418" s="334"/>
      <c r="Z418" s="334"/>
      <c r="AA418" s="335"/>
      <c r="AB418" s="336"/>
      <c r="AC418" s="337"/>
      <c r="AD418" s="336"/>
      <c r="AE418" s="337"/>
      <c r="AF418" s="336"/>
      <c r="AG418" s="337"/>
      <c r="AH418" s="336"/>
      <c r="AI418" s="337"/>
      <c r="AJ418" s="336"/>
      <c r="AK418" s="340"/>
      <c r="AL418" s="340"/>
      <c r="AM418" s="340"/>
      <c r="AN418" s="340"/>
      <c r="AO418" s="340"/>
      <c r="AP418" s="337"/>
      <c r="AQ418" s="336"/>
      <c r="AR418" s="340"/>
      <c r="AS418" s="337"/>
    </row>
    <row r="419" spans="1:45" ht="14.1" customHeight="1" x14ac:dyDescent="0.2">
      <c r="A419" s="388" t="str">
        <f>'Übertrag Einzel'!BI30</f>
        <v>Quickstep</v>
      </c>
      <c r="B419" s="389"/>
      <c r="C419" s="390"/>
      <c r="D419" s="17"/>
      <c r="E419" s="338"/>
      <c r="F419" s="339"/>
      <c r="G419" s="338"/>
      <c r="H419" s="339"/>
      <c r="I419" s="338"/>
      <c r="J419" s="339"/>
      <c r="K419" s="338"/>
      <c r="L419" s="339"/>
      <c r="M419" s="338"/>
      <c r="N419" s="341"/>
      <c r="O419" s="341"/>
      <c r="P419" s="341"/>
      <c r="Q419" s="341"/>
      <c r="R419" s="341"/>
      <c r="S419" s="339"/>
      <c r="T419" s="338"/>
      <c r="U419" s="341"/>
      <c r="V419" s="339"/>
      <c r="X419" s="388" t="str">
        <f>'Übertrag Einzel'!BI31</f>
        <v>Quickstep</v>
      </c>
      <c r="Y419" s="389"/>
      <c r="Z419" s="390"/>
      <c r="AA419" s="17"/>
      <c r="AB419" s="338"/>
      <c r="AC419" s="339"/>
      <c r="AD419" s="338"/>
      <c r="AE419" s="339"/>
      <c r="AF419" s="338"/>
      <c r="AG419" s="339"/>
      <c r="AH419" s="338"/>
      <c r="AI419" s="339"/>
      <c r="AJ419" s="338"/>
      <c r="AK419" s="341"/>
      <c r="AL419" s="341"/>
      <c r="AM419" s="341"/>
      <c r="AN419" s="341"/>
      <c r="AO419" s="341"/>
      <c r="AP419" s="339"/>
      <c r="AQ419" s="338"/>
      <c r="AR419" s="341"/>
      <c r="AS419" s="339"/>
    </row>
    <row r="420" spans="1:45" ht="14.1" customHeight="1" x14ac:dyDescent="0.2">
      <c r="A420" s="333"/>
      <c r="B420" s="334"/>
      <c r="C420" s="334"/>
      <c r="D420" s="335"/>
      <c r="E420" s="336"/>
      <c r="F420" s="337"/>
      <c r="G420" s="336"/>
      <c r="H420" s="337"/>
      <c r="I420" s="336"/>
      <c r="J420" s="337"/>
      <c r="K420" s="336"/>
      <c r="L420" s="337"/>
      <c r="M420" s="336"/>
      <c r="N420" s="340"/>
      <c r="O420" s="340"/>
      <c r="P420" s="340"/>
      <c r="Q420" s="340"/>
      <c r="R420" s="340"/>
      <c r="S420" s="337"/>
      <c r="T420" s="336"/>
      <c r="U420" s="340"/>
      <c r="V420" s="337"/>
      <c r="X420" s="333"/>
      <c r="Y420" s="334"/>
      <c r="Z420" s="334"/>
      <c r="AA420" s="335"/>
      <c r="AB420" s="336"/>
      <c r="AC420" s="337"/>
      <c r="AD420" s="336"/>
      <c r="AE420" s="337"/>
      <c r="AF420" s="336"/>
      <c r="AG420" s="337"/>
      <c r="AH420" s="336"/>
      <c r="AI420" s="337"/>
      <c r="AJ420" s="336"/>
      <c r="AK420" s="340"/>
      <c r="AL420" s="340"/>
      <c r="AM420" s="340"/>
      <c r="AN420" s="340"/>
      <c r="AO420" s="340"/>
      <c r="AP420" s="337"/>
      <c r="AQ420" s="336"/>
      <c r="AR420" s="340"/>
      <c r="AS420" s="337"/>
    </row>
    <row r="421" spans="1:45" ht="14.1" customHeight="1" x14ac:dyDescent="0.2">
      <c r="A421" s="388" t="str">
        <f>'Übertrag Einzel'!BJ30</f>
        <v>Samba</v>
      </c>
      <c r="B421" s="389"/>
      <c r="C421" s="390"/>
      <c r="D421" s="17"/>
      <c r="E421" s="338"/>
      <c r="F421" s="339"/>
      <c r="G421" s="338"/>
      <c r="H421" s="339"/>
      <c r="I421" s="338"/>
      <c r="J421" s="339"/>
      <c r="K421" s="338"/>
      <c r="L421" s="339"/>
      <c r="M421" s="338"/>
      <c r="N421" s="341"/>
      <c r="O421" s="341"/>
      <c r="P421" s="341"/>
      <c r="Q421" s="341"/>
      <c r="R421" s="341"/>
      <c r="S421" s="339"/>
      <c r="T421" s="338"/>
      <c r="U421" s="341"/>
      <c r="V421" s="339"/>
      <c r="X421" s="388" t="str">
        <f>'Übertrag Einzel'!BJ31</f>
        <v>Samba</v>
      </c>
      <c r="Y421" s="389"/>
      <c r="Z421" s="390"/>
      <c r="AA421" s="17"/>
      <c r="AB421" s="338"/>
      <c r="AC421" s="339"/>
      <c r="AD421" s="338"/>
      <c r="AE421" s="339"/>
      <c r="AF421" s="338"/>
      <c r="AG421" s="339"/>
      <c r="AH421" s="338"/>
      <c r="AI421" s="339"/>
      <c r="AJ421" s="338"/>
      <c r="AK421" s="341"/>
      <c r="AL421" s="341"/>
      <c r="AM421" s="341"/>
      <c r="AN421" s="341"/>
      <c r="AO421" s="341"/>
      <c r="AP421" s="339"/>
      <c r="AQ421" s="338"/>
      <c r="AR421" s="341"/>
      <c r="AS421" s="339"/>
    </row>
    <row r="422" spans="1:45" ht="14.1" customHeight="1" x14ac:dyDescent="0.2">
      <c r="A422" s="333"/>
      <c r="B422" s="334"/>
      <c r="C422" s="334"/>
      <c r="D422" s="335"/>
      <c r="E422" s="336"/>
      <c r="F422" s="337"/>
      <c r="G422" s="336"/>
      <c r="H422" s="337"/>
      <c r="I422" s="336"/>
      <c r="J422" s="337"/>
      <c r="K422" s="336"/>
      <c r="L422" s="337"/>
      <c r="M422" s="336"/>
      <c r="N422" s="340"/>
      <c r="O422" s="340"/>
      <c r="P422" s="340"/>
      <c r="Q422" s="340"/>
      <c r="R422" s="340"/>
      <c r="S422" s="337"/>
      <c r="T422" s="336"/>
      <c r="U422" s="340"/>
      <c r="V422" s="337"/>
      <c r="X422" s="333"/>
      <c r="Y422" s="334"/>
      <c r="Z422" s="334"/>
      <c r="AA422" s="335"/>
      <c r="AB422" s="336"/>
      <c r="AC422" s="337"/>
      <c r="AD422" s="336"/>
      <c r="AE422" s="337"/>
      <c r="AF422" s="336"/>
      <c r="AG422" s="337"/>
      <c r="AH422" s="336"/>
      <c r="AI422" s="337"/>
      <c r="AJ422" s="336"/>
      <c r="AK422" s="340"/>
      <c r="AL422" s="340"/>
      <c r="AM422" s="340"/>
      <c r="AN422" s="340"/>
      <c r="AO422" s="340"/>
      <c r="AP422" s="337"/>
      <c r="AQ422" s="336"/>
      <c r="AR422" s="340"/>
      <c r="AS422" s="337"/>
    </row>
    <row r="423" spans="1:45" ht="14.1" customHeight="1" x14ac:dyDescent="0.2">
      <c r="A423" s="388" t="str">
        <f>'Übertrag Einzel'!BK30</f>
        <v>Chachacha</v>
      </c>
      <c r="B423" s="389"/>
      <c r="C423" s="390"/>
      <c r="D423" s="17"/>
      <c r="E423" s="338"/>
      <c r="F423" s="339"/>
      <c r="G423" s="338"/>
      <c r="H423" s="339"/>
      <c r="I423" s="338"/>
      <c r="J423" s="339"/>
      <c r="K423" s="338"/>
      <c r="L423" s="339"/>
      <c r="M423" s="338"/>
      <c r="N423" s="341"/>
      <c r="O423" s="341"/>
      <c r="P423" s="341"/>
      <c r="Q423" s="341"/>
      <c r="R423" s="341"/>
      <c r="S423" s="339"/>
      <c r="T423" s="338"/>
      <c r="U423" s="341"/>
      <c r="V423" s="339"/>
      <c r="X423" s="388" t="str">
        <f>'Übertrag Einzel'!BK31</f>
        <v>Chachacha</v>
      </c>
      <c r="Y423" s="389"/>
      <c r="Z423" s="390"/>
      <c r="AA423" s="17"/>
      <c r="AB423" s="338"/>
      <c r="AC423" s="339"/>
      <c r="AD423" s="338"/>
      <c r="AE423" s="339"/>
      <c r="AF423" s="338"/>
      <c r="AG423" s="339"/>
      <c r="AH423" s="338"/>
      <c r="AI423" s="339"/>
      <c r="AJ423" s="338"/>
      <c r="AK423" s="341"/>
      <c r="AL423" s="341"/>
      <c r="AM423" s="341"/>
      <c r="AN423" s="341"/>
      <c r="AO423" s="341"/>
      <c r="AP423" s="339"/>
      <c r="AQ423" s="338"/>
      <c r="AR423" s="341"/>
      <c r="AS423" s="339"/>
    </row>
    <row r="424" spans="1:45" ht="14.1" customHeight="1" x14ac:dyDescent="0.2">
      <c r="A424" s="333"/>
      <c r="B424" s="334"/>
      <c r="C424" s="334"/>
      <c r="D424" s="335"/>
      <c r="E424" s="336"/>
      <c r="F424" s="337"/>
      <c r="G424" s="336"/>
      <c r="H424" s="337"/>
      <c r="I424" s="336"/>
      <c r="J424" s="337"/>
      <c r="K424" s="336"/>
      <c r="L424" s="337"/>
      <c r="M424" s="336"/>
      <c r="N424" s="340"/>
      <c r="O424" s="340"/>
      <c r="P424" s="340"/>
      <c r="Q424" s="340"/>
      <c r="R424" s="340"/>
      <c r="S424" s="337"/>
      <c r="T424" s="336"/>
      <c r="U424" s="340"/>
      <c r="V424" s="337"/>
      <c r="X424" s="333"/>
      <c r="Y424" s="334"/>
      <c r="Z424" s="334"/>
      <c r="AA424" s="335"/>
      <c r="AB424" s="336"/>
      <c r="AC424" s="337"/>
      <c r="AD424" s="336"/>
      <c r="AE424" s="337"/>
      <c r="AF424" s="336"/>
      <c r="AG424" s="337"/>
      <c r="AH424" s="336"/>
      <c r="AI424" s="337"/>
      <c r="AJ424" s="336"/>
      <c r="AK424" s="340"/>
      <c r="AL424" s="340"/>
      <c r="AM424" s="340"/>
      <c r="AN424" s="340"/>
      <c r="AO424" s="340"/>
      <c r="AP424" s="337"/>
      <c r="AQ424" s="336"/>
      <c r="AR424" s="340"/>
      <c r="AS424" s="337"/>
    </row>
    <row r="425" spans="1:45" ht="14.1" customHeight="1" x14ac:dyDescent="0.2">
      <c r="A425" s="388" t="str">
        <f>'Übertrag Einzel'!BL30</f>
        <v>Rumba</v>
      </c>
      <c r="B425" s="389"/>
      <c r="C425" s="390"/>
      <c r="D425" s="17"/>
      <c r="E425" s="338"/>
      <c r="F425" s="339"/>
      <c r="G425" s="338"/>
      <c r="H425" s="339"/>
      <c r="I425" s="338"/>
      <c r="J425" s="339"/>
      <c r="K425" s="338"/>
      <c r="L425" s="339"/>
      <c r="M425" s="338"/>
      <c r="N425" s="341"/>
      <c r="O425" s="341"/>
      <c r="P425" s="341"/>
      <c r="Q425" s="341"/>
      <c r="R425" s="341"/>
      <c r="S425" s="339"/>
      <c r="T425" s="338"/>
      <c r="U425" s="341"/>
      <c r="V425" s="339"/>
      <c r="X425" s="388" t="str">
        <f>'Übertrag Einzel'!BL31</f>
        <v>Rumba</v>
      </c>
      <c r="Y425" s="389"/>
      <c r="Z425" s="390"/>
      <c r="AA425" s="17"/>
      <c r="AB425" s="338"/>
      <c r="AC425" s="339"/>
      <c r="AD425" s="338"/>
      <c r="AE425" s="339"/>
      <c r="AF425" s="338"/>
      <c r="AG425" s="339"/>
      <c r="AH425" s="338"/>
      <c r="AI425" s="339"/>
      <c r="AJ425" s="338"/>
      <c r="AK425" s="341"/>
      <c r="AL425" s="341"/>
      <c r="AM425" s="341"/>
      <c r="AN425" s="341"/>
      <c r="AO425" s="341"/>
      <c r="AP425" s="339"/>
      <c r="AQ425" s="338"/>
      <c r="AR425" s="341"/>
      <c r="AS425" s="339"/>
    </row>
    <row r="426" spans="1:45" ht="14.1" customHeight="1" x14ac:dyDescent="0.2">
      <c r="A426" s="333"/>
      <c r="B426" s="334"/>
      <c r="C426" s="334"/>
      <c r="D426" s="335"/>
      <c r="E426" s="336"/>
      <c r="F426" s="337"/>
      <c r="G426" s="336"/>
      <c r="H426" s="337"/>
      <c r="I426" s="336"/>
      <c r="J426" s="337"/>
      <c r="K426" s="336"/>
      <c r="L426" s="337"/>
      <c r="M426" s="336"/>
      <c r="N426" s="340"/>
      <c r="O426" s="340"/>
      <c r="P426" s="340"/>
      <c r="Q426" s="340"/>
      <c r="R426" s="340"/>
      <c r="S426" s="337"/>
      <c r="T426" s="336"/>
      <c r="U426" s="340"/>
      <c r="V426" s="337"/>
      <c r="X426" s="333"/>
      <c r="Y426" s="334"/>
      <c r="Z426" s="334"/>
      <c r="AA426" s="335"/>
      <c r="AB426" s="336"/>
      <c r="AC426" s="337"/>
      <c r="AD426" s="336"/>
      <c r="AE426" s="337"/>
      <c r="AF426" s="336"/>
      <c r="AG426" s="337"/>
      <c r="AH426" s="336"/>
      <c r="AI426" s="337"/>
      <c r="AJ426" s="336"/>
      <c r="AK426" s="340"/>
      <c r="AL426" s="340"/>
      <c r="AM426" s="340"/>
      <c r="AN426" s="340"/>
      <c r="AO426" s="340"/>
      <c r="AP426" s="337"/>
      <c r="AQ426" s="336"/>
      <c r="AR426" s="340"/>
      <c r="AS426" s="337"/>
    </row>
    <row r="427" spans="1:45" ht="14.1" customHeight="1" x14ac:dyDescent="0.2">
      <c r="A427" s="388" t="str">
        <f>'Übertrag Einzel'!BM30</f>
        <v>Paso Doble</v>
      </c>
      <c r="B427" s="389"/>
      <c r="C427" s="390"/>
      <c r="D427" s="17"/>
      <c r="E427" s="338"/>
      <c r="F427" s="339"/>
      <c r="G427" s="338"/>
      <c r="H427" s="339"/>
      <c r="I427" s="338"/>
      <c r="J427" s="339"/>
      <c r="K427" s="338"/>
      <c r="L427" s="339"/>
      <c r="M427" s="338"/>
      <c r="N427" s="341"/>
      <c r="O427" s="341"/>
      <c r="P427" s="341"/>
      <c r="Q427" s="341"/>
      <c r="R427" s="341"/>
      <c r="S427" s="339"/>
      <c r="T427" s="338"/>
      <c r="U427" s="341"/>
      <c r="V427" s="339"/>
      <c r="X427" s="388" t="str">
        <f>'Übertrag Einzel'!BM31</f>
        <v>Paso Doble</v>
      </c>
      <c r="Y427" s="389"/>
      <c r="Z427" s="390"/>
      <c r="AA427" s="17"/>
      <c r="AB427" s="338"/>
      <c r="AC427" s="339"/>
      <c r="AD427" s="338"/>
      <c r="AE427" s="339"/>
      <c r="AF427" s="338"/>
      <c r="AG427" s="339"/>
      <c r="AH427" s="338"/>
      <c r="AI427" s="339"/>
      <c r="AJ427" s="338"/>
      <c r="AK427" s="341"/>
      <c r="AL427" s="341"/>
      <c r="AM427" s="341"/>
      <c r="AN427" s="341"/>
      <c r="AO427" s="341"/>
      <c r="AP427" s="339"/>
      <c r="AQ427" s="338"/>
      <c r="AR427" s="341"/>
      <c r="AS427" s="339"/>
    </row>
    <row r="428" spans="1:45" ht="14.1" customHeight="1" x14ac:dyDescent="0.2">
      <c r="A428" s="333"/>
      <c r="B428" s="334"/>
      <c r="C428" s="334"/>
      <c r="D428" s="335"/>
      <c r="E428" s="336"/>
      <c r="F428" s="337"/>
      <c r="G428" s="336"/>
      <c r="H428" s="337"/>
      <c r="I428" s="336"/>
      <c r="J428" s="337"/>
      <c r="K428" s="336"/>
      <c r="L428" s="337"/>
      <c r="M428" s="336"/>
      <c r="N428" s="340"/>
      <c r="O428" s="340"/>
      <c r="P428" s="340"/>
      <c r="Q428" s="340"/>
      <c r="R428" s="340"/>
      <c r="S428" s="337"/>
      <c r="T428" s="336"/>
      <c r="U428" s="340"/>
      <c r="V428" s="337"/>
      <c r="X428" s="333"/>
      <c r="Y428" s="334"/>
      <c r="Z428" s="334"/>
      <c r="AA428" s="335"/>
      <c r="AB428" s="336"/>
      <c r="AC428" s="337"/>
      <c r="AD428" s="336"/>
      <c r="AE428" s="337"/>
      <c r="AF428" s="336"/>
      <c r="AG428" s="337"/>
      <c r="AH428" s="336"/>
      <c r="AI428" s="337"/>
      <c r="AJ428" s="336"/>
      <c r="AK428" s="340"/>
      <c r="AL428" s="340"/>
      <c r="AM428" s="340"/>
      <c r="AN428" s="340"/>
      <c r="AO428" s="340"/>
      <c r="AP428" s="337"/>
      <c r="AQ428" s="336"/>
      <c r="AR428" s="340"/>
      <c r="AS428" s="337"/>
    </row>
    <row r="429" spans="1:45" ht="14.1" customHeight="1" x14ac:dyDescent="0.2">
      <c r="A429" s="388" t="str">
        <f>'Übertrag Einzel'!BN30</f>
        <v>Jive</v>
      </c>
      <c r="B429" s="389"/>
      <c r="C429" s="390"/>
      <c r="D429" s="17"/>
      <c r="E429" s="338"/>
      <c r="F429" s="339"/>
      <c r="G429" s="338"/>
      <c r="H429" s="339"/>
      <c r="I429" s="338"/>
      <c r="J429" s="339"/>
      <c r="K429" s="338"/>
      <c r="L429" s="339"/>
      <c r="M429" s="338"/>
      <c r="N429" s="341"/>
      <c r="O429" s="341"/>
      <c r="P429" s="341"/>
      <c r="Q429" s="341"/>
      <c r="R429" s="341"/>
      <c r="S429" s="339"/>
      <c r="T429" s="338"/>
      <c r="U429" s="341"/>
      <c r="V429" s="339"/>
      <c r="X429" s="388" t="str">
        <f>'Übertrag Einzel'!BN31</f>
        <v>Jive</v>
      </c>
      <c r="Y429" s="389"/>
      <c r="Z429" s="390"/>
      <c r="AA429" s="17"/>
      <c r="AB429" s="338"/>
      <c r="AC429" s="339"/>
      <c r="AD429" s="338"/>
      <c r="AE429" s="339"/>
      <c r="AF429" s="338"/>
      <c r="AG429" s="339"/>
      <c r="AH429" s="338"/>
      <c r="AI429" s="339"/>
      <c r="AJ429" s="338"/>
      <c r="AK429" s="341"/>
      <c r="AL429" s="341"/>
      <c r="AM429" s="341"/>
      <c r="AN429" s="341"/>
      <c r="AO429" s="341"/>
      <c r="AP429" s="339"/>
      <c r="AQ429" s="338"/>
      <c r="AR429" s="341"/>
      <c r="AS429" s="339"/>
    </row>
    <row r="430" spans="1:45" ht="14.1" customHeight="1" x14ac:dyDescent="0.2">
      <c r="A430" s="391"/>
      <c r="B430" s="392"/>
      <c r="C430" s="392"/>
      <c r="D430" s="393"/>
      <c r="E430" s="336"/>
      <c r="F430" s="337"/>
      <c r="G430" s="336"/>
      <c r="H430" s="337"/>
      <c r="I430" s="336"/>
      <c r="J430" s="337"/>
      <c r="K430" s="336"/>
      <c r="L430" s="337"/>
      <c r="M430" s="336"/>
      <c r="N430" s="340"/>
      <c r="O430" s="340"/>
      <c r="P430" s="340"/>
      <c r="Q430" s="340"/>
      <c r="R430" s="340"/>
      <c r="S430" s="337"/>
      <c r="T430" s="336"/>
      <c r="U430" s="340"/>
      <c r="V430" s="337"/>
      <c r="X430" s="391"/>
      <c r="Y430" s="392"/>
      <c r="Z430" s="392"/>
      <c r="AA430" s="393"/>
      <c r="AB430" s="336"/>
      <c r="AC430" s="337"/>
      <c r="AD430" s="336"/>
      <c r="AE430" s="337"/>
      <c r="AF430" s="336"/>
      <c r="AG430" s="337"/>
      <c r="AH430" s="336"/>
      <c r="AI430" s="337"/>
      <c r="AJ430" s="336"/>
      <c r="AK430" s="340"/>
      <c r="AL430" s="340"/>
      <c r="AM430" s="340"/>
      <c r="AN430" s="340"/>
      <c r="AO430" s="340"/>
      <c r="AP430" s="337"/>
      <c r="AQ430" s="336"/>
      <c r="AR430" s="340"/>
      <c r="AS430" s="337"/>
    </row>
    <row r="431" spans="1:45" ht="14.1" customHeight="1" x14ac:dyDescent="0.2">
      <c r="A431" s="388" t="str">
        <f>'Übertrag Einzel'!BO30</f>
        <v>Discofox</v>
      </c>
      <c r="B431" s="389"/>
      <c r="C431" s="390"/>
      <c r="D431" s="18"/>
      <c r="E431" s="338"/>
      <c r="F431" s="339"/>
      <c r="G431" s="338"/>
      <c r="H431" s="339"/>
      <c r="I431" s="338"/>
      <c r="J431" s="339"/>
      <c r="K431" s="338"/>
      <c r="L431" s="339"/>
      <c r="M431" s="338"/>
      <c r="N431" s="341"/>
      <c r="O431" s="341"/>
      <c r="P431" s="341"/>
      <c r="Q431" s="341"/>
      <c r="R431" s="341"/>
      <c r="S431" s="339"/>
      <c r="T431" s="338"/>
      <c r="U431" s="341"/>
      <c r="V431" s="339"/>
      <c r="X431" s="388" t="str">
        <f>'Übertrag Einzel'!BO31</f>
        <v>Discofox</v>
      </c>
      <c r="Y431" s="389"/>
      <c r="Z431" s="390"/>
      <c r="AA431" s="18"/>
      <c r="AB431" s="338"/>
      <c r="AC431" s="339"/>
      <c r="AD431" s="338"/>
      <c r="AE431" s="339"/>
      <c r="AF431" s="338"/>
      <c r="AG431" s="339"/>
      <c r="AH431" s="338"/>
      <c r="AI431" s="339"/>
      <c r="AJ431" s="338"/>
      <c r="AK431" s="341"/>
      <c r="AL431" s="341"/>
      <c r="AM431" s="341"/>
      <c r="AN431" s="341"/>
      <c r="AO431" s="341"/>
      <c r="AP431" s="339"/>
      <c r="AQ431" s="338"/>
      <c r="AR431" s="341"/>
      <c r="AS431" s="339"/>
    </row>
    <row r="432" spans="1:45" ht="14.1" customHeight="1" x14ac:dyDescent="0.2">
      <c r="A432" s="391"/>
      <c r="B432" s="392"/>
      <c r="C432" s="392"/>
      <c r="D432" s="393"/>
      <c r="E432" s="336"/>
      <c r="F432" s="337"/>
      <c r="G432" s="336"/>
      <c r="H432" s="337"/>
      <c r="I432" s="336"/>
      <c r="J432" s="337"/>
      <c r="K432" s="336"/>
      <c r="L432" s="337"/>
      <c r="M432" s="336"/>
      <c r="N432" s="340"/>
      <c r="O432" s="340"/>
      <c r="P432" s="340"/>
      <c r="Q432" s="340"/>
      <c r="R432" s="340"/>
      <c r="S432" s="337"/>
      <c r="T432" s="336"/>
      <c r="U432" s="340"/>
      <c r="V432" s="337"/>
      <c r="X432" s="391"/>
      <c r="Y432" s="392"/>
      <c r="Z432" s="392"/>
      <c r="AA432" s="393"/>
      <c r="AB432" s="336"/>
      <c r="AC432" s="337"/>
      <c r="AD432" s="336"/>
      <c r="AE432" s="337"/>
      <c r="AF432" s="336"/>
      <c r="AG432" s="337"/>
      <c r="AH432" s="336"/>
      <c r="AI432" s="337"/>
      <c r="AJ432" s="336"/>
      <c r="AK432" s="340"/>
      <c r="AL432" s="340"/>
      <c r="AM432" s="340"/>
      <c r="AN432" s="340"/>
      <c r="AO432" s="340"/>
      <c r="AP432" s="337"/>
      <c r="AQ432" s="336"/>
      <c r="AR432" s="340"/>
      <c r="AS432" s="337"/>
    </row>
    <row r="433" spans="1:45" ht="14.1" customHeight="1" x14ac:dyDescent="0.2">
      <c r="A433" s="388"/>
      <c r="B433" s="389"/>
      <c r="C433" s="390"/>
      <c r="D433" s="18"/>
      <c r="E433" s="338"/>
      <c r="F433" s="339"/>
      <c r="G433" s="338"/>
      <c r="H433" s="339"/>
      <c r="I433" s="338"/>
      <c r="J433" s="339"/>
      <c r="K433" s="338"/>
      <c r="L433" s="339"/>
      <c r="M433" s="338"/>
      <c r="N433" s="341"/>
      <c r="O433" s="341"/>
      <c r="P433" s="341"/>
      <c r="Q433" s="341"/>
      <c r="R433" s="341"/>
      <c r="S433" s="339"/>
      <c r="T433" s="338"/>
      <c r="U433" s="341"/>
      <c r="V433" s="339"/>
      <c r="X433" s="388"/>
      <c r="Y433" s="389"/>
      <c r="Z433" s="390"/>
      <c r="AA433" s="18"/>
      <c r="AB433" s="338"/>
      <c r="AC433" s="339"/>
      <c r="AD433" s="338"/>
      <c r="AE433" s="339"/>
      <c r="AF433" s="338"/>
      <c r="AG433" s="339"/>
      <c r="AH433" s="338"/>
      <c r="AI433" s="339"/>
      <c r="AJ433" s="338"/>
      <c r="AK433" s="341"/>
      <c r="AL433" s="341"/>
      <c r="AM433" s="341"/>
      <c r="AN433" s="341"/>
      <c r="AO433" s="341"/>
      <c r="AP433" s="339"/>
      <c r="AQ433" s="338"/>
      <c r="AR433" s="341"/>
      <c r="AS433" s="339"/>
    </row>
    <row r="434" spans="1:45" ht="14.1" customHeight="1" x14ac:dyDescent="0.2">
      <c r="A434" s="394" t="s">
        <v>70</v>
      </c>
      <c r="B434" s="395"/>
      <c r="C434" s="395"/>
      <c r="D434" s="395"/>
      <c r="E434" s="395"/>
      <c r="F434" s="395"/>
      <c r="G434" s="395"/>
      <c r="H434" s="395"/>
      <c r="I434" s="395"/>
      <c r="J434" s="395"/>
      <c r="K434" s="395"/>
      <c r="L434" s="395"/>
      <c r="M434" s="395"/>
      <c r="N434" s="395"/>
      <c r="O434" s="395"/>
      <c r="P434" s="395"/>
      <c r="Q434" s="395"/>
      <c r="R434" s="395"/>
      <c r="S434" s="395"/>
      <c r="T434" s="395"/>
      <c r="U434" s="395"/>
      <c r="V434" s="396"/>
      <c r="X434" s="394" t="s">
        <v>70</v>
      </c>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6"/>
    </row>
    <row r="435" spans="1:45" ht="14.1" customHeight="1" x14ac:dyDescent="0.2">
      <c r="A435" s="397"/>
      <c r="B435" s="398"/>
      <c r="C435" s="398"/>
      <c r="D435" s="398"/>
      <c r="E435" s="398"/>
      <c r="F435" s="398"/>
      <c r="G435" s="398"/>
      <c r="H435" s="398"/>
      <c r="I435" s="398"/>
      <c r="J435" s="398"/>
      <c r="K435" s="398"/>
      <c r="L435" s="398"/>
      <c r="M435" s="398"/>
      <c r="N435" s="398"/>
      <c r="O435" s="398"/>
      <c r="P435" s="398"/>
      <c r="Q435" s="398"/>
      <c r="R435" s="398"/>
      <c r="S435" s="398"/>
      <c r="T435" s="398"/>
      <c r="U435" s="398"/>
      <c r="V435" s="399"/>
      <c r="X435" s="397"/>
      <c r="Y435" s="398"/>
      <c r="Z435" s="398"/>
      <c r="AA435" s="398"/>
      <c r="AB435" s="398"/>
      <c r="AC435" s="398"/>
      <c r="AD435" s="398"/>
      <c r="AE435" s="398"/>
      <c r="AF435" s="398"/>
      <c r="AG435" s="398"/>
      <c r="AH435" s="398"/>
      <c r="AI435" s="398"/>
      <c r="AJ435" s="398"/>
      <c r="AK435" s="398"/>
      <c r="AL435" s="398"/>
      <c r="AM435" s="398"/>
      <c r="AN435" s="398"/>
      <c r="AO435" s="398"/>
      <c r="AP435" s="398"/>
      <c r="AQ435" s="398"/>
      <c r="AR435" s="398"/>
      <c r="AS435" s="399"/>
    </row>
    <row r="436" spans="1:45" ht="14.1" customHeight="1" x14ac:dyDescent="0.2">
      <c r="A436" s="400" t="s">
        <v>30</v>
      </c>
      <c r="B436" s="401"/>
      <c r="C436" s="400" t="str">
        <f>MID(T438,1,2)</f>
        <v/>
      </c>
      <c r="D436" s="401"/>
      <c r="E436" s="400" t="str">
        <f>MID(T438,3,2)</f>
        <v/>
      </c>
      <c r="F436" s="401"/>
      <c r="G436" s="400" t="str">
        <f>MID(T438,5,2)</f>
        <v/>
      </c>
      <c r="H436" s="401"/>
      <c r="I436" s="400" t="str">
        <f>MID(T438,7,2)</f>
        <v/>
      </c>
      <c r="J436" s="401"/>
      <c r="K436" s="400" t="str">
        <f>MID(T438,9,2)</f>
        <v/>
      </c>
      <c r="L436" s="401"/>
      <c r="M436" s="400" t="str">
        <f>MID(T438,11,2)</f>
        <v/>
      </c>
      <c r="N436" s="401"/>
      <c r="O436" s="400" t="str">
        <f>MID(T438,13,2)</f>
        <v/>
      </c>
      <c r="P436" s="401"/>
      <c r="Q436" s="400" t="str">
        <f>MID(T438,15,2)</f>
        <v/>
      </c>
      <c r="R436" s="401"/>
      <c r="S436" s="400" t="str">
        <f>MID(T438,17,2)</f>
        <v/>
      </c>
      <c r="T436" s="401"/>
      <c r="U436" s="400" t="str">
        <f>MID(T438,19,2)</f>
        <v/>
      </c>
      <c r="V436" s="401"/>
      <c r="X436" s="400" t="s">
        <v>30</v>
      </c>
      <c r="Y436" s="401"/>
      <c r="Z436" s="400" t="str">
        <f>MID(AQ438,1,2)</f>
        <v/>
      </c>
      <c r="AA436" s="401"/>
      <c r="AB436" s="400" t="str">
        <f>MID(AQ438,3,2)</f>
        <v/>
      </c>
      <c r="AC436" s="401"/>
      <c r="AD436" s="400" t="str">
        <f>MID(AQ438,5,2)</f>
        <v/>
      </c>
      <c r="AE436" s="401"/>
      <c r="AF436" s="400" t="str">
        <f>MID(AQ438,7,2)</f>
        <v/>
      </c>
      <c r="AG436" s="401"/>
      <c r="AH436" s="400" t="str">
        <f>MID(AQ438,9,2)</f>
        <v/>
      </c>
      <c r="AI436" s="401"/>
      <c r="AJ436" s="400" t="str">
        <f>MID(AQ438,11,2)</f>
        <v/>
      </c>
      <c r="AK436" s="401"/>
      <c r="AL436" s="400" t="str">
        <f>MID(AQ438,13,2)</f>
        <v/>
      </c>
      <c r="AM436" s="401"/>
      <c r="AN436" s="400" t="str">
        <f>MID(AQ438,15,2)</f>
        <v/>
      </c>
      <c r="AO436" s="401"/>
      <c r="AP436" s="400" t="str">
        <f>MID(AQ438,17,2)</f>
        <v/>
      </c>
      <c r="AQ436" s="401"/>
      <c r="AR436" s="400" t="str">
        <f>MID(AQ438,19,2)</f>
        <v/>
      </c>
      <c r="AS436" s="401"/>
    </row>
    <row r="437" spans="1:45" ht="14.1" customHeight="1" x14ac:dyDescent="0.2">
      <c r="A437" s="402"/>
      <c r="B437" s="403"/>
      <c r="C437" s="402"/>
      <c r="D437" s="403"/>
      <c r="E437" s="402"/>
      <c r="F437" s="403"/>
      <c r="G437" s="402"/>
      <c r="H437" s="403"/>
      <c r="I437" s="402"/>
      <c r="J437" s="403"/>
      <c r="K437" s="402"/>
      <c r="L437" s="403"/>
      <c r="M437" s="402"/>
      <c r="N437" s="403"/>
      <c r="O437" s="402"/>
      <c r="P437" s="403"/>
      <c r="Q437" s="402"/>
      <c r="R437" s="403"/>
      <c r="S437" s="402"/>
      <c r="T437" s="403"/>
      <c r="U437" s="402"/>
      <c r="V437" s="403"/>
      <c r="X437" s="402"/>
      <c r="Y437" s="403"/>
      <c r="Z437" s="402"/>
      <c r="AA437" s="403"/>
      <c r="AB437" s="402"/>
      <c r="AC437" s="403"/>
      <c r="AD437" s="402"/>
      <c r="AE437" s="403"/>
      <c r="AF437" s="402"/>
      <c r="AG437" s="403"/>
      <c r="AH437" s="402"/>
      <c r="AI437" s="403"/>
      <c r="AJ437" s="402"/>
      <c r="AK437" s="403"/>
      <c r="AL437" s="402"/>
      <c r="AM437" s="403"/>
      <c r="AN437" s="402"/>
      <c r="AO437" s="403"/>
      <c r="AP437" s="402"/>
      <c r="AQ437" s="403"/>
      <c r="AR437" s="402"/>
      <c r="AS437" s="403"/>
    </row>
    <row r="438" spans="1:45" ht="27.75" customHeight="1" x14ac:dyDescent="0.2">
      <c r="A438" s="404" t="s">
        <v>191</v>
      </c>
      <c r="B438" s="405"/>
      <c r="C438" s="405"/>
      <c r="D438" s="405"/>
      <c r="E438" s="405"/>
      <c r="F438" s="405"/>
      <c r="G438" s="405"/>
      <c r="H438" s="406"/>
      <c r="I438" s="413" t="s">
        <v>16</v>
      </c>
      <c r="J438" s="414"/>
      <c r="K438" s="414"/>
      <c r="L438" s="414"/>
      <c r="M438" s="414"/>
      <c r="N438" s="414"/>
      <c r="O438" s="414"/>
      <c r="P438" s="414"/>
      <c r="Q438" s="414"/>
      <c r="R438" s="414"/>
      <c r="S438" s="415"/>
      <c r="T438" s="416" t="str">
        <f>'Übertrag Einzel'!CL30</f>
        <v/>
      </c>
      <c r="U438" s="417"/>
      <c r="V438" s="418"/>
      <c r="X438" s="404" t="s">
        <v>191</v>
      </c>
      <c r="Y438" s="405"/>
      <c r="Z438" s="405"/>
      <c r="AA438" s="405"/>
      <c r="AB438" s="405"/>
      <c r="AC438" s="405"/>
      <c r="AD438" s="405"/>
      <c r="AE438" s="406"/>
      <c r="AF438" s="413" t="s">
        <v>16</v>
      </c>
      <c r="AG438" s="414"/>
      <c r="AH438" s="414"/>
      <c r="AI438" s="414"/>
      <c r="AJ438" s="414"/>
      <c r="AK438" s="414"/>
      <c r="AL438" s="414"/>
      <c r="AM438" s="414"/>
      <c r="AN438" s="414"/>
      <c r="AO438" s="414"/>
      <c r="AP438" s="415"/>
      <c r="AQ438" s="416" t="str">
        <f>'Übertrag Einzel'!CL31</f>
        <v/>
      </c>
      <c r="AR438" s="417"/>
      <c r="AS438" s="418"/>
    </row>
    <row r="439" spans="1:45" ht="14.1" customHeight="1" x14ac:dyDescent="0.2">
      <c r="A439" s="407"/>
      <c r="B439" s="408"/>
      <c r="C439" s="408"/>
      <c r="D439" s="408"/>
      <c r="E439" s="408"/>
      <c r="F439" s="408"/>
      <c r="G439" s="408"/>
      <c r="H439" s="409"/>
      <c r="I439" s="333" t="s">
        <v>17</v>
      </c>
      <c r="J439" s="334"/>
      <c r="K439" s="334"/>
      <c r="L439" s="334"/>
      <c r="M439" s="334"/>
      <c r="N439" s="334"/>
      <c r="O439" s="334"/>
      <c r="P439" s="334"/>
      <c r="Q439" s="334"/>
      <c r="R439" s="334"/>
      <c r="S439" s="334"/>
      <c r="T439" s="334"/>
      <c r="U439" s="334"/>
      <c r="V439" s="335"/>
      <c r="X439" s="407"/>
      <c r="Y439" s="408"/>
      <c r="Z439" s="408"/>
      <c r="AA439" s="408"/>
      <c r="AB439" s="408"/>
      <c r="AC439" s="408"/>
      <c r="AD439" s="408"/>
      <c r="AE439" s="409"/>
      <c r="AF439" s="333" t="s">
        <v>17</v>
      </c>
      <c r="AG439" s="334"/>
      <c r="AH439" s="334"/>
      <c r="AI439" s="334"/>
      <c r="AJ439" s="334"/>
      <c r="AK439" s="334"/>
      <c r="AL439" s="334"/>
      <c r="AM439" s="334"/>
      <c r="AN439" s="334"/>
      <c r="AO439" s="334"/>
      <c r="AP439" s="334"/>
      <c r="AQ439" s="334"/>
      <c r="AR439" s="334"/>
      <c r="AS439" s="335"/>
    </row>
    <row r="440" spans="1:45" ht="14.1" customHeight="1" x14ac:dyDescent="0.2">
      <c r="A440" s="407"/>
      <c r="B440" s="408"/>
      <c r="C440" s="408"/>
      <c r="D440" s="408"/>
      <c r="E440" s="408"/>
      <c r="F440" s="408"/>
      <c r="G440" s="408"/>
      <c r="H440" s="409"/>
      <c r="I440" s="82" t="s">
        <v>18</v>
      </c>
      <c r="J440" s="419"/>
      <c r="K440" s="419"/>
      <c r="L440" s="419"/>
      <c r="M440" s="420"/>
      <c r="N440" s="34" t="s">
        <v>19</v>
      </c>
      <c r="O440" s="419"/>
      <c r="P440" s="419"/>
      <c r="Q440" s="419"/>
      <c r="R440" s="420"/>
      <c r="S440" s="82" t="s">
        <v>20</v>
      </c>
      <c r="T440" s="419"/>
      <c r="U440" s="419"/>
      <c r="V440" s="420"/>
      <c r="X440" s="407"/>
      <c r="Y440" s="408"/>
      <c r="Z440" s="408"/>
      <c r="AA440" s="408"/>
      <c r="AB440" s="408"/>
      <c r="AC440" s="408"/>
      <c r="AD440" s="408"/>
      <c r="AE440" s="409"/>
      <c r="AF440" s="82" t="s">
        <v>18</v>
      </c>
      <c r="AG440" s="419"/>
      <c r="AH440" s="419"/>
      <c r="AI440" s="419"/>
      <c r="AJ440" s="420"/>
      <c r="AK440" s="34" t="s">
        <v>19</v>
      </c>
      <c r="AL440" s="419"/>
      <c r="AM440" s="419"/>
      <c r="AN440" s="419"/>
      <c r="AO440" s="420"/>
      <c r="AP440" s="82" t="s">
        <v>20</v>
      </c>
      <c r="AQ440" s="419"/>
      <c r="AR440" s="419"/>
      <c r="AS440" s="420"/>
    </row>
    <row r="441" spans="1:45" ht="14.1" customHeight="1" x14ac:dyDescent="0.2">
      <c r="A441" s="410"/>
      <c r="B441" s="411"/>
      <c r="C441" s="411"/>
      <c r="D441" s="411"/>
      <c r="E441" s="411"/>
      <c r="F441" s="411"/>
      <c r="G441" s="411"/>
      <c r="H441" s="412"/>
      <c r="I441" s="87"/>
      <c r="J441" s="88"/>
      <c r="K441" s="88"/>
      <c r="L441" s="88"/>
      <c r="M441" s="89"/>
      <c r="N441" s="88"/>
      <c r="O441" s="88"/>
      <c r="P441" s="88"/>
      <c r="Q441" s="88"/>
      <c r="R441" s="89"/>
      <c r="S441" s="87"/>
      <c r="T441" s="88"/>
      <c r="U441" s="88"/>
      <c r="V441" s="89"/>
      <c r="X441" s="410"/>
      <c r="Y441" s="411"/>
      <c r="Z441" s="411"/>
      <c r="AA441" s="411"/>
      <c r="AB441" s="411"/>
      <c r="AC441" s="411"/>
      <c r="AD441" s="411"/>
      <c r="AE441" s="412"/>
      <c r="AF441" s="87"/>
      <c r="AG441" s="88"/>
      <c r="AH441" s="88"/>
      <c r="AI441" s="88"/>
      <c r="AJ441" s="89"/>
      <c r="AK441" s="88"/>
      <c r="AL441" s="88"/>
      <c r="AM441" s="88"/>
      <c r="AN441" s="88"/>
      <c r="AO441" s="89"/>
      <c r="AP441" s="87"/>
      <c r="AQ441" s="88"/>
      <c r="AR441" s="88"/>
      <c r="AS441" s="89"/>
    </row>
    <row r="442" spans="1:45" s="27" customFormat="1" ht="21.75" customHeight="1" x14ac:dyDescent="0.2">
      <c r="A442" s="358" t="s">
        <v>22</v>
      </c>
      <c r="B442" s="359"/>
      <c r="C442" s="359"/>
      <c r="D442" s="359"/>
      <c r="E442" s="359"/>
      <c r="F442" s="359"/>
      <c r="G442" s="359"/>
      <c r="H442" s="359"/>
      <c r="I442" s="359"/>
      <c r="J442" s="359"/>
      <c r="K442" s="359"/>
      <c r="L442" s="359"/>
      <c r="M442" s="359"/>
      <c r="N442" s="359"/>
      <c r="O442" s="359"/>
      <c r="P442" s="359"/>
      <c r="Q442" s="359"/>
      <c r="R442" s="359"/>
      <c r="S442" s="359"/>
      <c r="T442" s="359"/>
      <c r="U442" s="359"/>
      <c r="V442" s="360"/>
      <c r="X442" s="358" t="s">
        <v>22</v>
      </c>
      <c r="Y442" s="359"/>
      <c r="Z442" s="359"/>
      <c r="AA442" s="359"/>
      <c r="AB442" s="359"/>
      <c r="AC442" s="359"/>
      <c r="AD442" s="359"/>
      <c r="AE442" s="359"/>
      <c r="AF442" s="359"/>
      <c r="AG442" s="359"/>
      <c r="AH442" s="359"/>
      <c r="AI442" s="359"/>
      <c r="AJ442" s="359"/>
      <c r="AK442" s="359"/>
      <c r="AL442" s="359"/>
      <c r="AM442" s="359"/>
      <c r="AN442" s="359"/>
      <c r="AO442" s="359"/>
      <c r="AP442" s="359"/>
      <c r="AQ442" s="359"/>
      <c r="AR442" s="359"/>
      <c r="AS442" s="360"/>
    </row>
    <row r="443" spans="1:45" s="33" customFormat="1" ht="21.75" customHeight="1" x14ac:dyDescent="0.2">
      <c r="A443" s="26" t="str">
        <f>'Übertrag Einzel'!$C32</f>
        <v xml:space="preserve"> </v>
      </c>
      <c r="B443" s="29" t="str">
        <f>'Übertrag Einzel'!$AD32</f>
        <v xml:space="preserve"> </v>
      </c>
      <c r="C443" s="30"/>
      <c r="D443" s="90"/>
      <c r="E443" s="31" t="str">
        <f>E394</f>
        <v>Ausrichter: TSC Musterhausen</v>
      </c>
      <c r="F443" s="90"/>
      <c r="G443" s="90"/>
      <c r="H443" s="90"/>
      <c r="I443" s="90"/>
      <c r="J443" s="90"/>
      <c r="K443" s="90"/>
      <c r="L443" s="90"/>
      <c r="M443" s="90"/>
      <c r="N443" s="90"/>
      <c r="O443" s="90"/>
      <c r="P443" s="90"/>
      <c r="Q443" s="90"/>
      <c r="R443" s="90"/>
      <c r="S443" s="90"/>
      <c r="T443" s="90"/>
      <c r="U443" s="90"/>
      <c r="V443" s="91"/>
      <c r="X443" s="26" t="str">
        <f>'Übertrag Einzel'!$C33</f>
        <v xml:space="preserve"> </v>
      </c>
      <c r="Y443" s="29" t="str">
        <f>'Übertrag Einzel'!$AD33</f>
        <v xml:space="preserve"> </v>
      </c>
      <c r="Z443" s="30"/>
      <c r="AA443" s="90"/>
      <c r="AB443" s="31" t="str">
        <f>E443</f>
        <v>Ausrichter: TSC Musterhausen</v>
      </c>
      <c r="AC443" s="90"/>
      <c r="AD443" s="90"/>
      <c r="AE443" s="90"/>
      <c r="AF443" s="90"/>
      <c r="AG443" s="90"/>
      <c r="AH443" s="90"/>
      <c r="AI443" s="90"/>
      <c r="AJ443" s="90"/>
      <c r="AK443" s="90"/>
      <c r="AL443" s="90"/>
      <c r="AM443" s="90"/>
      <c r="AN443" s="90"/>
      <c r="AO443" s="90"/>
      <c r="AP443" s="90"/>
      <c r="AQ443" s="90"/>
      <c r="AR443" s="90"/>
      <c r="AS443" s="91"/>
    </row>
    <row r="444" spans="1:45" s="34" customFormat="1" ht="11.25" x14ac:dyDescent="0.2">
      <c r="A444" s="333" t="s">
        <v>3</v>
      </c>
      <c r="B444" s="334"/>
      <c r="C444" s="334"/>
      <c r="D444" s="334"/>
      <c r="E444" s="335"/>
      <c r="F444" s="333" t="s">
        <v>34</v>
      </c>
      <c r="G444" s="334"/>
      <c r="H444" s="334"/>
      <c r="I444" s="334"/>
      <c r="J444" s="334"/>
      <c r="K444" s="334"/>
      <c r="L444" s="334"/>
      <c r="M444" s="334"/>
      <c r="N444" s="334"/>
      <c r="O444" s="334"/>
      <c r="P444" s="334"/>
      <c r="Q444" s="334"/>
      <c r="R444" s="335"/>
      <c r="S444" s="333" t="s">
        <v>6</v>
      </c>
      <c r="T444" s="334"/>
      <c r="U444" s="334"/>
      <c r="V444" s="335"/>
      <c r="X444" s="333" t="s">
        <v>3</v>
      </c>
      <c r="Y444" s="334"/>
      <c r="Z444" s="334"/>
      <c r="AA444" s="334"/>
      <c r="AB444" s="335"/>
      <c r="AC444" s="333" t="s">
        <v>34</v>
      </c>
      <c r="AD444" s="334"/>
      <c r="AE444" s="334"/>
      <c r="AF444" s="334"/>
      <c r="AG444" s="334"/>
      <c r="AH444" s="334"/>
      <c r="AI444" s="334"/>
      <c r="AJ444" s="334"/>
      <c r="AK444" s="334"/>
      <c r="AL444" s="334"/>
      <c r="AM444" s="334"/>
      <c r="AN444" s="334"/>
      <c r="AO444" s="335"/>
      <c r="AP444" s="333" t="s">
        <v>6</v>
      </c>
      <c r="AQ444" s="334"/>
      <c r="AR444" s="334"/>
      <c r="AS444" s="335"/>
    </row>
    <row r="445" spans="1:45" s="35" customFormat="1" ht="24" customHeight="1" x14ac:dyDescent="0.2">
      <c r="A445" s="352" t="str">
        <f>'Übertrag Einzel'!D32</f>
        <v xml:space="preserve"> </v>
      </c>
      <c r="B445" s="353"/>
      <c r="C445" s="353"/>
      <c r="D445" s="353"/>
      <c r="E445" s="354"/>
      <c r="F445" s="352" t="str">
        <f>'Übertrag Einzel'!E32</f>
        <v xml:space="preserve"> </v>
      </c>
      <c r="G445" s="353"/>
      <c r="H445" s="353"/>
      <c r="I445" s="353"/>
      <c r="J445" s="353"/>
      <c r="K445" s="353"/>
      <c r="L445" s="353"/>
      <c r="M445" s="353"/>
      <c r="N445" s="353"/>
      <c r="O445" s="353"/>
      <c r="P445" s="353"/>
      <c r="Q445" s="353"/>
      <c r="R445" s="354"/>
      <c r="S445" s="355" t="str">
        <f>'Übertrag Einzel'!$H32</f>
        <v xml:space="preserve"> </v>
      </c>
      <c r="T445" s="356"/>
      <c r="U445" s="356"/>
      <c r="V445" s="357"/>
      <c r="X445" s="352" t="str">
        <f>'Übertrag Einzel'!D33</f>
        <v xml:space="preserve"> </v>
      </c>
      <c r="Y445" s="353"/>
      <c r="Z445" s="353"/>
      <c r="AA445" s="353"/>
      <c r="AB445" s="354"/>
      <c r="AC445" s="352" t="str">
        <f>'Übertrag Einzel'!E33</f>
        <v xml:space="preserve"> </v>
      </c>
      <c r="AD445" s="353"/>
      <c r="AE445" s="353"/>
      <c r="AF445" s="353"/>
      <c r="AG445" s="353"/>
      <c r="AH445" s="353"/>
      <c r="AI445" s="353"/>
      <c r="AJ445" s="353"/>
      <c r="AK445" s="353"/>
      <c r="AL445" s="353"/>
      <c r="AM445" s="353"/>
      <c r="AN445" s="353"/>
      <c r="AO445" s="354"/>
      <c r="AP445" s="355" t="str">
        <f>'Übertrag Einzel'!$H33</f>
        <v xml:space="preserve"> </v>
      </c>
      <c r="AQ445" s="356"/>
      <c r="AR445" s="356"/>
      <c r="AS445" s="357"/>
    </row>
    <row r="446" spans="1:45" s="36" customFormat="1" ht="11.25" customHeight="1" x14ac:dyDescent="0.2">
      <c r="A446" s="376" t="s">
        <v>32</v>
      </c>
      <c r="B446" s="377"/>
      <c r="C446" s="378"/>
      <c r="D446" s="376" t="s">
        <v>33</v>
      </c>
      <c r="E446" s="377"/>
      <c r="F446" s="377"/>
      <c r="G446" s="377"/>
      <c r="H446" s="377"/>
      <c r="I446" s="377"/>
      <c r="J446" s="377"/>
      <c r="K446" s="377"/>
      <c r="L446" s="377"/>
      <c r="M446" s="377"/>
      <c r="N446" s="378"/>
      <c r="O446" s="379" t="s">
        <v>7</v>
      </c>
      <c r="P446" s="380"/>
      <c r="Q446" s="380"/>
      <c r="R446" s="380"/>
      <c r="S446" s="380"/>
      <c r="T446" s="380"/>
      <c r="U446" s="380"/>
      <c r="V446" s="381"/>
      <c r="X446" s="376" t="s">
        <v>32</v>
      </c>
      <c r="Y446" s="377"/>
      <c r="Z446" s="378"/>
      <c r="AA446" s="376" t="s">
        <v>33</v>
      </c>
      <c r="AB446" s="377"/>
      <c r="AC446" s="377"/>
      <c r="AD446" s="377"/>
      <c r="AE446" s="377"/>
      <c r="AF446" s="377"/>
      <c r="AG446" s="377"/>
      <c r="AH446" s="377"/>
      <c r="AI446" s="377"/>
      <c r="AJ446" s="377"/>
      <c r="AK446" s="378"/>
      <c r="AL446" s="379" t="s">
        <v>7</v>
      </c>
      <c r="AM446" s="380"/>
      <c r="AN446" s="380"/>
      <c r="AO446" s="380"/>
      <c r="AP446" s="380"/>
      <c r="AQ446" s="380"/>
      <c r="AR446" s="380"/>
      <c r="AS446" s="381"/>
    </row>
    <row r="447" spans="1:45" s="36" customFormat="1" ht="14.1" customHeight="1" x14ac:dyDescent="0.2">
      <c r="A447" s="385" t="str">
        <f>'Übertrag Einzel'!F32</f>
        <v xml:space="preserve"> </v>
      </c>
      <c r="B447" s="386"/>
      <c r="C447" s="387"/>
      <c r="D447" s="385" t="str">
        <f>'Übertrag Einzel'!G32</f>
        <v xml:space="preserve"> </v>
      </c>
      <c r="E447" s="386"/>
      <c r="F447" s="386"/>
      <c r="G447" s="386"/>
      <c r="H447" s="386"/>
      <c r="I447" s="386"/>
      <c r="J447" s="386"/>
      <c r="K447" s="386"/>
      <c r="L447" s="386"/>
      <c r="M447" s="386"/>
      <c r="N447" s="387"/>
      <c r="O447" s="382"/>
      <c r="P447" s="383"/>
      <c r="Q447" s="383"/>
      <c r="R447" s="383"/>
      <c r="S447" s="383"/>
      <c r="T447" s="383"/>
      <c r="U447" s="383"/>
      <c r="V447" s="384"/>
      <c r="X447" s="385" t="str">
        <f>'Übertrag Einzel'!F33</f>
        <v xml:space="preserve"> </v>
      </c>
      <c r="Y447" s="386"/>
      <c r="Z447" s="387"/>
      <c r="AA447" s="385" t="str">
        <f>'Übertrag Einzel'!G33</f>
        <v xml:space="preserve"> </v>
      </c>
      <c r="AB447" s="386"/>
      <c r="AC447" s="386"/>
      <c r="AD447" s="386"/>
      <c r="AE447" s="386"/>
      <c r="AF447" s="386"/>
      <c r="AG447" s="386"/>
      <c r="AH447" s="386"/>
      <c r="AI447" s="386"/>
      <c r="AJ447" s="386"/>
      <c r="AK447" s="387"/>
      <c r="AL447" s="382"/>
      <c r="AM447" s="383"/>
      <c r="AN447" s="383"/>
      <c r="AO447" s="383"/>
      <c r="AP447" s="383"/>
      <c r="AQ447" s="383"/>
      <c r="AR447" s="383"/>
      <c r="AS447" s="384"/>
    </row>
    <row r="448" spans="1:45" s="36" customFormat="1" ht="9.75" customHeight="1" x14ac:dyDescent="0.2">
      <c r="A448" s="352"/>
      <c r="B448" s="353"/>
      <c r="C448" s="354"/>
      <c r="D448" s="352"/>
      <c r="E448" s="353"/>
      <c r="F448" s="353"/>
      <c r="G448" s="353"/>
      <c r="H448" s="353"/>
      <c r="I448" s="353"/>
      <c r="J448" s="353"/>
      <c r="K448" s="353"/>
      <c r="L448" s="353"/>
      <c r="M448" s="353"/>
      <c r="N448" s="354"/>
      <c r="O448" s="370"/>
      <c r="P448" s="371"/>
      <c r="Q448" s="371"/>
      <c r="R448" s="371"/>
      <c r="S448" s="371"/>
      <c r="T448" s="371"/>
      <c r="U448" s="371"/>
      <c r="V448" s="372"/>
      <c r="X448" s="352"/>
      <c r="Y448" s="353"/>
      <c r="Z448" s="354"/>
      <c r="AA448" s="352"/>
      <c r="AB448" s="353"/>
      <c r="AC448" s="353"/>
      <c r="AD448" s="353"/>
      <c r="AE448" s="353"/>
      <c r="AF448" s="353"/>
      <c r="AG448" s="353"/>
      <c r="AH448" s="353"/>
      <c r="AI448" s="353"/>
      <c r="AJ448" s="353"/>
      <c r="AK448" s="354"/>
      <c r="AL448" s="370"/>
      <c r="AM448" s="371"/>
      <c r="AN448" s="371"/>
      <c r="AO448" s="371"/>
      <c r="AP448" s="371"/>
      <c r="AQ448" s="371"/>
      <c r="AR448" s="371"/>
      <c r="AS448" s="372"/>
    </row>
    <row r="449" spans="1:45" s="36" customFormat="1" ht="11.25" customHeight="1" x14ac:dyDescent="0.2">
      <c r="A449" s="376" t="s">
        <v>5</v>
      </c>
      <c r="B449" s="377"/>
      <c r="C449" s="377"/>
      <c r="D449" s="377"/>
      <c r="E449" s="377"/>
      <c r="F449" s="377"/>
      <c r="G449" s="377"/>
      <c r="H449" s="377"/>
      <c r="I449" s="377"/>
      <c r="J449" s="377"/>
      <c r="K449" s="377"/>
      <c r="L449" s="377"/>
      <c r="M449" s="377"/>
      <c r="N449" s="378"/>
      <c r="O449" s="370"/>
      <c r="P449" s="371"/>
      <c r="Q449" s="371"/>
      <c r="R449" s="371"/>
      <c r="S449" s="371"/>
      <c r="T449" s="371"/>
      <c r="U449" s="371"/>
      <c r="V449" s="372"/>
      <c r="X449" s="376" t="s">
        <v>5</v>
      </c>
      <c r="Y449" s="377"/>
      <c r="Z449" s="377"/>
      <c r="AA449" s="377"/>
      <c r="AB449" s="377"/>
      <c r="AC449" s="377"/>
      <c r="AD449" s="377"/>
      <c r="AE449" s="377"/>
      <c r="AF449" s="377"/>
      <c r="AG449" s="377"/>
      <c r="AH449" s="377"/>
      <c r="AI449" s="377"/>
      <c r="AJ449" s="377"/>
      <c r="AK449" s="378"/>
      <c r="AL449" s="370"/>
      <c r="AM449" s="371"/>
      <c r="AN449" s="371"/>
      <c r="AO449" s="371"/>
      <c r="AP449" s="371"/>
      <c r="AQ449" s="371"/>
      <c r="AR449" s="371"/>
      <c r="AS449" s="372"/>
    </row>
    <row r="450" spans="1:45" s="35" customFormat="1" ht="24" customHeight="1" x14ac:dyDescent="0.2">
      <c r="A450" s="352" t="str">
        <f>'Übertrag Einzel'!I32</f>
        <v/>
      </c>
      <c r="B450" s="353"/>
      <c r="C450" s="353"/>
      <c r="D450" s="353"/>
      <c r="E450" s="353"/>
      <c r="F450" s="353"/>
      <c r="G450" s="353"/>
      <c r="H450" s="353"/>
      <c r="I450" s="353"/>
      <c r="J450" s="353"/>
      <c r="K450" s="353"/>
      <c r="L450" s="353"/>
      <c r="M450" s="353"/>
      <c r="N450" s="354"/>
      <c r="O450" s="373"/>
      <c r="P450" s="374"/>
      <c r="Q450" s="374"/>
      <c r="R450" s="374"/>
      <c r="S450" s="374"/>
      <c r="T450" s="374"/>
      <c r="U450" s="374"/>
      <c r="V450" s="375"/>
      <c r="X450" s="352" t="str">
        <f>'Übertrag Einzel'!I33</f>
        <v/>
      </c>
      <c r="Y450" s="353"/>
      <c r="Z450" s="353"/>
      <c r="AA450" s="353"/>
      <c r="AB450" s="353"/>
      <c r="AC450" s="353"/>
      <c r="AD450" s="353"/>
      <c r="AE450" s="353"/>
      <c r="AF450" s="353"/>
      <c r="AG450" s="353"/>
      <c r="AH450" s="353"/>
      <c r="AI450" s="353"/>
      <c r="AJ450" s="353"/>
      <c r="AK450" s="354"/>
      <c r="AL450" s="373"/>
      <c r="AM450" s="374"/>
      <c r="AN450" s="374"/>
      <c r="AO450" s="374"/>
      <c r="AP450" s="374"/>
      <c r="AQ450" s="374"/>
      <c r="AR450" s="374"/>
      <c r="AS450" s="375"/>
    </row>
    <row r="451" spans="1:45" s="34" customFormat="1" ht="12.75" customHeight="1" x14ac:dyDescent="0.2">
      <c r="A451" s="333" t="s">
        <v>8</v>
      </c>
      <c r="B451" s="334"/>
      <c r="C451" s="334"/>
      <c r="D451" s="335"/>
      <c r="E451" s="361" t="s">
        <v>113</v>
      </c>
      <c r="F451" s="362"/>
      <c r="G451" s="362"/>
      <c r="H451" s="362"/>
      <c r="I451" s="362"/>
      <c r="J451" s="362"/>
      <c r="K451" s="362"/>
      <c r="L451" s="362"/>
      <c r="M451" s="362"/>
      <c r="N451" s="362"/>
      <c r="O451" s="362"/>
      <c r="P451" s="362"/>
      <c r="Q451" s="362"/>
      <c r="R451" s="362"/>
      <c r="S451" s="362"/>
      <c r="T451" s="362"/>
      <c r="U451" s="362"/>
      <c r="V451" s="363"/>
      <c r="X451" s="333" t="s">
        <v>8</v>
      </c>
      <c r="Y451" s="334"/>
      <c r="Z451" s="334"/>
      <c r="AA451" s="335"/>
      <c r="AB451" s="361" t="s">
        <v>113</v>
      </c>
      <c r="AC451" s="362"/>
      <c r="AD451" s="362"/>
      <c r="AE451" s="362"/>
      <c r="AF451" s="362"/>
      <c r="AG451" s="362"/>
      <c r="AH451" s="362"/>
      <c r="AI451" s="362"/>
      <c r="AJ451" s="362"/>
      <c r="AK451" s="362"/>
      <c r="AL451" s="362"/>
      <c r="AM451" s="362"/>
      <c r="AN451" s="362"/>
      <c r="AO451" s="362"/>
      <c r="AP451" s="362"/>
      <c r="AQ451" s="362"/>
      <c r="AR451" s="362"/>
      <c r="AS451" s="363"/>
    </row>
    <row r="452" spans="1:45" s="37" customFormat="1" ht="24" customHeight="1" x14ac:dyDescent="0.2">
      <c r="A452" s="367">
        <f>A11</f>
        <v>45383</v>
      </c>
      <c r="B452" s="368"/>
      <c r="C452" s="368"/>
      <c r="D452" s="369"/>
      <c r="E452" s="364"/>
      <c r="F452" s="365"/>
      <c r="G452" s="365"/>
      <c r="H452" s="365"/>
      <c r="I452" s="365"/>
      <c r="J452" s="365"/>
      <c r="K452" s="365"/>
      <c r="L452" s="365"/>
      <c r="M452" s="365"/>
      <c r="N452" s="365"/>
      <c r="O452" s="365"/>
      <c r="P452" s="365"/>
      <c r="Q452" s="365"/>
      <c r="R452" s="365"/>
      <c r="S452" s="365"/>
      <c r="T452" s="365"/>
      <c r="U452" s="365"/>
      <c r="V452" s="366"/>
      <c r="X452" s="367">
        <f>A11</f>
        <v>45383</v>
      </c>
      <c r="Y452" s="368"/>
      <c r="Z452" s="368"/>
      <c r="AA452" s="369"/>
      <c r="AB452" s="364"/>
      <c r="AC452" s="365"/>
      <c r="AD452" s="365"/>
      <c r="AE452" s="365"/>
      <c r="AF452" s="365"/>
      <c r="AG452" s="365"/>
      <c r="AH452" s="365"/>
      <c r="AI452" s="365"/>
      <c r="AJ452" s="365"/>
      <c r="AK452" s="365"/>
      <c r="AL452" s="365"/>
      <c r="AM452" s="365"/>
      <c r="AN452" s="365"/>
      <c r="AO452" s="365"/>
      <c r="AP452" s="365"/>
      <c r="AQ452" s="365"/>
      <c r="AR452" s="365"/>
      <c r="AS452" s="366"/>
    </row>
    <row r="453" spans="1:45" s="34" customFormat="1" ht="6" customHeight="1" x14ac:dyDescent="0.2">
      <c r="A453" s="84"/>
      <c r="B453" s="85"/>
      <c r="C453" s="85"/>
      <c r="D453" s="85"/>
      <c r="E453" s="85"/>
      <c r="F453" s="85"/>
      <c r="G453" s="85"/>
      <c r="H453" s="85"/>
      <c r="I453" s="85"/>
      <c r="J453" s="85"/>
      <c r="K453" s="85"/>
      <c r="L453" s="85"/>
      <c r="M453" s="85"/>
      <c r="N453" s="85"/>
      <c r="O453" s="85"/>
      <c r="P453" s="85"/>
      <c r="Q453" s="85"/>
      <c r="R453" s="85"/>
      <c r="S453" s="85"/>
      <c r="T453" s="85"/>
      <c r="U453" s="85"/>
      <c r="V453" s="86"/>
      <c r="X453" s="84"/>
      <c r="Y453" s="85"/>
      <c r="Z453" s="85"/>
      <c r="AA453" s="85"/>
      <c r="AB453" s="85"/>
      <c r="AC453" s="85"/>
      <c r="AD453" s="85"/>
      <c r="AE453" s="85"/>
      <c r="AF453" s="85"/>
      <c r="AG453" s="85"/>
      <c r="AH453" s="85"/>
      <c r="AI453" s="85"/>
      <c r="AJ453" s="85"/>
      <c r="AK453" s="85"/>
      <c r="AL453" s="85"/>
      <c r="AM453" s="85"/>
      <c r="AN453" s="85"/>
      <c r="AO453" s="85"/>
      <c r="AP453" s="85"/>
      <c r="AQ453" s="85"/>
      <c r="AR453" s="85"/>
      <c r="AS453" s="86"/>
    </row>
    <row r="454" spans="1:45" s="34" customFormat="1" ht="24.75" customHeight="1" x14ac:dyDescent="0.2">
      <c r="A454" s="38" t="s">
        <v>107</v>
      </c>
      <c r="D454" s="330" t="str">
        <f>'Übertrag Einzel'!AA32</f>
        <v/>
      </c>
      <c r="E454" s="331"/>
      <c r="F454" s="331"/>
      <c r="G454" s="331"/>
      <c r="H454" s="331"/>
      <c r="I454" s="331"/>
      <c r="J454" s="331"/>
      <c r="K454" s="331"/>
      <c r="L454" s="331"/>
      <c r="M454" s="331"/>
      <c r="N454" s="137"/>
      <c r="O454" s="332" t="str">
        <f>"verliehen wird: "&amp;'Übertrag Einzel'!CP32</f>
        <v>verliehen wird: Urkunde und Button</v>
      </c>
      <c r="P454" s="332"/>
      <c r="Q454" s="332"/>
      <c r="R454" s="332"/>
      <c r="S454" s="332"/>
      <c r="T454" s="332"/>
      <c r="U454" s="332"/>
      <c r="V454" s="83"/>
      <c r="X454" s="38" t="s">
        <v>107</v>
      </c>
      <c r="AA454" s="330" t="str">
        <f>'Übertrag Einzel'!AA33</f>
        <v/>
      </c>
      <c r="AB454" s="331"/>
      <c r="AC454" s="331"/>
      <c r="AD454" s="331"/>
      <c r="AE454" s="331"/>
      <c r="AF454" s="331"/>
      <c r="AG454" s="331"/>
      <c r="AH454" s="331"/>
      <c r="AI454" s="331"/>
      <c r="AJ454" s="331"/>
      <c r="AK454" s="137"/>
      <c r="AL454" s="332" t="str">
        <f>"verliehen wird: "&amp;'Übertrag Einzel'!CP33</f>
        <v>verliehen wird: Urkunde und Button</v>
      </c>
      <c r="AM454" s="332"/>
      <c r="AN454" s="332"/>
      <c r="AO454" s="332"/>
      <c r="AP454" s="332"/>
      <c r="AQ454" s="332"/>
      <c r="AR454" s="332"/>
      <c r="AS454" s="83"/>
    </row>
    <row r="455" spans="1:45" s="34" customFormat="1" ht="6" customHeight="1" x14ac:dyDescent="0.2">
      <c r="A455" s="82"/>
      <c r="V455" s="83"/>
      <c r="X455" s="82"/>
      <c r="AS455" s="83"/>
    </row>
    <row r="456" spans="1:45" s="34" customFormat="1" ht="24.75" customHeight="1" x14ac:dyDescent="0.2">
      <c r="A456" s="38" t="s">
        <v>111</v>
      </c>
      <c r="D456" s="39"/>
      <c r="F456" s="39"/>
      <c r="H456" s="39"/>
      <c r="I456" s="347" t="str">
        <f>'Übertrag Einzel'!CM32&amp;"."</f>
        <v>.</v>
      </c>
      <c r="J456" s="348"/>
      <c r="L456" s="39" t="s">
        <v>112</v>
      </c>
      <c r="N456" s="39"/>
      <c r="V456" s="83"/>
      <c r="X456" s="38" t="s">
        <v>111</v>
      </c>
      <c r="AA456" s="39"/>
      <c r="AC456" s="39"/>
      <c r="AE456" s="39"/>
      <c r="AF456" s="347" t="str">
        <f>'Übertrag Einzel'!CM33&amp;"."</f>
        <v>.</v>
      </c>
      <c r="AG456" s="348"/>
      <c r="AI456" s="39" t="s">
        <v>112</v>
      </c>
      <c r="AK456" s="39"/>
      <c r="AS456" s="83"/>
    </row>
    <row r="457" spans="1:45" s="34" customFormat="1" ht="6" customHeight="1" x14ac:dyDescent="0.2">
      <c r="A457" s="87"/>
      <c r="B457" s="88"/>
      <c r="C457" s="88"/>
      <c r="D457" s="88"/>
      <c r="E457" s="88"/>
      <c r="F457" s="88"/>
      <c r="G457" s="88"/>
      <c r="H457" s="88"/>
      <c r="I457" s="88"/>
      <c r="J457" s="88"/>
      <c r="K457" s="88"/>
      <c r="L457" s="88"/>
      <c r="M457" s="88"/>
      <c r="N457" s="88"/>
      <c r="O457" s="88"/>
      <c r="P457" s="88"/>
      <c r="Q457" s="88"/>
      <c r="R457" s="88"/>
      <c r="S457" s="88"/>
      <c r="T457" s="88"/>
      <c r="U457" s="88"/>
      <c r="V457" s="89"/>
      <c r="X457" s="87"/>
      <c r="Y457" s="88"/>
      <c r="Z457" s="88"/>
      <c r="AA457" s="88"/>
      <c r="AB457" s="88"/>
      <c r="AC457" s="88"/>
      <c r="AD457" s="88"/>
      <c r="AE457" s="88"/>
      <c r="AF457" s="88"/>
      <c r="AG457" s="88"/>
      <c r="AH457" s="88"/>
      <c r="AI457" s="88"/>
      <c r="AJ457" s="88"/>
      <c r="AK457" s="88"/>
      <c r="AL457" s="88"/>
      <c r="AM457" s="88"/>
      <c r="AN457" s="88"/>
      <c r="AO457" s="88"/>
      <c r="AP457" s="88"/>
      <c r="AQ457" s="88"/>
      <c r="AR457" s="88"/>
      <c r="AS457" s="89"/>
    </row>
    <row r="458" spans="1:45" ht="29.25" customHeight="1" x14ac:dyDescent="0.2">
      <c r="A458" s="349" t="s">
        <v>9</v>
      </c>
      <c r="B458" s="350"/>
      <c r="C458" s="350"/>
      <c r="D458" s="351"/>
      <c r="E458" s="342" t="s">
        <v>10</v>
      </c>
      <c r="F458" s="343"/>
      <c r="G458" s="342" t="s">
        <v>11</v>
      </c>
      <c r="H458" s="343"/>
      <c r="I458" s="344" t="s">
        <v>12</v>
      </c>
      <c r="J458" s="345"/>
      <c r="K458" s="344" t="s">
        <v>13</v>
      </c>
      <c r="L458" s="345"/>
      <c r="M458" s="344" t="s">
        <v>14</v>
      </c>
      <c r="N458" s="346"/>
      <c r="O458" s="346"/>
      <c r="P458" s="346"/>
      <c r="Q458" s="346"/>
      <c r="R458" s="346"/>
      <c r="S458" s="345"/>
      <c r="T458" s="344" t="s">
        <v>15</v>
      </c>
      <c r="U458" s="346"/>
      <c r="V458" s="345"/>
      <c r="X458" s="349" t="s">
        <v>9</v>
      </c>
      <c r="Y458" s="350"/>
      <c r="Z458" s="350"/>
      <c r="AA458" s="351"/>
      <c r="AB458" s="342" t="s">
        <v>10</v>
      </c>
      <c r="AC458" s="343"/>
      <c r="AD458" s="342" t="s">
        <v>11</v>
      </c>
      <c r="AE458" s="343"/>
      <c r="AF458" s="344" t="s">
        <v>12</v>
      </c>
      <c r="AG458" s="345"/>
      <c r="AH458" s="344" t="s">
        <v>13</v>
      </c>
      <c r="AI458" s="345"/>
      <c r="AJ458" s="344" t="s">
        <v>14</v>
      </c>
      <c r="AK458" s="346"/>
      <c r="AL458" s="346"/>
      <c r="AM458" s="346"/>
      <c r="AN458" s="346"/>
      <c r="AO458" s="346"/>
      <c r="AP458" s="345"/>
      <c r="AQ458" s="344" t="s">
        <v>15</v>
      </c>
      <c r="AR458" s="346"/>
      <c r="AS458" s="345"/>
    </row>
    <row r="459" spans="1:45" ht="14.1" customHeight="1" x14ac:dyDescent="0.2">
      <c r="A459" s="333"/>
      <c r="B459" s="334"/>
      <c r="C459" s="334"/>
      <c r="D459" s="335"/>
      <c r="E459" s="336"/>
      <c r="F459" s="337"/>
      <c r="G459" s="336"/>
      <c r="H459" s="337"/>
      <c r="I459" s="336"/>
      <c r="J459" s="337"/>
      <c r="K459" s="336"/>
      <c r="L459" s="337"/>
      <c r="M459" s="336"/>
      <c r="N459" s="340"/>
      <c r="O459" s="340"/>
      <c r="P459" s="340"/>
      <c r="Q459" s="340"/>
      <c r="R459" s="340"/>
      <c r="S459" s="337"/>
      <c r="T459" s="336"/>
      <c r="U459" s="340"/>
      <c r="V459" s="337"/>
      <c r="X459" s="333"/>
      <c r="Y459" s="334"/>
      <c r="Z459" s="334"/>
      <c r="AA459" s="335"/>
      <c r="AB459" s="336"/>
      <c r="AC459" s="337"/>
      <c r="AD459" s="336"/>
      <c r="AE459" s="337"/>
      <c r="AF459" s="336"/>
      <c r="AG459" s="337"/>
      <c r="AH459" s="336"/>
      <c r="AI459" s="337"/>
      <c r="AJ459" s="336"/>
      <c r="AK459" s="340"/>
      <c r="AL459" s="340"/>
      <c r="AM459" s="340"/>
      <c r="AN459" s="340"/>
      <c r="AO459" s="340"/>
      <c r="AP459" s="337"/>
      <c r="AQ459" s="336"/>
      <c r="AR459" s="340"/>
      <c r="AS459" s="337"/>
    </row>
    <row r="460" spans="1:45" ht="14.1" customHeight="1" x14ac:dyDescent="0.2">
      <c r="A460" s="388" t="str">
        <f>'Übertrag Einzel'!BE32</f>
        <v>Langsamer Walzer</v>
      </c>
      <c r="B460" s="389"/>
      <c r="C460" s="390"/>
      <c r="D460" s="17"/>
      <c r="E460" s="338"/>
      <c r="F460" s="339"/>
      <c r="G460" s="338"/>
      <c r="H460" s="339"/>
      <c r="I460" s="338"/>
      <c r="J460" s="339"/>
      <c r="K460" s="338"/>
      <c r="L460" s="339"/>
      <c r="M460" s="338"/>
      <c r="N460" s="341"/>
      <c r="O460" s="341"/>
      <c r="P460" s="341"/>
      <c r="Q460" s="341"/>
      <c r="R460" s="341"/>
      <c r="S460" s="339"/>
      <c r="T460" s="338"/>
      <c r="U460" s="341"/>
      <c r="V460" s="339"/>
      <c r="X460" s="388" t="str">
        <f>'Übertrag Einzel'!BE33</f>
        <v>Langsamer Walzer</v>
      </c>
      <c r="Y460" s="389"/>
      <c r="Z460" s="390"/>
      <c r="AA460" s="17"/>
      <c r="AB460" s="338"/>
      <c r="AC460" s="339"/>
      <c r="AD460" s="338"/>
      <c r="AE460" s="339"/>
      <c r="AF460" s="338"/>
      <c r="AG460" s="339"/>
      <c r="AH460" s="338"/>
      <c r="AI460" s="339"/>
      <c r="AJ460" s="338"/>
      <c r="AK460" s="341"/>
      <c r="AL460" s="341"/>
      <c r="AM460" s="341"/>
      <c r="AN460" s="341"/>
      <c r="AO460" s="341"/>
      <c r="AP460" s="339"/>
      <c r="AQ460" s="338"/>
      <c r="AR460" s="341"/>
      <c r="AS460" s="339"/>
    </row>
    <row r="461" spans="1:45" ht="14.1" customHeight="1" x14ac:dyDescent="0.2">
      <c r="A461" s="333"/>
      <c r="B461" s="334"/>
      <c r="C461" s="334"/>
      <c r="D461" s="335"/>
      <c r="E461" s="336"/>
      <c r="F461" s="337"/>
      <c r="G461" s="336"/>
      <c r="H461" s="337"/>
      <c r="I461" s="336"/>
      <c r="J461" s="337"/>
      <c r="K461" s="336"/>
      <c r="L461" s="337"/>
      <c r="M461" s="336"/>
      <c r="N461" s="340"/>
      <c r="O461" s="340"/>
      <c r="P461" s="340"/>
      <c r="Q461" s="340"/>
      <c r="R461" s="340"/>
      <c r="S461" s="337"/>
      <c r="T461" s="336"/>
      <c r="U461" s="340"/>
      <c r="V461" s="337"/>
      <c r="X461" s="333"/>
      <c r="Y461" s="334"/>
      <c r="Z461" s="334"/>
      <c r="AA461" s="335"/>
      <c r="AB461" s="336"/>
      <c r="AC461" s="337"/>
      <c r="AD461" s="336"/>
      <c r="AE461" s="337"/>
      <c r="AF461" s="336"/>
      <c r="AG461" s="337"/>
      <c r="AH461" s="336"/>
      <c r="AI461" s="337"/>
      <c r="AJ461" s="336"/>
      <c r="AK461" s="340"/>
      <c r="AL461" s="340"/>
      <c r="AM461" s="340"/>
      <c r="AN461" s="340"/>
      <c r="AO461" s="340"/>
      <c r="AP461" s="337"/>
      <c r="AQ461" s="336"/>
      <c r="AR461" s="340"/>
      <c r="AS461" s="337"/>
    </row>
    <row r="462" spans="1:45" ht="14.1" customHeight="1" x14ac:dyDescent="0.2">
      <c r="A462" s="388" t="str">
        <f>'Übertrag Einzel'!BF32</f>
        <v>Tango</v>
      </c>
      <c r="B462" s="389"/>
      <c r="C462" s="390"/>
      <c r="D462" s="17"/>
      <c r="E462" s="338"/>
      <c r="F462" s="339"/>
      <c r="G462" s="338"/>
      <c r="H462" s="339"/>
      <c r="I462" s="338"/>
      <c r="J462" s="339"/>
      <c r="K462" s="338"/>
      <c r="L462" s="339"/>
      <c r="M462" s="338"/>
      <c r="N462" s="341"/>
      <c r="O462" s="341"/>
      <c r="P462" s="341"/>
      <c r="Q462" s="341"/>
      <c r="R462" s="341"/>
      <c r="S462" s="339"/>
      <c r="T462" s="338"/>
      <c r="U462" s="341"/>
      <c r="V462" s="339"/>
      <c r="X462" s="388" t="str">
        <f>'Übertrag Einzel'!BF33</f>
        <v>Tango</v>
      </c>
      <c r="Y462" s="389"/>
      <c r="Z462" s="390"/>
      <c r="AA462" s="17"/>
      <c r="AB462" s="338"/>
      <c r="AC462" s="339"/>
      <c r="AD462" s="338"/>
      <c r="AE462" s="339"/>
      <c r="AF462" s="338"/>
      <c r="AG462" s="339"/>
      <c r="AH462" s="338"/>
      <c r="AI462" s="339"/>
      <c r="AJ462" s="338"/>
      <c r="AK462" s="341"/>
      <c r="AL462" s="341"/>
      <c r="AM462" s="341"/>
      <c r="AN462" s="341"/>
      <c r="AO462" s="341"/>
      <c r="AP462" s="339"/>
      <c r="AQ462" s="338"/>
      <c r="AR462" s="341"/>
      <c r="AS462" s="339"/>
    </row>
    <row r="463" spans="1:45" ht="14.1" customHeight="1" x14ac:dyDescent="0.2">
      <c r="A463" s="333"/>
      <c r="B463" s="334"/>
      <c r="C463" s="334"/>
      <c r="D463" s="335"/>
      <c r="E463" s="336"/>
      <c r="F463" s="337"/>
      <c r="G463" s="336"/>
      <c r="H463" s="337"/>
      <c r="I463" s="336"/>
      <c r="J463" s="337"/>
      <c r="K463" s="336"/>
      <c r="L463" s="337"/>
      <c r="M463" s="336"/>
      <c r="N463" s="340"/>
      <c r="O463" s="340"/>
      <c r="P463" s="340"/>
      <c r="Q463" s="340"/>
      <c r="R463" s="340"/>
      <c r="S463" s="337"/>
      <c r="T463" s="336"/>
      <c r="U463" s="340"/>
      <c r="V463" s="337"/>
      <c r="X463" s="333"/>
      <c r="Y463" s="334"/>
      <c r="Z463" s="334"/>
      <c r="AA463" s="335"/>
      <c r="AB463" s="336"/>
      <c r="AC463" s="337"/>
      <c r="AD463" s="336"/>
      <c r="AE463" s="337"/>
      <c r="AF463" s="336"/>
      <c r="AG463" s="337"/>
      <c r="AH463" s="336"/>
      <c r="AI463" s="337"/>
      <c r="AJ463" s="336"/>
      <c r="AK463" s="340"/>
      <c r="AL463" s="340"/>
      <c r="AM463" s="340"/>
      <c r="AN463" s="340"/>
      <c r="AO463" s="340"/>
      <c r="AP463" s="337"/>
      <c r="AQ463" s="336"/>
      <c r="AR463" s="340"/>
      <c r="AS463" s="337"/>
    </row>
    <row r="464" spans="1:45" ht="14.1" customHeight="1" x14ac:dyDescent="0.2">
      <c r="A464" s="388" t="str">
        <f>'Übertrag Einzel'!BG32</f>
        <v>Wiener Walzer</v>
      </c>
      <c r="B464" s="389"/>
      <c r="C464" s="390"/>
      <c r="D464" s="17"/>
      <c r="E464" s="338"/>
      <c r="F464" s="339"/>
      <c r="G464" s="338"/>
      <c r="H464" s="339"/>
      <c r="I464" s="338"/>
      <c r="J464" s="339"/>
      <c r="K464" s="338"/>
      <c r="L464" s="339"/>
      <c r="M464" s="338"/>
      <c r="N464" s="341"/>
      <c r="O464" s="341"/>
      <c r="P464" s="341"/>
      <c r="Q464" s="341"/>
      <c r="R464" s="341"/>
      <c r="S464" s="339"/>
      <c r="T464" s="338"/>
      <c r="U464" s="341"/>
      <c r="V464" s="339"/>
      <c r="X464" s="388" t="str">
        <f>'Übertrag Einzel'!BG33</f>
        <v>Wiener Walzer</v>
      </c>
      <c r="Y464" s="389"/>
      <c r="Z464" s="390"/>
      <c r="AA464" s="17"/>
      <c r="AB464" s="338"/>
      <c r="AC464" s="339"/>
      <c r="AD464" s="338"/>
      <c r="AE464" s="339"/>
      <c r="AF464" s="338"/>
      <c r="AG464" s="339"/>
      <c r="AH464" s="338"/>
      <c r="AI464" s="339"/>
      <c r="AJ464" s="338"/>
      <c r="AK464" s="341"/>
      <c r="AL464" s="341"/>
      <c r="AM464" s="341"/>
      <c r="AN464" s="341"/>
      <c r="AO464" s="341"/>
      <c r="AP464" s="339"/>
      <c r="AQ464" s="338"/>
      <c r="AR464" s="341"/>
      <c r="AS464" s="339"/>
    </row>
    <row r="465" spans="1:45" ht="14.1" customHeight="1" x14ac:dyDescent="0.2">
      <c r="A465" s="333"/>
      <c r="B465" s="334"/>
      <c r="C465" s="334"/>
      <c r="D465" s="335"/>
      <c r="E465" s="336"/>
      <c r="F465" s="337"/>
      <c r="G465" s="336"/>
      <c r="H465" s="337"/>
      <c r="I465" s="336"/>
      <c r="J465" s="337"/>
      <c r="K465" s="336"/>
      <c r="L465" s="337"/>
      <c r="M465" s="336"/>
      <c r="N465" s="340"/>
      <c r="O465" s="340"/>
      <c r="P465" s="340"/>
      <c r="Q465" s="340"/>
      <c r="R465" s="340"/>
      <c r="S465" s="337"/>
      <c r="T465" s="336"/>
      <c r="U465" s="340"/>
      <c r="V465" s="337"/>
      <c r="X465" s="333"/>
      <c r="Y465" s="334"/>
      <c r="Z465" s="334"/>
      <c r="AA465" s="335"/>
      <c r="AB465" s="336"/>
      <c r="AC465" s="337"/>
      <c r="AD465" s="336"/>
      <c r="AE465" s="337"/>
      <c r="AF465" s="336"/>
      <c r="AG465" s="337"/>
      <c r="AH465" s="336"/>
      <c r="AI465" s="337"/>
      <c r="AJ465" s="336"/>
      <c r="AK465" s="340"/>
      <c r="AL465" s="340"/>
      <c r="AM465" s="340"/>
      <c r="AN465" s="340"/>
      <c r="AO465" s="340"/>
      <c r="AP465" s="337"/>
      <c r="AQ465" s="336"/>
      <c r="AR465" s="340"/>
      <c r="AS465" s="337"/>
    </row>
    <row r="466" spans="1:45" ht="14.1" customHeight="1" x14ac:dyDescent="0.2">
      <c r="A466" s="388" t="str">
        <f>'Übertrag Einzel'!BH32</f>
        <v>Slowfox</v>
      </c>
      <c r="B466" s="389"/>
      <c r="C466" s="390"/>
      <c r="D466" s="17"/>
      <c r="E466" s="338"/>
      <c r="F466" s="339"/>
      <c r="G466" s="338"/>
      <c r="H466" s="339"/>
      <c r="I466" s="338"/>
      <c r="J466" s="339"/>
      <c r="K466" s="338"/>
      <c r="L466" s="339"/>
      <c r="M466" s="338"/>
      <c r="N466" s="341"/>
      <c r="O466" s="341"/>
      <c r="P466" s="341"/>
      <c r="Q466" s="341"/>
      <c r="R466" s="341"/>
      <c r="S466" s="339"/>
      <c r="T466" s="338"/>
      <c r="U466" s="341"/>
      <c r="V466" s="339"/>
      <c r="X466" s="388" t="str">
        <f>'Übertrag Einzel'!BH33</f>
        <v>Slowfox</v>
      </c>
      <c r="Y466" s="389"/>
      <c r="Z466" s="390"/>
      <c r="AA466" s="17"/>
      <c r="AB466" s="338"/>
      <c r="AC466" s="339"/>
      <c r="AD466" s="338"/>
      <c r="AE466" s="339"/>
      <c r="AF466" s="338"/>
      <c r="AG466" s="339"/>
      <c r="AH466" s="338"/>
      <c r="AI466" s="339"/>
      <c r="AJ466" s="338"/>
      <c r="AK466" s="341"/>
      <c r="AL466" s="341"/>
      <c r="AM466" s="341"/>
      <c r="AN466" s="341"/>
      <c r="AO466" s="341"/>
      <c r="AP466" s="339"/>
      <c r="AQ466" s="338"/>
      <c r="AR466" s="341"/>
      <c r="AS466" s="339"/>
    </row>
    <row r="467" spans="1:45" ht="14.1" customHeight="1" x14ac:dyDescent="0.2">
      <c r="A467" s="333"/>
      <c r="B467" s="334"/>
      <c r="C467" s="334"/>
      <c r="D467" s="335"/>
      <c r="E467" s="336"/>
      <c r="F467" s="337"/>
      <c r="G467" s="336"/>
      <c r="H467" s="337"/>
      <c r="I467" s="336"/>
      <c r="J467" s="337"/>
      <c r="K467" s="336"/>
      <c r="L467" s="337"/>
      <c r="M467" s="336"/>
      <c r="N467" s="340"/>
      <c r="O467" s="340"/>
      <c r="P467" s="340"/>
      <c r="Q467" s="340"/>
      <c r="R467" s="340"/>
      <c r="S467" s="337"/>
      <c r="T467" s="336"/>
      <c r="U467" s="340"/>
      <c r="V467" s="337"/>
      <c r="X467" s="333"/>
      <c r="Y467" s="334"/>
      <c r="Z467" s="334"/>
      <c r="AA467" s="335"/>
      <c r="AB467" s="336"/>
      <c r="AC467" s="337"/>
      <c r="AD467" s="336"/>
      <c r="AE467" s="337"/>
      <c r="AF467" s="336"/>
      <c r="AG467" s="337"/>
      <c r="AH467" s="336"/>
      <c r="AI467" s="337"/>
      <c r="AJ467" s="336"/>
      <c r="AK467" s="340"/>
      <c r="AL467" s="340"/>
      <c r="AM467" s="340"/>
      <c r="AN467" s="340"/>
      <c r="AO467" s="340"/>
      <c r="AP467" s="337"/>
      <c r="AQ467" s="336"/>
      <c r="AR467" s="340"/>
      <c r="AS467" s="337"/>
    </row>
    <row r="468" spans="1:45" ht="14.1" customHeight="1" x14ac:dyDescent="0.2">
      <c r="A468" s="388" t="str">
        <f>'Übertrag Einzel'!BI32</f>
        <v>Quickstep</v>
      </c>
      <c r="B468" s="389"/>
      <c r="C468" s="390"/>
      <c r="D468" s="17"/>
      <c r="E468" s="338"/>
      <c r="F468" s="339"/>
      <c r="G468" s="338"/>
      <c r="H468" s="339"/>
      <c r="I468" s="338"/>
      <c r="J468" s="339"/>
      <c r="K468" s="338"/>
      <c r="L468" s="339"/>
      <c r="M468" s="338"/>
      <c r="N468" s="341"/>
      <c r="O468" s="341"/>
      <c r="P468" s="341"/>
      <c r="Q468" s="341"/>
      <c r="R468" s="341"/>
      <c r="S468" s="339"/>
      <c r="T468" s="338"/>
      <c r="U468" s="341"/>
      <c r="V468" s="339"/>
      <c r="X468" s="388" t="str">
        <f>'Übertrag Einzel'!BI33</f>
        <v>Quickstep</v>
      </c>
      <c r="Y468" s="389"/>
      <c r="Z468" s="390"/>
      <c r="AA468" s="17"/>
      <c r="AB468" s="338"/>
      <c r="AC468" s="339"/>
      <c r="AD468" s="338"/>
      <c r="AE468" s="339"/>
      <c r="AF468" s="338"/>
      <c r="AG468" s="339"/>
      <c r="AH468" s="338"/>
      <c r="AI468" s="339"/>
      <c r="AJ468" s="338"/>
      <c r="AK468" s="341"/>
      <c r="AL468" s="341"/>
      <c r="AM468" s="341"/>
      <c r="AN468" s="341"/>
      <c r="AO468" s="341"/>
      <c r="AP468" s="339"/>
      <c r="AQ468" s="338"/>
      <c r="AR468" s="341"/>
      <c r="AS468" s="339"/>
    </row>
    <row r="469" spans="1:45" ht="14.1" customHeight="1" x14ac:dyDescent="0.2">
      <c r="A469" s="333"/>
      <c r="B469" s="334"/>
      <c r="C469" s="334"/>
      <c r="D469" s="335"/>
      <c r="E469" s="336"/>
      <c r="F469" s="337"/>
      <c r="G469" s="336"/>
      <c r="H469" s="337"/>
      <c r="I469" s="336"/>
      <c r="J469" s="337"/>
      <c r="K469" s="336"/>
      <c r="L469" s="337"/>
      <c r="M469" s="336"/>
      <c r="N469" s="340"/>
      <c r="O469" s="340"/>
      <c r="P469" s="340"/>
      <c r="Q469" s="340"/>
      <c r="R469" s="340"/>
      <c r="S469" s="337"/>
      <c r="T469" s="336"/>
      <c r="U469" s="340"/>
      <c r="V469" s="337"/>
      <c r="X469" s="333"/>
      <c r="Y469" s="334"/>
      <c r="Z469" s="334"/>
      <c r="AA469" s="335"/>
      <c r="AB469" s="336"/>
      <c r="AC469" s="337"/>
      <c r="AD469" s="336"/>
      <c r="AE469" s="337"/>
      <c r="AF469" s="336"/>
      <c r="AG469" s="337"/>
      <c r="AH469" s="336"/>
      <c r="AI469" s="337"/>
      <c r="AJ469" s="336"/>
      <c r="AK469" s="340"/>
      <c r="AL469" s="340"/>
      <c r="AM469" s="340"/>
      <c r="AN469" s="340"/>
      <c r="AO469" s="340"/>
      <c r="AP469" s="337"/>
      <c r="AQ469" s="336"/>
      <c r="AR469" s="340"/>
      <c r="AS469" s="337"/>
    </row>
    <row r="470" spans="1:45" ht="14.1" customHeight="1" x14ac:dyDescent="0.2">
      <c r="A470" s="388" t="str">
        <f>'Übertrag Einzel'!BJ32</f>
        <v>Samba</v>
      </c>
      <c r="B470" s="389"/>
      <c r="C470" s="390"/>
      <c r="D470" s="17"/>
      <c r="E470" s="338"/>
      <c r="F470" s="339"/>
      <c r="G470" s="338"/>
      <c r="H470" s="339"/>
      <c r="I470" s="338"/>
      <c r="J470" s="339"/>
      <c r="K470" s="338"/>
      <c r="L470" s="339"/>
      <c r="M470" s="338"/>
      <c r="N470" s="341"/>
      <c r="O470" s="341"/>
      <c r="P470" s="341"/>
      <c r="Q470" s="341"/>
      <c r="R470" s="341"/>
      <c r="S470" s="339"/>
      <c r="T470" s="338"/>
      <c r="U470" s="341"/>
      <c r="V470" s="339"/>
      <c r="X470" s="388" t="str">
        <f>'Übertrag Einzel'!BJ33</f>
        <v>Samba</v>
      </c>
      <c r="Y470" s="389"/>
      <c r="Z470" s="390"/>
      <c r="AA470" s="17"/>
      <c r="AB470" s="338"/>
      <c r="AC470" s="339"/>
      <c r="AD470" s="338"/>
      <c r="AE470" s="339"/>
      <c r="AF470" s="338"/>
      <c r="AG470" s="339"/>
      <c r="AH470" s="338"/>
      <c r="AI470" s="339"/>
      <c r="AJ470" s="338"/>
      <c r="AK470" s="341"/>
      <c r="AL470" s="341"/>
      <c r="AM470" s="341"/>
      <c r="AN470" s="341"/>
      <c r="AO470" s="341"/>
      <c r="AP470" s="339"/>
      <c r="AQ470" s="338"/>
      <c r="AR470" s="341"/>
      <c r="AS470" s="339"/>
    </row>
    <row r="471" spans="1:45" ht="14.1" customHeight="1" x14ac:dyDescent="0.2">
      <c r="A471" s="333"/>
      <c r="B471" s="334"/>
      <c r="C471" s="334"/>
      <c r="D471" s="335"/>
      <c r="E471" s="336"/>
      <c r="F471" s="337"/>
      <c r="G471" s="336"/>
      <c r="H471" s="337"/>
      <c r="I471" s="336"/>
      <c r="J471" s="337"/>
      <c r="K471" s="336"/>
      <c r="L471" s="337"/>
      <c r="M471" s="336"/>
      <c r="N471" s="340"/>
      <c r="O471" s="340"/>
      <c r="P471" s="340"/>
      <c r="Q471" s="340"/>
      <c r="R471" s="340"/>
      <c r="S471" s="337"/>
      <c r="T471" s="336"/>
      <c r="U471" s="340"/>
      <c r="V471" s="337"/>
      <c r="X471" s="333"/>
      <c r="Y471" s="334"/>
      <c r="Z471" s="334"/>
      <c r="AA471" s="335"/>
      <c r="AB471" s="336"/>
      <c r="AC471" s="337"/>
      <c r="AD471" s="336"/>
      <c r="AE471" s="337"/>
      <c r="AF471" s="336"/>
      <c r="AG471" s="337"/>
      <c r="AH471" s="336"/>
      <c r="AI471" s="337"/>
      <c r="AJ471" s="336"/>
      <c r="AK471" s="340"/>
      <c r="AL471" s="340"/>
      <c r="AM471" s="340"/>
      <c r="AN471" s="340"/>
      <c r="AO471" s="340"/>
      <c r="AP471" s="337"/>
      <c r="AQ471" s="336"/>
      <c r="AR471" s="340"/>
      <c r="AS471" s="337"/>
    </row>
    <row r="472" spans="1:45" ht="14.1" customHeight="1" x14ac:dyDescent="0.2">
      <c r="A472" s="388" t="str">
        <f>'Übertrag Einzel'!BK32</f>
        <v>Chachacha</v>
      </c>
      <c r="B472" s="389"/>
      <c r="C472" s="390"/>
      <c r="D472" s="17"/>
      <c r="E472" s="338"/>
      <c r="F472" s="339"/>
      <c r="G472" s="338"/>
      <c r="H472" s="339"/>
      <c r="I472" s="338"/>
      <c r="J472" s="339"/>
      <c r="K472" s="338"/>
      <c r="L472" s="339"/>
      <c r="M472" s="338"/>
      <c r="N472" s="341"/>
      <c r="O472" s="341"/>
      <c r="P472" s="341"/>
      <c r="Q472" s="341"/>
      <c r="R472" s="341"/>
      <c r="S472" s="339"/>
      <c r="T472" s="338"/>
      <c r="U472" s="341"/>
      <c r="V472" s="339"/>
      <c r="X472" s="388" t="str">
        <f>'Übertrag Einzel'!BK33</f>
        <v>Chachacha</v>
      </c>
      <c r="Y472" s="389"/>
      <c r="Z472" s="390"/>
      <c r="AA472" s="17"/>
      <c r="AB472" s="338"/>
      <c r="AC472" s="339"/>
      <c r="AD472" s="338"/>
      <c r="AE472" s="339"/>
      <c r="AF472" s="338"/>
      <c r="AG472" s="339"/>
      <c r="AH472" s="338"/>
      <c r="AI472" s="339"/>
      <c r="AJ472" s="338"/>
      <c r="AK472" s="341"/>
      <c r="AL472" s="341"/>
      <c r="AM472" s="341"/>
      <c r="AN472" s="341"/>
      <c r="AO472" s="341"/>
      <c r="AP472" s="339"/>
      <c r="AQ472" s="338"/>
      <c r="AR472" s="341"/>
      <c r="AS472" s="339"/>
    </row>
    <row r="473" spans="1:45" ht="14.1" customHeight="1" x14ac:dyDescent="0.2">
      <c r="A473" s="333"/>
      <c r="B473" s="334"/>
      <c r="C473" s="334"/>
      <c r="D473" s="335"/>
      <c r="E473" s="336"/>
      <c r="F473" s="337"/>
      <c r="G473" s="336"/>
      <c r="H473" s="337"/>
      <c r="I473" s="336"/>
      <c r="J473" s="337"/>
      <c r="K473" s="336"/>
      <c r="L473" s="337"/>
      <c r="M473" s="336"/>
      <c r="N473" s="340"/>
      <c r="O473" s="340"/>
      <c r="P473" s="340"/>
      <c r="Q473" s="340"/>
      <c r="R473" s="340"/>
      <c r="S473" s="337"/>
      <c r="T473" s="336"/>
      <c r="U473" s="340"/>
      <c r="V473" s="337"/>
      <c r="X473" s="333"/>
      <c r="Y473" s="334"/>
      <c r="Z473" s="334"/>
      <c r="AA473" s="335"/>
      <c r="AB473" s="336"/>
      <c r="AC473" s="337"/>
      <c r="AD473" s="336"/>
      <c r="AE473" s="337"/>
      <c r="AF473" s="336"/>
      <c r="AG473" s="337"/>
      <c r="AH473" s="336"/>
      <c r="AI473" s="337"/>
      <c r="AJ473" s="336"/>
      <c r="AK473" s="340"/>
      <c r="AL473" s="340"/>
      <c r="AM473" s="340"/>
      <c r="AN473" s="340"/>
      <c r="AO473" s="340"/>
      <c r="AP473" s="337"/>
      <c r="AQ473" s="336"/>
      <c r="AR473" s="340"/>
      <c r="AS473" s="337"/>
    </row>
    <row r="474" spans="1:45" ht="14.1" customHeight="1" x14ac:dyDescent="0.2">
      <c r="A474" s="388" t="str">
        <f>'Übertrag Einzel'!BL32</f>
        <v>Rumba</v>
      </c>
      <c r="B474" s="389"/>
      <c r="C474" s="390"/>
      <c r="D474" s="17"/>
      <c r="E474" s="338"/>
      <c r="F474" s="339"/>
      <c r="G474" s="338"/>
      <c r="H474" s="339"/>
      <c r="I474" s="338"/>
      <c r="J474" s="339"/>
      <c r="K474" s="338"/>
      <c r="L474" s="339"/>
      <c r="M474" s="338"/>
      <c r="N474" s="341"/>
      <c r="O474" s="341"/>
      <c r="P474" s="341"/>
      <c r="Q474" s="341"/>
      <c r="R474" s="341"/>
      <c r="S474" s="339"/>
      <c r="T474" s="338"/>
      <c r="U474" s="341"/>
      <c r="V474" s="339"/>
      <c r="X474" s="388" t="str">
        <f>'Übertrag Einzel'!BL33</f>
        <v>Rumba</v>
      </c>
      <c r="Y474" s="389"/>
      <c r="Z474" s="390"/>
      <c r="AA474" s="17"/>
      <c r="AB474" s="338"/>
      <c r="AC474" s="339"/>
      <c r="AD474" s="338"/>
      <c r="AE474" s="339"/>
      <c r="AF474" s="338"/>
      <c r="AG474" s="339"/>
      <c r="AH474" s="338"/>
      <c r="AI474" s="339"/>
      <c r="AJ474" s="338"/>
      <c r="AK474" s="341"/>
      <c r="AL474" s="341"/>
      <c r="AM474" s="341"/>
      <c r="AN474" s="341"/>
      <c r="AO474" s="341"/>
      <c r="AP474" s="339"/>
      <c r="AQ474" s="338"/>
      <c r="AR474" s="341"/>
      <c r="AS474" s="339"/>
    </row>
    <row r="475" spans="1:45" ht="14.1" customHeight="1" x14ac:dyDescent="0.2">
      <c r="A475" s="333"/>
      <c r="B475" s="334"/>
      <c r="C475" s="334"/>
      <c r="D475" s="335"/>
      <c r="E475" s="336"/>
      <c r="F475" s="337"/>
      <c r="G475" s="336"/>
      <c r="H475" s="337"/>
      <c r="I475" s="336"/>
      <c r="J475" s="337"/>
      <c r="K475" s="336"/>
      <c r="L475" s="337"/>
      <c r="M475" s="336"/>
      <c r="N475" s="340"/>
      <c r="O475" s="340"/>
      <c r="P475" s="340"/>
      <c r="Q475" s="340"/>
      <c r="R475" s="340"/>
      <c r="S475" s="337"/>
      <c r="T475" s="336"/>
      <c r="U475" s="340"/>
      <c r="V475" s="337"/>
      <c r="X475" s="333"/>
      <c r="Y475" s="334"/>
      <c r="Z475" s="334"/>
      <c r="AA475" s="335"/>
      <c r="AB475" s="336"/>
      <c r="AC475" s="337"/>
      <c r="AD475" s="336"/>
      <c r="AE475" s="337"/>
      <c r="AF475" s="336"/>
      <c r="AG475" s="337"/>
      <c r="AH475" s="336"/>
      <c r="AI475" s="337"/>
      <c r="AJ475" s="336"/>
      <c r="AK475" s="340"/>
      <c r="AL475" s="340"/>
      <c r="AM475" s="340"/>
      <c r="AN475" s="340"/>
      <c r="AO475" s="340"/>
      <c r="AP475" s="337"/>
      <c r="AQ475" s="336"/>
      <c r="AR475" s="340"/>
      <c r="AS475" s="337"/>
    </row>
    <row r="476" spans="1:45" ht="14.1" customHeight="1" x14ac:dyDescent="0.2">
      <c r="A476" s="388" t="str">
        <f>'Übertrag Einzel'!BM32</f>
        <v>Paso Doble</v>
      </c>
      <c r="B476" s="389"/>
      <c r="C476" s="390"/>
      <c r="D476" s="17"/>
      <c r="E476" s="338"/>
      <c r="F476" s="339"/>
      <c r="G476" s="338"/>
      <c r="H476" s="339"/>
      <c r="I476" s="338"/>
      <c r="J476" s="339"/>
      <c r="K476" s="338"/>
      <c r="L476" s="339"/>
      <c r="M476" s="338"/>
      <c r="N476" s="341"/>
      <c r="O476" s="341"/>
      <c r="P476" s="341"/>
      <c r="Q476" s="341"/>
      <c r="R476" s="341"/>
      <c r="S476" s="339"/>
      <c r="T476" s="338"/>
      <c r="U476" s="341"/>
      <c r="V476" s="339"/>
      <c r="X476" s="388" t="str">
        <f>'Übertrag Einzel'!BM33</f>
        <v>Paso Doble</v>
      </c>
      <c r="Y476" s="389"/>
      <c r="Z476" s="390"/>
      <c r="AA476" s="17"/>
      <c r="AB476" s="338"/>
      <c r="AC476" s="339"/>
      <c r="AD476" s="338"/>
      <c r="AE476" s="339"/>
      <c r="AF476" s="338"/>
      <c r="AG476" s="339"/>
      <c r="AH476" s="338"/>
      <c r="AI476" s="339"/>
      <c r="AJ476" s="338"/>
      <c r="AK476" s="341"/>
      <c r="AL476" s="341"/>
      <c r="AM476" s="341"/>
      <c r="AN476" s="341"/>
      <c r="AO476" s="341"/>
      <c r="AP476" s="339"/>
      <c r="AQ476" s="338"/>
      <c r="AR476" s="341"/>
      <c r="AS476" s="339"/>
    </row>
    <row r="477" spans="1:45" ht="14.1" customHeight="1" x14ac:dyDescent="0.2">
      <c r="A477" s="333"/>
      <c r="B477" s="334"/>
      <c r="C477" s="334"/>
      <c r="D477" s="335"/>
      <c r="E477" s="336"/>
      <c r="F477" s="337"/>
      <c r="G477" s="336"/>
      <c r="H477" s="337"/>
      <c r="I477" s="336"/>
      <c r="J477" s="337"/>
      <c r="K477" s="336"/>
      <c r="L477" s="337"/>
      <c r="M477" s="336"/>
      <c r="N477" s="340"/>
      <c r="O477" s="340"/>
      <c r="P477" s="340"/>
      <c r="Q477" s="340"/>
      <c r="R477" s="340"/>
      <c r="S477" s="337"/>
      <c r="T477" s="336"/>
      <c r="U477" s="340"/>
      <c r="V477" s="337"/>
      <c r="X477" s="333"/>
      <c r="Y477" s="334"/>
      <c r="Z477" s="334"/>
      <c r="AA477" s="335"/>
      <c r="AB477" s="336"/>
      <c r="AC477" s="337"/>
      <c r="AD477" s="336"/>
      <c r="AE477" s="337"/>
      <c r="AF477" s="336"/>
      <c r="AG477" s="337"/>
      <c r="AH477" s="336"/>
      <c r="AI477" s="337"/>
      <c r="AJ477" s="336"/>
      <c r="AK477" s="340"/>
      <c r="AL477" s="340"/>
      <c r="AM477" s="340"/>
      <c r="AN477" s="340"/>
      <c r="AO477" s="340"/>
      <c r="AP477" s="337"/>
      <c r="AQ477" s="336"/>
      <c r="AR477" s="340"/>
      <c r="AS477" s="337"/>
    </row>
    <row r="478" spans="1:45" ht="14.1" customHeight="1" x14ac:dyDescent="0.2">
      <c r="A478" s="388" t="str">
        <f>'Übertrag Einzel'!BN32</f>
        <v>Jive</v>
      </c>
      <c r="B478" s="389"/>
      <c r="C478" s="390"/>
      <c r="D478" s="17"/>
      <c r="E478" s="338"/>
      <c r="F478" s="339"/>
      <c r="G478" s="338"/>
      <c r="H478" s="339"/>
      <c r="I478" s="338"/>
      <c r="J478" s="339"/>
      <c r="K478" s="338"/>
      <c r="L478" s="339"/>
      <c r="M478" s="338"/>
      <c r="N478" s="341"/>
      <c r="O478" s="341"/>
      <c r="P478" s="341"/>
      <c r="Q478" s="341"/>
      <c r="R478" s="341"/>
      <c r="S478" s="339"/>
      <c r="T478" s="338"/>
      <c r="U478" s="341"/>
      <c r="V478" s="339"/>
      <c r="X478" s="388" t="str">
        <f>'Übertrag Einzel'!BN33</f>
        <v>Jive</v>
      </c>
      <c r="Y478" s="389"/>
      <c r="Z478" s="390"/>
      <c r="AA478" s="17"/>
      <c r="AB478" s="338"/>
      <c r="AC478" s="339"/>
      <c r="AD478" s="338"/>
      <c r="AE478" s="339"/>
      <c r="AF478" s="338"/>
      <c r="AG478" s="339"/>
      <c r="AH478" s="338"/>
      <c r="AI478" s="339"/>
      <c r="AJ478" s="338"/>
      <c r="AK478" s="341"/>
      <c r="AL478" s="341"/>
      <c r="AM478" s="341"/>
      <c r="AN478" s="341"/>
      <c r="AO478" s="341"/>
      <c r="AP478" s="339"/>
      <c r="AQ478" s="338"/>
      <c r="AR478" s="341"/>
      <c r="AS478" s="339"/>
    </row>
    <row r="479" spans="1:45" ht="14.1" customHeight="1" x14ac:dyDescent="0.2">
      <c r="A479" s="391"/>
      <c r="B479" s="392"/>
      <c r="C479" s="392"/>
      <c r="D479" s="393"/>
      <c r="E479" s="336"/>
      <c r="F479" s="337"/>
      <c r="G479" s="336"/>
      <c r="H479" s="337"/>
      <c r="I479" s="336"/>
      <c r="J479" s="337"/>
      <c r="K479" s="336"/>
      <c r="L479" s="337"/>
      <c r="M479" s="336"/>
      <c r="N479" s="340"/>
      <c r="O479" s="340"/>
      <c r="P479" s="340"/>
      <c r="Q479" s="340"/>
      <c r="R479" s="340"/>
      <c r="S479" s="337"/>
      <c r="T479" s="336"/>
      <c r="U479" s="340"/>
      <c r="V479" s="337"/>
      <c r="X479" s="391"/>
      <c r="Y479" s="392"/>
      <c r="Z479" s="392"/>
      <c r="AA479" s="393"/>
      <c r="AB479" s="336"/>
      <c r="AC479" s="337"/>
      <c r="AD479" s="336"/>
      <c r="AE479" s="337"/>
      <c r="AF479" s="336"/>
      <c r="AG479" s="337"/>
      <c r="AH479" s="336"/>
      <c r="AI479" s="337"/>
      <c r="AJ479" s="336"/>
      <c r="AK479" s="340"/>
      <c r="AL479" s="340"/>
      <c r="AM479" s="340"/>
      <c r="AN479" s="340"/>
      <c r="AO479" s="340"/>
      <c r="AP479" s="337"/>
      <c r="AQ479" s="336"/>
      <c r="AR479" s="340"/>
      <c r="AS479" s="337"/>
    </row>
    <row r="480" spans="1:45" ht="14.1" customHeight="1" x14ac:dyDescent="0.2">
      <c r="A480" s="388" t="str">
        <f>'Übertrag Einzel'!BO32</f>
        <v>Discofox</v>
      </c>
      <c r="B480" s="389"/>
      <c r="C480" s="390"/>
      <c r="D480" s="18"/>
      <c r="E480" s="338"/>
      <c r="F480" s="339"/>
      <c r="G480" s="338"/>
      <c r="H480" s="339"/>
      <c r="I480" s="338"/>
      <c r="J480" s="339"/>
      <c r="K480" s="338"/>
      <c r="L480" s="339"/>
      <c r="M480" s="338"/>
      <c r="N480" s="341"/>
      <c r="O480" s="341"/>
      <c r="P480" s="341"/>
      <c r="Q480" s="341"/>
      <c r="R480" s="341"/>
      <c r="S480" s="339"/>
      <c r="T480" s="338"/>
      <c r="U480" s="341"/>
      <c r="V480" s="339"/>
      <c r="X480" s="388" t="str">
        <f>'Übertrag Einzel'!BO33</f>
        <v>Discofox</v>
      </c>
      <c r="Y480" s="389"/>
      <c r="Z480" s="390"/>
      <c r="AA480" s="18"/>
      <c r="AB480" s="338"/>
      <c r="AC480" s="339"/>
      <c r="AD480" s="338"/>
      <c r="AE480" s="339"/>
      <c r="AF480" s="338"/>
      <c r="AG480" s="339"/>
      <c r="AH480" s="338"/>
      <c r="AI480" s="339"/>
      <c r="AJ480" s="338"/>
      <c r="AK480" s="341"/>
      <c r="AL480" s="341"/>
      <c r="AM480" s="341"/>
      <c r="AN480" s="341"/>
      <c r="AO480" s="341"/>
      <c r="AP480" s="339"/>
      <c r="AQ480" s="338"/>
      <c r="AR480" s="341"/>
      <c r="AS480" s="339"/>
    </row>
    <row r="481" spans="1:45" ht="14.1" customHeight="1" x14ac:dyDescent="0.2">
      <c r="A481" s="391"/>
      <c r="B481" s="392"/>
      <c r="C481" s="392"/>
      <c r="D481" s="393"/>
      <c r="E481" s="336"/>
      <c r="F481" s="337"/>
      <c r="G481" s="336"/>
      <c r="H481" s="337"/>
      <c r="I481" s="336"/>
      <c r="J481" s="337"/>
      <c r="K481" s="336"/>
      <c r="L481" s="337"/>
      <c r="M481" s="336"/>
      <c r="N481" s="340"/>
      <c r="O481" s="340"/>
      <c r="P481" s="340"/>
      <c r="Q481" s="340"/>
      <c r="R481" s="340"/>
      <c r="S481" s="337"/>
      <c r="T481" s="336"/>
      <c r="U481" s="340"/>
      <c r="V481" s="337"/>
      <c r="X481" s="391"/>
      <c r="Y481" s="392"/>
      <c r="Z481" s="392"/>
      <c r="AA481" s="393"/>
      <c r="AB481" s="336"/>
      <c r="AC481" s="337"/>
      <c r="AD481" s="336"/>
      <c r="AE481" s="337"/>
      <c r="AF481" s="336"/>
      <c r="AG481" s="337"/>
      <c r="AH481" s="336"/>
      <c r="AI481" s="337"/>
      <c r="AJ481" s="336"/>
      <c r="AK481" s="340"/>
      <c r="AL481" s="340"/>
      <c r="AM481" s="340"/>
      <c r="AN481" s="340"/>
      <c r="AO481" s="340"/>
      <c r="AP481" s="337"/>
      <c r="AQ481" s="336"/>
      <c r="AR481" s="340"/>
      <c r="AS481" s="337"/>
    </row>
    <row r="482" spans="1:45" ht="14.1" customHeight="1" x14ac:dyDescent="0.2">
      <c r="A482" s="388"/>
      <c r="B482" s="389"/>
      <c r="C482" s="390"/>
      <c r="D482" s="18"/>
      <c r="E482" s="338"/>
      <c r="F482" s="339"/>
      <c r="G482" s="338"/>
      <c r="H482" s="339"/>
      <c r="I482" s="338"/>
      <c r="J482" s="339"/>
      <c r="K482" s="338"/>
      <c r="L482" s="339"/>
      <c r="M482" s="338"/>
      <c r="N482" s="341"/>
      <c r="O482" s="341"/>
      <c r="P482" s="341"/>
      <c r="Q482" s="341"/>
      <c r="R482" s="341"/>
      <c r="S482" s="339"/>
      <c r="T482" s="338"/>
      <c r="U482" s="341"/>
      <c r="V482" s="339"/>
      <c r="X482" s="388"/>
      <c r="Y482" s="389"/>
      <c r="Z482" s="390"/>
      <c r="AA482" s="18"/>
      <c r="AB482" s="338"/>
      <c r="AC482" s="339"/>
      <c r="AD482" s="338"/>
      <c r="AE482" s="339"/>
      <c r="AF482" s="338"/>
      <c r="AG482" s="339"/>
      <c r="AH482" s="338"/>
      <c r="AI482" s="339"/>
      <c r="AJ482" s="338"/>
      <c r="AK482" s="341"/>
      <c r="AL482" s="341"/>
      <c r="AM482" s="341"/>
      <c r="AN482" s="341"/>
      <c r="AO482" s="341"/>
      <c r="AP482" s="339"/>
      <c r="AQ482" s="338"/>
      <c r="AR482" s="341"/>
      <c r="AS482" s="339"/>
    </row>
    <row r="483" spans="1:45" ht="14.1" customHeight="1" x14ac:dyDescent="0.2">
      <c r="A483" s="394" t="s">
        <v>70</v>
      </c>
      <c r="B483" s="395"/>
      <c r="C483" s="395"/>
      <c r="D483" s="395"/>
      <c r="E483" s="395"/>
      <c r="F483" s="395"/>
      <c r="G483" s="395"/>
      <c r="H483" s="395"/>
      <c r="I483" s="395"/>
      <c r="J483" s="395"/>
      <c r="K483" s="395"/>
      <c r="L483" s="395"/>
      <c r="M483" s="395"/>
      <c r="N483" s="395"/>
      <c r="O483" s="395"/>
      <c r="P483" s="395"/>
      <c r="Q483" s="395"/>
      <c r="R483" s="395"/>
      <c r="S483" s="395"/>
      <c r="T483" s="395"/>
      <c r="U483" s="395"/>
      <c r="V483" s="396"/>
      <c r="X483" s="394" t="s">
        <v>70</v>
      </c>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6"/>
    </row>
    <row r="484" spans="1:45" ht="14.1" customHeight="1" x14ac:dyDescent="0.2">
      <c r="A484" s="397"/>
      <c r="B484" s="398"/>
      <c r="C484" s="398"/>
      <c r="D484" s="398"/>
      <c r="E484" s="398"/>
      <c r="F484" s="398"/>
      <c r="G484" s="398"/>
      <c r="H484" s="398"/>
      <c r="I484" s="398"/>
      <c r="J484" s="398"/>
      <c r="K484" s="398"/>
      <c r="L484" s="398"/>
      <c r="M484" s="398"/>
      <c r="N484" s="398"/>
      <c r="O484" s="398"/>
      <c r="P484" s="398"/>
      <c r="Q484" s="398"/>
      <c r="R484" s="398"/>
      <c r="S484" s="398"/>
      <c r="T484" s="398"/>
      <c r="U484" s="398"/>
      <c r="V484" s="399"/>
      <c r="X484" s="397"/>
      <c r="Y484" s="398"/>
      <c r="Z484" s="398"/>
      <c r="AA484" s="398"/>
      <c r="AB484" s="398"/>
      <c r="AC484" s="398"/>
      <c r="AD484" s="398"/>
      <c r="AE484" s="398"/>
      <c r="AF484" s="398"/>
      <c r="AG484" s="398"/>
      <c r="AH484" s="398"/>
      <c r="AI484" s="398"/>
      <c r="AJ484" s="398"/>
      <c r="AK484" s="398"/>
      <c r="AL484" s="398"/>
      <c r="AM484" s="398"/>
      <c r="AN484" s="398"/>
      <c r="AO484" s="398"/>
      <c r="AP484" s="398"/>
      <c r="AQ484" s="398"/>
      <c r="AR484" s="398"/>
      <c r="AS484" s="399"/>
    </row>
    <row r="485" spans="1:45" ht="14.1" customHeight="1" x14ac:dyDescent="0.2">
      <c r="A485" s="400" t="s">
        <v>30</v>
      </c>
      <c r="B485" s="401"/>
      <c r="C485" s="400" t="str">
        <f>MID(T487,1,2)</f>
        <v/>
      </c>
      <c r="D485" s="401"/>
      <c r="E485" s="400" t="str">
        <f>MID(T487,3,2)</f>
        <v/>
      </c>
      <c r="F485" s="401"/>
      <c r="G485" s="400" t="str">
        <f>MID(T487,5,2)</f>
        <v/>
      </c>
      <c r="H485" s="401"/>
      <c r="I485" s="400" t="str">
        <f>MID(T487,7,2)</f>
        <v/>
      </c>
      <c r="J485" s="401"/>
      <c r="K485" s="400" t="str">
        <f>MID(T487,9,2)</f>
        <v/>
      </c>
      <c r="L485" s="401"/>
      <c r="M485" s="400" t="str">
        <f>MID(T487,11,2)</f>
        <v/>
      </c>
      <c r="N485" s="401"/>
      <c r="O485" s="400" t="str">
        <f>MID(T487,13,2)</f>
        <v/>
      </c>
      <c r="P485" s="401"/>
      <c r="Q485" s="400" t="str">
        <f>MID(T487,15,2)</f>
        <v/>
      </c>
      <c r="R485" s="401"/>
      <c r="S485" s="400" t="str">
        <f>MID(T487,17,2)</f>
        <v/>
      </c>
      <c r="T485" s="401"/>
      <c r="U485" s="400" t="str">
        <f>MID(T487,19,2)</f>
        <v/>
      </c>
      <c r="V485" s="401"/>
      <c r="X485" s="400" t="s">
        <v>30</v>
      </c>
      <c r="Y485" s="401"/>
      <c r="Z485" s="400" t="str">
        <f>MID(AQ487,1,2)</f>
        <v/>
      </c>
      <c r="AA485" s="401"/>
      <c r="AB485" s="400" t="str">
        <f>MID(AQ487,3,2)</f>
        <v/>
      </c>
      <c r="AC485" s="401"/>
      <c r="AD485" s="400" t="str">
        <f>MID(AQ487,5,2)</f>
        <v/>
      </c>
      <c r="AE485" s="401"/>
      <c r="AF485" s="400" t="str">
        <f>MID(AQ487,7,2)</f>
        <v/>
      </c>
      <c r="AG485" s="401"/>
      <c r="AH485" s="400" t="str">
        <f>MID(AQ487,9,2)</f>
        <v/>
      </c>
      <c r="AI485" s="401"/>
      <c r="AJ485" s="400" t="str">
        <f>MID(AQ487,11,2)</f>
        <v/>
      </c>
      <c r="AK485" s="401"/>
      <c r="AL485" s="400" t="str">
        <f>MID(AQ487,13,2)</f>
        <v/>
      </c>
      <c r="AM485" s="401"/>
      <c r="AN485" s="400" t="str">
        <f>MID(AQ487,15,2)</f>
        <v/>
      </c>
      <c r="AO485" s="401"/>
      <c r="AP485" s="400" t="str">
        <f>MID(AQ487,17,2)</f>
        <v/>
      </c>
      <c r="AQ485" s="401"/>
      <c r="AR485" s="400" t="str">
        <f>MID(AQ487,19,2)</f>
        <v/>
      </c>
      <c r="AS485" s="401"/>
    </row>
    <row r="486" spans="1:45" ht="14.1" customHeight="1" x14ac:dyDescent="0.2">
      <c r="A486" s="402"/>
      <c r="B486" s="403"/>
      <c r="C486" s="402"/>
      <c r="D486" s="403"/>
      <c r="E486" s="402"/>
      <c r="F486" s="403"/>
      <c r="G486" s="402"/>
      <c r="H486" s="403"/>
      <c r="I486" s="402"/>
      <c r="J486" s="403"/>
      <c r="K486" s="402"/>
      <c r="L486" s="403"/>
      <c r="M486" s="402"/>
      <c r="N486" s="403"/>
      <c r="O486" s="402"/>
      <c r="P486" s="403"/>
      <c r="Q486" s="402"/>
      <c r="R486" s="403"/>
      <c r="S486" s="402"/>
      <c r="T486" s="403"/>
      <c r="U486" s="402"/>
      <c r="V486" s="403"/>
      <c r="X486" s="402"/>
      <c r="Y486" s="403"/>
      <c r="Z486" s="402"/>
      <c r="AA486" s="403"/>
      <c r="AB486" s="402"/>
      <c r="AC486" s="403"/>
      <c r="AD486" s="402"/>
      <c r="AE486" s="403"/>
      <c r="AF486" s="402"/>
      <c r="AG486" s="403"/>
      <c r="AH486" s="402"/>
      <c r="AI486" s="403"/>
      <c r="AJ486" s="402"/>
      <c r="AK486" s="403"/>
      <c r="AL486" s="402"/>
      <c r="AM486" s="403"/>
      <c r="AN486" s="402"/>
      <c r="AO486" s="403"/>
      <c r="AP486" s="402"/>
      <c r="AQ486" s="403"/>
      <c r="AR486" s="402"/>
      <c r="AS486" s="403"/>
    </row>
    <row r="487" spans="1:45" ht="27.75" customHeight="1" x14ac:dyDescent="0.2">
      <c r="A487" s="404" t="s">
        <v>191</v>
      </c>
      <c r="B487" s="405"/>
      <c r="C487" s="405"/>
      <c r="D487" s="405"/>
      <c r="E487" s="405"/>
      <c r="F487" s="405"/>
      <c r="G487" s="405"/>
      <c r="H487" s="406"/>
      <c r="I487" s="413" t="s">
        <v>16</v>
      </c>
      <c r="J487" s="414"/>
      <c r="K487" s="414"/>
      <c r="L487" s="414"/>
      <c r="M487" s="414"/>
      <c r="N487" s="414"/>
      <c r="O487" s="414"/>
      <c r="P487" s="414"/>
      <c r="Q487" s="414"/>
      <c r="R487" s="414"/>
      <c r="S487" s="415"/>
      <c r="T487" s="416" t="str">
        <f>'Übertrag Einzel'!CL32</f>
        <v/>
      </c>
      <c r="U487" s="417"/>
      <c r="V487" s="418"/>
      <c r="X487" s="404" t="s">
        <v>191</v>
      </c>
      <c r="Y487" s="405"/>
      <c r="Z487" s="405"/>
      <c r="AA487" s="405"/>
      <c r="AB487" s="405"/>
      <c r="AC487" s="405"/>
      <c r="AD487" s="405"/>
      <c r="AE487" s="406"/>
      <c r="AF487" s="413" t="s">
        <v>16</v>
      </c>
      <c r="AG487" s="414"/>
      <c r="AH487" s="414"/>
      <c r="AI487" s="414"/>
      <c r="AJ487" s="414"/>
      <c r="AK487" s="414"/>
      <c r="AL487" s="414"/>
      <c r="AM487" s="414"/>
      <c r="AN487" s="414"/>
      <c r="AO487" s="414"/>
      <c r="AP487" s="415"/>
      <c r="AQ487" s="416" t="str">
        <f>'Übertrag Einzel'!CL33</f>
        <v/>
      </c>
      <c r="AR487" s="417"/>
      <c r="AS487" s="418"/>
    </row>
    <row r="488" spans="1:45" ht="14.1" customHeight="1" x14ac:dyDescent="0.2">
      <c r="A488" s="407"/>
      <c r="B488" s="408"/>
      <c r="C488" s="408"/>
      <c r="D488" s="408"/>
      <c r="E488" s="408"/>
      <c r="F488" s="408"/>
      <c r="G488" s="408"/>
      <c r="H488" s="409"/>
      <c r="I488" s="333" t="s">
        <v>17</v>
      </c>
      <c r="J488" s="334"/>
      <c r="K488" s="334"/>
      <c r="L488" s="334"/>
      <c r="M488" s="334"/>
      <c r="N488" s="334"/>
      <c r="O488" s="334"/>
      <c r="P488" s="334"/>
      <c r="Q488" s="334"/>
      <c r="R488" s="334"/>
      <c r="S488" s="334"/>
      <c r="T488" s="334"/>
      <c r="U488" s="334"/>
      <c r="V488" s="335"/>
      <c r="X488" s="407"/>
      <c r="Y488" s="408"/>
      <c r="Z488" s="408"/>
      <c r="AA488" s="408"/>
      <c r="AB488" s="408"/>
      <c r="AC488" s="408"/>
      <c r="AD488" s="408"/>
      <c r="AE488" s="409"/>
      <c r="AF488" s="333" t="s">
        <v>17</v>
      </c>
      <c r="AG488" s="334"/>
      <c r="AH488" s="334"/>
      <c r="AI488" s="334"/>
      <c r="AJ488" s="334"/>
      <c r="AK488" s="334"/>
      <c r="AL488" s="334"/>
      <c r="AM488" s="334"/>
      <c r="AN488" s="334"/>
      <c r="AO488" s="334"/>
      <c r="AP488" s="334"/>
      <c r="AQ488" s="334"/>
      <c r="AR488" s="334"/>
      <c r="AS488" s="335"/>
    </row>
    <row r="489" spans="1:45" ht="14.1" customHeight="1" x14ac:dyDescent="0.2">
      <c r="A489" s="407"/>
      <c r="B489" s="408"/>
      <c r="C489" s="408"/>
      <c r="D489" s="408"/>
      <c r="E489" s="408"/>
      <c r="F489" s="408"/>
      <c r="G489" s="408"/>
      <c r="H489" s="409"/>
      <c r="I489" s="82" t="s">
        <v>18</v>
      </c>
      <c r="J489" s="419"/>
      <c r="K489" s="419"/>
      <c r="L489" s="419"/>
      <c r="M489" s="420"/>
      <c r="N489" s="34" t="s">
        <v>19</v>
      </c>
      <c r="O489" s="419"/>
      <c r="P489" s="419"/>
      <c r="Q489" s="419"/>
      <c r="R489" s="420"/>
      <c r="S489" s="82" t="s">
        <v>20</v>
      </c>
      <c r="T489" s="419"/>
      <c r="U489" s="419"/>
      <c r="V489" s="420"/>
      <c r="X489" s="407"/>
      <c r="Y489" s="408"/>
      <c r="Z489" s="408"/>
      <c r="AA489" s="408"/>
      <c r="AB489" s="408"/>
      <c r="AC489" s="408"/>
      <c r="AD489" s="408"/>
      <c r="AE489" s="409"/>
      <c r="AF489" s="82" t="s">
        <v>18</v>
      </c>
      <c r="AG489" s="419"/>
      <c r="AH489" s="419"/>
      <c r="AI489" s="419"/>
      <c r="AJ489" s="420"/>
      <c r="AK489" s="34" t="s">
        <v>19</v>
      </c>
      <c r="AL489" s="419"/>
      <c r="AM489" s="419"/>
      <c r="AN489" s="419"/>
      <c r="AO489" s="420"/>
      <c r="AP489" s="82" t="s">
        <v>20</v>
      </c>
      <c r="AQ489" s="419"/>
      <c r="AR489" s="419"/>
      <c r="AS489" s="420"/>
    </row>
    <row r="490" spans="1:45" ht="14.1" customHeight="1" x14ac:dyDescent="0.2">
      <c r="A490" s="410"/>
      <c r="B490" s="411"/>
      <c r="C490" s="411"/>
      <c r="D490" s="411"/>
      <c r="E490" s="411"/>
      <c r="F490" s="411"/>
      <c r="G490" s="411"/>
      <c r="H490" s="412"/>
      <c r="I490" s="87"/>
      <c r="J490" s="88"/>
      <c r="K490" s="88"/>
      <c r="L490" s="88"/>
      <c r="M490" s="89"/>
      <c r="N490" s="88"/>
      <c r="O490" s="88"/>
      <c r="P490" s="88"/>
      <c r="Q490" s="88"/>
      <c r="R490" s="89"/>
      <c r="S490" s="87"/>
      <c r="T490" s="88"/>
      <c r="U490" s="88"/>
      <c r="V490" s="89"/>
      <c r="X490" s="410"/>
      <c r="Y490" s="411"/>
      <c r="Z490" s="411"/>
      <c r="AA490" s="411"/>
      <c r="AB490" s="411"/>
      <c r="AC490" s="411"/>
      <c r="AD490" s="411"/>
      <c r="AE490" s="412"/>
      <c r="AF490" s="87"/>
      <c r="AG490" s="88"/>
      <c r="AH490" s="88"/>
      <c r="AI490" s="88"/>
      <c r="AJ490" s="89"/>
      <c r="AK490" s="88"/>
      <c r="AL490" s="88"/>
      <c r="AM490" s="88"/>
      <c r="AN490" s="88"/>
      <c r="AO490" s="89"/>
      <c r="AP490" s="87"/>
      <c r="AQ490" s="88"/>
      <c r="AR490" s="88"/>
      <c r="AS490" s="89"/>
    </row>
  </sheetData>
  <sheetProtection password="E013" sheet="1" objects="1" scenarios="1"/>
  <mergeCells count="2860">
    <mergeCell ref="I488:V488"/>
    <mergeCell ref="AF488:AS488"/>
    <mergeCell ref="J489:M489"/>
    <mergeCell ref="O489:R489"/>
    <mergeCell ref="T489:V489"/>
    <mergeCell ref="AG489:AJ489"/>
    <mergeCell ref="AL489:AO489"/>
    <mergeCell ref="AQ489:AS489"/>
    <mergeCell ref="AL485:AM486"/>
    <mergeCell ref="AN485:AO486"/>
    <mergeCell ref="AP485:AQ486"/>
    <mergeCell ref="AR485:AS486"/>
    <mergeCell ref="A487:H490"/>
    <mergeCell ref="I487:S487"/>
    <mergeCell ref="T487:V487"/>
    <mergeCell ref="X487:AE490"/>
    <mergeCell ref="AF487:AP487"/>
    <mergeCell ref="AQ487:AS487"/>
    <mergeCell ref="Z485:AA486"/>
    <mergeCell ref="AB485:AC486"/>
    <mergeCell ref="AD485:AE486"/>
    <mergeCell ref="AF485:AG486"/>
    <mergeCell ref="AH485:AI486"/>
    <mergeCell ref="AJ485:AK486"/>
    <mergeCell ref="M485:N486"/>
    <mergeCell ref="O485:P486"/>
    <mergeCell ref="Q485:R486"/>
    <mergeCell ref="S485:T486"/>
    <mergeCell ref="U485:V486"/>
    <mergeCell ref="X485:Y486"/>
    <mergeCell ref="A485:B486"/>
    <mergeCell ref="C485:D486"/>
    <mergeCell ref="E485:F486"/>
    <mergeCell ref="G485:H486"/>
    <mergeCell ref="I485:J486"/>
    <mergeCell ref="K485:L486"/>
    <mergeCell ref="AJ481:AP482"/>
    <mergeCell ref="AQ481:AS482"/>
    <mergeCell ref="A482:C482"/>
    <mergeCell ref="X482:Z482"/>
    <mergeCell ref="A483:V484"/>
    <mergeCell ref="X483:AS484"/>
    <mergeCell ref="T481:V482"/>
    <mergeCell ref="X481:AA481"/>
    <mergeCell ref="AB481:AC482"/>
    <mergeCell ref="AD481:AE482"/>
    <mergeCell ref="AF481:AG482"/>
    <mergeCell ref="AH481:AI482"/>
    <mergeCell ref="AJ479:AP480"/>
    <mergeCell ref="AQ479:AS480"/>
    <mergeCell ref="A480:C480"/>
    <mergeCell ref="X480:Z480"/>
    <mergeCell ref="A481:D481"/>
    <mergeCell ref="E481:F482"/>
    <mergeCell ref="G481:H482"/>
    <mergeCell ref="I481:J482"/>
    <mergeCell ref="K481:L482"/>
    <mergeCell ref="M481:S482"/>
    <mergeCell ref="T479:V480"/>
    <mergeCell ref="X479:AA479"/>
    <mergeCell ref="AB479:AC480"/>
    <mergeCell ref="AD479:AE480"/>
    <mergeCell ref="AF479:AG480"/>
    <mergeCell ref="AH479:AI480"/>
    <mergeCell ref="AJ477:AP478"/>
    <mergeCell ref="AQ477:AS478"/>
    <mergeCell ref="A478:C478"/>
    <mergeCell ref="X478:Z478"/>
    <mergeCell ref="A479:D479"/>
    <mergeCell ref="E479:F480"/>
    <mergeCell ref="G479:H480"/>
    <mergeCell ref="I479:J480"/>
    <mergeCell ref="K479:L480"/>
    <mergeCell ref="M479:S480"/>
    <mergeCell ref="T477:V478"/>
    <mergeCell ref="X477:AA477"/>
    <mergeCell ref="AB477:AC478"/>
    <mergeCell ref="AD477:AE478"/>
    <mergeCell ref="AF477:AG478"/>
    <mergeCell ref="AH477:AI478"/>
    <mergeCell ref="AJ475:AP476"/>
    <mergeCell ref="AQ475:AS476"/>
    <mergeCell ref="A476:C476"/>
    <mergeCell ref="X476:Z476"/>
    <mergeCell ref="A477:D477"/>
    <mergeCell ref="E477:F478"/>
    <mergeCell ref="G477:H478"/>
    <mergeCell ref="I477:J478"/>
    <mergeCell ref="K477:L478"/>
    <mergeCell ref="M477:S478"/>
    <mergeCell ref="T475:V476"/>
    <mergeCell ref="X475:AA475"/>
    <mergeCell ref="AB475:AC476"/>
    <mergeCell ref="AD475:AE476"/>
    <mergeCell ref="AF475:AG476"/>
    <mergeCell ref="AH475:AI476"/>
    <mergeCell ref="AJ473:AP474"/>
    <mergeCell ref="AQ473:AS474"/>
    <mergeCell ref="A474:C474"/>
    <mergeCell ref="X474:Z474"/>
    <mergeCell ref="A475:D475"/>
    <mergeCell ref="E475:F476"/>
    <mergeCell ref="G475:H476"/>
    <mergeCell ref="I475:J476"/>
    <mergeCell ref="K475:L476"/>
    <mergeCell ref="M475:S476"/>
    <mergeCell ref="T473:V474"/>
    <mergeCell ref="X473:AA473"/>
    <mergeCell ref="AB473:AC474"/>
    <mergeCell ref="AD473:AE474"/>
    <mergeCell ref="AF473:AG474"/>
    <mergeCell ref="AH473:AI474"/>
    <mergeCell ref="AJ471:AP472"/>
    <mergeCell ref="AQ471:AS472"/>
    <mergeCell ref="A472:C472"/>
    <mergeCell ref="X472:Z472"/>
    <mergeCell ref="A473:D473"/>
    <mergeCell ref="E473:F474"/>
    <mergeCell ref="G473:H474"/>
    <mergeCell ref="I473:J474"/>
    <mergeCell ref="K473:L474"/>
    <mergeCell ref="M473:S474"/>
    <mergeCell ref="T471:V472"/>
    <mergeCell ref="X471:AA471"/>
    <mergeCell ref="AB471:AC472"/>
    <mergeCell ref="AD471:AE472"/>
    <mergeCell ref="AF471:AG472"/>
    <mergeCell ref="AH471:AI472"/>
    <mergeCell ref="AJ469:AP470"/>
    <mergeCell ref="AQ469:AS470"/>
    <mergeCell ref="A470:C470"/>
    <mergeCell ref="X470:Z470"/>
    <mergeCell ref="A471:D471"/>
    <mergeCell ref="E471:F472"/>
    <mergeCell ref="G471:H472"/>
    <mergeCell ref="I471:J472"/>
    <mergeCell ref="K471:L472"/>
    <mergeCell ref="M471:S472"/>
    <mergeCell ref="T469:V470"/>
    <mergeCell ref="X469:AA469"/>
    <mergeCell ref="AB469:AC470"/>
    <mergeCell ref="AD469:AE470"/>
    <mergeCell ref="AF469:AG470"/>
    <mergeCell ref="AH469:AI470"/>
    <mergeCell ref="AJ467:AP468"/>
    <mergeCell ref="AQ467:AS468"/>
    <mergeCell ref="A468:C468"/>
    <mergeCell ref="X468:Z468"/>
    <mergeCell ref="A469:D469"/>
    <mergeCell ref="E469:F470"/>
    <mergeCell ref="G469:H470"/>
    <mergeCell ref="I469:J470"/>
    <mergeCell ref="K469:L470"/>
    <mergeCell ref="M469:S470"/>
    <mergeCell ref="T467:V468"/>
    <mergeCell ref="X467:AA467"/>
    <mergeCell ref="AB467:AC468"/>
    <mergeCell ref="AD467:AE468"/>
    <mergeCell ref="AF467:AG468"/>
    <mergeCell ref="AH467:AI468"/>
    <mergeCell ref="AJ465:AP466"/>
    <mergeCell ref="AQ465:AS466"/>
    <mergeCell ref="A466:C466"/>
    <mergeCell ref="X466:Z466"/>
    <mergeCell ref="A467:D467"/>
    <mergeCell ref="E467:F468"/>
    <mergeCell ref="G467:H468"/>
    <mergeCell ref="I467:J468"/>
    <mergeCell ref="K467:L468"/>
    <mergeCell ref="M467:S468"/>
    <mergeCell ref="T465:V466"/>
    <mergeCell ref="X465:AA465"/>
    <mergeCell ref="AB465:AC466"/>
    <mergeCell ref="AD465:AE466"/>
    <mergeCell ref="AF465:AG466"/>
    <mergeCell ref="AH465:AI466"/>
    <mergeCell ref="AJ463:AP464"/>
    <mergeCell ref="AQ463:AS464"/>
    <mergeCell ref="A464:C464"/>
    <mergeCell ref="X464:Z464"/>
    <mergeCell ref="A465:D465"/>
    <mergeCell ref="E465:F466"/>
    <mergeCell ref="G465:H466"/>
    <mergeCell ref="I465:J466"/>
    <mergeCell ref="K465:L466"/>
    <mergeCell ref="M465:S466"/>
    <mergeCell ref="T463:V464"/>
    <mergeCell ref="X463:AA463"/>
    <mergeCell ref="AB463:AC464"/>
    <mergeCell ref="AD463:AE464"/>
    <mergeCell ref="AF463:AG464"/>
    <mergeCell ref="AH463:AI464"/>
    <mergeCell ref="AJ461:AP462"/>
    <mergeCell ref="AQ461:AS462"/>
    <mergeCell ref="A462:C462"/>
    <mergeCell ref="X462:Z462"/>
    <mergeCell ref="A463:D463"/>
    <mergeCell ref="E463:F464"/>
    <mergeCell ref="G463:H464"/>
    <mergeCell ref="I463:J464"/>
    <mergeCell ref="K463:L464"/>
    <mergeCell ref="M463:S464"/>
    <mergeCell ref="T461:V462"/>
    <mergeCell ref="X461:AA461"/>
    <mergeCell ref="AB461:AC462"/>
    <mergeCell ref="AD461:AE462"/>
    <mergeCell ref="AF461:AG462"/>
    <mergeCell ref="AH461:AI462"/>
    <mergeCell ref="AJ459:AP460"/>
    <mergeCell ref="AQ459:AS460"/>
    <mergeCell ref="A460:C460"/>
    <mergeCell ref="X460:Z460"/>
    <mergeCell ref="A461:D461"/>
    <mergeCell ref="E461:F462"/>
    <mergeCell ref="G461:H462"/>
    <mergeCell ref="I461:J462"/>
    <mergeCell ref="K461:L462"/>
    <mergeCell ref="M461:S462"/>
    <mergeCell ref="T459:V460"/>
    <mergeCell ref="X459:AA459"/>
    <mergeCell ref="AB459:AC460"/>
    <mergeCell ref="AD459:AE460"/>
    <mergeCell ref="AF459:AG460"/>
    <mergeCell ref="AH459:AI460"/>
    <mergeCell ref="A459:D459"/>
    <mergeCell ref="E459:F460"/>
    <mergeCell ref="G459:H460"/>
    <mergeCell ref="I459:J460"/>
    <mergeCell ref="K459:L460"/>
    <mergeCell ref="M459:S460"/>
    <mergeCell ref="AB458:AC458"/>
    <mergeCell ref="AD458:AE458"/>
    <mergeCell ref="AF458:AG458"/>
    <mergeCell ref="AH458:AI458"/>
    <mergeCell ref="AJ458:AP458"/>
    <mergeCell ref="AQ458:AS458"/>
    <mergeCell ref="I456:J456"/>
    <mergeCell ref="AF456:AG456"/>
    <mergeCell ref="A458:D458"/>
    <mergeCell ref="E458:F458"/>
    <mergeCell ref="G458:H458"/>
    <mergeCell ref="I458:J458"/>
    <mergeCell ref="K458:L458"/>
    <mergeCell ref="M458:S458"/>
    <mergeCell ref="T458:V458"/>
    <mergeCell ref="X458:AA458"/>
    <mergeCell ref="A451:D451"/>
    <mergeCell ref="E451:V452"/>
    <mergeCell ref="X451:AA451"/>
    <mergeCell ref="AB451:AS452"/>
    <mergeCell ref="A452:D452"/>
    <mergeCell ref="X452:AA452"/>
    <mergeCell ref="O448:V450"/>
    <mergeCell ref="AL448:AS450"/>
    <mergeCell ref="A449:N449"/>
    <mergeCell ref="X449:AK449"/>
    <mergeCell ref="A450:N450"/>
    <mergeCell ref="X450:AK450"/>
    <mergeCell ref="A446:C446"/>
    <mergeCell ref="D446:N446"/>
    <mergeCell ref="O446:V447"/>
    <mergeCell ref="X446:Z446"/>
    <mergeCell ref="AA446:AK446"/>
    <mergeCell ref="AL446:AS447"/>
    <mergeCell ref="A447:C448"/>
    <mergeCell ref="D447:N448"/>
    <mergeCell ref="X447:Z448"/>
    <mergeCell ref="AA447:AK448"/>
    <mergeCell ref="A445:E445"/>
    <mergeCell ref="F445:R445"/>
    <mergeCell ref="S445:V445"/>
    <mergeCell ref="X445:AB445"/>
    <mergeCell ref="AC445:AO445"/>
    <mergeCell ref="AP445:AS445"/>
    <mergeCell ref="A442:V442"/>
    <mergeCell ref="X442:AS442"/>
    <mergeCell ref="A444:E444"/>
    <mergeCell ref="F444:R444"/>
    <mergeCell ref="S444:V444"/>
    <mergeCell ref="X444:AB444"/>
    <mergeCell ref="AC444:AO444"/>
    <mergeCell ref="AP444:AS444"/>
    <mergeCell ref="I439:V439"/>
    <mergeCell ref="AF439:AS439"/>
    <mergeCell ref="J440:M440"/>
    <mergeCell ref="O440:R440"/>
    <mergeCell ref="T440:V440"/>
    <mergeCell ref="AG440:AJ440"/>
    <mergeCell ref="AL440:AO440"/>
    <mergeCell ref="AQ440:AS440"/>
    <mergeCell ref="AL436:AM437"/>
    <mergeCell ref="AN436:AO437"/>
    <mergeCell ref="AP436:AQ437"/>
    <mergeCell ref="AR436:AS437"/>
    <mergeCell ref="A438:H441"/>
    <mergeCell ref="I438:S438"/>
    <mergeCell ref="T438:V438"/>
    <mergeCell ref="X438:AE441"/>
    <mergeCell ref="AF438:AP438"/>
    <mergeCell ref="AQ438:AS438"/>
    <mergeCell ref="Z436:AA437"/>
    <mergeCell ref="AB436:AC437"/>
    <mergeCell ref="AD436:AE437"/>
    <mergeCell ref="AF436:AG437"/>
    <mergeCell ref="AH436:AI437"/>
    <mergeCell ref="AJ436:AK437"/>
    <mergeCell ref="M436:N437"/>
    <mergeCell ref="O436:P437"/>
    <mergeCell ref="Q436:R437"/>
    <mergeCell ref="S436:T437"/>
    <mergeCell ref="U436:V437"/>
    <mergeCell ref="X436:Y437"/>
    <mergeCell ref="A436:B437"/>
    <mergeCell ref="C436:D437"/>
    <mergeCell ref="E436:F437"/>
    <mergeCell ref="G436:H437"/>
    <mergeCell ref="I436:J437"/>
    <mergeCell ref="K436:L437"/>
    <mergeCell ref="AJ432:AP433"/>
    <mergeCell ref="AQ432:AS433"/>
    <mergeCell ref="A433:C433"/>
    <mergeCell ref="X433:Z433"/>
    <mergeCell ref="A434:V435"/>
    <mergeCell ref="X434:AS435"/>
    <mergeCell ref="T432:V433"/>
    <mergeCell ref="X432:AA432"/>
    <mergeCell ref="AB432:AC433"/>
    <mergeCell ref="AD432:AE433"/>
    <mergeCell ref="AF432:AG433"/>
    <mergeCell ref="AH432:AI433"/>
    <mergeCell ref="AJ430:AP431"/>
    <mergeCell ref="AQ430:AS431"/>
    <mergeCell ref="A431:C431"/>
    <mergeCell ref="X431:Z431"/>
    <mergeCell ref="A432:D432"/>
    <mergeCell ref="E432:F433"/>
    <mergeCell ref="G432:H433"/>
    <mergeCell ref="I432:J433"/>
    <mergeCell ref="K432:L433"/>
    <mergeCell ref="M432:S433"/>
    <mergeCell ref="T430:V431"/>
    <mergeCell ref="X430:AA430"/>
    <mergeCell ref="AB430:AC431"/>
    <mergeCell ref="AD430:AE431"/>
    <mergeCell ref="AF430:AG431"/>
    <mergeCell ref="AH430:AI431"/>
    <mergeCell ref="AJ428:AP429"/>
    <mergeCell ref="AQ428:AS429"/>
    <mergeCell ref="A429:C429"/>
    <mergeCell ref="X429:Z429"/>
    <mergeCell ref="A430:D430"/>
    <mergeCell ref="E430:F431"/>
    <mergeCell ref="G430:H431"/>
    <mergeCell ref="I430:J431"/>
    <mergeCell ref="K430:L431"/>
    <mergeCell ref="M430:S431"/>
    <mergeCell ref="T428:V429"/>
    <mergeCell ref="X428:AA428"/>
    <mergeCell ref="AB428:AC429"/>
    <mergeCell ref="AD428:AE429"/>
    <mergeCell ref="AF428:AG429"/>
    <mergeCell ref="AH428:AI429"/>
    <mergeCell ref="AJ426:AP427"/>
    <mergeCell ref="AQ426:AS427"/>
    <mergeCell ref="A427:C427"/>
    <mergeCell ref="X427:Z427"/>
    <mergeCell ref="A428:D428"/>
    <mergeCell ref="E428:F429"/>
    <mergeCell ref="G428:H429"/>
    <mergeCell ref="I428:J429"/>
    <mergeCell ref="K428:L429"/>
    <mergeCell ref="M428:S429"/>
    <mergeCell ref="T426:V427"/>
    <mergeCell ref="X426:AA426"/>
    <mergeCell ref="AB426:AC427"/>
    <mergeCell ref="AD426:AE427"/>
    <mergeCell ref="AF426:AG427"/>
    <mergeCell ref="AH426:AI427"/>
    <mergeCell ref="AJ424:AP425"/>
    <mergeCell ref="AQ424:AS425"/>
    <mergeCell ref="A425:C425"/>
    <mergeCell ref="X425:Z425"/>
    <mergeCell ref="A426:D426"/>
    <mergeCell ref="E426:F427"/>
    <mergeCell ref="G426:H427"/>
    <mergeCell ref="I426:J427"/>
    <mergeCell ref="K426:L427"/>
    <mergeCell ref="M426:S427"/>
    <mergeCell ref="T424:V425"/>
    <mergeCell ref="X424:AA424"/>
    <mergeCell ref="AB424:AC425"/>
    <mergeCell ref="AD424:AE425"/>
    <mergeCell ref="AF424:AG425"/>
    <mergeCell ref="AH424:AI425"/>
    <mergeCell ref="AJ422:AP423"/>
    <mergeCell ref="AQ422:AS423"/>
    <mergeCell ref="A423:C423"/>
    <mergeCell ref="X423:Z423"/>
    <mergeCell ref="A424:D424"/>
    <mergeCell ref="E424:F425"/>
    <mergeCell ref="G424:H425"/>
    <mergeCell ref="I424:J425"/>
    <mergeCell ref="K424:L425"/>
    <mergeCell ref="M424:S425"/>
    <mergeCell ref="T422:V423"/>
    <mergeCell ref="X422:AA422"/>
    <mergeCell ref="AB422:AC423"/>
    <mergeCell ref="AD422:AE423"/>
    <mergeCell ref="AF422:AG423"/>
    <mergeCell ref="AH422:AI423"/>
    <mergeCell ref="AJ420:AP421"/>
    <mergeCell ref="AQ420:AS421"/>
    <mergeCell ref="A421:C421"/>
    <mergeCell ref="X421:Z421"/>
    <mergeCell ref="A422:D422"/>
    <mergeCell ref="E422:F423"/>
    <mergeCell ref="G422:H423"/>
    <mergeCell ref="I422:J423"/>
    <mergeCell ref="K422:L423"/>
    <mergeCell ref="M422:S423"/>
    <mergeCell ref="T420:V421"/>
    <mergeCell ref="X420:AA420"/>
    <mergeCell ref="AB420:AC421"/>
    <mergeCell ref="AD420:AE421"/>
    <mergeCell ref="AF420:AG421"/>
    <mergeCell ref="AH420:AI421"/>
    <mergeCell ref="AJ418:AP419"/>
    <mergeCell ref="AQ418:AS419"/>
    <mergeCell ref="A419:C419"/>
    <mergeCell ref="X419:Z419"/>
    <mergeCell ref="A420:D420"/>
    <mergeCell ref="E420:F421"/>
    <mergeCell ref="G420:H421"/>
    <mergeCell ref="I420:J421"/>
    <mergeCell ref="K420:L421"/>
    <mergeCell ref="M420:S421"/>
    <mergeCell ref="T418:V419"/>
    <mergeCell ref="X418:AA418"/>
    <mergeCell ref="AB418:AC419"/>
    <mergeCell ref="AD418:AE419"/>
    <mergeCell ref="AF418:AG419"/>
    <mergeCell ref="AH418:AI419"/>
    <mergeCell ref="AJ416:AP417"/>
    <mergeCell ref="AQ416:AS417"/>
    <mergeCell ref="A417:C417"/>
    <mergeCell ref="X417:Z417"/>
    <mergeCell ref="A418:D418"/>
    <mergeCell ref="E418:F419"/>
    <mergeCell ref="G418:H419"/>
    <mergeCell ref="I418:J419"/>
    <mergeCell ref="K418:L419"/>
    <mergeCell ref="M418:S419"/>
    <mergeCell ref="T416:V417"/>
    <mergeCell ref="X416:AA416"/>
    <mergeCell ref="AB416:AC417"/>
    <mergeCell ref="AD416:AE417"/>
    <mergeCell ref="AF416:AG417"/>
    <mergeCell ref="AH416:AI417"/>
    <mergeCell ref="AJ414:AP415"/>
    <mergeCell ref="AQ414:AS415"/>
    <mergeCell ref="A415:C415"/>
    <mergeCell ref="X415:Z415"/>
    <mergeCell ref="A416:D416"/>
    <mergeCell ref="E416:F417"/>
    <mergeCell ref="G416:H417"/>
    <mergeCell ref="I416:J417"/>
    <mergeCell ref="K416:L417"/>
    <mergeCell ref="M416:S417"/>
    <mergeCell ref="T414:V415"/>
    <mergeCell ref="X414:AA414"/>
    <mergeCell ref="AB414:AC415"/>
    <mergeCell ref="AD414:AE415"/>
    <mergeCell ref="AF414:AG415"/>
    <mergeCell ref="AH414:AI415"/>
    <mergeCell ref="AJ412:AP413"/>
    <mergeCell ref="AQ412:AS413"/>
    <mergeCell ref="A413:C413"/>
    <mergeCell ref="X413:Z413"/>
    <mergeCell ref="A414:D414"/>
    <mergeCell ref="E414:F415"/>
    <mergeCell ref="G414:H415"/>
    <mergeCell ref="I414:J415"/>
    <mergeCell ref="K414:L415"/>
    <mergeCell ref="M414:S415"/>
    <mergeCell ref="T412:V413"/>
    <mergeCell ref="X412:AA412"/>
    <mergeCell ref="AB412:AC413"/>
    <mergeCell ref="AD412:AE413"/>
    <mergeCell ref="AF412:AG413"/>
    <mergeCell ref="AH412:AI413"/>
    <mergeCell ref="AJ410:AP411"/>
    <mergeCell ref="AQ410:AS411"/>
    <mergeCell ref="A411:C411"/>
    <mergeCell ref="X411:Z411"/>
    <mergeCell ref="A412:D412"/>
    <mergeCell ref="E412:F413"/>
    <mergeCell ref="G412:H413"/>
    <mergeCell ref="I412:J413"/>
    <mergeCell ref="K412:L413"/>
    <mergeCell ref="M412:S413"/>
    <mergeCell ref="T410:V411"/>
    <mergeCell ref="X410:AA410"/>
    <mergeCell ref="AB410:AC411"/>
    <mergeCell ref="AD410:AE411"/>
    <mergeCell ref="AF410:AG411"/>
    <mergeCell ref="AH410:AI411"/>
    <mergeCell ref="A410:D410"/>
    <mergeCell ref="E410:F411"/>
    <mergeCell ref="G410:H411"/>
    <mergeCell ref="I410:J411"/>
    <mergeCell ref="K410:L411"/>
    <mergeCell ref="M410:S411"/>
    <mergeCell ref="AB409:AC409"/>
    <mergeCell ref="AD409:AE409"/>
    <mergeCell ref="AF409:AG409"/>
    <mergeCell ref="AH409:AI409"/>
    <mergeCell ref="AJ409:AP409"/>
    <mergeCell ref="AQ409:AS409"/>
    <mergeCell ref="I407:J407"/>
    <mergeCell ref="AF407:AG407"/>
    <mergeCell ref="A409:D409"/>
    <mergeCell ref="E409:F409"/>
    <mergeCell ref="G409:H409"/>
    <mergeCell ref="I409:J409"/>
    <mergeCell ref="K409:L409"/>
    <mergeCell ref="M409:S409"/>
    <mergeCell ref="T409:V409"/>
    <mergeCell ref="X409:AA409"/>
    <mergeCell ref="A402:D402"/>
    <mergeCell ref="E402:V403"/>
    <mergeCell ref="X402:AA402"/>
    <mergeCell ref="AB402:AS403"/>
    <mergeCell ref="A403:D403"/>
    <mergeCell ref="X403:AA403"/>
    <mergeCell ref="O399:V401"/>
    <mergeCell ref="AL399:AS401"/>
    <mergeCell ref="A400:N400"/>
    <mergeCell ref="X400:AK400"/>
    <mergeCell ref="A401:N401"/>
    <mergeCell ref="X401:AK401"/>
    <mergeCell ref="A397:C397"/>
    <mergeCell ref="D397:N397"/>
    <mergeCell ref="O397:V398"/>
    <mergeCell ref="X397:Z397"/>
    <mergeCell ref="AA397:AK397"/>
    <mergeCell ref="AL397:AS398"/>
    <mergeCell ref="A398:C399"/>
    <mergeCell ref="D398:N399"/>
    <mergeCell ref="X398:Z399"/>
    <mergeCell ref="AA398:AK399"/>
    <mergeCell ref="A396:E396"/>
    <mergeCell ref="F396:R396"/>
    <mergeCell ref="S396:V396"/>
    <mergeCell ref="X396:AB396"/>
    <mergeCell ref="AC396:AO396"/>
    <mergeCell ref="AP396:AS396"/>
    <mergeCell ref="A393:V393"/>
    <mergeCell ref="X393:AS393"/>
    <mergeCell ref="A395:E395"/>
    <mergeCell ref="F395:R395"/>
    <mergeCell ref="S395:V395"/>
    <mergeCell ref="X395:AB395"/>
    <mergeCell ref="AC395:AO395"/>
    <mergeCell ref="AP395:AS395"/>
    <mergeCell ref="I390:V390"/>
    <mergeCell ref="AF390:AS390"/>
    <mergeCell ref="J391:M391"/>
    <mergeCell ref="O391:R391"/>
    <mergeCell ref="T391:V391"/>
    <mergeCell ref="AG391:AJ391"/>
    <mergeCell ref="AL391:AO391"/>
    <mergeCell ref="AQ391:AS391"/>
    <mergeCell ref="AL387:AM388"/>
    <mergeCell ref="AN387:AO388"/>
    <mergeCell ref="AP387:AQ388"/>
    <mergeCell ref="AR387:AS388"/>
    <mergeCell ref="A389:H392"/>
    <mergeCell ref="I389:S389"/>
    <mergeCell ref="T389:V389"/>
    <mergeCell ref="X389:AE392"/>
    <mergeCell ref="AF389:AP389"/>
    <mergeCell ref="AQ389:AS389"/>
    <mergeCell ref="Z387:AA388"/>
    <mergeCell ref="AB387:AC388"/>
    <mergeCell ref="AD387:AE388"/>
    <mergeCell ref="AF387:AG388"/>
    <mergeCell ref="AH387:AI388"/>
    <mergeCell ref="AJ387:AK388"/>
    <mergeCell ref="M387:N388"/>
    <mergeCell ref="O387:P388"/>
    <mergeCell ref="Q387:R388"/>
    <mergeCell ref="S387:T388"/>
    <mergeCell ref="U387:V388"/>
    <mergeCell ref="X387:Y388"/>
    <mergeCell ref="A387:B388"/>
    <mergeCell ref="C387:D388"/>
    <mergeCell ref="E387:F388"/>
    <mergeCell ref="G387:H388"/>
    <mergeCell ref="I387:J388"/>
    <mergeCell ref="K387:L388"/>
    <mergeCell ref="AJ383:AP384"/>
    <mergeCell ref="AQ383:AS384"/>
    <mergeCell ref="A384:C384"/>
    <mergeCell ref="X384:Z384"/>
    <mergeCell ref="A385:V386"/>
    <mergeCell ref="X385:AS386"/>
    <mergeCell ref="T383:V384"/>
    <mergeCell ref="X383:AA383"/>
    <mergeCell ref="AB383:AC384"/>
    <mergeCell ref="AD383:AE384"/>
    <mergeCell ref="AF383:AG384"/>
    <mergeCell ref="AH383:AI384"/>
    <mergeCell ref="AJ381:AP382"/>
    <mergeCell ref="AQ381:AS382"/>
    <mergeCell ref="A382:C382"/>
    <mergeCell ref="X382:Z382"/>
    <mergeCell ref="A383:D383"/>
    <mergeCell ref="E383:F384"/>
    <mergeCell ref="G383:H384"/>
    <mergeCell ref="I383:J384"/>
    <mergeCell ref="K383:L384"/>
    <mergeCell ref="M383:S384"/>
    <mergeCell ref="T381:V382"/>
    <mergeCell ref="X381:AA381"/>
    <mergeCell ref="AB381:AC382"/>
    <mergeCell ref="AD381:AE382"/>
    <mergeCell ref="AF381:AG382"/>
    <mergeCell ref="AH381:AI382"/>
    <mergeCell ref="AJ379:AP380"/>
    <mergeCell ref="AQ379:AS380"/>
    <mergeCell ref="A380:C380"/>
    <mergeCell ref="X380:Z380"/>
    <mergeCell ref="A381:D381"/>
    <mergeCell ref="E381:F382"/>
    <mergeCell ref="G381:H382"/>
    <mergeCell ref="I381:J382"/>
    <mergeCell ref="K381:L382"/>
    <mergeCell ref="M381:S382"/>
    <mergeCell ref="T379:V380"/>
    <mergeCell ref="X379:AA379"/>
    <mergeCell ref="AB379:AC380"/>
    <mergeCell ref="AD379:AE380"/>
    <mergeCell ref="AF379:AG380"/>
    <mergeCell ref="AH379:AI380"/>
    <mergeCell ref="AJ377:AP378"/>
    <mergeCell ref="AQ377:AS378"/>
    <mergeCell ref="A378:C378"/>
    <mergeCell ref="X378:Z378"/>
    <mergeCell ref="A379:D379"/>
    <mergeCell ref="E379:F380"/>
    <mergeCell ref="G379:H380"/>
    <mergeCell ref="I379:J380"/>
    <mergeCell ref="K379:L380"/>
    <mergeCell ref="M379:S380"/>
    <mergeCell ref="T377:V378"/>
    <mergeCell ref="X377:AA377"/>
    <mergeCell ref="AB377:AC378"/>
    <mergeCell ref="AD377:AE378"/>
    <mergeCell ref="AF377:AG378"/>
    <mergeCell ref="AH377:AI378"/>
    <mergeCell ref="AJ375:AP376"/>
    <mergeCell ref="AQ375:AS376"/>
    <mergeCell ref="A376:C376"/>
    <mergeCell ref="X376:Z376"/>
    <mergeCell ref="A377:D377"/>
    <mergeCell ref="E377:F378"/>
    <mergeCell ref="G377:H378"/>
    <mergeCell ref="I377:J378"/>
    <mergeCell ref="K377:L378"/>
    <mergeCell ref="M377:S378"/>
    <mergeCell ref="T375:V376"/>
    <mergeCell ref="X375:AA375"/>
    <mergeCell ref="AB375:AC376"/>
    <mergeCell ref="AD375:AE376"/>
    <mergeCell ref="AF375:AG376"/>
    <mergeCell ref="AH375:AI376"/>
    <mergeCell ref="AJ373:AP374"/>
    <mergeCell ref="AQ373:AS374"/>
    <mergeCell ref="A374:C374"/>
    <mergeCell ref="X374:Z374"/>
    <mergeCell ref="A375:D375"/>
    <mergeCell ref="E375:F376"/>
    <mergeCell ref="G375:H376"/>
    <mergeCell ref="I375:J376"/>
    <mergeCell ref="K375:L376"/>
    <mergeCell ref="M375:S376"/>
    <mergeCell ref="T373:V374"/>
    <mergeCell ref="X373:AA373"/>
    <mergeCell ref="AB373:AC374"/>
    <mergeCell ref="AD373:AE374"/>
    <mergeCell ref="AF373:AG374"/>
    <mergeCell ref="AH373:AI374"/>
    <mergeCell ref="AJ371:AP372"/>
    <mergeCell ref="AQ371:AS372"/>
    <mergeCell ref="A372:C372"/>
    <mergeCell ref="X372:Z372"/>
    <mergeCell ref="A373:D373"/>
    <mergeCell ref="E373:F374"/>
    <mergeCell ref="G373:H374"/>
    <mergeCell ref="I373:J374"/>
    <mergeCell ref="K373:L374"/>
    <mergeCell ref="M373:S374"/>
    <mergeCell ref="T371:V372"/>
    <mergeCell ref="X371:AA371"/>
    <mergeCell ref="AB371:AC372"/>
    <mergeCell ref="AD371:AE372"/>
    <mergeCell ref="AF371:AG372"/>
    <mergeCell ref="AH371:AI372"/>
    <mergeCell ref="AJ369:AP370"/>
    <mergeCell ref="AQ369:AS370"/>
    <mergeCell ref="A370:C370"/>
    <mergeCell ref="X370:Z370"/>
    <mergeCell ref="A371:D371"/>
    <mergeCell ref="E371:F372"/>
    <mergeCell ref="G371:H372"/>
    <mergeCell ref="I371:J372"/>
    <mergeCell ref="K371:L372"/>
    <mergeCell ref="M371:S372"/>
    <mergeCell ref="T369:V370"/>
    <mergeCell ref="X369:AA369"/>
    <mergeCell ref="AB369:AC370"/>
    <mergeCell ref="AD369:AE370"/>
    <mergeCell ref="AF369:AG370"/>
    <mergeCell ref="AH369:AI370"/>
    <mergeCell ref="AJ367:AP368"/>
    <mergeCell ref="AQ367:AS368"/>
    <mergeCell ref="A368:C368"/>
    <mergeCell ref="X368:Z368"/>
    <mergeCell ref="A369:D369"/>
    <mergeCell ref="E369:F370"/>
    <mergeCell ref="G369:H370"/>
    <mergeCell ref="I369:J370"/>
    <mergeCell ref="K369:L370"/>
    <mergeCell ref="M369:S370"/>
    <mergeCell ref="T367:V368"/>
    <mergeCell ref="X367:AA367"/>
    <mergeCell ref="AB367:AC368"/>
    <mergeCell ref="AD367:AE368"/>
    <mergeCell ref="AF367:AG368"/>
    <mergeCell ref="AH367:AI368"/>
    <mergeCell ref="AJ365:AP366"/>
    <mergeCell ref="AQ365:AS366"/>
    <mergeCell ref="A366:C366"/>
    <mergeCell ref="X366:Z366"/>
    <mergeCell ref="A367:D367"/>
    <mergeCell ref="E367:F368"/>
    <mergeCell ref="G367:H368"/>
    <mergeCell ref="I367:J368"/>
    <mergeCell ref="K367:L368"/>
    <mergeCell ref="M367:S368"/>
    <mergeCell ref="T365:V366"/>
    <mergeCell ref="X365:AA365"/>
    <mergeCell ref="AB365:AC366"/>
    <mergeCell ref="AD365:AE366"/>
    <mergeCell ref="AF365:AG366"/>
    <mergeCell ref="AH365:AI366"/>
    <mergeCell ref="AJ363:AP364"/>
    <mergeCell ref="AQ363:AS364"/>
    <mergeCell ref="A364:C364"/>
    <mergeCell ref="X364:Z364"/>
    <mergeCell ref="A365:D365"/>
    <mergeCell ref="E365:F366"/>
    <mergeCell ref="G365:H366"/>
    <mergeCell ref="I365:J366"/>
    <mergeCell ref="K365:L366"/>
    <mergeCell ref="M365:S366"/>
    <mergeCell ref="T363:V364"/>
    <mergeCell ref="X363:AA363"/>
    <mergeCell ref="AB363:AC364"/>
    <mergeCell ref="AD363:AE364"/>
    <mergeCell ref="AF363:AG364"/>
    <mergeCell ref="AH363:AI364"/>
    <mergeCell ref="AJ361:AP362"/>
    <mergeCell ref="AQ361:AS362"/>
    <mergeCell ref="A362:C362"/>
    <mergeCell ref="X362:Z362"/>
    <mergeCell ref="A363:D363"/>
    <mergeCell ref="E363:F364"/>
    <mergeCell ref="G363:H364"/>
    <mergeCell ref="I363:J364"/>
    <mergeCell ref="K363:L364"/>
    <mergeCell ref="M363:S364"/>
    <mergeCell ref="T361:V362"/>
    <mergeCell ref="X361:AA361"/>
    <mergeCell ref="AB361:AC362"/>
    <mergeCell ref="AD361:AE362"/>
    <mergeCell ref="AF361:AG362"/>
    <mergeCell ref="AH361:AI362"/>
    <mergeCell ref="A361:D361"/>
    <mergeCell ref="E361:F362"/>
    <mergeCell ref="G361:H362"/>
    <mergeCell ref="I361:J362"/>
    <mergeCell ref="K361:L362"/>
    <mergeCell ref="M361:S362"/>
    <mergeCell ref="AB360:AC360"/>
    <mergeCell ref="AD360:AE360"/>
    <mergeCell ref="AF360:AG360"/>
    <mergeCell ref="AH360:AI360"/>
    <mergeCell ref="AJ360:AP360"/>
    <mergeCell ref="AQ360:AS360"/>
    <mergeCell ref="I358:J358"/>
    <mergeCell ref="AF358:AG358"/>
    <mergeCell ref="A360:D360"/>
    <mergeCell ref="E360:F360"/>
    <mergeCell ref="G360:H360"/>
    <mergeCell ref="I360:J360"/>
    <mergeCell ref="K360:L360"/>
    <mergeCell ref="M360:S360"/>
    <mergeCell ref="T360:V360"/>
    <mergeCell ref="X360:AA360"/>
    <mergeCell ref="A353:D353"/>
    <mergeCell ref="E353:V354"/>
    <mergeCell ref="X353:AA353"/>
    <mergeCell ref="AB353:AS354"/>
    <mergeCell ref="A354:D354"/>
    <mergeCell ref="X354:AA354"/>
    <mergeCell ref="O350:V352"/>
    <mergeCell ref="AL350:AS352"/>
    <mergeCell ref="A351:N351"/>
    <mergeCell ref="X351:AK351"/>
    <mergeCell ref="A352:N352"/>
    <mergeCell ref="X352:AK352"/>
    <mergeCell ref="A348:C348"/>
    <mergeCell ref="D348:N348"/>
    <mergeCell ref="O348:V349"/>
    <mergeCell ref="X348:Z348"/>
    <mergeCell ref="AA348:AK348"/>
    <mergeCell ref="AL348:AS349"/>
    <mergeCell ref="A349:C350"/>
    <mergeCell ref="D349:N350"/>
    <mergeCell ref="X349:Z350"/>
    <mergeCell ref="AA349:AK350"/>
    <mergeCell ref="A347:E347"/>
    <mergeCell ref="F347:R347"/>
    <mergeCell ref="S347:V347"/>
    <mergeCell ref="X347:AB347"/>
    <mergeCell ref="AC347:AO347"/>
    <mergeCell ref="AP347:AS347"/>
    <mergeCell ref="A344:V344"/>
    <mergeCell ref="X344:AS344"/>
    <mergeCell ref="A346:E346"/>
    <mergeCell ref="F346:R346"/>
    <mergeCell ref="S346:V346"/>
    <mergeCell ref="X346:AB346"/>
    <mergeCell ref="AC346:AO346"/>
    <mergeCell ref="AP346:AS346"/>
    <mergeCell ref="I341:V341"/>
    <mergeCell ref="AF341:AS341"/>
    <mergeCell ref="J342:M342"/>
    <mergeCell ref="O342:R342"/>
    <mergeCell ref="T342:V342"/>
    <mergeCell ref="AG342:AJ342"/>
    <mergeCell ref="AL342:AO342"/>
    <mergeCell ref="AQ342:AS342"/>
    <mergeCell ref="AL338:AM339"/>
    <mergeCell ref="AN338:AO339"/>
    <mergeCell ref="AP338:AQ339"/>
    <mergeCell ref="AR338:AS339"/>
    <mergeCell ref="A340:H343"/>
    <mergeCell ref="I340:S340"/>
    <mergeCell ref="T340:V340"/>
    <mergeCell ref="X340:AE343"/>
    <mergeCell ref="AF340:AP340"/>
    <mergeCell ref="AQ340:AS340"/>
    <mergeCell ref="Z338:AA339"/>
    <mergeCell ref="AB338:AC339"/>
    <mergeCell ref="AD338:AE339"/>
    <mergeCell ref="AF338:AG339"/>
    <mergeCell ref="AH338:AI339"/>
    <mergeCell ref="AJ338:AK339"/>
    <mergeCell ref="M338:N339"/>
    <mergeCell ref="O338:P339"/>
    <mergeCell ref="Q338:R339"/>
    <mergeCell ref="S338:T339"/>
    <mergeCell ref="U338:V339"/>
    <mergeCell ref="X338:Y339"/>
    <mergeCell ref="A338:B339"/>
    <mergeCell ref="C338:D339"/>
    <mergeCell ref="E338:F339"/>
    <mergeCell ref="G338:H339"/>
    <mergeCell ref="I338:J339"/>
    <mergeCell ref="K338:L339"/>
    <mergeCell ref="AJ334:AP335"/>
    <mergeCell ref="AQ334:AS335"/>
    <mergeCell ref="A335:C335"/>
    <mergeCell ref="X335:Z335"/>
    <mergeCell ref="A336:V337"/>
    <mergeCell ref="X336:AS337"/>
    <mergeCell ref="T334:V335"/>
    <mergeCell ref="X334:AA334"/>
    <mergeCell ref="AB334:AC335"/>
    <mergeCell ref="AD334:AE335"/>
    <mergeCell ref="AF334:AG335"/>
    <mergeCell ref="AH334:AI335"/>
    <mergeCell ref="AJ332:AP333"/>
    <mergeCell ref="AQ332:AS333"/>
    <mergeCell ref="A333:C333"/>
    <mergeCell ref="X333:Z333"/>
    <mergeCell ref="A334:D334"/>
    <mergeCell ref="E334:F335"/>
    <mergeCell ref="G334:H335"/>
    <mergeCell ref="I334:J335"/>
    <mergeCell ref="K334:L335"/>
    <mergeCell ref="M334:S335"/>
    <mergeCell ref="T332:V333"/>
    <mergeCell ref="X332:AA332"/>
    <mergeCell ref="AB332:AC333"/>
    <mergeCell ref="AD332:AE333"/>
    <mergeCell ref="AF332:AG333"/>
    <mergeCell ref="AH332:AI333"/>
    <mergeCell ref="AJ330:AP331"/>
    <mergeCell ref="AQ330:AS331"/>
    <mergeCell ref="A331:C331"/>
    <mergeCell ref="X331:Z331"/>
    <mergeCell ref="A332:D332"/>
    <mergeCell ref="E332:F333"/>
    <mergeCell ref="G332:H333"/>
    <mergeCell ref="I332:J333"/>
    <mergeCell ref="K332:L333"/>
    <mergeCell ref="M332:S333"/>
    <mergeCell ref="T330:V331"/>
    <mergeCell ref="X330:AA330"/>
    <mergeCell ref="AB330:AC331"/>
    <mergeCell ref="AD330:AE331"/>
    <mergeCell ref="AF330:AG331"/>
    <mergeCell ref="AH330:AI331"/>
    <mergeCell ref="AJ328:AP329"/>
    <mergeCell ref="AQ328:AS329"/>
    <mergeCell ref="A329:C329"/>
    <mergeCell ref="X329:Z329"/>
    <mergeCell ref="A330:D330"/>
    <mergeCell ref="E330:F331"/>
    <mergeCell ref="G330:H331"/>
    <mergeCell ref="I330:J331"/>
    <mergeCell ref="K330:L331"/>
    <mergeCell ref="M330:S331"/>
    <mergeCell ref="T328:V329"/>
    <mergeCell ref="X328:AA328"/>
    <mergeCell ref="AB328:AC329"/>
    <mergeCell ref="AD328:AE329"/>
    <mergeCell ref="AF328:AG329"/>
    <mergeCell ref="AH328:AI329"/>
    <mergeCell ref="AJ326:AP327"/>
    <mergeCell ref="AQ326:AS327"/>
    <mergeCell ref="A327:C327"/>
    <mergeCell ref="X327:Z327"/>
    <mergeCell ref="A328:D328"/>
    <mergeCell ref="E328:F329"/>
    <mergeCell ref="G328:H329"/>
    <mergeCell ref="I328:J329"/>
    <mergeCell ref="K328:L329"/>
    <mergeCell ref="M328:S329"/>
    <mergeCell ref="T326:V327"/>
    <mergeCell ref="X326:AA326"/>
    <mergeCell ref="AB326:AC327"/>
    <mergeCell ref="AD326:AE327"/>
    <mergeCell ref="AF326:AG327"/>
    <mergeCell ref="AH326:AI327"/>
    <mergeCell ref="AJ324:AP325"/>
    <mergeCell ref="AQ324:AS325"/>
    <mergeCell ref="A325:C325"/>
    <mergeCell ref="X325:Z325"/>
    <mergeCell ref="A326:D326"/>
    <mergeCell ref="E326:F327"/>
    <mergeCell ref="G326:H327"/>
    <mergeCell ref="I326:J327"/>
    <mergeCell ref="K326:L327"/>
    <mergeCell ref="M326:S327"/>
    <mergeCell ref="T324:V325"/>
    <mergeCell ref="X324:AA324"/>
    <mergeCell ref="AB324:AC325"/>
    <mergeCell ref="AD324:AE325"/>
    <mergeCell ref="AF324:AG325"/>
    <mergeCell ref="AH324:AI325"/>
    <mergeCell ref="AJ322:AP323"/>
    <mergeCell ref="AQ322:AS323"/>
    <mergeCell ref="A323:C323"/>
    <mergeCell ref="X323:Z323"/>
    <mergeCell ref="A324:D324"/>
    <mergeCell ref="E324:F325"/>
    <mergeCell ref="G324:H325"/>
    <mergeCell ref="I324:J325"/>
    <mergeCell ref="K324:L325"/>
    <mergeCell ref="M324:S325"/>
    <mergeCell ref="T322:V323"/>
    <mergeCell ref="X322:AA322"/>
    <mergeCell ref="AB322:AC323"/>
    <mergeCell ref="AD322:AE323"/>
    <mergeCell ref="AF322:AG323"/>
    <mergeCell ref="AH322:AI323"/>
    <mergeCell ref="AJ320:AP321"/>
    <mergeCell ref="AQ320:AS321"/>
    <mergeCell ref="A321:C321"/>
    <mergeCell ref="X321:Z321"/>
    <mergeCell ref="A322:D322"/>
    <mergeCell ref="E322:F323"/>
    <mergeCell ref="G322:H323"/>
    <mergeCell ref="I322:J323"/>
    <mergeCell ref="K322:L323"/>
    <mergeCell ref="M322:S323"/>
    <mergeCell ref="T320:V321"/>
    <mergeCell ref="X320:AA320"/>
    <mergeCell ref="AB320:AC321"/>
    <mergeCell ref="AD320:AE321"/>
    <mergeCell ref="AF320:AG321"/>
    <mergeCell ref="AH320:AI321"/>
    <mergeCell ref="AJ318:AP319"/>
    <mergeCell ref="AQ318:AS319"/>
    <mergeCell ref="A319:C319"/>
    <mergeCell ref="X319:Z319"/>
    <mergeCell ref="A320:D320"/>
    <mergeCell ref="E320:F321"/>
    <mergeCell ref="G320:H321"/>
    <mergeCell ref="I320:J321"/>
    <mergeCell ref="K320:L321"/>
    <mergeCell ref="M320:S321"/>
    <mergeCell ref="T318:V319"/>
    <mergeCell ref="X318:AA318"/>
    <mergeCell ref="AB318:AC319"/>
    <mergeCell ref="AD318:AE319"/>
    <mergeCell ref="AF318:AG319"/>
    <mergeCell ref="AH318:AI319"/>
    <mergeCell ref="AJ316:AP317"/>
    <mergeCell ref="AQ316:AS317"/>
    <mergeCell ref="A317:C317"/>
    <mergeCell ref="X317:Z317"/>
    <mergeCell ref="A318:D318"/>
    <mergeCell ref="E318:F319"/>
    <mergeCell ref="G318:H319"/>
    <mergeCell ref="I318:J319"/>
    <mergeCell ref="K318:L319"/>
    <mergeCell ref="M318:S319"/>
    <mergeCell ref="T316:V317"/>
    <mergeCell ref="X316:AA316"/>
    <mergeCell ref="AB316:AC317"/>
    <mergeCell ref="AD316:AE317"/>
    <mergeCell ref="AF316:AG317"/>
    <mergeCell ref="AH316:AI317"/>
    <mergeCell ref="AJ314:AP315"/>
    <mergeCell ref="AQ314:AS315"/>
    <mergeCell ref="A315:C315"/>
    <mergeCell ref="X315:Z315"/>
    <mergeCell ref="A316:D316"/>
    <mergeCell ref="E316:F317"/>
    <mergeCell ref="G316:H317"/>
    <mergeCell ref="I316:J317"/>
    <mergeCell ref="K316:L317"/>
    <mergeCell ref="M316:S317"/>
    <mergeCell ref="T314:V315"/>
    <mergeCell ref="X314:AA314"/>
    <mergeCell ref="AB314:AC315"/>
    <mergeCell ref="AD314:AE315"/>
    <mergeCell ref="AF314:AG315"/>
    <mergeCell ref="AH314:AI315"/>
    <mergeCell ref="AJ312:AP313"/>
    <mergeCell ref="AQ312:AS313"/>
    <mergeCell ref="A313:C313"/>
    <mergeCell ref="X313:Z313"/>
    <mergeCell ref="A314:D314"/>
    <mergeCell ref="E314:F315"/>
    <mergeCell ref="G314:H315"/>
    <mergeCell ref="I314:J315"/>
    <mergeCell ref="K314:L315"/>
    <mergeCell ref="M314:S315"/>
    <mergeCell ref="T312:V313"/>
    <mergeCell ref="X312:AA312"/>
    <mergeCell ref="AB312:AC313"/>
    <mergeCell ref="AD312:AE313"/>
    <mergeCell ref="AF312:AG313"/>
    <mergeCell ref="AH312:AI313"/>
    <mergeCell ref="A312:D312"/>
    <mergeCell ref="E312:F313"/>
    <mergeCell ref="G312:H313"/>
    <mergeCell ref="I312:J313"/>
    <mergeCell ref="K312:L313"/>
    <mergeCell ref="M312:S313"/>
    <mergeCell ref="AB311:AC311"/>
    <mergeCell ref="AD311:AE311"/>
    <mergeCell ref="AF311:AG311"/>
    <mergeCell ref="AH311:AI311"/>
    <mergeCell ref="AJ311:AP311"/>
    <mergeCell ref="AQ311:AS311"/>
    <mergeCell ref="I309:J309"/>
    <mergeCell ref="AF309:AG309"/>
    <mergeCell ref="A311:D311"/>
    <mergeCell ref="E311:F311"/>
    <mergeCell ref="G311:H311"/>
    <mergeCell ref="I311:J311"/>
    <mergeCell ref="K311:L311"/>
    <mergeCell ref="M311:S311"/>
    <mergeCell ref="T311:V311"/>
    <mergeCell ref="X311:AA311"/>
    <mergeCell ref="A304:D304"/>
    <mergeCell ref="E304:V305"/>
    <mergeCell ref="X304:AA304"/>
    <mergeCell ref="AB304:AS305"/>
    <mergeCell ref="A305:D305"/>
    <mergeCell ref="X305:AA305"/>
    <mergeCell ref="O301:V303"/>
    <mergeCell ref="AL301:AS303"/>
    <mergeCell ref="A302:N302"/>
    <mergeCell ref="X302:AK302"/>
    <mergeCell ref="A303:N303"/>
    <mergeCell ref="X303:AK303"/>
    <mergeCell ref="A299:C299"/>
    <mergeCell ref="D299:N299"/>
    <mergeCell ref="O299:V300"/>
    <mergeCell ref="X299:Z299"/>
    <mergeCell ref="AA299:AK299"/>
    <mergeCell ref="AL299:AS300"/>
    <mergeCell ref="A300:C301"/>
    <mergeCell ref="D300:N301"/>
    <mergeCell ref="X300:Z301"/>
    <mergeCell ref="AA300:AK301"/>
    <mergeCell ref="I289:J290"/>
    <mergeCell ref="K289:L290"/>
    <mergeCell ref="A298:E298"/>
    <mergeCell ref="F298:R298"/>
    <mergeCell ref="S298:V298"/>
    <mergeCell ref="X298:AB298"/>
    <mergeCell ref="AC298:AO298"/>
    <mergeCell ref="AP298:AS298"/>
    <mergeCell ref="A295:V295"/>
    <mergeCell ref="X295:AS295"/>
    <mergeCell ref="A297:E297"/>
    <mergeCell ref="F297:R297"/>
    <mergeCell ref="S297:V297"/>
    <mergeCell ref="X297:AB297"/>
    <mergeCell ref="AC297:AO297"/>
    <mergeCell ref="AP297:AS297"/>
    <mergeCell ref="I292:V292"/>
    <mergeCell ref="AF292:AS292"/>
    <mergeCell ref="J293:M293"/>
    <mergeCell ref="O293:R293"/>
    <mergeCell ref="T293:V293"/>
    <mergeCell ref="AG293:AJ293"/>
    <mergeCell ref="AL293:AO293"/>
    <mergeCell ref="AQ293:AS293"/>
    <mergeCell ref="T283:V284"/>
    <mergeCell ref="X283:AA283"/>
    <mergeCell ref="AB283:AC284"/>
    <mergeCell ref="AD283:AE284"/>
    <mergeCell ref="AF283:AG284"/>
    <mergeCell ref="AH283:AI284"/>
    <mergeCell ref="AL289:AM290"/>
    <mergeCell ref="AN289:AO290"/>
    <mergeCell ref="AP289:AQ290"/>
    <mergeCell ref="AR289:AS290"/>
    <mergeCell ref="A291:H294"/>
    <mergeCell ref="I291:S291"/>
    <mergeCell ref="T291:V291"/>
    <mergeCell ref="X291:AE294"/>
    <mergeCell ref="AF291:AP291"/>
    <mergeCell ref="AQ291:AS291"/>
    <mergeCell ref="Z289:AA290"/>
    <mergeCell ref="AB289:AC290"/>
    <mergeCell ref="AD289:AE290"/>
    <mergeCell ref="AF289:AG290"/>
    <mergeCell ref="AH289:AI290"/>
    <mergeCell ref="AJ289:AK290"/>
    <mergeCell ref="M289:N290"/>
    <mergeCell ref="O289:P290"/>
    <mergeCell ref="Q289:R290"/>
    <mergeCell ref="S289:T290"/>
    <mergeCell ref="U289:V290"/>
    <mergeCell ref="X289:Y290"/>
    <mergeCell ref="A289:B290"/>
    <mergeCell ref="C289:D290"/>
    <mergeCell ref="E289:F290"/>
    <mergeCell ref="G289:H290"/>
    <mergeCell ref="G281:H282"/>
    <mergeCell ref="I281:J282"/>
    <mergeCell ref="K281:L282"/>
    <mergeCell ref="M281:S282"/>
    <mergeCell ref="T279:V280"/>
    <mergeCell ref="X279:AA279"/>
    <mergeCell ref="AB279:AC280"/>
    <mergeCell ref="AD279:AE280"/>
    <mergeCell ref="AF279:AG280"/>
    <mergeCell ref="AH279:AI280"/>
    <mergeCell ref="AJ285:AP286"/>
    <mergeCell ref="AQ285:AS286"/>
    <mergeCell ref="A286:C286"/>
    <mergeCell ref="X286:Z286"/>
    <mergeCell ref="A287:V288"/>
    <mergeCell ref="X287:AS288"/>
    <mergeCell ref="T285:V286"/>
    <mergeCell ref="X285:AA285"/>
    <mergeCell ref="AB285:AC286"/>
    <mergeCell ref="AD285:AE286"/>
    <mergeCell ref="AF285:AG286"/>
    <mergeCell ref="AH285:AI286"/>
    <mergeCell ref="AJ283:AP284"/>
    <mergeCell ref="AQ283:AS284"/>
    <mergeCell ref="A284:C284"/>
    <mergeCell ref="X284:Z284"/>
    <mergeCell ref="A285:D285"/>
    <mergeCell ref="E285:F286"/>
    <mergeCell ref="G285:H286"/>
    <mergeCell ref="I285:J286"/>
    <mergeCell ref="K285:L286"/>
    <mergeCell ref="M285:S286"/>
    <mergeCell ref="G277:H278"/>
    <mergeCell ref="I277:J278"/>
    <mergeCell ref="K277:L278"/>
    <mergeCell ref="M277:S278"/>
    <mergeCell ref="T275:V276"/>
    <mergeCell ref="X275:AA275"/>
    <mergeCell ref="AB275:AC276"/>
    <mergeCell ref="AD275:AE276"/>
    <mergeCell ref="AF275:AG276"/>
    <mergeCell ref="AH275:AI276"/>
    <mergeCell ref="AJ281:AP282"/>
    <mergeCell ref="AQ281:AS282"/>
    <mergeCell ref="A282:C282"/>
    <mergeCell ref="X282:Z282"/>
    <mergeCell ref="A283:D283"/>
    <mergeCell ref="E283:F284"/>
    <mergeCell ref="G283:H284"/>
    <mergeCell ref="I283:J284"/>
    <mergeCell ref="K283:L284"/>
    <mergeCell ref="M283:S284"/>
    <mergeCell ref="T281:V282"/>
    <mergeCell ref="X281:AA281"/>
    <mergeCell ref="AB281:AC282"/>
    <mergeCell ref="AD281:AE282"/>
    <mergeCell ref="AF281:AG282"/>
    <mergeCell ref="AH281:AI282"/>
    <mergeCell ref="AJ279:AP280"/>
    <mergeCell ref="AQ279:AS280"/>
    <mergeCell ref="A280:C280"/>
    <mergeCell ref="X280:Z280"/>
    <mergeCell ref="A281:D281"/>
    <mergeCell ref="E281:F282"/>
    <mergeCell ref="G273:H274"/>
    <mergeCell ref="I273:J274"/>
    <mergeCell ref="K273:L274"/>
    <mergeCell ref="M273:S274"/>
    <mergeCell ref="T271:V272"/>
    <mergeCell ref="X271:AA271"/>
    <mergeCell ref="AB271:AC272"/>
    <mergeCell ref="AD271:AE272"/>
    <mergeCell ref="AF271:AG272"/>
    <mergeCell ref="AH271:AI272"/>
    <mergeCell ref="AJ277:AP278"/>
    <mergeCell ref="AQ277:AS278"/>
    <mergeCell ref="A278:C278"/>
    <mergeCell ref="X278:Z278"/>
    <mergeCell ref="A279:D279"/>
    <mergeCell ref="E279:F280"/>
    <mergeCell ref="G279:H280"/>
    <mergeCell ref="I279:J280"/>
    <mergeCell ref="K279:L280"/>
    <mergeCell ref="M279:S280"/>
    <mergeCell ref="T277:V278"/>
    <mergeCell ref="X277:AA277"/>
    <mergeCell ref="AB277:AC278"/>
    <mergeCell ref="AD277:AE278"/>
    <mergeCell ref="AF277:AG278"/>
    <mergeCell ref="AH277:AI278"/>
    <mergeCell ref="AJ275:AP276"/>
    <mergeCell ref="AQ275:AS276"/>
    <mergeCell ref="A276:C276"/>
    <mergeCell ref="X276:Z276"/>
    <mergeCell ref="A277:D277"/>
    <mergeCell ref="E277:F278"/>
    <mergeCell ref="G269:H270"/>
    <mergeCell ref="I269:J270"/>
    <mergeCell ref="K269:L270"/>
    <mergeCell ref="M269:S270"/>
    <mergeCell ref="T267:V268"/>
    <mergeCell ref="X267:AA267"/>
    <mergeCell ref="AB267:AC268"/>
    <mergeCell ref="AD267:AE268"/>
    <mergeCell ref="AF267:AG268"/>
    <mergeCell ref="AH267:AI268"/>
    <mergeCell ref="AJ273:AP274"/>
    <mergeCell ref="AQ273:AS274"/>
    <mergeCell ref="A274:C274"/>
    <mergeCell ref="X274:Z274"/>
    <mergeCell ref="A275:D275"/>
    <mergeCell ref="E275:F276"/>
    <mergeCell ref="G275:H276"/>
    <mergeCell ref="I275:J276"/>
    <mergeCell ref="K275:L276"/>
    <mergeCell ref="M275:S276"/>
    <mergeCell ref="T273:V274"/>
    <mergeCell ref="X273:AA273"/>
    <mergeCell ref="AB273:AC274"/>
    <mergeCell ref="AD273:AE274"/>
    <mergeCell ref="AF273:AG274"/>
    <mergeCell ref="AH273:AI274"/>
    <mergeCell ref="AJ271:AP272"/>
    <mergeCell ref="AQ271:AS272"/>
    <mergeCell ref="A272:C272"/>
    <mergeCell ref="X272:Z272"/>
    <mergeCell ref="A273:D273"/>
    <mergeCell ref="E273:F274"/>
    <mergeCell ref="G265:H266"/>
    <mergeCell ref="I265:J266"/>
    <mergeCell ref="K265:L266"/>
    <mergeCell ref="M265:S266"/>
    <mergeCell ref="T263:V264"/>
    <mergeCell ref="X263:AA263"/>
    <mergeCell ref="AB263:AC264"/>
    <mergeCell ref="AD263:AE264"/>
    <mergeCell ref="AF263:AG264"/>
    <mergeCell ref="AH263:AI264"/>
    <mergeCell ref="AJ269:AP270"/>
    <mergeCell ref="AQ269:AS270"/>
    <mergeCell ref="A270:C270"/>
    <mergeCell ref="X270:Z270"/>
    <mergeCell ref="A271:D271"/>
    <mergeCell ref="E271:F272"/>
    <mergeCell ref="G271:H272"/>
    <mergeCell ref="I271:J272"/>
    <mergeCell ref="K271:L272"/>
    <mergeCell ref="M271:S272"/>
    <mergeCell ref="T269:V270"/>
    <mergeCell ref="X269:AA269"/>
    <mergeCell ref="AB269:AC270"/>
    <mergeCell ref="AD269:AE270"/>
    <mergeCell ref="AF269:AG270"/>
    <mergeCell ref="AH269:AI270"/>
    <mergeCell ref="AJ267:AP268"/>
    <mergeCell ref="AQ267:AS268"/>
    <mergeCell ref="A268:C268"/>
    <mergeCell ref="X268:Z268"/>
    <mergeCell ref="A269:D269"/>
    <mergeCell ref="E269:F270"/>
    <mergeCell ref="I260:J260"/>
    <mergeCell ref="AF260:AG260"/>
    <mergeCell ref="A262:D262"/>
    <mergeCell ref="E262:F262"/>
    <mergeCell ref="G262:H262"/>
    <mergeCell ref="I262:J262"/>
    <mergeCell ref="K262:L262"/>
    <mergeCell ref="M262:S262"/>
    <mergeCell ref="T262:V262"/>
    <mergeCell ref="X262:AA262"/>
    <mergeCell ref="AJ265:AP266"/>
    <mergeCell ref="AQ265:AS266"/>
    <mergeCell ref="A266:C266"/>
    <mergeCell ref="X266:Z266"/>
    <mergeCell ref="A267:D267"/>
    <mergeCell ref="E267:F268"/>
    <mergeCell ref="G267:H268"/>
    <mergeCell ref="I267:J268"/>
    <mergeCell ref="K267:L268"/>
    <mergeCell ref="M267:S268"/>
    <mergeCell ref="T265:V266"/>
    <mergeCell ref="X265:AA265"/>
    <mergeCell ref="AB265:AC266"/>
    <mergeCell ref="AD265:AE266"/>
    <mergeCell ref="AF265:AG266"/>
    <mergeCell ref="AH265:AI266"/>
    <mergeCell ref="AJ263:AP264"/>
    <mergeCell ref="AQ263:AS264"/>
    <mergeCell ref="A264:C264"/>
    <mergeCell ref="X264:Z264"/>
    <mergeCell ref="A265:D265"/>
    <mergeCell ref="E265:F266"/>
    <mergeCell ref="A255:D255"/>
    <mergeCell ref="E255:V256"/>
    <mergeCell ref="X255:AA255"/>
    <mergeCell ref="AB255:AS256"/>
    <mergeCell ref="A256:D256"/>
    <mergeCell ref="X256:AA256"/>
    <mergeCell ref="O252:V254"/>
    <mergeCell ref="AL252:AS254"/>
    <mergeCell ref="A253:N253"/>
    <mergeCell ref="X253:AK253"/>
    <mergeCell ref="A254:N254"/>
    <mergeCell ref="X254:AK254"/>
    <mergeCell ref="A250:C250"/>
    <mergeCell ref="D250:N250"/>
    <mergeCell ref="O250:V251"/>
    <mergeCell ref="X250:Z250"/>
    <mergeCell ref="AA250:AK250"/>
    <mergeCell ref="AL250:AS251"/>
    <mergeCell ref="A251:C252"/>
    <mergeCell ref="D251:N252"/>
    <mergeCell ref="X251:Z252"/>
    <mergeCell ref="AA251:AK252"/>
    <mergeCell ref="A249:E249"/>
    <mergeCell ref="F249:R249"/>
    <mergeCell ref="S249:V249"/>
    <mergeCell ref="X249:AB249"/>
    <mergeCell ref="AC249:AO249"/>
    <mergeCell ref="AP249:AS249"/>
    <mergeCell ref="A246:V246"/>
    <mergeCell ref="X246:AS246"/>
    <mergeCell ref="A248:E248"/>
    <mergeCell ref="F248:R248"/>
    <mergeCell ref="S248:V248"/>
    <mergeCell ref="X248:AB248"/>
    <mergeCell ref="AC248:AO248"/>
    <mergeCell ref="AP248:AS248"/>
    <mergeCell ref="I243:V243"/>
    <mergeCell ref="AF243:AS243"/>
    <mergeCell ref="J244:M244"/>
    <mergeCell ref="O244:R244"/>
    <mergeCell ref="T244:V244"/>
    <mergeCell ref="AG244:AJ244"/>
    <mergeCell ref="AL244:AO244"/>
    <mergeCell ref="AQ244:AS244"/>
    <mergeCell ref="AL240:AM241"/>
    <mergeCell ref="AN240:AO241"/>
    <mergeCell ref="AP240:AQ241"/>
    <mergeCell ref="AR240:AS241"/>
    <mergeCell ref="A242:H245"/>
    <mergeCell ref="I242:S242"/>
    <mergeCell ref="T242:V242"/>
    <mergeCell ref="X242:AE245"/>
    <mergeCell ref="AF242:AP242"/>
    <mergeCell ref="AQ242:AS242"/>
    <mergeCell ref="Z240:AA241"/>
    <mergeCell ref="AB240:AC241"/>
    <mergeCell ref="AD240:AE241"/>
    <mergeCell ref="AF240:AG241"/>
    <mergeCell ref="AH240:AI241"/>
    <mergeCell ref="AJ240:AK241"/>
    <mergeCell ref="M240:N241"/>
    <mergeCell ref="O240:P241"/>
    <mergeCell ref="Q240:R241"/>
    <mergeCell ref="S240:T241"/>
    <mergeCell ref="U240:V241"/>
    <mergeCell ref="X240:Y241"/>
    <mergeCell ref="A240:B241"/>
    <mergeCell ref="C240:D241"/>
    <mergeCell ref="E240:F241"/>
    <mergeCell ref="G240:H241"/>
    <mergeCell ref="I240:J241"/>
    <mergeCell ref="K240:L241"/>
    <mergeCell ref="AJ236:AP237"/>
    <mergeCell ref="AQ236:AS237"/>
    <mergeCell ref="A237:C237"/>
    <mergeCell ref="X237:Z237"/>
    <mergeCell ref="A238:V239"/>
    <mergeCell ref="X238:AS239"/>
    <mergeCell ref="T236:V237"/>
    <mergeCell ref="X236:AA236"/>
    <mergeCell ref="AB236:AC237"/>
    <mergeCell ref="AD236:AE237"/>
    <mergeCell ref="AF236:AG237"/>
    <mergeCell ref="AH236:AI237"/>
    <mergeCell ref="AJ234:AP235"/>
    <mergeCell ref="AQ234:AS235"/>
    <mergeCell ref="A235:C235"/>
    <mergeCell ref="X235:Z235"/>
    <mergeCell ref="A236:D236"/>
    <mergeCell ref="E236:F237"/>
    <mergeCell ref="G236:H237"/>
    <mergeCell ref="I236:J237"/>
    <mergeCell ref="K236:L237"/>
    <mergeCell ref="M236:S237"/>
    <mergeCell ref="T234:V235"/>
    <mergeCell ref="X234:AA234"/>
    <mergeCell ref="AB234:AC235"/>
    <mergeCell ref="AD234:AE235"/>
    <mergeCell ref="AF234:AG235"/>
    <mergeCell ref="AH234:AI235"/>
    <mergeCell ref="AJ232:AP233"/>
    <mergeCell ref="AQ232:AS233"/>
    <mergeCell ref="A233:C233"/>
    <mergeCell ref="X233:Z233"/>
    <mergeCell ref="A234:D234"/>
    <mergeCell ref="E234:F235"/>
    <mergeCell ref="G234:H235"/>
    <mergeCell ref="I234:J235"/>
    <mergeCell ref="K234:L235"/>
    <mergeCell ref="M234:S235"/>
    <mergeCell ref="T232:V233"/>
    <mergeCell ref="X232:AA232"/>
    <mergeCell ref="AB232:AC233"/>
    <mergeCell ref="AD232:AE233"/>
    <mergeCell ref="AF232:AG233"/>
    <mergeCell ref="AH232:AI233"/>
    <mergeCell ref="AJ230:AP231"/>
    <mergeCell ref="AQ230:AS231"/>
    <mergeCell ref="A231:C231"/>
    <mergeCell ref="X231:Z231"/>
    <mergeCell ref="A232:D232"/>
    <mergeCell ref="E232:F233"/>
    <mergeCell ref="G232:H233"/>
    <mergeCell ref="I232:J233"/>
    <mergeCell ref="K232:L233"/>
    <mergeCell ref="M232:S233"/>
    <mergeCell ref="T230:V231"/>
    <mergeCell ref="X230:AA230"/>
    <mergeCell ref="AB230:AC231"/>
    <mergeCell ref="AD230:AE231"/>
    <mergeCell ref="AF230:AG231"/>
    <mergeCell ref="AH230:AI231"/>
    <mergeCell ref="AJ228:AP229"/>
    <mergeCell ref="AQ228:AS229"/>
    <mergeCell ref="A229:C229"/>
    <mergeCell ref="X229:Z229"/>
    <mergeCell ref="A230:D230"/>
    <mergeCell ref="E230:F231"/>
    <mergeCell ref="G230:H231"/>
    <mergeCell ref="I230:J231"/>
    <mergeCell ref="K230:L231"/>
    <mergeCell ref="M230:S231"/>
    <mergeCell ref="T228:V229"/>
    <mergeCell ref="X228:AA228"/>
    <mergeCell ref="AB228:AC229"/>
    <mergeCell ref="AD228:AE229"/>
    <mergeCell ref="AF228:AG229"/>
    <mergeCell ref="AH228:AI229"/>
    <mergeCell ref="AJ226:AP227"/>
    <mergeCell ref="AQ226:AS227"/>
    <mergeCell ref="A227:C227"/>
    <mergeCell ref="X227:Z227"/>
    <mergeCell ref="A228:D228"/>
    <mergeCell ref="E228:F229"/>
    <mergeCell ref="G228:H229"/>
    <mergeCell ref="I228:J229"/>
    <mergeCell ref="K228:L229"/>
    <mergeCell ref="M228:S229"/>
    <mergeCell ref="T226:V227"/>
    <mergeCell ref="X226:AA226"/>
    <mergeCell ref="AB226:AC227"/>
    <mergeCell ref="AD226:AE227"/>
    <mergeCell ref="AF226:AG227"/>
    <mergeCell ref="AH226:AI227"/>
    <mergeCell ref="AJ224:AP225"/>
    <mergeCell ref="AQ224:AS225"/>
    <mergeCell ref="A225:C225"/>
    <mergeCell ref="X225:Z225"/>
    <mergeCell ref="A226:D226"/>
    <mergeCell ref="E226:F227"/>
    <mergeCell ref="G226:H227"/>
    <mergeCell ref="I226:J227"/>
    <mergeCell ref="K226:L227"/>
    <mergeCell ref="M226:S227"/>
    <mergeCell ref="T224:V225"/>
    <mergeCell ref="X224:AA224"/>
    <mergeCell ref="AB224:AC225"/>
    <mergeCell ref="AD224:AE225"/>
    <mergeCell ref="AF224:AG225"/>
    <mergeCell ref="AH224:AI225"/>
    <mergeCell ref="AJ222:AP223"/>
    <mergeCell ref="AQ222:AS223"/>
    <mergeCell ref="A223:C223"/>
    <mergeCell ref="X223:Z223"/>
    <mergeCell ref="A224:D224"/>
    <mergeCell ref="E224:F225"/>
    <mergeCell ref="G224:H225"/>
    <mergeCell ref="I224:J225"/>
    <mergeCell ref="K224:L225"/>
    <mergeCell ref="M224:S225"/>
    <mergeCell ref="T222:V223"/>
    <mergeCell ref="X222:AA222"/>
    <mergeCell ref="AB222:AC223"/>
    <mergeCell ref="AD222:AE223"/>
    <mergeCell ref="AF222:AG223"/>
    <mergeCell ref="AH222:AI223"/>
    <mergeCell ref="AJ220:AP221"/>
    <mergeCell ref="AQ220:AS221"/>
    <mergeCell ref="A221:C221"/>
    <mergeCell ref="X221:Z221"/>
    <mergeCell ref="A222:D222"/>
    <mergeCell ref="E222:F223"/>
    <mergeCell ref="G222:H223"/>
    <mergeCell ref="I222:J223"/>
    <mergeCell ref="K222:L223"/>
    <mergeCell ref="M222:S223"/>
    <mergeCell ref="T220:V221"/>
    <mergeCell ref="X220:AA220"/>
    <mergeCell ref="AB220:AC221"/>
    <mergeCell ref="AD220:AE221"/>
    <mergeCell ref="AF220:AG221"/>
    <mergeCell ref="AH220:AI221"/>
    <mergeCell ref="AJ218:AP219"/>
    <mergeCell ref="AQ218:AS219"/>
    <mergeCell ref="A219:C219"/>
    <mergeCell ref="X219:Z219"/>
    <mergeCell ref="A220:D220"/>
    <mergeCell ref="E220:F221"/>
    <mergeCell ref="G220:H221"/>
    <mergeCell ref="I220:J221"/>
    <mergeCell ref="K220:L221"/>
    <mergeCell ref="M220:S221"/>
    <mergeCell ref="T218:V219"/>
    <mergeCell ref="X218:AA218"/>
    <mergeCell ref="AB218:AC219"/>
    <mergeCell ref="AD218:AE219"/>
    <mergeCell ref="AF218:AG219"/>
    <mergeCell ref="AH218:AI219"/>
    <mergeCell ref="AJ216:AP217"/>
    <mergeCell ref="AQ216:AS217"/>
    <mergeCell ref="A217:C217"/>
    <mergeCell ref="X217:Z217"/>
    <mergeCell ref="A218:D218"/>
    <mergeCell ref="E218:F219"/>
    <mergeCell ref="G218:H219"/>
    <mergeCell ref="I218:J219"/>
    <mergeCell ref="K218:L219"/>
    <mergeCell ref="M218:S219"/>
    <mergeCell ref="T216:V217"/>
    <mergeCell ref="X216:AA216"/>
    <mergeCell ref="AB216:AC217"/>
    <mergeCell ref="AD216:AE217"/>
    <mergeCell ref="AF216:AG217"/>
    <mergeCell ref="AH216:AI217"/>
    <mergeCell ref="AJ214:AP215"/>
    <mergeCell ref="AQ214:AS215"/>
    <mergeCell ref="A215:C215"/>
    <mergeCell ref="X215:Z215"/>
    <mergeCell ref="A216:D216"/>
    <mergeCell ref="E216:F217"/>
    <mergeCell ref="G216:H217"/>
    <mergeCell ref="I216:J217"/>
    <mergeCell ref="K216:L217"/>
    <mergeCell ref="M216:S217"/>
    <mergeCell ref="T214:V215"/>
    <mergeCell ref="X214:AA214"/>
    <mergeCell ref="AB214:AC215"/>
    <mergeCell ref="AD214:AE215"/>
    <mergeCell ref="AF214:AG215"/>
    <mergeCell ref="AH214:AI215"/>
    <mergeCell ref="A214:D214"/>
    <mergeCell ref="E214:F215"/>
    <mergeCell ref="G214:H215"/>
    <mergeCell ref="I214:J215"/>
    <mergeCell ref="K214:L215"/>
    <mergeCell ref="M214:S215"/>
    <mergeCell ref="AB213:AC213"/>
    <mergeCell ref="AD213:AE213"/>
    <mergeCell ref="AF213:AG213"/>
    <mergeCell ref="AH213:AI213"/>
    <mergeCell ref="AJ213:AP213"/>
    <mergeCell ref="AQ213:AS213"/>
    <mergeCell ref="I211:J211"/>
    <mergeCell ref="AF211:AG211"/>
    <mergeCell ref="A213:D213"/>
    <mergeCell ref="E213:F213"/>
    <mergeCell ref="G213:H213"/>
    <mergeCell ref="I213:J213"/>
    <mergeCell ref="K213:L213"/>
    <mergeCell ref="M213:S213"/>
    <mergeCell ref="T213:V213"/>
    <mergeCell ref="X213:AA213"/>
    <mergeCell ref="A206:D206"/>
    <mergeCell ref="E206:V207"/>
    <mergeCell ref="X206:AA206"/>
    <mergeCell ref="AB206:AS207"/>
    <mergeCell ref="A207:D207"/>
    <mergeCell ref="X207:AA207"/>
    <mergeCell ref="O203:V205"/>
    <mergeCell ref="AL203:AS205"/>
    <mergeCell ref="A204:N204"/>
    <mergeCell ref="X204:AK204"/>
    <mergeCell ref="A205:N205"/>
    <mergeCell ref="X205:AK205"/>
    <mergeCell ref="A201:C201"/>
    <mergeCell ref="D201:N201"/>
    <mergeCell ref="O201:V202"/>
    <mergeCell ref="X201:Z201"/>
    <mergeCell ref="AA201:AK201"/>
    <mergeCell ref="AL201:AS202"/>
    <mergeCell ref="A202:C203"/>
    <mergeCell ref="D202:N203"/>
    <mergeCell ref="X202:Z203"/>
    <mergeCell ref="AA202:AK203"/>
    <mergeCell ref="A200:E200"/>
    <mergeCell ref="F200:R200"/>
    <mergeCell ref="S200:V200"/>
    <mergeCell ref="X200:AB200"/>
    <mergeCell ref="AC200:AO200"/>
    <mergeCell ref="AP200:AS200"/>
    <mergeCell ref="A197:V197"/>
    <mergeCell ref="X197:AS197"/>
    <mergeCell ref="A199:E199"/>
    <mergeCell ref="F199:R199"/>
    <mergeCell ref="S199:V199"/>
    <mergeCell ref="X199:AB199"/>
    <mergeCell ref="AC199:AO199"/>
    <mergeCell ref="AP199:AS199"/>
    <mergeCell ref="I194:V194"/>
    <mergeCell ref="AF194:AS194"/>
    <mergeCell ref="J195:M195"/>
    <mergeCell ref="O195:R195"/>
    <mergeCell ref="T195:V195"/>
    <mergeCell ref="AG195:AJ195"/>
    <mergeCell ref="AL195:AO195"/>
    <mergeCell ref="AQ195:AS195"/>
    <mergeCell ref="AL191:AM192"/>
    <mergeCell ref="AN191:AO192"/>
    <mergeCell ref="AP191:AQ192"/>
    <mergeCell ref="AR191:AS192"/>
    <mergeCell ref="A193:H196"/>
    <mergeCell ref="I193:S193"/>
    <mergeCell ref="T193:V193"/>
    <mergeCell ref="X193:AE196"/>
    <mergeCell ref="AF193:AP193"/>
    <mergeCell ref="AQ193:AS193"/>
    <mergeCell ref="Z191:AA192"/>
    <mergeCell ref="AB191:AC192"/>
    <mergeCell ref="AD191:AE192"/>
    <mergeCell ref="AF191:AG192"/>
    <mergeCell ref="AH191:AI192"/>
    <mergeCell ref="AJ191:AK192"/>
    <mergeCell ref="M191:N192"/>
    <mergeCell ref="O191:P192"/>
    <mergeCell ref="Q191:R192"/>
    <mergeCell ref="S191:T192"/>
    <mergeCell ref="U191:V192"/>
    <mergeCell ref="X191:Y192"/>
    <mergeCell ref="A188:C188"/>
    <mergeCell ref="X188:Z188"/>
    <mergeCell ref="A189:V190"/>
    <mergeCell ref="X189:AS190"/>
    <mergeCell ref="A191:B192"/>
    <mergeCell ref="C191:D192"/>
    <mergeCell ref="E191:F192"/>
    <mergeCell ref="G191:H192"/>
    <mergeCell ref="I191:J192"/>
    <mergeCell ref="K191:L192"/>
    <mergeCell ref="AB187:AC188"/>
    <mergeCell ref="AD187:AE188"/>
    <mergeCell ref="AF187:AG188"/>
    <mergeCell ref="AH187:AI188"/>
    <mergeCell ref="AJ187:AP188"/>
    <mergeCell ref="AQ187:AS188"/>
    <mergeCell ref="A186:C186"/>
    <mergeCell ref="X186:Z186"/>
    <mergeCell ref="A187:D187"/>
    <mergeCell ref="E187:F188"/>
    <mergeCell ref="G187:H188"/>
    <mergeCell ref="I187:J188"/>
    <mergeCell ref="K187:L188"/>
    <mergeCell ref="M187:S188"/>
    <mergeCell ref="T187:V188"/>
    <mergeCell ref="X187:AA187"/>
    <mergeCell ref="AB185:AC186"/>
    <mergeCell ref="AD185:AE186"/>
    <mergeCell ref="AF185:AG186"/>
    <mergeCell ref="AH185:AI186"/>
    <mergeCell ref="AJ185:AP186"/>
    <mergeCell ref="AQ185:AS186"/>
    <mergeCell ref="A184:C184"/>
    <mergeCell ref="X184:Z184"/>
    <mergeCell ref="A185:D185"/>
    <mergeCell ref="E185:F186"/>
    <mergeCell ref="G185:H186"/>
    <mergeCell ref="I185:J186"/>
    <mergeCell ref="K185:L186"/>
    <mergeCell ref="M185:S186"/>
    <mergeCell ref="T185:V186"/>
    <mergeCell ref="X185:AA185"/>
    <mergeCell ref="AB183:AC184"/>
    <mergeCell ref="AD183:AE184"/>
    <mergeCell ref="AF183:AG184"/>
    <mergeCell ref="AH183:AI184"/>
    <mergeCell ref="AJ183:AP184"/>
    <mergeCell ref="AQ183:AS184"/>
    <mergeCell ref="A182:C182"/>
    <mergeCell ref="X182:Z182"/>
    <mergeCell ref="A183:D183"/>
    <mergeCell ref="E183:F184"/>
    <mergeCell ref="G183:H184"/>
    <mergeCell ref="I183:J184"/>
    <mergeCell ref="K183:L184"/>
    <mergeCell ref="M183:S184"/>
    <mergeCell ref="T183:V184"/>
    <mergeCell ref="X183:AA183"/>
    <mergeCell ref="AB181:AC182"/>
    <mergeCell ref="AD181:AE182"/>
    <mergeCell ref="AF181:AG182"/>
    <mergeCell ref="AH181:AI182"/>
    <mergeCell ref="AJ181:AP182"/>
    <mergeCell ref="AQ181:AS182"/>
    <mergeCell ref="A180:C180"/>
    <mergeCell ref="X180:Z180"/>
    <mergeCell ref="A181:D181"/>
    <mergeCell ref="E181:F182"/>
    <mergeCell ref="G181:H182"/>
    <mergeCell ref="I181:J182"/>
    <mergeCell ref="K181:L182"/>
    <mergeCell ref="M181:S182"/>
    <mergeCell ref="T181:V182"/>
    <mergeCell ref="X181:AA181"/>
    <mergeCell ref="AB179:AC180"/>
    <mergeCell ref="AD179:AE180"/>
    <mergeCell ref="AF179:AG180"/>
    <mergeCell ref="AH179:AI180"/>
    <mergeCell ref="AJ179:AP180"/>
    <mergeCell ref="AQ179:AS180"/>
    <mergeCell ref="A178:C178"/>
    <mergeCell ref="X178:Z178"/>
    <mergeCell ref="A179:D179"/>
    <mergeCell ref="E179:F180"/>
    <mergeCell ref="G179:H180"/>
    <mergeCell ref="I179:J180"/>
    <mergeCell ref="K179:L180"/>
    <mergeCell ref="M179:S180"/>
    <mergeCell ref="T179:V180"/>
    <mergeCell ref="X179:AA179"/>
    <mergeCell ref="AB177:AC178"/>
    <mergeCell ref="AD177:AE178"/>
    <mergeCell ref="AF177:AG178"/>
    <mergeCell ref="AH177:AI178"/>
    <mergeCell ref="AJ177:AP178"/>
    <mergeCell ref="AQ177:AS178"/>
    <mergeCell ref="A176:C176"/>
    <mergeCell ref="X176:Z176"/>
    <mergeCell ref="A177:D177"/>
    <mergeCell ref="E177:F178"/>
    <mergeCell ref="G177:H178"/>
    <mergeCell ref="I177:J178"/>
    <mergeCell ref="K177:L178"/>
    <mergeCell ref="M177:S178"/>
    <mergeCell ref="T177:V178"/>
    <mergeCell ref="X177:AA177"/>
    <mergeCell ref="AB175:AC176"/>
    <mergeCell ref="AD175:AE176"/>
    <mergeCell ref="AF175:AG176"/>
    <mergeCell ref="AH175:AI176"/>
    <mergeCell ref="AJ175:AP176"/>
    <mergeCell ref="AQ175:AS176"/>
    <mergeCell ref="A174:C174"/>
    <mergeCell ref="X174:Z174"/>
    <mergeCell ref="A175:D175"/>
    <mergeCell ref="E175:F176"/>
    <mergeCell ref="G175:H176"/>
    <mergeCell ref="I175:J176"/>
    <mergeCell ref="K175:L176"/>
    <mergeCell ref="M175:S176"/>
    <mergeCell ref="T175:V176"/>
    <mergeCell ref="X175:AA175"/>
    <mergeCell ref="AB173:AC174"/>
    <mergeCell ref="AD173:AE174"/>
    <mergeCell ref="AF173:AG174"/>
    <mergeCell ref="AH173:AI174"/>
    <mergeCell ref="AJ173:AP174"/>
    <mergeCell ref="AQ173:AS174"/>
    <mergeCell ref="A172:C172"/>
    <mergeCell ref="X172:Z172"/>
    <mergeCell ref="A173:D173"/>
    <mergeCell ref="E173:F174"/>
    <mergeCell ref="G173:H174"/>
    <mergeCell ref="I173:J174"/>
    <mergeCell ref="K173:L174"/>
    <mergeCell ref="M173:S174"/>
    <mergeCell ref="T173:V174"/>
    <mergeCell ref="X173:AA173"/>
    <mergeCell ref="AB171:AC172"/>
    <mergeCell ref="AD171:AE172"/>
    <mergeCell ref="AF171:AG172"/>
    <mergeCell ref="AH171:AI172"/>
    <mergeCell ref="AJ171:AP172"/>
    <mergeCell ref="AQ171:AS172"/>
    <mergeCell ref="A170:C170"/>
    <mergeCell ref="X170:Z170"/>
    <mergeCell ref="A171:D171"/>
    <mergeCell ref="E171:F172"/>
    <mergeCell ref="G171:H172"/>
    <mergeCell ref="I171:J172"/>
    <mergeCell ref="K171:L172"/>
    <mergeCell ref="M171:S172"/>
    <mergeCell ref="T171:V172"/>
    <mergeCell ref="X171:AA171"/>
    <mergeCell ref="AB169:AC170"/>
    <mergeCell ref="AD169:AE170"/>
    <mergeCell ref="AF169:AG170"/>
    <mergeCell ref="AH169:AI170"/>
    <mergeCell ref="AJ169:AP170"/>
    <mergeCell ref="AQ169:AS170"/>
    <mergeCell ref="A168:C168"/>
    <mergeCell ref="X168:Z168"/>
    <mergeCell ref="A169:D169"/>
    <mergeCell ref="E169:F170"/>
    <mergeCell ref="G169:H170"/>
    <mergeCell ref="I169:J170"/>
    <mergeCell ref="K169:L170"/>
    <mergeCell ref="M169:S170"/>
    <mergeCell ref="T169:V170"/>
    <mergeCell ref="X169:AA169"/>
    <mergeCell ref="AB167:AC168"/>
    <mergeCell ref="AD167:AE168"/>
    <mergeCell ref="AF167:AG168"/>
    <mergeCell ref="AH167:AI168"/>
    <mergeCell ref="AJ167:AP168"/>
    <mergeCell ref="AQ167:AS168"/>
    <mergeCell ref="A166:C166"/>
    <mergeCell ref="X166:Z166"/>
    <mergeCell ref="A167:D167"/>
    <mergeCell ref="E167:F168"/>
    <mergeCell ref="G167:H168"/>
    <mergeCell ref="I167:J168"/>
    <mergeCell ref="K167:L168"/>
    <mergeCell ref="M167:S168"/>
    <mergeCell ref="T167:V168"/>
    <mergeCell ref="X167:AA167"/>
    <mergeCell ref="AB165:AC166"/>
    <mergeCell ref="AD165:AE166"/>
    <mergeCell ref="AF165:AG166"/>
    <mergeCell ref="AH165:AI166"/>
    <mergeCell ref="AJ165:AP166"/>
    <mergeCell ref="AQ165:AS166"/>
    <mergeCell ref="AJ164:AP164"/>
    <mergeCell ref="AQ164:AS164"/>
    <mergeCell ref="A165:D165"/>
    <mergeCell ref="E165:F166"/>
    <mergeCell ref="G165:H166"/>
    <mergeCell ref="I165:J166"/>
    <mergeCell ref="K165:L166"/>
    <mergeCell ref="M165:S166"/>
    <mergeCell ref="T165:V166"/>
    <mergeCell ref="X165:AA165"/>
    <mergeCell ref="T164:V164"/>
    <mergeCell ref="X164:AA164"/>
    <mergeCell ref="AB164:AC164"/>
    <mergeCell ref="AD164:AE164"/>
    <mergeCell ref="AF164:AG164"/>
    <mergeCell ref="AH164:AI164"/>
    <mergeCell ref="A164:D164"/>
    <mergeCell ref="E164:F164"/>
    <mergeCell ref="G164:H164"/>
    <mergeCell ref="I164:J164"/>
    <mergeCell ref="K164:L164"/>
    <mergeCell ref="M164:S164"/>
    <mergeCell ref="A157:D157"/>
    <mergeCell ref="E157:V158"/>
    <mergeCell ref="X157:AA157"/>
    <mergeCell ref="AB157:AS158"/>
    <mergeCell ref="A158:D158"/>
    <mergeCell ref="X158:AA158"/>
    <mergeCell ref="O154:V156"/>
    <mergeCell ref="AL154:AS156"/>
    <mergeCell ref="A155:N155"/>
    <mergeCell ref="X155:AK155"/>
    <mergeCell ref="A156:N156"/>
    <mergeCell ref="X156:AK156"/>
    <mergeCell ref="A152:C152"/>
    <mergeCell ref="D152:N152"/>
    <mergeCell ref="O152:V153"/>
    <mergeCell ref="X152:Z152"/>
    <mergeCell ref="AA152:AK152"/>
    <mergeCell ref="AL152:AS153"/>
    <mergeCell ref="A153:C154"/>
    <mergeCell ref="D153:N154"/>
    <mergeCell ref="X153:Z154"/>
    <mergeCell ref="AA153:AK154"/>
    <mergeCell ref="A151:E151"/>
    <mergeCell ref="F151:R151"/>
    <mergeCell ref="S151:V151"/>
    <mergeCell ref="X151:AB151"/>
    <mergeCell ref="AC151:AO151"/>
    <mergeCell ref="AP151:AS151"/>
    <mergeCell ref="A148:V148"/>
    <mergeCell ref="X148:AS148"/>
    <mergeCell ref="A150:E150"/>
    <mergeCell ref="F150:R150"/>
    <mergeCell ref="S150:V150"/>
    <mergeCell ref="X150:AB150"/>
    <mergeCell ref="AC150:AO150"/>
    <mergeCell ref="AP150:AS150"/>
    <mergeCell ref="I145:V145"/>
    <mergeCell ref="AF145:AS145"/>
    <mergeCell ref="J146:M146"/>
    <mergeCell ref="O146:R146"/>
    <mergeCell ref="T146:V146"/>
    <mergeCell ref="AG146:AJ146"/>
    <mergeCell ref="AL146:AO146"/>
    <mergeCell ref="AQ146:AS146"/>
    <mergeCell ref="AL142:AM143"/>
    <mergeCell ref="AN142:AO143"/>
    <mergeCell ref="AP142:AQ143"/>
    <mergeCell ref="AR142:AS143"/>
    <mergeCell ref="A144:H147"/>
    <mergeCell ref="I144:S144"/>
    <mergeCell ref="T144:V144"/>
    <mergeCell ref="X144:AE147"/>
    <mergeCell ref="AF144:AP144"/>
    <mergeCell ref="AQ144:AS144"/>
    <mergeCell ref="Z142:AA143"/>
    <mergeCell ref="AB142:AC143"/>
    <mergeCell ref="AD142:AE143"/>
    <mergeCell ref="AF142:AG143"/>
    <mergeCell ref="AH142:AI143"/>
    <mergeCell ref="AJ142:AK143"/>
    <mergeCell ref="M142:N143"/>
    <mergeCell ref="O142:P143"/>
    <mergeCell ref="Q142:R143"/>
    <mergeCell ref="S142:T143"/>
    <mergeCell ref="U142:V143"/>
    <mergeCell ref="X142:Y143"/>
    <mergeCell ref="A142:B143"/>
    <mergeCell ref="C142:D143"/>
    <mergeCell ref="E142:F143"/>
    <mergeCell ref="G142:H143"/>
    <mergeCell ref="I142:J143"/>
    <mergeCell ref="K142:L143"/>
    <mergeCell ref="AJ138:AP139"/>
    <mergeCell ref="AQ138:AS139"/>
    <mergeCell ref="A139:C139"/>
    <mergeCell ref="X139:Z139"/>
    <mergeCell ref="A140:V141"/>
    <mergeCell ref="X140:AS141"/>
    <mergeCell ref="T138:V139"/>
    <mergeCell ref="X138:AA138"/>
    <mergeCell ref="AB138:AC139"/>
    <mergeCell ref="AD138:AE139"/>
    <mergeCell ref="AF138:AG139"/>
    <mergeCell ref="AH138:AI139"/>
    <mergeCell ref="AJ136:AP137"/>
    <mergeCell ref="AQ136:AS137"/>
    <mergeCell ref="A137:C137"/>
    <mergeCell ref="X137:Z137"/>
    <mergeCell ref="A138:D138"/>
    <mergeCell ref="E138:F139"/>
    <mergeCell ref="G138:H139"/>
    <mergeCell ref="I138:J139"/>
    <mergeCell ref="K138:L139"/>
    <mergeCell ref="M138:S139"/>
    <mergeCell ref="T136:V137"/>
    <mergeCell ref="X136:AA136"/>
    <mergeCell ref="AB136:AC137"/>
    <mergeCell ref="AD136:AE137"/>
    <mergeCell ref="AF136:AG137"/>
    <mergeCell ref="AH136:AI137"/>
    <mergeCell ref="AJ134:AP135"/>
    <mergeCell ref="AQ134:AS135"/>
    <mergeCell ref="A135:C135"/>
    <mergeCell ref="X135:Z135"/>
    <mergeCell ref="A136:D136"/>
    <mergeCell ref="E136:F137"/>
    <mergeCell ref="G136:H137"/>
    <mergeCell ref="I136:J137"/>
    <mergeCell ref="K136:L137"/>
    <mergeCell ref="M136:S137"/>
    <mergeCell ref="T134:V135"/>
    <mergeCell ref="X134:AA134"/>
    <mergeCell ref="AB134:AC135"/>
    <mergeCell ref="AD134:AE135"/>
    <mergeCell ref="AF134:AG135"/>
    <mergeCell ref="AH134:AI135"/>
    <mergeCell ref="AJ132:AP133"/>
    <mergeCell ref="AQ132:AS133"/>
    <mergeCell ref="A133:C133"/>
    <mergeCell ref="X133:Z133"/>
    <mergeCell ref="A134:D134"/>
    <mergeCell ref="E134:F135"/>
    <mergeCell ref="G134:H135"/>
    <mergeCell ref="I134:J135"/>
    <mergeCell ref="K134:L135"/>
    <mergeCell ref="M134:S135"/>
    <mergeCell ref="T132:V133"/>
    <mergeCell ref="X132:AA132"/>
    <mergeCell ref="AB132:AC133"/>
    <mergeCell ref="AD132:AE133"/>
    <mergeCell ref="AF132:AG133"/>
    <mergeCell ref="AH132:AI133"/>
    <mergeCell ref="AJ130:AP131"/>
    <mergeCell ref="AQ130:AS131"/>
    <mergeCell ref="A131:C131"/>
    <mergeCell ref="X131:Z131"/>
    <mergeCell ref="A132:D132"/>
    <mergeCell ref="E132:F133"/>
    <mergeCell ref="G132:H133"/>
    <mergeCell ref="I132:J133"/>
    <mergeCell ref="K132:L133"/>
    <mergeCell ref="M132:S133"/>
    <mergeCell ref="T130:V131"/>
    <mergeCell ref="X130:AA130"/>
    <mergeCell ref="AB130:AC131"/>
    <mergeCell ref="AD130:AE131"/>
    <mergeCell ref="AF130:AG131"/>
    <mergeCell ref="AH130:AI131"/>
    <mergeCell ref="AJ128:AP129"/>
    <mergeCell ref="AQ128:AS129"/>
    <mergeCell ref="A129:C129"/>
    <mergeCell ref="X129:Z129"/>
    <mergeCell ref="A130:D130"/>
    <mergeCell ref="E130:F131"/>
    <mergeCell ref="G130:H131"/>
    <mergeCell ref="I130:J131"/>
    <mergeCell ref="K130:L131"/>
    <mergeCell ref="M130:S131"/>
    <mergeCell ref="T128:V129"/>
    <mergeCell ref="X128:AA128"/>
    <mergeCell ref="AB128:AC129"/>
    <mergeCell ref="AD128:AE129"/>
    <mergeCell ref="AF128:AG129"/>
    <mergeCell ref="AH128:AI129"/>
    <mergeCell ref="AJ126:AP127"/>
    <mergeCell ref="AQ126:AS127"/>
    <mergeCell ref="A127:C127"/>
    <mergeCell ref="X127:Z127"/>
    <mergeCell ref="A128:D128"/>
    <mergeCell ref="E128:F129"/>
    <mergeCell ref="G128:H129"/>
    <mergeCell ref="I128:J129"/>
    <mergeCell ref="K128:L129"/>
    <mergeCell ref="M128:S129"/>
    <mergeCell ref="T126:V127"/>
    <mergeCell ref="X126:AA126"/>
    <mergeCell ref="AB126:AC127"/>
    <mergeCell ref="AD126:AE127"/>
    <mergeCell ref="AF126:AG127"/>
    <mergeCell ref="AH126:AI127"/>
    <mergeCell ref="AJ124:AP125"/>
    <mergeCell ref="AQ124:AS125"/>
    <mergeCell ref="A125:C125"/>
    <mergeCell ref="X125:Z125"/>
    <mergeCell ref="A126:D126"/>
    <mergeCell ref="E126:F127"/>
    <mergeCell ref="G126:H127"/>
    <mergeCell ref="I126:J127"/>
    <mergeCell ref="K126:L127"/>
    <mergeCell ref="M126:S127"/>
    <mergeCell ref="T124:V125"/>
    <mergeCell ref="X124:AA124"/>
    <mergeCell ref="AB124:AC125"/>
    <mergeCell ref="AD124:AE125"/>
    <mergeCell ref="AF124:AG125"/>
    <mergeCell ref="AH124:AI125"/>
    <mergeCell ref="AJ122:AP123"/>
    <mergeCell ref="AQ122:AS123"/>
    <mergeCell ref="A123:C123"/>
    <mergeCell ref="X123:Z123"/>
    <mergeCell ref="A124:D124"/>
    <mergeCell ref="E124:F125"/>
    <mergeCell ref="G124:H125"/>
    <mergeCell ref="I124:J125"/>
    <mergeCell ref="K124:L125"/>
    <mergeCell ref="M124:S125"/>
    <mergeCell ref="T122:V123"/>
    <mergeCell ref="X122:AA122"/>
    <mergeCell ref="AB122:AC123"/>
    <mergeCell ref="AD122:AE123"/>
    <mergeCell ref="AF122:AG123"/>
    <mergeCell ref="AH122:AI123"/>
    <mergeCell ref="AJ120:AP121"/>
    <mergeCell ref="AQ120:AS121"/>
    <mergeCell ref="A121:C121"/>
    <mergeCell ref="X121:Z121"/>
    <mergeCell ref="A122:D122"/>
    <mergeCell ref="E122:F123"/>
    <mergeCell ref="G122:H123"/>
    <mergeCell ref="I122:J123"/>
    <mergeCell ref="K122:L123"/>
    <mergeCell ref="M122:S123"/>
    <mergeCell ref="T120:V121"/>
    <mergeCell ref="X120:AA120"/>
    <mergeCell ref="AB120:AC121"/>
    <mergeCell ref="AD120:AE121"/>
    <mergeCell ref="AF120:AG121"/>
    <mergeCell ref="AH120:AI121"/>
    <mergeCell ref="AJ118:AP119"/>
    <mergeCell ref="AQ118:AS119"/>
    <mergeCell ref="A119:C119"/>
    <mergeCell ref="X119:Z119"/>
    <mergeCell ref="A120:D120"/>
    <mergeCell ref="E120:F121"/>
    <mergeCell ref="G120:H121"/>
    <mergeCell ref="I120:J121"/>
    <mergeCell ref="K120:L121"/>
    <mergeCell ref="M120:S121"/>
    <mergeCell ref="T118:V119"/>
    <mergeCell ref="X118:AA118"/>
    <mergeCell ref="AB118:AC119"/>
    <mergeCell ref="AD118:AE119"/>
    <mergeCell ref="AF118:AG119"/>
    <mergeCell ref="AH118:AI119"/>
    <mergeCell ref="AJ116:AP117"/>
    <mergeCell ref="AQ116:AS117"/>
    <mergeCell ref="A117:C117"/>
    <mergeCell ref="X117:Z117"/>
    <mergeCell ref="A118:D118"/>
    <mergeCell ref="E118:F119"/>
    <mergeCell ref="G118:H119"/>
    <mergeCell ref="I118:J119"/>
    <mergeCell ref="K118:L119"/>
    <mergeCell ref="M118:S119"/>
    <mergeCell ref="T116:V117"/>
    <mergeCell ref="X116:AA116"/>
    <mergeCell ref="AB116:AC117"/>
    <mergeCell ref="AD116:AE117"/>
    <mergeCell ref="AF116:AG117"/>
    <mergeCell ref="AH116:AI117"/>
    <mergeCell ref="A116:D116"/>
    <mergeCell ref="E116:F117"/>
    <mergeCell ref="G116:H117"/>
    <mergeCell ref="I116:J117"/>
    <mergeCell ref="K116:L117"/>
    <mergeCell ref="M116:S117"/>
    <mergeCell ref="AB115:AC115"/>
    <mergeCell ref="AD115:AE115"/>
    <mergeCell ref="AF115:AG115"/>
    <mergeCell ref="AH115:AI115"/>
    <mergeCell ref="AJ115:AP115"/>
    <mergeCell ref="AQ115:AS115"/>
    <mergeCell ref="I113:J113"/>
    <mergeCell ref="AF113:AG113"/>
    <mergeCell ref="A115:D115"/>
    <mergeCell ref="E115:F115"/>
    <mergeCell ref="G115:H115"/>
    <mergeCell ref="I115:J115"/>
    <mergeCell ref="K115:L115"/>
    <mergeCell ref="M115:S115"/>
    <mergeCell ref="T115:V115"/>
    <mergeCell ref="X115:AA115"/>
    <mergeCell ref="A108:D108"/>
    <mergeCell ref="E108:V109"/>
    <mergeCell ref="X108:AA108"/>
    <mergeCell ref="AB108:AS109"/>
    <mergeCell ref="A109:D109"/>
    <mergeCell ref="X109:AA109"/>
    <mergeCell ref="O105:V107"/>
    <mergeCell ref="AL105:AS107"/>
    <mergeCell ref="A106:N106"/>
    <mergeCell ref="X106:AK106"/>
    <mergeCell ref="A107:N107"/>
    <mergeCell ref="X107:AK107"/>
    <mergeCell ref="A103:C103"/>
    <mergeCell ref="D103:N103"/>
    <mergeCell ref="O103:V104"/>
    <mergeCell ref="X103:Z103"/>
    <mergeCell ref="AA103:AK103"/>
    <mergeCell ref="AL103:AS104"/>
    <mergeCell ref="A104:C105"/>
    <mergeCell ref="D104:N105"/>
    <mergeCell ref="X104:Z105"/>
    <mergeCell ref="AA104:AK105"/>
    <mergeCell ref="A102:E102"/>
    <mergeCell ref="F102:R102"/>
    <mergeCell ref="S102:V102"/>
    <mergeCell ref="X102:AB102"/>
    <mergeCell ref="AC102:AO102"/>
    <mergeCell ref="AP102:AS102"/>
    <mergeCell ref="A99:V99"/>
    <mergeCell ref="X99:AS99"/>
    <mergeCell ref="A101:E101"/>
    <mergeCell ref="F101:R101"/>
    <mergeCell ref="S101:V101"/>
    <mergeCell ref="X101:AB101"/>
    <mergeCell ref="AC101:AO101"/>
    <mergeCell ref="AP101:AS101"/>
    <mergeCell ref="I96:V96"/>
    <mergeCell ref="AF96:AS96"/>
    <mergeCell ref="J97:M97"/>
    <mergeCell ref="O97:R97"/>
    <mergeCell ref="T97:V97"/>
    <mergeCell ref="AG97:AJ97"/>
    <mergeCell ref="AL97:AO97"/>
    <mergeCell ref="AQ97:AS97"/>
    <mergeCell ref="AL93:AM94"/>
    <mergeCell ref="AN93:AO94"/>
    <mergeCell ref="AP93:AQ94"/>
    <mergeCell ref="AR93:AS94"/>
    <mergeCell ref="A95:H98"/>
    <mergeCell ref="I95:S95"/>
    <mergeCell ref="T95:V95"/>
    <mergeCell ref="X95:AE98"/>
    <mergeCell ref="AF95:AP95"/>
    <mergeCell ref="AQ95:AS95"/>
    <mergeCell ref="Z93:AA94"/>
    <mergeCell ref="AB93:AC94"/>
    <mergeCell ref="AD93:AE94"/>
    <mergeCell ref="AF93:AG94"/>
    <mergeCell ref="AH93:AI94"/>
    <mergeCell ref="AJ93:AK94"/>
    <mergeCell ref="M93:N94"/>
    <mergeCell ref="O93:P94"/>
    <mergeCell ref="Q93:R94"/>
    <mergeCell ref="S93:T94"/>
    <mergeCell ref="U93:V94"/>
    <mergeCell ref="X93:Y94"/>
    <mergeCell ref="A90:C90"/>
    <mergeCell ref="X90:Z90"/>
    <mergeCell ref="A91:V92"/>
    <mergeCell ref="X91:AS92"/>
    <mergeCell ref="A93:B94"/>
    <mergeCell ref="C93:D94"/>
    <mergeCell ref="E93:F94"/>
    <mergeCell ref="G93:H94"/>
    <mergeCell ref="I93:J94"/>
    <mergeCell ref="K93:L94"/>
    <mergeCell ref="AB89:AC90"/>
    <mergeCell ref="AD89:AE90"/>
    <mergeCell ref="AF89:AG90"/>
    <mergeCell ref="AH89:AI90"/>
    <mergeCell ref="AJ89:AP90"/>
    <mergeCell ref="AQ89:AS90"/>
    <mergeCell ref="A88:C88"/>
    <mergeCell ref="X88:Z88"/>
    <mergeCell ref="A89:D89"/>
    <mergeCell ref="E89:F90"/>
    <mergeCell ref="G89:H90"/>
    <mergeCell ref="I89:J90"/>
    <mergeCell ref="K89:L90"/>
    <mergeCell ref="M89:S90"/>
    <mergeCell ref="T89:V90"/>
    <mergeCell ref="X89:AA89"/>
    <mergeCell ref="AB87:AC88"/>
    <mergeCell ref="AD87:AE88"/>
    <mergeCell ref="AF87:AG88"/>
    <mergeCell ref="AH87:AI88"/>
    <mergeCell ref="AJ87:AP88"/>
    <mergeCell ref="AQ87:AS88"/>
    <mergeCell ref="A86:C86"/>
    <mergeCell ref="X86:Z86"/>
    <mergeCell ref="A87:D87"/>
    <mergeCell ref="E87:F88"/>
    <mergeCell ref="G87:H88"/>
    <mergeCell ref="I87:J88"/>
    <mergeCell ref="K87:L88"/>
    <mergeCell ref="M87:S88"/>
    <mergeCell ref="T87:V88"/>
    <mergeCell ref="X87:AA87"/>
    <mergeCell ref="AB85:AC86"/>
    <mergeCell ref="AD85:AE86"/>
    <mergeCell ref="AF85:AG86"/>
    <mergeCell ref="AH85:AI86"/>
    <mergeCell ref="AJ85:AP86"/>
    <mergeCell ref="AQ85:AS86"/>
    <mergeCell ref="A84:C84"/>
    <mergeCell ref="X84:Z84"/>
    <mergeCell ref="A85:D85"/>
    <mergeCell ref="E85:F86"/>
    <mergeCell ref="G85:H86"/>
    <mergeCell ref="I85:J86"/>
    <mergeCell ref="K85:L86"/>
    <mergeCell ref="M85:S86"/>
    <mergeCell ref="T85:V86"/>
    <mergeCell ref="X85:AA85"/>
    <mergeCell ref="AB83:AC84"/>
    <mergeCell ref="AD83:AE84"/>
    <mergeCell ref="AF83:AG84"/>
    <mergeCell ref="AH83:AI84"/>
    <mergeCell ref="AJ83:AP84"/>
    <mergeCell ref="AQ83:AS84"/>
    <mergeCell ref="A82:C82"/>
    <mergeCell ref="X82:Z82"/>
    <mergeCell ref="A83:D83"/>
    <mergeCell ref="E83:F84"/>
    <mergeCell ref="G83:H84"/>
    <mergeCell ref="I83:J84"/>
    <mergeCell ref="K83:L84"/>
    <mergeCell ref="M83:S84"/>
    <mergeCell ref="T83:V84"/>
    <mergeCell ref="X83:AA83"/>
    <mergeCell ref="AB81:AC82"/>
    <mergeCell ref="AD81:AE82"/>
    <mergeCell ref="AF81:AG82"/>
    <mergeCell ref="AH81:AI82"/>
    <mergeCell ref="AJ81:AP82"/>
    <mergeCell ref="AQ81:AS82"/>
    <mergeCell ref="A80:C80"/>
    <mergeCell ref="X80:Z80"/>
    <mergeCell ref="A81:D81"/>
    <mergeCell ref="E81:F82"/>
    <mergeCell ref="G81:H82"/>
    <mergeCell ref="I81:J82"/>
    <mergeCell ref="K81:L82"/>
    <mergeCell ref="M81:S82"/>
    <mergeCell ref="T81:V82"/>
    <mergeCell ref="X81:AA81"/>
    <mergeCell ref="AB79:AC80"/>
    <mergeCell ref="AD79:AE80"/>
    <mergeCell ref="AF79:AG80"/>
    <mergeCell ref="AH79:AI80"/>
    <mergeCell ref="AJ79:AP80"/>
    <mergeCell ref="AQ79:AS80"/>
    <mergeCell ref="A78:C78"/>
    <mergeCell ref="X78:Z78"/>
    <mergeCell ref="A79:D79"/>
    <mergeCell ref="E79:F80"/>
    <mergeCell ref="G79:H80"/>
    <mergeCell ref="I79:J80"/>
    <mergeCell ref="K79:L80"/>
    <mergeCell ref="M79:S80"/>
    <mergeCell ref="T79:V80"/>
    <mergeCell ref="X79:AA79"/>
    <mergeCell ref="AB77:AC78"/>
    <mergeCell ref="AD77:AE78"/>
    <mergeCell ref="AF77:AG78"/>
    <mergeCell ref="AH77:AI78"/>
    <mergeCell ref="AJ77:AP78"/>
    <mergeCell ref="AQ77:AS78"/>
    <mergeCell ref="A76:C76"/>
    <mergeCell ref="X76:Z76"/>
    <mergeCell ref="A77:D77"/>
    <mergeCell ref="E77:F78"/>
    <mergeCell ref="G77:H78"/>
    <mergeCell ref="I77:J78"/>
    <mergeCell ref="K77:L78"/>
    <mergeCell ref="M77:S78"/>
    <mergeCell ref="T77:V78"/>
    <mergeCell ref="X77:AA77"/>
    <mergeCell ref="AB75:AC76"/>
    <mergeCell ref="AD75:AE76"/>
    <mergeCell ref="AF75:AG76"/>
    <mergeCell ref="AH75:AI76"/>
    <mergeCell ref="AJ75:AP76"/>
    <mergeCell ref="AQ75:AS76"/>
    <mergeCell ref="A74:C74"/>
    <mergeCell ref="X74:Z74"/>
    <mergeCell ref="A75:D75"/>
    <mergeCell ref="E75:F76"/>
    <mergeCell ref="G75:H76"/>
    <mergeCell ref="I75:J76"/>
    <mergeCell ref="K75:L76"/>
    <mergeCell ref="M75:S76"/>
    <mergeCell ref="T75:V76"/>
    <mergeCell ref="X75:AA75"/>
    <mergeCell ref="AB73:AC74"/>
    <mergeCell ref="AD73:AE74"/>
    <mergeCell ref="AF73:AG74"/>
    <mergeCell ref="AH73:AI74"/>
    <mergeCell ref="AJ73:AP74"/>
    <mergeCell ref="AQ73:AS74"/>
    <mergeCell ref="A72:C72"/>
    <mergeCell ref="X72:Z72"/>
    <mergeCell ref="A73:D73"/>
    <mergeCell ref="E73:F74"/>
    <mergeCell ref="G73:H74"/>
    <mergeCell ref="I73:J74"/>
    <mergeCell ref="K73:L74"/>
    <mergeCell ref="M73:S74"/>
    <mergeCell ref="T73:V74"/>
    <mergeCell ref="X73:AA73"/>
    <mergeCell ref="AB71:AC72"/>
    <mergeCell ref="AD71:AE72"/>
    <mergeCell ref="AF71:AG72"/>
    <mergeCell ref="AH71:AI72"/>
    <mergeCell ref="AJ71:AP72"/>
    <mergeCell ref="AQ71:AS72"/>
    <mergeCell ref="AJ69:AP70"/>
    <mergeCell ref="AQ69:AS70"/>
    <mergeCell ref="A68:C68"/>
    <mergeCell ref="X68:Z68"/>
    <mergeCell ref="A69:D69"/>
    <mergeCell ref="E69:F70"/>
    <mergeCell ref="G69:H70"/>
    <mergeCell ref="I69:J70"/>
    <mergeCell ref="K69:L70"/>
    <mergeCell ref="M69:S70"/>
    <mergeCell ref="T69:V70"/>
    <mergeCell ref="X69:AA69"/>
    <mergeCell ref="AB67:AC68"/>
    <mergeCell ref="AD67:AE68"/>
    <mergeCell ref="AF67:AG68"/>
    <mergeCell ref="AH67:AI68"/>
    <mergeCell ref="AJ67:AP68"/>
    <mergeCell ref="AQ67:AS68"/>
    <mergeCell ref="AB66:AC66"/>
    <mergeCell ref="AD66:AE66"/>
    <mergeCell ref="AF66:AG66"/>
    <mergeCell ref="AH66:AI66"/>
    <mergeCell ref="A66:D66"/>
    <mergeCell ref="E66:F66"/>
    <mergeCell ref="G66:H66"/>
    <mergeCell ref="I66:J66"/>
    <mergeCell ref="K66:L66"/>
    <mergeCell ref="M66:S66"/>
    <mergeCell ref="A70:C70"/>
    <mergeCell ref="X70:Z70"/>
    <mergeCell ref="A71:D71"/>
    <mergeCell ref="E71:F72"/>
    <mergeCell ref="G71:H72"/>
    <mergeCell ref="I71:J72"/>
    <mergeCell ref="K71:L72"/>
    <mergeCell ref="M71:S72"/>
    <mergeCell ref="T71:V72"/>
    <mergeCell ref="X71:AA71"/>
    <mergeCell ref="AB69:AC70"/>
    <mergeCell ref="AD69:AE70"/>
    <mergeCell ref="AF69:AG70"/>
    <mergeCell ref="AH69:AI70"/>
    <mergeCell ref="A59:D59"/>
    <mergeCell ref="E59:V60"/>
    <mergeCell ref="X59:AA59"/>
    <mergeCell ref="AB59:AS60"/>
    <mergeCell ref="A60:D60"/>
    <mergeCell ref="X60:AA60"/>
    <mergeCell ref="O56:V58"/>
    <mergeCell ref="AL56:AS58"/>
    <mergeCell ref="A57:N57"/>
    <mergeCell ref="X57:AK57"/>
    <mergeCell ref="A58:N58"/>
    <mergeCell ref="X58:AK58"/>
    <mergeCell ref="A54:C54"/>
    <mergeCell ref="D54:N54"/>
    <mergeCell ref="O54:V55"/>
    <mergeCell ref="X54:Z54"/>
    <mergeCell ref="AA54:AK54"/>
    <mergeCell ref="AL54:AS55"/>
    <mergeCell ref="A55:C56"/>
    <mergeCell ref="D55:N56"/>
    <mergeCell ref="X55:Z56"/>
    <mergeCell ref="AA55:AK56"/>
    <mergeCell ref="A53:E53"/>
    <mergeCell ref="F53:R53"/>
    <mergeCell ref="S53:V53"/>
    <mergeCell ref="X53:AB53"/>
    <mergeCell ref="AC53:AO53"/>
    <mergeCell ref="AP53:AS53"/>
    <mergeCell ref="A50:V50"/>
    <mergeCell ref="X50:AS50"/>
    <mergeCell ref="A52:E52"/>
    <mergeCell ref="F52:R52"/>
    <mergeCell ref="S52:V52"/>
    <mergeCell ref="X52:AB52"/>
    <mergeCell ref="AC52:AO52"/>
    <mergeCell ref="AP52:AS52"/>
    <mergeCell ref="I47:V47"/>
    <mergeCell ref="AF47:AS47"/>
    <mergeCell ref="J48:M48"/>
    <mergeCell ref="O48:R48"/>
    <mergeCell ref="T48:V48"/>
    <mergeCell ref="AG48:AJ48"/>
    <mergeCell ref="AL48:AO48"/>
    <mergeCell ref="AQ48:AS48"/>
    <mergeCell ref="AL44:AM45"/>
    <mergeCell ref="AN44:AO45"/>
    <mergeCell ref="AP44:AQ45"/>
    <mergeCell ref="AR44:AS45"/>
    <mergeCell ref="A46:H49"/>
    <mergeCell ref="I46:S46"/>
    <mergeCell ref="T46:V46"/>
    <mergeCell ref="X46:AE49"/>
    <mergeCell ref="AF46:AP46"/>
    <mergeCell ref="AQ46:AS46"/>
    <mergeCell ref="Z44:AA45"/>
    <mergeCell ref="AB44:AC45"/>
    <mergeCell ref="AD44:AE45"/>
    <mergeCell ref="AF44:AG45"/>
    <mergeCell ref="AH44:AI45"/>
    <mergeCell ref="AJ44:AK45"/>
    <mergeCell ref="M44:N45"/>
    <mergeCell ref="O44:P45"/>
    <mergeCell ref="Q44:R45"/>
    <mergeCell ref="S44:T45"/>
    <mergeCell ref="U44:V45"/>
    <mergeCell ref="X44:Y45"/>
    <mergeCell ref="A44:B45"/>
    <mergeCell ref="C44:D45"/>
    <mergeCell ref="E44:F45"/>
    <mergeCell ref="G44:H45"/>
    <mergeCell ref="I44:J45"/>
    <mergeCell ref="K44:L45"/>
    <mergeCell ref="AJ40:AP41"/>
    <mergeCell ref="AQ40:AS41"/>
    <mergeCell ref="A41:C41"/>
    <mergeCell ref="X41:Z41"/>
    <mergeCell ref="A42:V43"/>
    <mergeCell ref="X42:AS43"/>
    <mergeCell ref="T40:V41"/>
    <mergeCell ref="X40:AA40"/>
    <mergeCell ref="AB40:AC41"/>
    <mergeCell ref="AD40:AE41"/>
    <mergeCell ref="AF40:AG41"/>
    <mergeCell ref="AH40:AI41"/>
    <mergeCell ref="AJ38:AP39"/>
    <mergeCell ref="AQ38:AS39"/>
    <mergeCell ref="A39:C39"/>
    <mergeCell ref="X39:Z39"/>
    <mergeCell ref="A40:D40"/>
    <mergeCell ref="E40:F41"/>
    <mergeCell ref="G40:H41"/>
    <mergeCell ref="I40:J41"/>
    <mergeCell ref="K40:L41"/>
    <mergeCell ref="M40:S41"/>
    <mergeCell ref="T38:V39"/>
    <mergeCell ref="X38:AA38"/>
    <mergeCell ref="AB38:AC39"/>
    <mergeCell ref="AD38:AE39"/>
    <mergeCell ref="K38:L39"/>
    <mergeCell ref="M38:S39"/>
    <mergeCell ref="AF38:AG39"/>
    <mergeCell ref="AH38:AI39"/>
    <mergeCell ref="AJ36:AP37"/>
    <mergeCell ref="AQ36:AS37"/>
    <mergeCell ref="A37:C37"/>
    <mergeCell ref="X37:Z37"/>
    <mergeCell ref="A38:D38"/>
    <mergeCell ref="E38:F39"/>
    <mergeCell ref="G38:H39"/>
    <mergeCell ref="I38:J39"/>
    <mergeCell ref="T36:V37"/>
    <mergeCell ref="X36:AA36"/>
    <mergeCell ref="AB36:AC37"/>
    <mergeCell ref="AD36:AE37"/>
    <mergeCell ref="AF36:AG37"/>
    <mergeCell ref="AH36:AI37"/>
    <mergeCell ref="AJ34:AP35"/>
    <mergeCell ref="AQ34:AS35"/>
    <mergeCell ref="A35:C35"/>
    <mergeCell ref="X35:Z35"/>
    <mergeCell ref="A36:D36"/>
    <mergeCell ref="E36:F37"/>
    <mergeCell ref="G36:H37"/>
    <mergeCell ref="I36:J37"/>
    <mergeCell ref="K36:L37"/>
    <mergeCell ref="M36:S37"/>
    <mergeCell ref="T34:V35"/>
    <mergeCell ref="X34:AA34"/>
    <mergeCell ref="AB34:AC35"/>
    <mergeCell ref="AD34:AE35"/>
    <mergeCell ref="AF34:AG35"/>
    <mergeCell ref="AH34:AI35"/>
    <mergeCell ref="AJ32:AP33"/>
    <mergeCell ref="AQ32:AS33"/>
    <mergeCell ref="A33:C33"/>
    <mergeCell ref="X33:Z33"/>
    <mergeCell ref="A34:D34"/>
    <mergeCell ref="E34:F35"/>
    <mergeCell ref="G34:H35"/>
    <mergeCell ref="I34:J35"/>
    <mergeCell ref="K34:L35"/>
    <mergeCell ref="M34:S35"/>
    <mergeCell ref="T32:V33"/>
    <mergeCell ref="X32:AA32"/>
    <mergeCell ref="AB32:AC33"/>
    <mergeCell ref="AD32:AE33"/>
    <mergeCell ref="AF32:AG33"/>
    <mergeCell ref="AH32:AI33"/>
    <mergeCell ref="AJ30:AP31"/>
    <mergeCell ref="AQ30:AS31"/>
    <mergeCell ref="A31:C31"/>
    <mergeCell ref="X31:Z31"/>
    <mergeCell ref="A32:D32"/>
    <mergeCell ref="E32:F33"/>
    <mergeCell ref="G32:H33"/>
    <mergeCell ref="I32:J33"/>
    <mergeCell ref="K32:L33"/>
    <mergeCell ref="M32:S33"/>
    <mergeCell ref="T30:V31"/>
    <mergeCell ref="X30:AA30"/>
    <mergeCell ref="AB30:AC31"/>
    <mergeCell ref="AD30:AE31"/>
    <mergeCell ref="AF30:AG31"/>
    <mergeCell ref="AH30:AI31"/>
    <mergeCell ref="AJ28:AP29"/>
    <mergeCell ref="AQ28:AS29"/>
    <mergeCell ref="A29:C29"/>
    <mergeCell ref="X29:Z29"/>
    <mergeCell ref="A30:D30"/>
    <mergeCell ref="E30:F31"/>
    <mergeCell ref="G30:H31"/>
    <mergeCell ref="I30:J31"/>
    <mergeCell ref="K30:L31"/>
    <mergeCell ref="M30:S31"/>
    <mergeCell ref="T28:V29"/>
    <mergeCell ref="X28:AA28"/>
    <mergeCell ref="AB28:AC29"/>
    <mergeCell ref="AD28:AE29"/>
    <mergeCell ref="AF28:AG29"/>
    <mergeCell ref="AH28:AI29"/>
    <mergeCell ref="AJ26:AP27"/>
    <mergeCell ref="AQ26:AS27"/>
    <mergeCell ref="A27:C27"/>
    <mergeCell ref="X27:Z27"/>
    <mergeCell ref="A28:D28"/>
    <mergeCell ref="E28:F29"/>
    <mergeCell ref="G28:H29"/>
    <mergeCell ref="I28:J29"/>
    <mergeCell ref="K28:L29"/>
    <mergeCell ref="M28:S29"/>
    <mergeCell ref="T26:V27"/>
    <mergeCell ref="X26:AA26"/>
    <mergeCell ref="AB26:AC27"/>
    <mergeCell ref="AD26:AE27"/>
    <mergeCell ref="AF26:AG27"/>
    <mergeCell ref="AH26:AI27"/>
    <mergeCell ref="AJ24:AP25"/>
    <mergeCell ref="AQ24:AS25"/>
    <mergeCell ref="A25:C25"/>
    <mergeCell ref="X25:Z25"/>
    <mergeCell ref="A26:D26"/>
    <mergeCell ref="E26:F27"/>
    <mergeCell ref="G26:H27"/>
    <mergeCell ref="I26:J27"/>
    <mergeCell ref="K26:L27"/>
    <mergeCell ref="M26:S27"/>
    <mergeCell ref="T24:V25"/>
    <mergeCell ref="X24:AA24"/>
    <mergeCell ref="AB24:AC25"/>
    <mergeCell ref="AD24:AE25"/>
    <mergeCell ref="AF24:AG25"/>
    <mergeCell ref="AH24:AI25"/>
    <mergeCell ref="AJ22:AP23"/>
    <mergeCell ref="AQ22:AS23"/>
    <mergeCell ref="A23:C23"/>
    <mergeCell ref="X23:Z23"/>
    <mergeCell ref="A24:D24"/>
    <mergeCell ref="E24:F25"/>
    <mergeCell ref="G24:H25"/>
    <mergeCell ref="I24:J25"/>
    <mergeCell ref="K24:L25"/>
    <mergeCell ref="M24:S25"/>
    <mergeCell ref="T22:V23"/>
    <mergeCell ref="X22:AA22"/>
    <mergeCell ref="AB22:AC23"/>
    <mergeCell ref="AD22:AE23"/>
    <mergeCell ref="AF22:AG23"/>
    <mergeCell ref="AH22:AI23"/>
    <mergeCell ref="AJ20:AP21"/>
    <mergeCell ref="AQ20:AS21"/>
    <mergeCell ref="A21:C21"/>
    <mergeCell ref="X21:Z21"/>
    <mergeCell ref="A22:D22"/>
    <mergeCell ref="E22:F23"/>
    <mergeCell ref="G22:H23"/>
    <mergeCell ref="I22:J23"/>
    <mergeCell ref="K22:L23"/>
    <mergeCell ref="M22:S23"/>
    <mergeCell ref="T20:V21"/>
    <mergeCell ref="X20:AA20"/>
    <mergeCell ref="AB20:AC21"/>
    <mergeCell ref="AD20:AE21"/>
    <mergeCell ref="AF20:AG21"/>
    <mergeCell ref="AH20:AI21"/>
    <mergeCell ref="AJ18:AP19"/>
    <mergeCell ref="AQ18:AS19"/>
    <mergeCell ref="A19:C19"/>
    <mergeCell ref="X19:Z19"/>
    <mergeCell ref="A20:D20"/>
    <mergeCell ref="E20:F21"/>
    <mergeCell ref="G20:H21"/>
    <mergeCell ref="I20:J21"/>
    <mergeCell ref="K20:L21"/>
    <mergeCell ref="M20:S21"/>
    <mergeCell ref="T18:V19"/>
    <mergeCell ref="X18:AA18"/>
    <mergeCell ref="AB18:AC19"/>
    <mergeCell ref="AD18:AE19"/>
    <mergeCell ref="AF18:AG19"/>
    <mergeCell ref="AH18:AI19"/>
    <mergeCell ref="O5:V6"/>
    <mergeCell ref="X5:Z5"/>
    <mergeCell ref="AA5:AK5"/>
    <mergeCell ref="AL5:AS6"/>
    <mergeCell ref="A6:C7"/>
    <mergeCell ref="D6:N7"/>
    <mergeCell ref="X6:Z7"/>
    <mergeCell ref="AA6:AK7"/>
    <mergeCell ref="A18:D18"/>
    <mergeCell ref="E18:F19"/>
    <mergeCell ref="G18:H19"/>
    <mergeCell ref="I18:J19"/>
    <mergeCell ref="K18:L19"/>
    <mergeCell ref="M18:S19"/>
    <mergeCell ref="AB17:AC17"/>
    <mergeCell ref="AD17:AE17"/>
    <mergeCell ref="AF17:AG17"/>
    <mergeCell ref="AH17:AI17"/>
    <mergeCell ref="AJ17:AP17"/>
    <mergeCell ref="AQ17:AS17"/>
    <mergeCell ref="I15:J15"/>
    <mergeCell ref="AF15:AG15"/>
    <mergeCell ref="A17:D17"/>
    <mergeCell ref="E17:F17"/>
    <mergeCell ref="G17:H17"/>
    <mergeCell ref="I17:J17"/>
    <mergeCell ref="K17:L17"/>
    <mergeCell ref="M17:S17"/>
    <mergeCell ref="T17:V17"/>
    <mergeCell ref="X17:AA17"/>
    <mergeCell ref="AC3:AO3"/>
    <mergeCell ref="AP3:AS3"/>
    <mergeCell ref="A4:E4"/>
    <mergeCell ref="F4:R4"/>
    <mergeCell ref="S4:V4"/>
    <mergeCell ref="X4:AB4"/>
    <mergeCell ref="AC4:AO4"/>
    <mergeCell ref="AP4:AS4"/>
    <mergeCell ref="D13:M13"/>
    <mergeCell ref="AA13:AJ13"/>
    <mergeCell ref="O13:U13"/>
    <mergeCell ref="AL13:AR13"/>
    <mergeCell ref="A1:V1"/>
    <mergeCell ref="X1:AS1"/>
    <mergeCell ref="A3:E3"/>
    <mergeCell ref="F3:R3"/>
    <mergeCell ref="S3:V3"/>
    <mergeCell ref="X3:AB3"/>
    <mergeCell ref="A10:D10"/>
    <mergeCell ref="E10:V11"/>
    <mergeCell ref="X10:AA10"/>
    <mergeCell ref="AB10:AS11"/>
    <mergeCell ref="A11:D11"/>
    <mergeCell ref="X11:AA11"/>
    <mergeCell ref="O7:V9"/>
    <mergeCell ref="AL7:AS9"/>
    <mergeCell ref="A8:N8"/>
    <mergeCell ref="X8:AK8"/>
    <mergeCell ref="A9:N9"/>
    <mergeCell ref="X9:AK9"/>
    <mergeCell ref="A5:C5"/>
    <mergeCell ref="D5:N5"/>
    <mergeCell ref="D62:M62"/>
    <mergeCell ref="O62:U62"/>
    <mergeCell ref="AA62:AJ62"/>
    <mergeCell ref="AL62:AR62"/>
    <mergeCell ref="D111:M111"/>
    <mergeCell ref="O111:U111"/>
    <mergeCell ref="AA111:AJ111"/>
    <mergeCell ref="AL111:AR111"/>
    <mergeCell ref="I64:J64"/>
    <mergeCell ref="AF64:AG64"/>
    <mergeCell ref="D160:M160"/>
    <mergeCell ref="O160:U160"/>
    <mergeCell ref="AA160:AJ160"/>
    <mergeCell ref="AL160:AR160"/>
    <mergeCell ref="D209:M209"/>
    <mergeCell ref="O209:U209"/>
    <mergeCell ref="AA209:AJ209"/>
    <mergeCell ref="AL209:AR209"/>
    <mergeCell ref="I162:J162"/>
    <mergeCell ref="AF162:AG162"/>
    <mergeCell ref="AJ66:AP66"/>
    <mergeCell ref="AQ66:AS66"/>
    <mergeCell ref="A67:D67"/>
    <mergeCell ref="E67:F68"/>
    <mergeCell ref="G67:H68"/>
    <mergeCell ref="I67:J68"/>
    <mergeCell ref="K67:L68"/>
    <mergeCell ref="M67:S68"/>
    <mergeCell ref="T67:V68"/>
    <mergeCell ref="X67:AA67"/>
    <mergeCell ref="T66:V66"/>
    <mergeCell ref="X66:AA66"/>
    <mergeCell ref="AA405:AJ405"/>
    <mergeCell ref="AL405:AR405"/>
    <mergeCell ref="D258:M258"/>
    <mergeCell ref="O258:U258"/>
    <mergeCell ref="AA258:AJ258"/>
    <mergeCell ref="AL258:AR258"/>
    <mergeCell ref="D307:M307"/>
    <mergeCell ref="O307:U307"/>
    <mergeCell ref="AA307:AJ307"/>
    <mergeCell ref="AL307:AR307"/>
    <mergeCell ref="D454:M454"/>
    <mergeCell ref="O454:U454"/>
    <mergeCell ref="AA454:AJ454"/>
    <mergeCell ref="AL454:AR454"/>
    <mergeCell ref="D356:M356"/>
    <mergeCell ref="O356:U356"/>
    <mergeCell ref="AA356:AJ356"/>
    <mergeCell ref="AL356:AR356"/>
    <mergeCell ref="D405:M405"/>
    <mergeCell ref="O405:U405"/>
    <mergeCell ref="A263:D263"/>
    <mergeCell ref="E263:F264"/>
    <mergeCell ref="G263:H264"/>
    <mergeCell ref="I263:J264"/>
    <mergeCell ref="K263:L264"/>
    <mergeCell ref="M263:S264"/>
    <mergeCell ref="AB262:AC262"/>
    <mergeCell ref="AD262:AE262"/>
    <mergeCell ref="AF262:AG262"/>
    <mergeCell ref="AH262:AI262"/>
    <mergeCell ref="AJ262:AP262"/>
    <mergeCell ref="AQ262:AS262"/>
  </mergeCells>
  <conditionalFormatting sqref="J1:Y12 N13:O13 V13:Y13 J14:Y28">
    <cfRule type="cellIs" dxfId="189" priority="58" stopIfTrue="1" operator="equal">
      <formula>"xxx"</formula>
    </cfRule>
  </conditionalFormatting>
  <conditionalFormatting sqref="J50:Y50">
    <cfRule type="cellIs" dxfId="188" priority="9" stopIfTrue="1" operator="equal">
      <formula>"xxx"</formula>
    </cfRule>
  </conditionalFormatting>
  <conditionalFormatting sqref="J99:Y99">
    <cfRule type="cellIs" dxfId="187" priority="8" stopIfTrue="1" operator="equal">
      <formula>"xxx"</formula>
    </cfRule>
  </conditionalFormatting>
  <conditionalFormatting sqref="J148:Y148">
    <cfRule type="cellIs" dxfId="186" priority="7" stopIfTrue="1" operator="equal">
      <formula>"xxx"</formula>
    </cfRule>
  </conditionalFormatting>
  <conditionalFormatting sqref="J197:Y197">
    <cfRule type="cellIs" dxfId="185" priority="6" stopIfTrue="1" operator="equal">
      <formula>"xxx"</formula>
    </cfRule>
  </conditionalFormatting>
  <conditionalFormatting sqref="J246:Y246">
    <cfRule type="cellIs" dxfId="184" priority="5" stopIfTrue="1" operator="equal">
      <formula>"xxx"</formula>
    </cfRule>
  </conditionalFormatting>
  <conditionalFormatting sqref="J295:Y295">
    <cfRule type="cellIs" dxfId="183" priority="4" stopIfTrue="1" operator="equal">
      <formula>"xxx"</formula>
    </cfRule>
  </conditionalFormatting>
  <conditionalFormatting sqref="J344:Y344">
    <cfRule type="cellIs" dxfId="182" priority="3" stopIfTrue="1" operator="equal">
      <formula>"xxx"</formula>
    </cfRule>
  </conditionalFormatting>
  <conditionalFormatting sqref="J393:Y393">
    <cfRule type="cellIs" dxfId="181" priority="2" stopIfTrue="1" operator="equal">
      <formula>"xxx"</formula>
    </cfRule>
  </conditionalFormatting>
  <conditionalFormatting sqref="J442:Y442">
    <cfRule type="cellIs" dxfId="180" priority="1" stopIfTrue="1" operator="equal">
      <formula>"xxx"</formula>
    </cfRule>
  </conditionalFormatting>
  <conditionalFormatting sqref="N62:O62 V62:Y62">
    <cfRule type="cellIs" dxfId="179" priority="54" stopIfTrue="1" operator="equal">
      <formula>"xxx"</formula>
    </cfRule>
  </conditionalFormatting>
  <conditionalFormatting sqref="N111:O111 V111:Y111">
    <cfRule type="cellIs" dxfId="178" priority="51" stopIfTrue="1" operator="equal">
      <formula>"xxx"</formula>
    </cfRule>
  </conditionalFormatting>
  <conditionalFormatting sqref="N160:O160 V160:Y160">
    <cfRule type="cellIs" dxfId="177" priority="27" stopIfTrue="1" operator="equal">
      <formula>"xxx"</formula>
    </cfRule>
  </conditionalFormatting>
  <conditionalFormatting sqref="N209:O209 V209:Y209">
    <cfRule type="cellIs" dxfId="176" priority="24" stopIfTrue="1" operator="equal">
      <formula>"xxx"</formula>
    </cfRule>
  </conditionalFormatting>
  <conditionalFormatting sqref="N258:O258 V258:Y258">
    <cfRule type="cellIs" dxfId="175" priority="42" stopIfTrue="1" operator="equal">
      <formula>"xxx"</formula>
    </cfRule>
  </conditionalFormatting>
  <conditionalFormatting sqref="N307:O307 V307:Y307">
    <cfRule type="cellIs" dxfId="174" priority="21" stopIfTrue="1" operator="equal">
      <formula>"xxx"</formula>
    </cfRule>
  </conditionalFormatting>
  <conditionalFormatting sqref="N356:O356 V356:Y356">
    <cfRule type="cellIs" dxfId="173" priority="18" stopIfTrue="1" operator="equal">
      <formula>"xxx"</formula>
    </cfRule>
  </conditionalFormatting>
  <conditionalFormatting sqref="N405:O405 V405:Y405">
    <cfRule type="cellIs" dxfId="172" priority="15" stopIfTrue="1" operator="equal">
      <formula>"xxx"</formula>
    </cfRule>
  </conditionalFormatting>
  <conditionalFormatting sqref="N454:O454 V454:Y454">
    <cfRule type="cellIs" dxfId="171" priority="12" stopIfTrue="1" operator="equal">
      <formula>"xxx"</formula>
    </cfRule>
  </conditionalFormatting>
  <conditionalFormatting sqref="AK13:AL13">
    <cfRule type="cellIs" dxfId="170" priority="55" stopIfTrue="1" operator="equal">
      <formula>"xxx"</formula>
    </cfRule>
  </conditionalFormatting>
  <conditionalFormatting sqref="AK62:AL62">
    <cfRule type="cellIs" dxfId="169" priority="52" stopIfTrue="1" operator="equal">
      <formula>"xxx"</formula>
    </cfRule>
  </conditionalFormatting>
  <conditionalFormatting sqref="AK111:AL111">
    <cfRule type="cellIs" dxfId="168" priority="49" stopIfTrue="1" operator="equal">
      <formula>"xxx"</formula>
    </cfRule>
  </conditionalFormatting>
  <conditionalFormatting sqref="AK160:AL160">
    <cfRule type="cellIs" dxfId="167" priority="25" stopIfTrue="1" operator="equal">
      <formula>"xxx"</formula>
    </cfRule>
  </conditionalFormatting>
  <conditionalFormatting sqref="AK209:AL209">
    <cfRule type="cellIs" dxfId="166" priority="22" stopIfTrue="1" operator="equal">
      <formula>"xxx"</formula>
    </cfRule>
  </conditionalFormatting>
  <conditionalFormatting sqref="AK258:AL258">
    <cfRule type="cellIs" dxfId="165" priority="40" stopIfTrue="1" operator="equal">
      <formula>"xxx"</formula>
    </cfRule>
  </conditionalFormatting>
  <conditionalFormatting sqref="AK307:AL307">
    <cfRule type="cellIs" dxfId="164" priority="19" stopIfTrue="1" operator="equal">
      <formula>"xxx"</formula>
    </cfRule>
  </conditionalFormatting>
  <conditionalFormatting sqref="AK356:AL356">
    <cfRule type="cellIs" dxfId="163" priority="16" stopIfTrue="1" operator="equal">
      <formula>"xxx"</formula>
    </cfRule>
  </conditionalFormatting>
  <conditionalFormatting sqref="AK405:AL405">
    <cfRule type="cellIs" dxfId="162" priority="13" stopIfTrue="1" operator="equal">
      <formula>"xxx"</formula>
    </cfRule>
  </conditionalFormatting>
  <conditionalFormatting sqref="AK454:AL454">
    <cfRule type="cellIs" dxfId="161" priority="10" stopIfTrue="1" operator="equal">
      <formula>"xxx"</formula>
    </cfRule>
  </conditionalFormatting>
  <conditionalFormatting sqref="AS13">
    <cfRule type="cellIs" dxfId="160" priority="56" stopIfTrue="1" operator="equal">
      <formula>"xxx"</formula>
    </cfRule>
  </conditionalFormatting>
  <conditionalFormatting sqref="AS62">
    <cfRule type="cellIs" dxfId="159" priority="53" stopIfTrue="1" operator="equal">
      <formula>"xxx"</formula>
    </cfRule>
  </conditionalFormatting>
  <conditionalFormatting sqref="AS111">
    <cfRule type="cellIs" dxfId="158" priority="50" stopIfTrue="1" operator="equal">
      <formula>"xxx"</formula>
    </cfRule>
  </conditionalFormatting>
  <conditionalFormatting sqref="AS160">
    <cfRule type="cellIs" dxfId="157" priority="26" stopIfTrue="1" operator="equal">
      <formula>"xxx"</formula>
    </cfRule>
  </conditionalFormatting>
  <conditionalFormatting sqref="AS209">
    <cfRule type="cellIs" dxfId="156" priority="23" stopIfTrue="1" operator="equal">
      <formula>"xxx"</formula>
    </cfRule>
  </conditionalFormatting>
  <conditionalFormatting sqref="AS258">
    <cfRule type="cellIs" dxfId="155" priority="41" stopIfTrue="1" operator="equal">
      <formula>"xxx"</formula>
    </cfRule>
  </conditionalFormatting>
  <conditionalFormatting sqref="AS307">
    <cfRule type="cellIs" dxfId="154" priority="20" stopIfTrue="1" operator="equal">
      <formula>"xxx"</formula>
    </cfRule>
  </conditionalFormatting>
  <conditionalFormatting sqref="AS356">
    <cfRule type="cellIs" dxfId="153" priority="17" stopIfTrue="1" operator="equal">
      <formula>"xxx"</formula>
    </cfRule>
  </conditionalFormatting>
  <conditionalFormatting sqref="AS405">
    <cfRule type="cellIs" dxfId="152" priority="14" stopIfTrue="1" operator="equal">
      <formula>"xxx"</formula>
    </cfRule>
  </conditionalFormatting>
  <conditionalFormatting sqref="AS454">
    <cfRule type="cellIs" dxfId="151" priority="11" stopIfTrue="1" operator="equal">
      <formula>"xxx"</formula>
    </cfRule>
  </conditionalFormatting>
  <pageMargins left="0.6692913385826772" right="0.39370078740157483" top="0.39370078740157483" bottom="0.39370078740157483" header="2.3622047244094491" footer="0.51181102362204722"/>
  <pageSetup paperSize="9" scale="73" fitToHeight="10" orientation="landscape"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S490"/>
  <sheetViews>
    <sheetView showGridLines="0" zoomScaleNormal="100" workbookViewId="0">
      <selection activeCell="A3" sqref="A3:E3"/>
    </sheetView>
  </sheetViews>
  <sheetFormatPr baseColWidth="10" defaultColWidth="4.7109375" defaultRowHeight="8.25" x14ac:dyDescent="0.2"/>
  <cols>
    <col min="1" max="4" width="4.7109375" style="40" customWidth="1"/>
    <col min="5" max="22" width="3.7109375" style="40" customWidth="1"/>
    <col min="23" max="23" width="10.7109375" style="40" customWidth="1"/>
    <col min="24" max="27" width="4.7109375" style="40" customWidth="1"/>
    <col min="28" max="45" width="3.7109375" style="40" customWidth="1"/>
    <col min="46" max="16384" width="4.7109375" style="40"/>
  </cols>
  <sheetData>
    <row r="1" spans="1:45" s="27" customFormat="1" ht="21.75" customHeight="1" x14ac:dyDescent="0.2">
      <c r="A1" s="421" t="s">
        <v>22</v>
      </c>
      <c r="B1" s="422"/>
      <c r="C1" s="422"/>
      <c r="D1" s="422"/>
      <c r="E1" s="422"/>
      <c r="F1" s="422"/>
      <c r="G1" s="422"/>
      <c r="H1" s="422"/>
      <c r="I1" s="422"/>
      <c r="J1" s="422"/>
      <c r="K1" s="422"/>
      <c r="L1" s="422"/>
      <c r="M1" s="422"/>
      <c r="N1" s="422"/>
      <c r="O1" s="422"/>
      <c r="P1" s="422"/>
      <c r="Q1" s="422"/>
      <c r="R1" s="422"/>
      <c r="S1" s="422"/>
      <c r="T1" s="422"/>
      <c r="U1" s="422"/>
      <c r="V1" s="423"/>
      <c r="X1" s="424" t="s">
        <v>22</v>
      </c>
      <c r="Y1" s="425"/>
      <c r="Z1" s="425"/>
      <c r="AA1" s="425"/>
      <c r="AB1" s="425"/>
      <c r="AC1" s="425"/>
      <c r="AD1" s="425"/>
      <c r="AE1" s="425"/>
      <c r="AF1" s="425"/>
      <c r="AG1" s="425"/>
      <c r="AH1" s="425"/>
      <c r="AI1" s="425"/>
      <c r="AJ1" s="425"/>
      <c r="AK1" s="425"/>
      <c r="AL1" s="425"/>
      <c r="AM1" s="425"/>
      <c r="AN1" s="425"/>
      <c r="AO1" s="425"/>
      <c r="AP1" s="425"/>
      <c r="AQ1" s="425"/>
      <c r="AR1" s="425"/>
      <c r="AS1" s="426"/>
    </row>
    <row r="2" spans="1:45" s="33" customFormat="1" ht="21.75" customHeight="1" x14ac:dyDescent="0.2">
      <c r="A2" s="28" t="str">
        <f>'Übertrag Einzel'!$C34</f>
        <v xml:space="preserve"> </v>
      </c>
      <c r="B2" s="29" t="str">
        <f>'Übertrag Einzel'!$AD34</f>
        <v xml:space="preserve"> </v>
      </c>
      <c r="C2" s="30"/>
      <c r="D2" s="90"/>
      <c r="E2" s="31" t="str">
        <f>"Ausrichter: "&amp;Meldedaten!B4</f>
        <v>Ausrichter: TSC Musterhausen</v>
      </c>
      <c r="F2" s="90"/>
      <c r="G2" s="90"/>
      <c r="H2" s="90"/>
      <c r="I2" s="32"/>
      <c r="J2" s="90"/>
      <c r="K2" s="90"/>
      <c r="L2" s="90"/>
      <c r="M2" s="90"/>
      <c r="N2" s="90"/>
      <c r="O2" s="90"/>
      <c r="P2" s="90"/>
      <c r="Q2" s="90"/>
      <c r="R2" s="90"/>
      <c r="S2" s="90"/>
      <c r="T2" s="90"/>
      <c r="U2" s="90"/>
      <c r="V2" s="91"/>
      <c r="X2" s="26" t="str">
        <f>'Übertrag Einzel'!$C35</f>
        <v xml:space="preserve"> </v>
      </c>
      <c r="Y2" s="29" t="str">
        <f>'Übertrag Einzel'!$AD35</f>
        <v xml:space="preserve"> </v>
      </c>
      <c r="Z2" s="30"/>
      <c r="AA2" s="90"/>
      <c r="AB2" s="31" t="str">
        <f>E2</f>
        <v>Ausrichter: TSC Musterhausen</v>
      </c>
      <c r="AC2" s="90"/>
      <c r="AD2" s="90"/>
      <c r="AE2" s="90"/>
      <c r="AF2" s="90"/>
      <c r="AG2" s="90"/>
      <c r="AH2" s="90"/>
      <c r="AI2" s="90"/>
      <c r="AJ2" s="90"/>
      <c r="AK2" s="90"/>
      <c r="AL2" s="90"/>
      <c r="AM2" s="90"/>
      <c r="AN2" s="90"/>
      <c r="AO2" s="90"/>
      <c r="AP2" s="90"/>
      <c r="AQ2" s="90"/>
      <c r="AR2" s="90"/>
      <c r="AS2" s="91"/>
    </row>
    <row r="3" spans="1:45" s="34" customFormat="1" ht="12.75" x14ac:dyDescent="0.2">
      <c r="A3" s="427" t="s">
        <v>3</v>
      </c>
      <c r="B3" s="419"/>
      <c r="C3" s="419"/>
      <c r="D3" s="419"/>
      <c r="E3" s="428"/>
      <c r="F3" s="427" t="s">
        <v>34</v>
      </c>
      <c r="G3" s="429"/>
      <c r="H3" s="429"/>
      <c r="I3" s="429"/>
      <c r="J3" s="429"/>
      <c r="K3" s="429"/>
      <c r="L3" s="429"/>
      <c r="M3" s="429"/>
      <c r="N3" s="429"/>
      <c r="O3" s="429"/>
      <c r="P3" s="429"/>
      <c r="Q3" s="429"/>
      <c r="R3" s="428"/>
      <c r="S3" s="427" t="s">
        <v>6</v>
      </c>
      <c r="T3" s="419"/>
      <c r="U3" s="419"/>
      <c r="V3" s="420"/>
      <c r="X3" s="333" t="s">
        <v>3</v>
      </c>
      <c r="Y3" s="334"/>
      <c r="Z3" s="334"/>
      <c r="AA3" s="334"/>
      <c r="AB3" s="430"/>
      <c r="AC3" s="333" t="s">
        <v>34</v>
      </c>
      <c r="AD3" s="431"/>
      <c r="AE3" s="431"/>
      <c r="AF3" s="431"/>
      <c r="AG3" s="431"/>
      <c r="AH3" s="431"/>
      <c r="AI3" s="431"/>
      <c r="AJ3" s="431"/>
      <c r="AK3" s="431"/>
      <c r="AL3" s="431"/>
      <c r="AM3" s="431"/>
      <c r="AN3" s="431"/>
      <c r="AO3" s="430"/>
      <c r="AP3" s="333" t="s">
        <v>6</v>
      </c>
      <c r="AQ3" s="334"/>
      <c r="AR3" s="334"/>
      <c r="AS3" s="335"/>
    </row>
    <row r="4" spans="1:45" s="35" customFormat="1" ht="24" customHeight="1" x14ac:dyDescent="0.2">
      <c r="A4" s="352" t="str">
        <f>'Übertrag Einzel'!D34</f>
        <v xml:space="preserve"> </v>
      </c>
      <c r="B4" s="353"/>
      <c r="C4" s="353"/>
      <c r="D4" s="353"/>
      <c r="E4" s="354"/>
      <c r="F4" s="352" t="str">
        <f>'Übertrag Einzel'!E34</f>
        <v xml:space="preserve"> </v>
      </c>
      <c r="G4" s="353"/>
      <c r="H4" s="353"/>
      <c r="I4" s="353"/>
      <c r="J4" s="353"/>
      <c r="K4" s="353"/>
      <c r="L4" s="353"/>
      <c r="M4" s="353"/>
      <c r="N4" s="353"/>
      <c r="O4" s="353"/>
      <c r="P4" s="353"/>
      <c r="Q4" s="353"/>
      <c r="R4" s="354"/>
      <c r="S4" s="355" t="str">
        <f>'Übertrag Einzel'!$H34</f>
        <v xml:space="preserve"> </v>
      </c>
      <c r="T4" s="356"/>
      <c r="U4" s="356"/>
      <c r="V4" s="357"/>
      <c r="X4" s="352" t="str">
        <f>'Übertrag Einzel'!D35</f>
        <v xml:space="preserve"> </v>
      </c>
      <c r="Y4" s="353"/>
      <c r="Z4" s="353"/>
      <c r="AA4" s="353"/>
      <c r="AB4" s="354"/>
      <c r="AC4" s="352" t="str">
        <f>'Übertrag Einzel'!E35</f>
        <v xml:space="preserve"> </v>
      </c>
      <c r="AD4" s="353"/>
      <c r="AE4" s="353"/>
      <c r="AF4" s="353"/>
      <c r="AG4" s="353"/>
      <c r="AH4" s="353"/>
      <c r="AI4" s="353"/>
      <c r="AJ4" s="353"/>
      <c r="AK4" s="353"/>
      <c r="AL4" s="353"/>
      <c r="AM4" s="353"/>
      <c r="AN4" s="353"/>
      <c r="AO4" s="354"/>
      <c r="AP4" s="355" t="str">
        <f>'Übertrag Einzel'!$H35</f>
        <v xml:space="preserve"> </v>
      </c>
      <c r="AQ4" s="356"/>
      <c r="AR4" s="356"/>
      <c r="AS4" s="357"/>
    </row>
    <row r="5" spans="1:45" s="36" customFormat="1" ht="11.25" customHeight="1" x14ac:dyDescent="0.2">
      <c r="A5" s="376" t="s">
        <v>32</v>
      </c>
      <c r="B5" s="377"/>
      <c r="C5" s="378"/>
      <c r="D5" s="376" t="s">
        <v>33</v>
      </c>
      <c r="E5" s="377"/>
      <c r="F5" s="377"/>
      <c r="G5" s="377"/>
      <c r="H5" s="377"/>
      <c r="I5" s="377"/>
      <c r="J5" s="377"/>
      <c r="K5" s="377"/>
      <c r="L5" s="377"/>
      <c r="M5" s="377"/>
      <c r="N5" s="378"/>
      <c r="O5" s="379" t="s">
        <v>7</v>
      </c>
      <c r="P5" s="377"/>
      <c r="Q5" s="377"/>
      <c r="R5" s="377"/>
      <c r="S5" s="377"/>
      <c r="T5" s="377"/>
      <c r="U5" s="377"/>
      <c r="V5" s="378"/>
      <c r="X5" s="376" t="s">
        <v>32</v>
      </c>
      <c r="Y5" s="377"/>
      <c r="Z5" s="378"/>
      <c r="AA5" s="376" t="s">
        <v>33</v>
      </c>
      <c r="AB5" s="377"/>
      <c r="AC5" s="377"/>
      <c r="AD5" s="377"/>
      <c r="AE5" s="377"/>
      <c r="AF5" s="377"/>
      <c r="AG5" s="377"/>
      <c r="AH5" s="377"/>
      <c r="AI5" s="377"/>
      <c r="AJ5" s="377"/>
      <c r="AK5" s="378"/>
      <c r="AL5" s="379" t="s">
        <v>7</v>
      </c>
      <c r="AM5" s="377"/>
      <c r="AN5" s="377"/>
      <c r="AO5" s="377"/>
      <c r="AP5" s="377"/>
      <c r="AQ5" s="377"/>
      <c r="AR5" s="377"/>
      <c r="AS5" s="378"/>
    </row>
    <row r="6" spans="1:45" s="36" customFormat="1" ht="14.1" customHeight="1" x14ac:dyDescent="0.2">
      <c r="A6" s="385" t="str">
        <f>'Übertrag Einzel'!F34</f>
        <v xml:space="preserve"> </v>
      </c>
      <c r="B6" s="386"/>
      <c r="C6" s="387"/>
      <c r="D6" s="385" t="str">
        <f>'Übertrag Einzel'!G34</f>
        <v xml:space="preserve"> </v>
      </c>
      <c r="E6" s="386"/>
      <c r="F6" s="386"/>
      <c r="G6" s="386"/>
      <c r="H6" s="386"/>
      <c r="I6" s="386"/>
      <c r="J6" s="386"/>
      <c r="K6" s="386"/>
      <c r="L6" s="386"/>
      <c r="M6" s="386"/>
      <c r="N6" s="387"/>
      <c r="O6" s="442"/>
      <c r="P6" s="440"/>
      <c r="Q6" s="440"/>
      <c r="R6" s="440"/>
      <c r="S6" s="440"/>
      <c r="T6" s="440"/>
      <c r="U6" s="440"/>
      <c r="V6" s="441"/>
      <c r="X6" s="385" t="str">
        <f>'Übertrag Einzel'!F35</f>
        <v xml:space="preserve"> </v>
      </c>
      <c r="Y6" s="386"/>
      <c r="Z6" s="387"/>
      <c r="AA6" s="385" t="str">
        <f>'Übertrag Einzel'!G35</f>
        <v xml:space="preserve"> </v>
      </c>
      <c r="AB6" s="386"/>
      <c r="AC6" s="386"/>
      <c r="AD6" s="386"/>
      <c r="AE6" s="386"/>
      <c r="AF6" s="386"/>
      <c r="AG6" s="386"/>
      <c r="AH6" s="386"/>
      <c r="AI6" s="386"/>
      <c r="AJ6" s="386"/>
      <c r="AK6" s="387"/>
      <c r="AL6" s="442"/>
      <c r="AM6" s="440"/>
      <c r="AN6" s="440"/>
      <c r="AO6" s="440"/>
      <c r="AP6" s="440"/>
      <c r="AQ6" s="440"/>
      <c r="AR6" s="440"/>
      <c r="AS6" s="441"/>
    </row>
    <row r="7" spans="1:45" s="36" customFormat="1" ht="9.75" customHeight="1" x14ac:dyDescent="0.2">
      <c r="A7" s="352"/>
      <c r="B7" s="353"/>
      <c r="C7" s="354"/>
      <c r="D7" s="352"/>
      <c r="E7" s="353"/>
      <c r="F7" s="353"/>
      <c r="G7" s="353"/>
      <c r="H7" s="353"/>
      <c r="I7" s="353"/>
      <c r="J7" s="353"/>
      <c r="K7" s="353"/>
      <c r="L7" s="353"/>
      <c r="M7" s="353"/>
      <c r="N7" s="354"/>
      <c r="O7" s="370"/>
      <c r="P7" s="440"/>
      <c r="Q7" s="440"/>
      <c r="R7" s="440"/>
      <c r="S7" s="440"/>
      <c r="T7" s="440"/>
      <c r="U7" s="440"/>
      <c r="V7" s="441"/>
      <c r="X7" s="352"/>
      <c r="Y7" s="353"/>
      <c r="Z7" s="354"/>
      <c r="AA7" s="352"/>
      <c r="AB7" s="353"/>
      <c r="AC7" s="353"/>
      <c r="AD7" s="353"/>
      <c r="AE7" s="353"/>
      <c r="AF7" s="353"/>
      <c r="AG7" s="353"/>
      <c r="AH7" s="353"/>
      <c r="AI7" s="353"/>
      <c r="AJ7" s="353"/>
      <c r="AK7" s="354"/>
      <c r="AL7" s="370"/>
      <c r="AM7" s="440"/>
      <c r="AN7" s="440"/>
      <c r="AO7" s="440"/>
      <c r="AP7" s="440"/>
      <c r="AQ7" s="440"/>
      <c r="AR7" s="440"/>
      <c r="AS7" s="441"/>
    </row>
    <row r="8" spans="1:45" s="36" customFormat="1" ht="11.25" customHeight="1" x14ac:dyDescent="0.2">
      <c r="A8" s="376" t="s">
        <v>5</v>
      </c>
      <c r="B8" s="377"/>
      <c r="C8" s="377"/>
      <c r="D8" s="377"/>
      <c r="E8" s="377"/>
      <c r="F8" s="377"/>
      <c r="G8" s="377"/>
      <c r="H8" s="377"/>
      <c r="I8" s="377"/>
      <c r="J8" s="377"/>
      <c r="K8" s="377"/>
      <c r="L8" s="377"/>
      <c r="M8" s="377"/>
      <c r="N8" s="378"/>
      <c r="O8" s="442"/>
      <c r="P8" s="440"/>
      <c r="Q8" s="440"/>
      <c r="R8" s="440"/>
      <c r="S8" s="440"/>
      <c r="T8" s="440"/>
      <c r="U8" s="440"/>
      <c r="V8" s="441"/>
      <c r="X8" s="376" t="s">
        <v>5</v>
      </c>
      <c r="Y8" s="377"/>
      <c r="Z8" s="377"/>
      <c r="AA8" s="377"/>
      <c r="AB8" s="377"/>
      <c r="AC8" s="377"/>
      <c r="AD8" s="377"/>
      <c r="AE8" s="377"/>
      <c r="AF8" s="377"/>
      <c r="AG8" s="377"/>
      <c r="AH8" s="377"/>
      <c r="AI8" s="377"/>
      <c r="AJ8" s="377"/>
      <c r="AK8" s="378"/>
      <c r="AL8" s="442"/>
      <c r="AM8" s="440"/>
      <c r="AN8" s="440"/>
      <c r="AO8" s="440"/>
      <c r="AP8" s="440"/>
      <c r="AQ8" s="440"/>
      <c r="AR8" s="440"/>
      <c r="AS8" s="441"/>
    </row>
    <row r="9" spans="1:45" s="35" customFormat="1" ht="24" customHeight="1" x14ac:dyDescent="0.2">
      <c r="A9" s="352" t="str">
        <f>'Übertrag Einzel'!I34</f>
        <v/>
      </c>
      <c r="B9" s="353"/>
      <c r="C9" s="353"/>
      <c r="D9" s="353"/>
      <c r="E9" s="386"/>
      <c r="F9" s="386"/>
      <c r="G9" s="386"/>
      <c r="H9" s="386"/>
      <c r="I9" s="386"/>
      <c r="J9" s="386"/>
      <c r="K9" s="386"/>
      <c r="L9" s="386"/>
      <c r="M9" s="386"/>
      <c r="N9" s="387"/>
      <c r="O9" s="443"/>
      <c r="P9" s="444"/>
      <c r="Q9" s="444"/>
      <c r="R9" s="444"/>
      <c r="S9" s="444"/>
      <c r="T9" s="444"/>
      <c r="U9" s="444"/>
      <c r="V9" s="445"/>
      <c r="X9" s="352" t="str">
        <f>'Übertrag Einzel'!I35</f>
        <v/>
      </c>
      <c r="Y9" s="353"/>
      <c r="Z9" s="353"/>
      <c r="AA9" s="353"/>
      <c r="AB9" s="386"/>
      <c r="AC9" s="386"/>
      <c r="AD9" s="386"/>
      <c r="AE9" s="386"/>
      <c r="AF9" s="386"/>
      <c r="AG9" s="386"/>
      <c r="AH9" s="386"/>
      <c r="AI9" s="386"/>
      <c r="AJ9" s="386"/>
      <c r="AK9" s="387"/>
      <c r="AL9" s="443"/>
      <c r="AM9" s="444"/>
      <c r="AN9" s="444"/>
      <c r="AO9" s="444"/>
      <c r="AP9" s="444"/>
      <c r="AQ9" s="444"/>
      <c r="AR9" s="444"/>
      <c r="AS9" s="445"/>
    </row>
    <row r="10" spans="1:45" s="34" customFormat="1" ht="12.75" customHeight="1" x14ac:dyDescent="0.2">
      <c r="A10" s="333" t="s">
        <v>8</v>
      </c>
      <c r="B10" s="431"/>
      <c r="C10" s="431"/>
      <c r="D10" s="430"/>
      <c r="E10" s="361" t="s">
        <v>113</v>
      </c>
      <c r="F10" s="432"/>
      <c r="G10" s="432"/>
      <c r="H10" s="432"/>
      <c r="I10" s="432"/>
      <c r="J10" s="432"/>
      <c r="K10" s="432"/>
      <c r="L10" s="432"/>
      <c r="M10" s="432"/>
      <c r="N10" s="432"/>
      <c r="O10" s="432"/>
      <c r="P10" s="432"/>
      <c r="Q10" s="432"/>
      <c r="R10" s="432"/>
      <c r="S10" s="432"/>
      <c r="T10" s="432"/>
      <c r="U10" s="432"/>
      <c r="V10" s="433"/>
      <c r="X10" s="333" t="s">
        <v>8</v>
      </c>
      <c r="Y10" s="431"/>
      <c r="Z10" s="431"/>
      <c r="AA10" s="430"/>
      <c r="AB10" s="361" t="s">
        <v>113</v>
      </c>
      <c r="AC10" s="432"/>
      <c r="AD10" s="432"/>
      <c r="AE10" s="432"/>
      <c r="AF10" s="432"/>
      <c r="AG10" s="432"/>
      <c r="AH10" s="432"/>
      <c r="AI10" s="432"/>
      <c r="AJ10" s="432"/>
      <c r="AK10" s="432"/>
      <c r="AL10" s="432"/>
      <c r="AM10" s="432"/>
      <c r="AN10" s="432"/>
      <c r="AO10" s="432"/>
      <c r="AP10" s="432"/>
      <c r="AQ10" s="432"/>
      <c r="AR10" s="432"/>
      <c r="AS10" s="433"/>
    </row>
    <row r="11" spans="1:45" s="37" customFormat="1" ht="24" customHeight="1" x14ac:dyDescent="0.2">
      <c r="A11" s="437">
        <f>Meldedaten!A4</f>
        <v>45383</v>
      </c>
      <c r="B11" s="438"/>
      <c r="C11" s="438"/>
      <c r="D11" s="439"/>
      <c r="E11" s="434"/>
      <c r="F11" s="435"/>
      <c r="G11" s="435"/>
      <c r="H11" s="435"/>
      <c r="I11" s="435"/>
      <c r="J11" s="435"/>
      <c r="K11" s="435"/>
      <c r="L11" s="435"/>
      <c r="M11" s="435"/>
      <c r="N11" s="435"/>
      <c r="O11" s="435"/>
      <c r="P11" s="435"/>
      <c r="Q11" s="435"/>
      <c r="R11" s="435"/>
      <c r="S11" s="435"/>
      <c r="T11" s="435"/>
      <c r="U11" s="435"/>
      <c r="V11" s="436"/>
      <c r="X11" s="367">
        <f>A11</f>
        <v>45383</v>
      </c>
      <c r="Y11" s="368"/>
      <c r="Z11" s="368"/>
      <c r="AA11" s="369"/>
      <c r="AB11" s="434"/>
      <c r="AC11" s="435"/>
      <c r="AD11" s="435"/>
      <c r="AE11" s="435"/>
      <c r="AF11" s="435"/>
      <c r="AG11" s="435"/>
      <c r="AH11" s="435"/>
      <c r="AI11" s="435"/>
      <c r="AJ11" s="435"/>
      <c r="AK11" s="435"/>
      <c r="AL11" s="435"/>
      <c r="AM11" s="435"/>
      <c r="AN11" s="435"/>
      <c r="AO11" s="435"/>
      <c r="AP11" s="435"/>
      <c r="AQ11" s="435"/>
      <c r="AR11" s="435"/>
      <c r="AS11" s="436"/>
    </row>
    <row r="12" spans="1:45" s="34" customFormat="1" ht="6" customHeight="1" x14ac:dyDescent="0.2">
      <c r="A12" s="84"/>
      <c r="B12" s="85"/>
      <c r="C12" s="85"/>
      <c r="D12" s="85"/>
      <c r="E12" s="85"/>
      <c r="F12" s="85"/>
      <c r="G12" s="85"/>
      <c r="H12" s="85"/>
      <c r="I12" s="85"/>
      <c r="J12" s="85"/>
      <c r="K12" s="85"/>
      <c r="L12" s="85"/>
      <c r="M12" s="85"/>
      <c r="N12" s="85"/>
      <c r="O12" s="85"/>
      <c r="P12" s="85"/>
      <c r="Q12" s="85"/>
      <c r="R12" s="85"/>
      <c r="S12" s="85"/>
      <c r="T12" s="85"/>
      <c r="U12" s="85"/>
      <c r="V12" s="86"/>
      <c r="X12" s="84"/>
      <c r="Y12" s="85"/>
      <c r="Z12" s="85"/>
      <c r="AA12" s="85"/>
      <c r="AB12" s="85"/>
      <c r="AC12" s="85"/>
      <c r="AD12" s="85"/>
      <c r="AE12" s="85"/>
      <c r="AF12" s="85"/>
      <c r="AG12" s="85"/>
      <c r="AH12" s="85"/>
      <c r="AI12" s="85"/>
      <c r="AJ12" s="85"/>
      <c r="AK12" s="85"/>
      <c r="AL12" s="85"/>
      <c r="AM12" s="85"/>
      <c r="AN12" s="85"/>
      <c r="AO12" s="85"/>
      <c r="AP12" s="85"/>
      <c r="AQ12" s="85"/>
      <c r="AR12" s="85"/>
      <c r="AS12" s="86"/>
    </row>
    <row r="13" spans="1:45" s="34" customFormat="1" ht="24.75" customHeight="1" x14ac:dyDescent="0.2">
      <c r="A13" s="38" t="s">
        <v>107</v>
      </c>
      <c r="D13" s="330" t="str">
        <f>'Übertrag Einzel'!AA34</f>
        <v/>
      </c>
      <c r="E13" s="331"/>
      <c r="F13" s="331"/>
      <c r="G13" s="331"/>
      <c r="H13" s="331"/>
      <c r="I13" s="331"/>
      <c r="J13" s="331"/>
      <c r="K13" s="331"/>
      <c r="L13" s="331"/>
      <c r="M13" s="331"/>
      <c r="N13" s="137"/>
      <c r="O13" s="332" t="str">
        <f>"verliehen wird: "&amp;'Übertrag Einzel'!CP34</f>
        <v>verliehen wird: Urkunde und Button</v>
      </c>
      <c r="P13" s="332"/>
      <c r="Q13" s="332"/>
      <c r="R13" s="332"/>
      <c r="S13" s="332"/>
      <c r="T13" s="332"/>
      <c r="U13" s="332"/>
      <c r="V13" s="83"/>
      <c r="X13" s="38" t="s">
        <v>107</v>
      </c>
      <c r="AA13" s="330" t="str">
        <f>'Übertrag Einzel'!AA35</f>
        <v/>
      </c>
      <c r="AB13" s="331"/>
      <c r="AC13" s="331"/>
      <c r="AD13" s="331"/>
      <c r="AE13" s="331"/>
      <c r="AF13" s="331"/>
      <c r="AG13" s="331"/>
      <c r="AH13" s="331"/>
      <c r="AI13" s="331"/>
      <c r="AJ13" s="331"/>
      <c r="AK13" s="137"/>
      <c r="AL13" s="332" t="str">
        <f>"verliehen wird: "&amp;'Übertrag Einzel'!CP35</f>
        <v>verliehen wird: Urkunde und Button</v>
      </c>
      <c r="AM13" s="332"/>
      <c r="AN13" s="332"/>
      <c r="AO13" s="332"/>
      <c r="AP13" s="332"/>
      <c r="AQ13" s="332"/>
      <c r="AR13" s="332"/>
      <c r="AS13" s="83"/>
    </row>
    <row r="14" spans="1:45" s="34" customFormat="1" ht="6" customHeight="1" x14ac:dyDescent="0.2">
      <c r="A14" s="82"/>
      <c r="V14" s="83"/>
      <c r="X14" s="82"/>
      <c r="AS14" s="83"/>
    </row>
    <row r="15" spans="1:45" s="34" customFormat="1" ht="24.75" customHeight="1" x14ac:dyDescent="0.2">
      <c r="A15" s="38" t="s">
        <v>111</v>
      </c>
      <c r="D15" s="39"/>
      <c r="F15" s="39"/>
      <c r="H15" s="39"/>
      <c r="I15" s="347" t="str">
        <f>'Übertrag Einzel'!CM34&amp;"."</f>
        <v>.</v>
      </c>
      <c r="J15" s="348"/>
      <c r="L15" s="39" t="s">
        <v>112</v>
      </c>
      <c r="N15" s="39"/>
      <c r="V15" s="83"/>
      <c r="X15" s="38" t="s">
        <v>111</v>
      </c>
      <c r="AA15" s="39"/>
      <c r="AC15" s="39"/>
      <c r="AE15" s="39"/>
      <c r="AF15" s="347" t="str">
        <f>'Übertrag Einzel'!CM35&amp;"."</f>
        <v>.</v>
      </c>
      <c r="AG15" s="348"/>
      <c r="AI15" s="39" t="s">
        <v>112</v>
      </c>
      <c r="AK15" s="39"/>
      <c r="AS15" s="83"/>
    </row>
    <row r="16" spans="1:45" s="34" customFormat="1" ht="6" customHeight="1" x14ac:dyDescent="0.2">
      <c r="A16" s="87"/>
      <c r="B16" s="88"/>
      <c r="C16" s="88"/>
      <c r="D16" s="88"/>
      <c r="E16" s="88"/>
      <c r="F16" s="88"/>
      <c r="G16" s="88"/>
      <c r="H16" s="88"/>
      <c r="I16" s="88"/>
      <c r="J16" s="88"/>
      <c r="K16" s="88"/>
      <c r="L16" s="88"/>
      <c r="M16" s="88"/>
      <c r="N16" s="88"/>
      <c r="O16" s="88"/>
      <c r="P16" s="88"/>
      <c r="Q16" s="88"/>
      <c r="R16" s="88"/>
      <c r="S16" s="88"/>
      <c r="T16" s="88"/>
      <c r="U16" s="88"/>
      <c r="V16" s="89"/>
      <c r="X16" s="87"/>
      <c r="Y16" s="88"/>
      <c r="Z16" s="88"/>
      <c r="AA16" s="88"/>
      <c r="AB16" s="88"/>
      <c r="AC16" s="88"/>
      <c r="AD16" s="88"/>
      <c r="AE16" s="88"/>
      <c r="AF16" s="88"/>
      <c r="AG16" s="88"/>
      <c r="AH16" s="88"/>
      <c r="AI16" s="88"/>
      <c r="AJ16" s="88"/>
      <c r="AK16" s="88"/>
      <c r="AL16" s="88"/>
      <c r="AM16" s="88"/>
      <c r="AN16" s="88"/>
      <c r="AO16" s="88"/>
      <c r="AP16" s="88"/>
      <c r="AQ16" s="88"/>
      <c r="AR16" s="88"/>
      <c r="AS16" s="89"/>
    </row>
    <row r="17" spans="1:45" ht="29.25" customHeight="1" x14ac:dyDescent="0.2">
      <c r="A17" s="349" t="s">
        <v>9</v>
      </c>
      <c r="B17" s="448"/>
      <c r="C17" s="448"/>
      <c r="D17" s="449"/>
      <c r="E17" s="447" t="s">
        <v>10</v>
      </c>
      <c r="F17" s="447"/>
      <c r="G17" s="447" t="s">
        <v>11</v>
      </c>
      <c r="H17" s="447"/>
      <c r="I17" s="446" t="s">
        <v>12</v>
      </c>
      <c r="J17" s="447"/>
      <c r="K17" s="446" t="s">
        <v>13</v>
      </c>
      <c r="L17" s="447"/>
      <c r="M17" s="446" t="s">
        <v>14</v>
      </c>
      <c r="N17" s="447"/>
      <c r="O17" s="447"/>
      <c r="P17" s="447"/>
      <c r="Q17" s="447"/>
      <c r="R17" s="447"/>
      <c r="S17" s="447"/>
      <c r="T17" s="446" t="s">
        <v>15</v>
      </c>
      <c r="U17" s="447"/>
      <c r="V17" s="447"/>
      <c r="X17" s="349" t="s">
        <v>9</v>
      </c>
      <c r="Y17" s="448"/>
      <c r="Z17" s="448"/>
      <c r="AA17" s="449"/>
      <c r="AB17" s="447" t="s">
        <v>10</v>
      </c>
      <c r="AC17" s="447"/>
      <c r="AD17" s="447" t="s">
        <v>11</v>
      </c>
      <c r="AE17" s="447"/>
      <c r="AF17" s="446" t="s">
        <v>12</v>
      </c>
      <c r="AG17" s="447"/>
      <c r="AH17" s="446" t="s">
        <v>13</v>
      </c>
      <c r="AI17" s="447"/>
      <c r="AJ17" s="446" t="s">
        <v>14</v>
      </c>
      <c r="AK17" s="447"/>
      <c r="AL17" s="447"/>
      <c r="AM17" s="447"/>
      <c r="AN17" s="447"/>
      <c r="AO17" s="447"/>
      <c r="AP17" s="447"/>
      <c r="AQ17" s="446" t="s">
        <v>15</v>
      </c>
      <c r="AR17" s="447"/>
      <c r="AS17" s="447"/>
    </row>
    <row r="18" spans="1:45" ht="14.1" customHeight="1" x14ac:dyDescent="0.2">
      <c r="A18" s="333"/>
      <c r="B18" s="334"/>
      <c r="C18" s="334"/>
      <c r="D18" s="335"/>
      <c r="E18" s="336"/>
      <c r="F18" s="337"/>
      <c r="G18" s="336"/>
      <c r="H18" s="337"/>
      <c r="I18" s="336"/>
      <c r="J18" s="337"/>
      <c r="K18" s="336"/>
      <c r="L18" s="337"/>
      <c r="M18" s="336"/>
      <c r="N18" s="340"/>
      <c r="O18" s="340"/>
      <c r="P18" s="340"/>
      <c r="Q18" s="340"/>
      <c r="R18" s="340"/>
      <c r="S18" s="337"/>
      <c r="T18" s="336"/>
      <c r="U18" s="340"/>
      <c r="V18" s="337"/>
      <c r="X18" s="333"/>
      <c r="Y18" s="334"/>
      <c r="Z18" s="334"/>
      <c r="AA18" s="335"/>
      <c r="AB18" s="336"/>
      <c r="AC18" s="337"/>
      <c r="AD18" s="336"/>
      <c r="AE18" s="337"/>
      <c r="AF18" s="336"/>
      <c r="AG18" s="337"/>
      <c r="AH18" s="336"/>
      <c r="AI18" s="337"/>
      <c r="AJ18" s="336"/>
      <c r="AK18" s="340"/>
      <c r="AL18" s="340"/>
      <c r="AM18" s="340"/>
      <c r="AN18" s="340"/>
      <c r="AO18" s="340"/>
      <c r="AP18" s="337"/>
      <c r="AQ18" s="336"/>
      <c r="AR18" s="340"/>
      <c r="AS18" s="337"/>
    </row>
    <row r="19" spans="1:45" ht="14.1" customHeight="1" x14ac:dyDescent="0.2">
      <c r="A19" s="388" t="str">
        <f>'Übertrag Einzel'!BE34</f>
        <v>Langsamer Walzer</v>
      </c>
      <c r="B19" s="389"/>
      <c r="C19" s="389"/>
      <c r="D19" s="17"/>
      <c r="E19" s="338"/>
      <c r="F19" s="339"/>
      <c r="G19" s="338"/>
      <c r="H19" s="339"/>
      <c r="I19" s="338"/>
      <c r="J19" s="339"/>
      <c r="K19" s="338"/>
      <c r="L19" s="339"/>
      <c r="M19" s="338"/>
      <c r="N19" s="341"/>
      <c r="O19" s="341"/>
      <c r="P19" s="341"/>
      <c r="Q19" s="341"/>
      <c r="R19" s="341"/>
      <c r="S19" s="339"/>
      <c r="T19" s="338"/>
      <c r="U19" s="341"/>
      <c r="V19" s="339"/>
      <c r="X19" s="388" t="str">
        <f>'Übertrag Einzel'!BE35</f>
        <v>Langsamer Walzer</v>
      </c>
      <c r="Y19" s="389"/>
      <c r="Z19" s="389"/>
      <c r="AA19" s="17"/>
      <c r="AB19" s="338"/>
      <c r="AC19" s="339"/>
      <c r="AD19" s="338"/>
      <c r="AE19" s="339"/>
      <c r="AF19" s="338"/>
      <c r="AG19" s="339"/>
      <c r="AH19" s="338"/>
      <c r="AI19" s="339"/>
      <c r="AJ19" s="338"/>
      <c r="AK19" s="341"/>
      <c r="AL19" s="341"/>
      <c r="AM19" s="341"/>
      <c r="AN19" s="341"/>
      <c r="AO19" s="341"/>
      <c r="AP19" s="339"/>
      <c r="AQ19" s="338"/>
      <c r="AR19" s="341"/>
      <c r="AS19" s="339"/>
    </row>
    <row r="20" spans="1:45" ht="14.1" customHeight="1" x14ac:dyDescent="0.2">
      <c r="A20" s="333"/>
      <c r="B20" s="334"/>
      <c r="C20" s="334"/>
      <c r="D20" s="335"/>
      <c r="E20" s="336"/>
      <c r="F20" s="337"/>
      <c r="G20" s="336"/>
      <c r="H20" s="337"/>
      <c r="I20" s="336"/>
      <c r="J20" s="337"/>
      <c r="K20" s="336"/>
      <c r="L20" s="337"/>
      <c r="M20" s="336"/>
      <c r="N20" s="340"/>
      <c r="O20" s="340"/>
      <c r="P20" s="340"/>
      <c r="Q20" s="340"/>
      <c r="R20" s="340"/>
      <c r="S20" s="337"/>
      <c r="T20" s="336"/>
      <c r="U20" s="340"/>
      <c r="V20" s="337"/>
      <c r="X20" s="333"/>
      <c r="Y20" s="334"/>
      <c r="Z20" s="334"/>
      <c r="AA20" s="335"/>
      <c r="AB20" s="336"/>
      <c r="AC20" s="337"/>
      <c r="AD20" s="336"/>
      <c r="AE20" s="337"/>
      <c r="AF20" s="336"/>
      <c r="AG20" s="337"/>
      <c r="AH20" s="336"/>
      <c r="AI20" s="337"/>
      <c r="AJ20" s="336"/>
      <c r="AK20" s="340"/>
      <c r="AL20" s="340"/>
      <c r="AM20" s="340"/>
      <c r="AN20" s="340"/>
      <c r="AO20" s="340"/>
      <c r="AP20" s="337"/>
      <c r="AQ20" s="336"/>
      <c r="AR20" s="340"/>
      <c r="AS20" s="337"/>
    </row>
    <row r="21" spans="1:45" ht="14.1" customHeight="1" x14ac:dyDescent="0.2">
      <c r="A21" s="388" t="str">
        <f>'Übertrag Einzel'!BF34</f>
        <v>Tango</v>
      </c>
      <c r="B21" s="389"/>
      <c r="C21" s="389"/>
      <c r="D21" s="17"/>
      <c r="E21" s="338"/>
      <c r="F21" s="339"/>
      <c r="G21" s="338"/>
      <c r="H21" s="339"/>
      <c r="I21" s="338"/>
      <c r="J21" s="339"/>
      <c r="K21" s="338"/>
      <c r="L21" s="339"/>
      <c r="M21" s="338"/>
      <c r="N21" s="341"/>
      <c r="O21" s="341"/>
      <c r="P21" s="341"/>
      <c r="Q21" s="341"/>
      <c r="R21" s="341"/>
      <c r="S21" s="339"/>
      <c r="T21" s="338"/>
      <c r="U21" s="341"/>
      <c r="V21" s="339"/>
      <c r="X21" s="388" t="str">
        <f>'Übertrag Einzel'!BF35</f>
        <v>Tango</v>
      </c>
      <c r="Y21" s="389"/>
      <c r="Z21" s="389"/>
      <c r="AA21" s="17"/>
      <c r="AB21" s="338"/>
      <c r="AC21" s="339"/>
      <c r="AD21" s="338"/>
      <c r="AE21" s="339"/>
      <c r="AF21" s="338"/>
      <c r="AG21" s="339"/>
      <c r="AH21" s="338"/>
      <c r="AI21" s="339"/>
      <c r="AJ21" s="338"/>
      <c r="AK21" s="341"/>
      <c r="AL21" s="341"/>
      <c r="AM21" s="341"/>
      <c r="AN21" s="341"/>
      <c r="AO21" s="341"/>
      <c r="AP21" s="339"/>
      <c r="AQ21" s="338"/>
      <c r="AR21" s="341"/>
      <c r="AS21" s="339"/>
    </row>
    <row r="22" spans="1:45" ht="14.1" customHeight="1" x14ac:dyDescent="0.2">
      <c r="A22" s="333"/>
      <c r="B22" s="334"/>
      <c r="C22" s="334"/>
      <c r="D22" s="335"/>
      <c r="E22" s="336"/>
      <c r="F22" s="337"/>
      <c r="G22" s="336"/>
      <c r="H22" s="337"/>
      <c r="I22" s="336"/>
      <c r="J22" s="337"/>
      <c r="K22" s="336"/>
      <c r="L22" s="337"/>
      <c r="M22" s="336"/>
      <c r="N22" s="340"/>
      <c r="O22" s="340"/>
      <c r="P22" s="340"/>
      <c r="Q22" s="340"/>
      <c r="R22" s="340"/>
      <c r="S22" s="337"/>
      <c r="T22" s="336"/>
      <c r="U22" s="340"/>
      <c r="V22" s="337"/>
      <c r="X22" s="333"/>
      <c r="Y22" s="334"/>
      <c r="Z22" s="334"/>
      <c r="AA22" s="335"/>
      <c r="AB22" s="336"/>
      <c r="AC22" s="337"/>
      <c r="AD22" s="336"/>
      <c r="AE22" s="337"/>
      <c r="AF22" s="336"/>
      <c r="AG22" s="337"/>
      <c r="AH22" s="336"/>
      <c r="AI22" s="337"/>
      <c r="AJ22" s="336"/>
      <c r="AK22" s="340"/>
      <c r="AL22" s="340"/>
      <c r="AM22" s="340"/>
      <c r="AN22" s="340"/>
      <c r="AO22" s="340"/>
      <c r="AP22" s="337"/>
      <c r="AQ22" s="336"/>
      <c r="AR22" s="340"/>
      <c r="AS22" s="337"/>
    </row>
    <row r="23" spans="1:45" ht="14.1" customHeight="1" x14ac:dyDescent="0.2">
      <c r="A23" s="388" t="str">
        <f>'Übertrag Einzel'!BG34</f>
        <v>Wiener Walzer</v>
      </c>
      <c r="B23" s="389"/>
      <c r="C23" s="389"/>
      <c r="D23" s="17"/>
      <c r="E23" s="338"/>
      <c r="F23" s="339"/>
      <c r="G23" s="338"/>
      <c r="H23" s="339"/>
      <c r="I23" s="338"/>
      <c r="J23" s="339"/>
      <c r="K23" s="338"/>
      <c r="L23" s="339"/>
      <c r="M23" s="338"/>
      <c r="N23" s="341"/>
      <c r="O23" s="341"/>
      <c r="P23" s="341"/>
      <c r="Q23" s="341"/>
      <c r="R23" s="341"/>
      <c r="S23" s="339"/>
      <c r="T23" s="338"/>
      <c r="U23" s="341"/>
      <c r="V23" s="339"/>
      <c r="X23" s="388" t="str">
        <f>'Übertrag Einzel'!BG35</f>
        <v>Wiener Walzer</v>
      </c>
      <c r="Y23" s="389"/>
      <c r="Z23" s="389"/>
      <c r="AA23" s="17"/>
      <c r="AB23" s="338"/>
      <c r="AC23" s="339"/>
      <c r="AD23" s="338"/>
      <c r="AE23" s="339"/>
      <c r="AF23" s="338"/>
      <c r="AG23" s="339"/>
      <c r="AH23" s="338"/>
      <c r="AI23" s="339"/>
      <c r="AJ23" s="338"/>
      <c r="AK23" s="341"/>
      <c r="AL23" s="341"/>
      <c r="AM23" s="341"/>
      <c r="AN23" s="341"/>
      <c r="AO23" s="341"/>
      <c r="AP23" s="339"/>
      <c r="AQ23" s="338"/>
      <c r="AR23" s="341"/>
      <c r="AS23" s="339"/>
    </row>
    <row r="24" spans="1:45" ht="14.1" customHeight="1" x14ac:dyDescent="0.2">
      <c r="A24" s="333"/>
      <c r="B24" s="334"/>
      <c r="C24" s="334"/>
      <c r="D24" s="335"/>
      <c r="E24" s="336"/>
      <c r="F24" s="337"/>
      <c r="G24" s="336"/>
      <c r="H24" s="337"/>
      <c r="I24" s="336"/>
      <c r="J24" s="337"/>
      <c r="K24" s="336"/>
      <c r="L24" s="337"/>
      <c r="M24" s="336"/>
      <c r="N24" s="340"/>
      <c r="O24" s="340"/>
      <c r="P24" s="340"/>
      <c r="Q24" s="340"/>
      <c r="R24" s="340"/>
      <c r="S24" s="337"/>
      <c r="T24" s="336"/>
      <c r="U24" s="340"/>
      <c r="V24" s="337"/>
      <c r="X24" s="333"/>
      <c r="Y24" s="334"/>
      <c r="Z24" s="334"/>
      <c r="AA24" s="335"/>
      <c r="AB24" s="336"/>
      <c r="AC24" s="337"/>
      <c r="AD24" s="336"/>
      <c r="AE24" s="337"/>
      <c r="AF24" s="336"/>
      <c r="AG24" s="337"/>
      <c r="AH24" s="336"/>
      <c r="AI24" s="337"/>
      <c r="AJ24" s="336"/>
      <c r="AK24" s="340"/>
      <c r="AL24" s="340"/>
      <c r="AM24" s="340"/>
      <c r="AN24" s="340"/>
      <c r="AO24" s="340"/>
      <c r="AP24" s="337"/>
      <c r="AQ24" s="336"/>
      <c r="AR24" s="340"/>
      <c r="AS24" s="337"/>
    </row>
    <row r="25" spans="1:45" ht="14.1" customHeight="1" x14ac:dyDescent="0.2">
      <c r="A25" s="388" t="str">
        <f>'Übertrag Einzel'!BH34</f>
        <v>Slowfox</v>
      </c>
      <c r="B25" s="389"/>
      <c r="C25" s="389"/>
      <c r="D25" s="17"/>
      <c r="E25" s="338"/>
      <c r="F25" s="339"/>
      <c r="G25" s="338"/>
      <c r="H25" s="339"/>
      <c r="I25" s="338"/>
      <c r="J25" s="339"/>
      <c r="K25" s="338"/>
      <c r="L25" s="339"/>
      <c r="M25" s="338"/>
      <c r="N25" s="341"/>
      <c r="O25" s="341"/>
      <c r="P25" s="341"/>
      <c r="Q25" s="341"/>
      <c r="R25" s="341"/>
      <c r="S25" s="339"/>
      <c r="T25" s="338"/>
      <c r="U25" s="341"/>
      <c r="V25" s="339"/>
      <c r="X25" s="388" t="str">
        <f>'Übertrag Einzel'!BH35</f>
        <v>Slowfox</v>
      </c>
      <c r="Y25" s="389"/>
      <c r="Z25" s="389"/>
      <c r="AA25" s="17"/>
      <c r="AB25" s="338"/>
      <c r="AC25" s="339"/>
      <c r="AD25" s="338"/>
      <c r="AE25" s="339"/>
      <c r="AF25" s="338"/>
      <c r="AG25" s="339"/>
      <c r="AH25" s="338"/>
      <c r="AI25" s="339"/>
      <c r="AJ25" s="338"/>
      <c r="AK25" s="341"/>
      <c r="AL25" s="341"/>
      <c r="AM25" s="341"/>
      <c r="AN25" s="341"/>
      <c r="AO25" s="341"/>
      <c r="AP25" s="339"/>
      <c r="AQ25" s="338"/>
      <c r="AR25" s="341"/>
      <c r="AS25" s="339"/>
    </row>
    <row r="26" spans="1:45" ht="14.1" customHeight="1" x14ac:dyDescent="0.2">
      <c r="A26" s="333"/>
      <c r="B26" s="334"/>
      <c r="C26" s="334"/>
      <c r="D26" s="335"/>
      <c r="E26" s="336"/>
      <c r="F26" s="337"/>
      <c r="G26" s="336"/>
      <c r="H26" s="337"/>
      <c r="I26" s="336"/>
      <c r="J26" s="337"/>
      <c r="K26" s="336"/>
      <c r="L26" s="337"/>
      <c r="M26" s="336"/>
      <c r="N26" s="340"/>
      <c r="O26" s="340"/>
      <c r="P26" s="340"/>
      <c r="Q26" s="340"/>
      <c r="R26" s="340"/>
      <c r="S26" s="337"/>
      <c r="T26" s="336"/>
      <c r="U26" s="340"/>
      <c r="V26" s="337"/>
      <c r="X26" s="333"/>
      <c r="Y26" s="334"/>
      <c r="Z26" s="334"/>
      <c r="AA26" s="335"/>
      <c r="AB26" s="336"/>
      <c r="AC26" s="337"/>
      <c r="AD26" s="336"/>
      <c r="AE26" s="337"/>
      <c r="AF26" s="336"/>
      <c r="AG26" s="337"/>
      <c r="AH26" s="336"/>
      <c r="AI26" s="337"/>
      <c r="AJ26" s="336"/>
      <c r="AK26" s="340"/>
      <c r="AL26" s="340"/>
      <c r="AM26" s="340"/>
      <c r="AN26" s="340"/>
      <c r="AO26" s="340"/>
      <c r="AP26" s="337"/>
      <c r="AQ26" s="336"/>
      <c r="AR26" s="340"/>
      <c r="AS26" s="337"/>
    </row>
    <row r="27" spans="1:45" ht="14.1" customHeight="1" x14ac:dyDescent="0.2">
      <c r="A27" s="388" t="str">
        <f>'Übertrag Einzel'!BI34</f>
        <v>Quickstep</v>
      </c>
      <c r="B27" s="389"/>
      <c r="C27" s="389"/>
      <c r="D27" s="17"/>
      <c r="E27" s="338"/>
      <c r="F27" s="339"/>
      <c r="G27" s="338"/>
      <c r="H27" s="339"/>
      <c r="I27" s="338"/>
      <c r="J27" s="339"/>
      <c r="K27" s="338"/>
      <c r="L27" s="339"/>
      <c r="M27" s="338"/>
      <c r="N27" s="341"/>
      <c r="O27" s="341"/>
      <c r="P27" s="341"/>
      <c r="Q27" s="341"/>
      <c r="R27" s="341"/>
      <c r="S27" s="339"/>
      <c r="T27" s="338"/>
      <c r="U27" s="341"/>
      <c r="V27" s="339"/>
      <c r="X27" s="388" t="str">
        <f>'Übertrag Einzel'!BI35</f>
        <v>Quickstep</v>
      </c>
      <c r="Y27" s="389"/>
      <c r="Z27" s="389"/>
      <c r="AA27" s="17"/>
      <c r="AB27" s="338"/>
      <c r="AC27" s="339"/>
      <c r="AD27" s="338"/>
      <c r="AE27" s="339"/>
      <c r="AF27" s="338"/>
      <c r="AG27" s="339"/>
      <c r="AH27" s="338"/>
      <c r="AI27" s="339"/>
      <c r="AJ27" s="338"/>
      <c r="AK27" s="341"/>
      <c r="AL27" s="341"/>
      <c r="AM27" s="341"/>
      <c r="AN27" s="341"/>
      <c r="AO27" s="341"/>
      <c r="AP27" s="339"/>
      <c r="AQ27" s="338"/>
      <c r="AR27" s="341"/>
      <c r="AS27" s="339"/>
    </row>
    <row r="28" spans="1:45" ht="14.1" customHeight="1" x14ac:dyDescent="0.2">
      <c r="A28" s="333"/>
      <c r="B28" s="334"/>
      <c r="C28" s="334"/>
      <c r="D28" s="335"/>
      <c r="E28" s="336"/>
      <c r="F28" s="337"/>
      <c r="G28" s="336"/>
      <c r="H28" s="337"/>
      <c r="I28" s="336"/>
      <c r="J28" s="337"/>
      <c r="K28" s="336"/>
      <c r="L28" s="337"/>
      <c r="M28" s="336"/>
      <c r="N28" s="340"/>
      <c r="O28" s="340"/>
      <c r="P28" s="340"/>
      <c r="Q28" s="340"/>
      <c r="R28" s="340"/>
      <c r="S28" s="337"/>
      <c r="T28" s="336"/>
      <c r="U28" s="340"/>
      <c r="V28" s="337"/>
      <c r="X28" s="333"/>
      <c r="Y28" s="334"/>
      <c r="Z28" s="334"/>
      <c r="AA28" s="335"/>
      <c r="AB28" s="336"/>
      <c r="AC28" s="337"/>
      <c r="AD28" s="336"/>
      <c r="AE28" s="337"/>
      <c r="AF28" s="336"/>
      <c r="AG28" s="337"/>
      <c r="AH28" s="336"/>
      <c r="AI28" s="337"/>
      <c r="AJ28" s="336"/>
      <c r="AK28" s="340"/>
      <c r="AL28" s="340"/>
      <c r="AM28" s="340"/>
      <c r="AN28" s="340"/>
      <c r="AO28" s="340"/>
      <c r="AP28" s="337"/>
      <c r="AQ28" s="336"/>
      <c r="AR28" s="340"/>
      <c r="AS28" s="337"/>
    </row>
    <row r="29" spans="1:45" ht="14.1" customHeight="1" x14ac:dyDescent="0.2">
      <c r="A29" s="388" t="str">
        <f>'Übertrag Einzel'!BJ34</f>
        <v>Samba</v>
      </c>
      <c r="B29" s="389"/>
      <c r="C29" s="389"/>
      <c r="D29" s="17"/>
      <c r="E29" s="338"/>
      <c r="F29" s="339"/>
      <c r="G29" s="338"/>
      <c r="H29" s="339"/>
      <c r="I29" s="338"/>
      <c r="J29" s="339"/>
      <c r="K29" s="338"/>
      <c r="L29" s="339"/>
      <c r="M29" s="338"/>
      <c r="N29" s="341"/>
      <c r="O29" s="341"/>
      <c r="P29" s="341"/>
      <c r="Q29" s="341"/>
      <c r="R29" s="341"/>
      <c r="S29" s="339"/>
      <c r="T29" s="338"/>
      <c r="U29" s="341"/>
      <c r="V29" s="339"/>
      <c r="X29" s="388" t="str">
        <f>'Übertrag Einzel'!BJ35</f>
        <v>Samba</v>
      </c>
      <c r="Y29" s="389"/>
      <c r="Z29" s="389"/>
      <c r="AA29" s="17"/>
      <c r="AB29" s="338"/>
      <c r="AC29" s="339"/>
      <c r="AD29" s="338"/>
      <c r="AE29" s="339"/>
      <c r="AF29" s="338"/>
      <c r="AG29" s="339"/>
      <c r="AH29" s="338"/>
      <c r="AI29" s="339"/>
      <c r="AJ29" s="338"/>
      <c r="AK29" s="341"/>
      <c r="AL29" s="341"/>
      <c r="AM29" s="341"/>
      <c r="AN29" s="341"/>
      <c r="AO29" s="341"/>
      <c r="AP29" s="339"/>
      <c r="AQ29" s="338"/>
      <c r="AR29" s="341"/>
      <c r="AS29" s="339"/>
    </row>
    <row r="30" spans="1:45" ht="14.1" customHeight="1" x14ac:dyDescent="0.2">
      <c r="A30" s="333"/>
      <c r="B30" s="334"/>
      <c r="C30" s="334"/>
      <c r="D30" s="335"/>
      <c r="E30" s="336"/>
      <c r="F30" s="337"/>
      <c r="G30" s="336"/>
      <c r="H30" s="337"/>
      <c r="I30" s="336"/>
      <c r="J30" s="337"/>
      <c r="K30" s="336"/>
      <c r="L30" s="337"/>
      <c r="M30" s="336"/>
      <c r="N30" s="340"/>
      <c r="O30" s="340"/>
      <c r="P30" s="340"/>
      <c r="Q30" s="340"/>
      <c r="R30" s="340"/>
      <c r="S30" s="337"/>
      <c r="T30" s="336"/>
      <c r="U30" s="340"/>
      <c r="V30" s="337"/>
      <c r="X30" s="333"/>
      <c r="Y30" s="334"/>
      <c r="Z30" s="334"/>
      <c r="AA30" s="335"/>
      <c r="AB30" s="336"/>
      <c r="AC30" s="337"/>
      <c r="AD30" s="336"/>
      <c r="AE30" s="337"/>
      <c r="AF30" s="336"/>
      <c r="AG30" s="337"/>
      <c r="AH30" s="336"/>
      <c r="AI30" s="337"/>
      <c r="AJ30" s="336"/>
      <c r="AK30" s="340"/>
      <c r="AL30" s="340"/>
      <c r="AM30" s="340"/>
      <c r="AN30" s="340"/>
      <c r="AO30" s="340"/>
      <c r="AP30" s="337"/>
      <c r="AQ30" s="336"/>
      <c r="AR30" s="340"/>
      <c r="AS30" s="337"/>
    </row>
    <row r="31" spans="1:45" ht="14.1" customHeight="1" x14ac:dyDescent="0.2">
      <c r="A31" s="388" t="str">
        <f>'Übertrag Einzel'!BK34</f>
        <v>Chachacha</v>
      </c>
      <c r="B31" s="389"/>
      <c r="C31" s="389"/>
      <c r="D31" s="17"/>
      <c r="E31" s="338"/>
      <c r="F31" s="339"/>
      <c r="G31" s="338"/>
      <c r="H31" s="339"/>
      <c r="I31" s="338"/>
      <c r="J31" s="339"/>
      <c r="K31" s="338"/>
      <c r="L31" s="339"/>
      <c r="M31" s="338"/>
      <c r="N31" s="341"/>
      <c r="O31" s="341"/>
      <c r="P31" s="341"/>
      <c r="Q31" s="341"/>
      <c r="R31" s="341"/>
      <c r="S31" s="339"/>
      <c r="T31" s="338"/>
      <c r="U31" s="341"/>
      <c r="V31" s="339"/>
      <c r="X31" s="388" t="str">
        <f>'Übertrag Einzel'!BK35</f>
        <v>Chachacha</v>
      </c>
      <c r="Y31" s="389"/>
      <c r="Z31" s="389"/>
      <c r="AA31" s="17"/>
      <c r="AB31" s="338"/>
      <c r="AC31" s="339"/>
      <c r="AD31" s="338"/>
      <c r="AE31" s="339"/>
      <c r="AF31" s="338"/>
      <c r="AG31" s="339"/>
      <c r="AH31" s="338"/>
      <c r="AI31" s="339"/>
      <c r="AJ31" s="338"/>
      <c r="AK31" s="341"/>
      <c r="AL31" s="341"/>
      <c r="AM31" s="341"/>
      <c r="AN31" s="341"/>
      <c r="AO31" s="341"/>
      <c r="AP31" s="339"/>
      <c r="AQ31" s="338"/>
      <c r="AR31" s="341"/>
      <c r="AS31" s="339"/>
    </row>
    <row r="32" spans="1:45" ht="14.1" customHeight="1" x14ac:dyDescent="0.2">
      <c r="A32" s="333"/>
      <c r="B32" s="334"/>
      <c r="C32" s="334"/>
      <c r="D32" s="335"/>
      <c r="E32" s="336"/>
      <c r="F32" s="337"/>
      <c r="G32" s="336"/>
      <c r="H32" s="337"/>
      <c r="I32" s="336"/>
      <c r="J32" s="337"/>
      <c r="K32" s="336"/>
      <c r="L32" s="337"/>
      <c r="M32" s="336"/>
      <c r="N32" s="340"/>
      <c r="O32" s="340"/>
      <c r="P32" s="340"/>
      <c r="Q32" s="340"/>
      <c r="R32" s="340"/>
      <c r="S32" s="337"/>
      <c r="T32" s="336"/>
      <c r="U32" s="340"/>
      <c r="V32" s="337"/>
      <c r="X32" s="333"/>
      <c r="Y32" s="334"/>
      <c r="Z32" s="334"/>
      <c r="AA32" s="335"/>
      <c r="AB32" s="336"/>
      <c r="AC32" s="337"/>
      <c r="AD32" s="336"/>
      <c r="AE32" s="337"/>
      <c r="AF32" s="336"/>
      <c r="AG32" s="337"/>
      <c r="AH32" s="336"/>
      <c r="AI32" s="337"/>
      <c r="AJ32" s="336"/>
      <c r="AK32" s="340"/>
      <c r="AL32" s="340"/>
      <c r="AM32" s="340"/>
      <c r="AN32" s="340"/>
      <c r="AO32" s="340"/>
      <c r="AP32" s="337"/>
      <c r="AQ32" s="336"/>
      <c r="AR32" s="340"/>
      <c r="AS32" s="337"/>
    </row>
    <row r="33" spans="1:45" ht="14.1" customHeight="1" x14ac:dyDescent="0.2">
      <c r="A33" s="388" t="str">
        <f>'Übertrag Einzel'!BL34</f>
        <v>Rumba</v>
      </c>
      <c r="B33" s="389"/>
      <c r="C33" s="389"/>
      <c r="D33" s="17"/>
      <c r="E33" s="338"/>
      <c r="F33" s="339"/>
      <c r="G33" s="338"/>
      <c r="H33" s="339"/>
      <c r="I33" s="338"/>
      <c r="J33" s="339"/>
      <c r="K33" s="338"/>
      <c r="L33" s="339"/>
      <c r="M33" s="338"/>
      <c r="N33" s="341"/>
      <c r="O33" s="341"/>
      <c r="P33" s="341"/>
      <c r="Q33" s="341"/>
      <c r="R33" s="341"/>
      <c r="S33" s="339"/>
      <c r="T33" s="338"/>
      <c r="U33" s="341"/>
      <c r="V33" s="339"/>
      <c r="X33" s="388" t="str">
        <f>'Übertrag Einzel'!BL35</f>
        <v>Rumba</v>
      </c>
      <c r="Y33" s="389"/>
      <c r="Z33" s="389"/>
      <c r="AA33" s="17"/>
      <c r="AB33" s="338"/>
      <c r="AC33" s="339"/>
      <c r="AD33" s="338"/>
      <c r="AE33" s="339"/>
      <c r="AF33" s="338"/>
      <c r="AG33" s="339"/>
      <c r="AH33" s="338"/>
      <c r="AI33" s="339"/>
      <c r="AJ33" s="338"/>
      <c r="AK33" s="341"/>
      <c r="AL33" s="341"/>
      <c r="AM33" s="341"/>
      <c r="AN33" s="341"/>
      <c r="AO33" s="341"/>
      <c r="AP33" s="339"/>
      <c r="AQ33" s="338"/>
      <c r="AR33" s="341"/>
      <c r="AS33" s="339"/>
    </row>
    <row r="34" spans="1:45" ht="14.1" customHeight="1" x14ac:dyDescent="0.2">
      <c r="A34" s="333"/>
      <c r="B34" s="334"/>
      <c r="C34" s="334"/>
      <c r="D34" s="335"/>
      <c r="E34" s="336"/>
      <c r="F34" s="337"/>
      <c r="G34" s="336"/>
      <c r="H34" s="337"/>
      <c r="I34" s="336"/>
      <c r="J34" s="337"/>
      <c r="K34" s="336"/>
      <c r="L34" s="337"/>
      <c r="M34" s="336"/>
      <c r="N34" s="340"/>
      <c r="O34" s="340"/>
      <c r="P34" s="340"/>
      <c r="Q34" s="340"/>
      <c r="R34" s="340"/>
      <c r="S34" s="337"/>
      <c r="T34" s="336"/>
      <c r="U34" s="340"/>
      <c r="V34" s="337"/>
      <c r="X34" s="333"/>
      <c r="Y34" s="334"/>
      <c r="Z34" s="334"/>
      <c r="AA34" s="335"/>
      <c r="AB34" s="336"/>
      <c r="AC34" s="337"/>
      <c r="AD34" s="336"/>
      <c r="AE34" s="337"/>
      <c r="AF34" s="336"/>
      <c r="AG34" s="337"/>
      <c r="AH34" s="336"/>
      <c r="AI34" s="337"/>
      <c r="AJ34" s="336"/>
      <c r="AK34" s="340"/>
      <c r="AL34" s="340"/>
      <c r="AM34" s="340"/>
      <c r="AN34" s="340"/>
      <c r="AO34" s="340"/>
      <c r="AP34" s="337"/>
      <c r="AQ34" s="336"/>
      <c r="AR34" s="340"/>
      <c r="AS34" s="337"/>
    </row>
    <row r="35" spans="1:45" ht="14.1" customHeight="1" x14ac:dyDescent="0.2">
      <c r="A35" s="388" t="str">
        <f>'Übertrag Einzel'!BM34</f>
        <v>Paso Doble</v>
      </c>
      <c r="B35" s="389"/>
      <c r="C35" s="389"/>
      <c r="D35" s="17"/>
      <c r="E35" s="338"/>
      <c r="F35" s="339"/>
      <c r="G35" s="338"/>
      <c r="H35" s="339"/>
      <c r="I35" s="338"/>
      <c r="J35" s="339"/>
      <c r="K35" s="338"/>
      <c r="L35" s="339"/>
      <c r="M35" s="338"/>
      <c r="N35" s="341"/>
      <c r="O35" s="341"/>
      <c r="P35" s="341"/>
      <c r="Q35" s="341"/>
      <c r="R35" s="341"/>
      <c r="S35" s="339"/>
      <c r="T35" s="338"/>
      <c r="U35" s="341"/>
      <c r="V35" s="339"/>
      <c r="X35" s="388" t="str">
        <f>'Übertrag Einzel'!BM35</f>
        <v>Paso Doble</v>
      </c>
      <c r="Y35" s="389"/>
      <c r="Z35" s="389"/>
      <c r="AA35" s="17"/>
      <c r="AB35" s="338"/>
      <c r="AC35" s="339"/>
      <c r="AD35" s="338"/>
      <c r="AE35" s="339"/>
      <c r="AF35" s="338"/>
      <c r="AG35" s="339"/>
      <c r="AH35" s="338"/>
      <c r="AI35" s="339"/>
      <c r="AJ35" s="338"/>
      <c r="AK35" s="341"/>
      <c r="AL35" s="341"/>
      <c r="AM35" s="341"/>
      <c r="AN35" s="341"/>
      <c r="AO35" s="341"/>
      <c r="AP35" s="339"/>
      <c r="AQ35" s="338"/>
      <c r="AR35" s="341"/>
      <c r="AS35" s="339"/>
    </row>
    <row r="36" spans="1:45" ht="14.1" customHeight="1" x14ac:dyDescent="0.2">
      <c r="A36" s="333"/>
      <c r="B36" s="334"/>
      <c r="C36" s="334"/>
      <c r="D36" s="335"/>
      <c r="E36" s="336"/>
      <c r="F36" s="337"/>
      <c r="G36" s="336"/>
      <c r="H36" s="337"/>
      <c r="I36" s="336"/>
      <c r="J36" s="337"/>
      <c r="K36" s="336"/>
      <c r="L36" s="337"/>
      <c r="M36" s="336"/>
      <c r="N36" s="340"/>
      <c r="O36" s="340"/>
      <c r="P36" s="340"/>
      <c r="Q36" s="340"/>
      <c r="R36" s="340"/>
      <c r="S36" s="337"/>
      <c r="T36" s="336"/>
      <c r="U36" s="340"/>
      <c r="V36" s="337"/>
      <c r="X36" s="333"/>
      <c r="Y36" s="334"/>
      <c r="Z36" s="334"/>
      <c r="AA36" s="335"/>
      <c r="AB36" s="336"/>
      <c r="AC36" s="337"/>
      <c r="AD36" s="336"/>
      <c r="AE36" s="337"/>
      <c r="AF36" s="336"/>
      <c r="AG36" s="337"/>
      <c r="AH36" s="336"/>
      <c r="AI36" s="337"/>
      <c r="AJ36" s="336"/>
      <c r="AK36" s="340"/>
      <c r="AL36" s="340"/>
      <c r="AM36" s="340"/>
      <c r="AN36" s="340"/>
      <c r="AO36" s="340"/>
      <c r="AP36" s="337"/>
      <c r="AQ36" s="336"/>
      <c r="AR36" s="340"/>
      <c r="AS36" s="337"/>
    </row>
    <row r="37" spans="1:45" ht="14.1" customHeight="1" x14ac:dyDescent="0.2">
      <c r="A37" s="388" t="str">
        <f>'Übertrag Einzel'!BN34</f>
        <v>Jive</v>
      </c>
      <c r="B37" s="389"/>
      <c r="C37" s="389"/>
      <c r="D37" s="17"/>
      <c r="E37" s="338"/>
      <c r="F37" s="339"/>
      <c r="G37" s="338"/>
      <c r="H37" s="339"/>
      <c r="I37" s="338"/>
      <c r="J37" s="339"/>
      <c r="K37" s="338"/>
      <c r="L37" s="339"/>
      <c r="M37" s="338"/>
      <c r="N37" s="341"/>
      <c r="O37" s="341"/>
      <c r="P37" s="341"/>
      <c r="Q37" s="341"/>
      <c r="R37" s="341"/>
      <c r="S37" s="339"/>
      <c r="T37" s="338"/>
      <c r="U37" s="341"/>
      <c r="V37" s="339"/>
      <c r="X37" s="388" t="str">
        <f>'Übertrag Einzel'!BN35</f>
        <v>Jive</v>
      </c>
      <c r="Y37" s="389"/>
      <c r="Z37" s="389"/>
      <c r="AA37" s="17"/>
      <c r="AB37" s="338"/>
      <c r="AC37" s="339"/>
      <c r="AD37" s="338"/>
      <c r="AE37" s="339"/>
      <c r="AF37" s="338"/>
      <c r="AG37" s="339"/>
      <c r="AH37" s="338"/>
      <c r="AI37" s="339"/>
      <c r="AJ37" s="338"/>
      <c r="AK37" s="341"/>
      <c r="AL37" s="341"/>
      <c r="AM37" s="341"/>
      <c r="AN37" s="341"/>
      <c r="AO37" s="341"/>
      <c r="AP37" s="339"/>
      <c r="AQ37" s="338"/>
      <c r="AR37" s="341"/>
      <c r="AS37" s="339"/>
    </row>
    <row r="38" spans="1:45" ht="14.1" customHeight="1" x14ac:dyDescent="0.2">
      <c r="A38" s="391"/>
      <c r="B38" s="392"/>
      <c r="C38" s="392"/>
      <c r="D38" s="393"/>
      <c r="E38" s="336"/>
      <c r="F38" s="337"/>
      <c r="G38" s="336"/>
      <c r="H38" s="337"/>
      <c r="I38" s="336"/>
      <c r="J38" s="337"/>
      <c r="K38" s="336"/>
      <c r="L38" s="337"/>
      <c r="M38" s="336"/>
      <c r="N38" s="340"/>
      <c r="O38" s="340"/>
      <c r="P38" s="340"/>
      <c r="Q38" s="340"/>
      <c r="R38" s="340"/>
      <c r="S38" s="337"/>
      <c r="T38" s="336"/>
      <c r="U38" s="340"/>
      <c r="V38" s="337"/>
      <c r="X38" s="391"/>
      <c r="Y38" s="392"/>
      <c r="Z38" s="392"/>
      <c r="AA38" s="393"/>
      <c r="AB38" s="336"/>
      <c r="AC38" s="337"/>
      <c r="AD38" s="336"/>
      <c r="AE38" s="337"/>
      <c r="AF38" s="336"/>
      <c r="AG38" s="337"/>
      <c r="AH38" s="336"/>
      <c r="AI38" s="337"/>
      <c r="AJ38" s="336"/>
      <c r="AK38" s="340"/>
      <c r="AL38" s="340"/>
      <c r="AM38" s="340"/>
      <c r="AN38" s="340"/>
      <c r="AO38" s="340"/>
      <c r="AP38" s="337"/>
      <c r="AQ38" s="336"/>
      <c r="AR38" s="340"/>
      <c r="AS38" s="337"/>
    </row>
    <row r="39" spans="1:45" ht="14.1" customHeight="1" x14ac:dyDescent="0.2">
      <c r="A39" s="388" t="str">
        <f>'Übertrag Einzel'!BO34</f>
        <v>Discofox</v>
      </c>
      <c r="B39" s="389"/>
      <c r="C39" s="390"/>
      <c r="D39" s="18"/>
      <c r="E39" s="338"/>
      <c r="F39" s="339"/>
      <c r="G39" s="338"/>
      <c r="H39" s="339"/>
      <c r="I39" s="338"/>
      <c r="J39" s="339"/>
      <c r="K39" s="338"/>
      <c r="L39" s="339"/>
      <c r="M39" s="338"/>
      <c r="N39" s="341"/>
      <c r="O39" s="341"/>
      <c r="P39" s="341"/>
      <c r="Q39" s="341"/>
      <c r="R39" s="341"/>
      <c r="S39" s="339"/>
      <c r="T39" s="338"/>
      <c r="U39" s="341"/>
      <c r="V39" s="339"/>
      <c r="X39" s="388" t="str">
        <f>'Übertrag Einzel'!BO35</f>
        <v>Discofox</v>
      </c>
      <c r="Y39" s="389"/>
      <c r="Z39" s="390"/>
      <c r="AA39" s="18"/>
      <c r="AB39" s="338"/>
      <c r="AC39" s="339"/>
      <c r="AD39" s="338"/>
      <c r="AE39" s="339"/>
      <c r="AF39" s="338"/>
      <c r="AG39" s="339"/>
      <c r="AH39" s="338"/>
      <c r="AI39" s="339"/>
      <c r="AJ39" s="338"/>
      <c r="AK39" s="341"/>
      <c r="AL39" s="341"/>
      <c r="AM39" s="341"/>
      <c r="AN39" s="341"/>
      <c r="AO39" s="341"/>
      <c r="AP39" s="339"/>
      <c r="AQ39" s="338"/>
      <c r="AR39" s="341"/>
      <c r="AS39" s="339"/>
    </row>
    <row r="40" spans="1:45" ht="14.1" customHeight="1" x14ac:dyDescent="0.2">
      <c r="A40" s="391"/>
      <c r="B40" s="392"/>
      <c r="C40" s="392"/>
      <c r="D40" s="393"/>
      <c r="E40" s="336"/>
      <c r="F40" s="337"/>
      <c r="G40" s="336"/>
      <c r="H40" s="337"/>
      <c r="I40" s="336"/>
      <c r="J40" s="337"/>
      <c r="K40" s="336"/>
      <c r="L40" s="337"/>
      <c r="M40" s="336"/>
      <c r="N40" s="340"/>
      <c r="O40" s="340"/>
      <c r="P40" s="340"/>
      <c r="Q40" s="340"/>
      <c r="R40" s="340"/>
      <c r="S40" s="337"/>
      <c r="T40" s="336"/>
      <c r="U40" s="340"/>
      <c r="V40" s="337"/>
      <c r="X40" s="391"/>
      <c r="Y40" s="392"/>
      <c r="Z40" s="392"/>
      <c r="AA40" s="393"/>
      <c r="AB40" s="336"/>
      <c r="AC40" s="337"/>
      <c r="AD40" s="336"/>
      <c r="AE40" s="337"/>
      <c r="AF40" s="336"/>
      <c r="AG40" s="337"/>
      <c r="AH40" s="336"/>
      <c r="AI40" s="337"/>
      <c r="AJ40" s="336"/>
      <c r="AK40" s="340"/>
      <c r="AL40" s="340"/>
      <c r="AM40" s="340"/>
      <c r="AN40" s="340"/>
      <c r="AO40" s="340"/>
      <c r="AP40" s="337"/>
      <c r="AQ40" s="336"/>
      <c r="AR40" s="340"/>
      <c r="AS40" s="337"/>
    </row>
    <row r="41" spans="1:45" ht="14.1" customHeight="1" x14ac:dyDescent="0.2">
      <c r="A41" s="388"/>
      <c r="B41" s="389"/>
      <c r="C41" s="390"/>
      <c r="D41" s="18"/>
      <c r="E41" s="338"/>
      <c r="F41" s="339"/>
      <c r="G41" s="338"/>
      <c r="H41" s="339"/>
      <c r="I41" s="338"/>
      <c r="J41" s="339"/>
      <c r="K41" s="338"/>
      <c r="L41" s="339"/>
      <c r="M41" s="338"/>
      <c r="N41" s="341"/>
      <c r="O41" s="341"/>
      <c r="P41" s="341"/>
      <c r="Q41" s="341"/>
      <c r="R41" s="341"/>
      <c r="S41" s="339"/>
      <c r="T41" s="338"/>
      <c r="U41" s="341"/>
      <c r="V41" s="339"/>
      <c r="X41" s="388"/>
      <c r="Y41" s="389"/>
      <c r="Z41" s="390"/>
      <c r="AA41" s="18"/>
      <c r="AB41" s="338"/>
      <c r="AC41" s="339"/>
      <c r="AD41" s="338"/>
      <c r="AE41" s="339"/>
      <c r="AF41" s="338"/>
      <c r="AG41" s="339"/>
      <c r="AH41" s="338"/>
      <c r="AI41" s="339"/>
      <c r="AJ41" s="338"/>
      <c r="AK41" s="341"/>
      <c r="AL41" s="341"/>
      <c r="AM41" s="341"/>
      <c r="AN41" s="341"/>
      <c r="AO41" s="341"/>
      <c r="AP41" s="339"/>
      <c r="AQ41" s="338"/>
      <c r="AR41" s="341"/>
      <c r="AS41" s="339"/>
    </row>
    <row r="42" spans="1:45" ht="14.1" customHeight="1" x14ac:dyDescent="0.2">
      <c r="A42" s="394" t="s">
        <v>70</v>
      </c>
      <c r="B42" s="450"/>
      <c r="C42" s="450"/>
      <c r="D42" s="450"/>
      <c r="E42" s="450"/>
      <c r="F42" s="450"/>
      <c r="G42" s="450"/>
      <c r="H42" s="450"/>
      <c r="I42" s="450"/>
      <c r="J42" s="450"/>
      <c r="K42" s="450"/>
      <c r="L42" s="450"/>
      <c r="M42" s="450"/>
      <c r="N42" s="450"/>
      <c r="O42" s="450"/>
      <c r="P42" s="450"/>
      <c r="Q42" s="450"/>
      <c r="R42" s="450"/>
      <c r="S42" s="450"/>
      <c r="T42" s="450"/>
      <c r="U42" s="450"/>
      <c r="V42" s="451"/>
      <c r="X42" s="394" t="s">
        <v>70</v>
      </c>
      <c r="Y42" s="450"/>
      <c r="Z42" s="450"/>
      <c r="AA42" s="450"/>
      <c r="AB42" s="450"/>
      <c r="AC42" s="450"/>
      <c r="AD42" s="450"/>
      <c r="AE42" s="450"/>
      <c r="AF42" s="450"/>
      <c r="AG42" s="450"/>
      <c r="AH42" s="450"/>
      <c r="AI42" s="450"/>
      <c r="AJ42" s="450"/>
      <c r="AK42" s="450"/>
      <c r="AL42" s="450"/>
      <c r="AM42" s="450"/>
      <c r="AN42" s="450"/>
      <c r="AO42" s="450"/>
      <c r="AP42" s="450"/>
      <c r="AQ42" s="450"/>
      <c r="AR42" s="450"/>
      <c r="AS42" s="451"/>
    </row>
    <row r="43" spans="1:45" ht="14.1" customHeight="1" x14ac:dyDescent="0.2">
      <c r="A43" s="452"/>
      <c r="B43" s="453"/>
      <c r="C43" s="454"/>
      <c r="D43" s="454"/>
      <c r="E43" s="454"/>
      <c r="F43" s="454"/>
      <c r="G43" s="454"/>
      <c r="H43" s="454"/>
      <c r="I43" s="454"/>
      <c r="J43" s="454"/>
      <c r="K43" s="454"/>
      <c r="L43" s="454"/>
      <c r="M43" s="454"/>
      <c r="N43" s="454"/>
      <c r="O43" s="454"/>
      <c r="P43" s="454"/>
      <c r="Q43" s="454"/>
      <c r="R43" s="454"/>
      <c r="S43" s="454"/>
      <c r="T43" s="454"/>
      <c r="U43" s="454"/>
      <c r="V43" s="455"/>
      <c r="X43" s="452"/>
      <c r="Y43" s="453"/>
      <c r="Z43" s="454"/>
      <c r="AA43" s="454"/>
      <c r="AB43" s="454"/>
      <c r="AC43" s="454"/>
      <c r="AD43" s="454"/>
      <c r="AE43" s="454"/>
      <c r="AF43" s="454"/>
      <c r="AG43" s="454"/>
      <c r="AH43" s="454"/>
      <c r="AI43" s="454"/>
      <c r="AJ43" s="454"/>
      <c r="AK43" s="454"/>
      <c r="AL43" s="454"/>
      <c r="AM43" s="454"/>
      <c r="AN43" s="454"/>
      <c r="AO43" s="454"/>
      <c r="AP43" s="454"/>
      <c r="AQ43" s="454"/>
      <c r="AR43" s="454"/>
      <c r="AS43" s="455"/>
    </row>
    <row r="44" spans="1:45" ht="14.1" customHeight="1" x14ac:dyDescent="0.2">
      <c r="A44" s="400" t="s">
        <v>30</v>
      </c>
      <c r="B44" s="456"/>
      <c r="C44" s="400" t="str">
        <f>MID(T46,1,2)</f>
        <v/>
      </c>
      <c r="D44" s="401"/>
      <c r="E44" s="400" t="str">
        <f>MID($T46,3,2)</f>
        <v/>
      </c>
      <c r="F44" s="401"/>
      <c r="G44" s="400" t="str">
        <f>MID($T46,5,2)</f>
        <v/>
      </c>
      <c r="H44" s="401"/>
      <c r="I44" s="400" t="str">
        <f>MID($T46,7,2)</f>
        <v/>
      </c>
      <c r="J44" s="401"/>
      <c r="K44" s="400" t="str">
        <f>MID($T46,9,2)</f>
        <v/>
      </c>
      <c r="L44" s="401"/>
      <c r="M44" s="400" t="str">
        <f>MID($T46,11,2)</f>
        <v/>
      </c>
      <c r="N44" s="401"/>
      <c r="O44" s="400" t="str">
        <f>MID($T46,13,2)</f>
        <v/>
      </c>
      <c r="P44" s="401"/>
      <c r="Q44" s="400" t="str">
        <f>MID($T46,15,2)</f>
        <v/>
      </c>
      <c r="R44" s="401"/>
      <c r="S44" s="400" t="str">
        <f>MID($T46,17,2)</f>
        <v/>
      </c>
      <c r="T44" s="401"/>
      <c r="U44" s="400" t="str">
        <f>MID($T46,19,2)</f>
        <v/>
      </c>
      <c r="V44" s="401"/>
      <c r="X44" s="400" t="s">
        <v>30</v>
      </c>
      <c r="Y44" s="456"/>
      <c r="Z44" s="400" t="str">
        <f>MID(AQ46,1,2)</f>
        <v/>
      </c>
      <c r="AA44" s="401"/>
      <c r="AB44" s="400" t="str">
        <f>MID(AQ46,3,2)</f>
        <v/>
      </c>
      <c r="AC44" s="401"/>
      <c r="AD44" s="400" t="str">
        <f>MID(AQ46,5,2)</f>
        <v/>
      </c>
      <c r="AE44" s="401"/>
      <c r="AF44" s="400" t="str">
        <f>MID(AQ46,7,2)</f>
        <v/>
      </c>
      <c r="AG44" s="401"/>
      <c r="AH44" s="400" t="str">
        <f>MID(AQ46,9,2)</f>
        <v/>
      </c>
      <c r="AI44" s="401"/>
      <c r="AJ44" s="400" t="str">
        <f>MID(AQ46,11,2)</f>
        <v/>
      </c>
      <c r="AK44" s="401"/>
      <c r="AL44" s="400" t="str">
        <f>MID(AQ46,13,2)</f>
        <v/>
      </c>
      <c r="AM44" s="401"/>
      <c r="AN44" s="400" t="str">
        <f>MID(AQ46,15,2)</f>
        <v/>
      </c>
      <c r="AO44" s="401"/>
      <c r="AP44" s="400" t="str">
        <f>MID(AQ46,17,2)</f>
        <v/>
      </c>
      <c r="AQ44" s="401"/>
      <c r="AR44" s="400" t="str">
        <f>MID(AQ46,19,2)</f>
        <v/>
      </c>
      <c r="AS44" s="401"/>
    </row>
    <row r="45" spans="1:45" ht="14.1" customHeight="1" x14ac:dyDescent="0.2">
      <c r="A45" s="457"/>
      <c r="B45" s="458"/>
      <c r="C45" s="402"/>
      <c r="D45" s="403"/>
      <c r="E45" s="402"/>
      <c r="F45" s="403"/>
      <c r="G45" s="402"/>
      <c r="H45" s="403"/>
      <c r="I45" s="402"/>
      <c r="J45" s="403"/>
      <c r="K45" s="402"/>
      <c r="L45" s="403"/>
      <c r="M45" s="402"/>
      <c r="N45" s="403"/>
      <c r="O45" s="402"/>
      <c r="P45" s="403"/>
      <c r="Q45" s="402"/>
      <c r="R45" s="403"/>
      <c r="S45" s="402"/>
      <c r="T45" s="403"/>
      <c r="U45" s="402"/>
      <c r="V45" s="403"/>
      <c r="X45" s="457"/>
      <c r="Y45" s="458"/>
      <c r="Z45" s="402"/>
      <c r="AA45" s="403"/>
      <c r="AB45" s="402"/>
      <c r="AC45" s="403"/>
      <c r="AD45" s="402"/>
      <c r="AE45" s="403"/>
      <c r="AF45" s="402"/>
      <c r="AG45" s="403"/>
      <c r="AH45" s="402"/>
      <c r="AI45" s="403"/>
      <c r="AJ45" s="402"/>
      <c r="AK45" s="403"/>
      <c r="AL45" s="402"/>
      <c r="AM45" s="403"/>
      <c r="AN45" s="402"/>
      <c r="AO45" s="403"/>
      <c r="AP45" s="402"/>
      <c r="AQ45" s="403"/>
      <c r="AR45" s="402"/>
      <c r="AS45" s="403"/>
    </row>
    <row r="46" spans="1:45" ht="27.75" customHeight="1" x14ac:dyDescent="0.2">
      <c r="A46" s="404" t="s">
        <v>191</v>
      </c>
      <c r="B46" s="405"/>
      <c r="C46" s="405"/>
      <c r="D46" s="405"/>
      <c r="E46" s="405"/>
      <c r="F46" s="405"/>
      <c r="G46" s="405"/>
      <c r="H46" s="406"/>
      <c r="I46" s="413" t="s">
        <v>16</v>
      </c>
      <c r="J46" s="414"/>
      <c r="K46" s="414"/>
      <c r="L46" s="414"/>
      <c r="M46" s="414"/>
      <c r="N46" s="414"/>
      <c r="O46" s="414"/>
      <c r="P46" s="414"/>
      <c r="Q46" s="414"/>
      <c r="R46" s="414"/>
      <c r="S46" s="415"/>
      <c r="T46" s="416" t="str">
        <f>'Übertrag Einzel'!CL34</f>
        <v/>
      </c>
      <c r="U46" s="417"/>
      <c r="V46" s="418"/>
      <c r="X46" s="404" t="s">
        <v>191</v>
      </c>
      <c r="Y46" s="405"/>
      <c r="Z46" s="405"/>
      <c r="AA46" s="405"/>
      <c r="AB46" s="405"/>
      <c r="AC46" s="405"/>
      <c r="AD46" s="405"/>
      <c r="AE46" s="406"/>
      <c r="AF46" s="413" t="s">
        <v>16</v>
      </c>
      <c r="AG46" s="414"/>
      <c r="AH46" s="414"/>
      <c r="AI46" s="414"/>
      <c r="AJ46" s="414"/>
      <c r="AK46" s="414"/>
      <c r="AL46" s="414"/>
      <c r="AM46" s="414"/>
      <c r="AN46" s="414"/>
      <c r="AO46" s="414"/>
      <c r="AP46" s="415"/>
      <c r="AQ46" s="416" t="str">
        <f>'Übertrag Einzel'!CL35</f>
        <v/>
      </c>
      <c r="AR46" s="417"/>
      <c r="AS46" s="418"/>
    </row>
    <row r="47" spans="1:45" ht="14.1" customHeight="1" x14ac:dyDescent="0.2">
      <c r="A47" s="407"/>
      <c r="B47" s="408"/>
      <c r="C47" s="408"/>
      <c r="D47" s="408"/>
      <c r="E47" s="408"/>
      <c r="F47" s="408"/>
      <c r="G47" s="408"/>
      <c r="H47" s="409"/>
      <c r="I47" s="333" t="s">
        <v>17</v>
      </c>
      <c r="J47" s="334"/>
      <c r="K47" s="334"/>
      <c r="L47" s="334"/>
      <c r="M47" s="334"/>
      <c r="N47" s="334"/>
      <c r="O47" s="334"/>
      <c r="P47" s="334"/>
      <c r="Q47" s="334"/>
      <c r="R47" s="334"/>
      <c r="S47" s="334"/>
      <c r="T47" s="334"/>
      <c r="U47" s="334"/>
      <c r="V47" s="335"/>
      <c r="X47" s="407"/>
      <c r="Y47" s="408"/>
      <c r="Z47" s="408"/>
      <c r="AA47" s="408"/>
      <c r="AB47" s="408"/>
      <c r="AC47" s="408"/>
      <c r="AD47" s="408"/>
      <c r="AE47" s="409"/>
      <c r="AF47" s="333" t="s">
        <v>17</v>
      </c>
      <c r="AG47" s="334"/>
      <c r="AH47" s="334"/>
      <c r="AI47" s="334"/>
      <c r="AJ47" s="334"/>
      <c r="AK47" s="334"/>
      <c r="AL47" s="334"/>
      <c r="AM47" s="334"/>
      <c r="AN47" s="334"/>
      <c r="AO47" s="334"/>
      <c r="AP47" s="334"/>
      <c r="AQ47" s="334"/>
      <c r="AR47" s="334"/>
      <c r="AS47" s="335"/>
    </row>
    <row r="48" spans="1:45" ht="14.1" customHeight="1" x14ac:dyDescent="0.2">
      <c r="A48" s="407"/>
      <c r="B48" s="408"/>
      <c r="C48" s="408"/>
      <c r="D48" s="408"/>
      <c r="E48" s="408"/>
      <c r="F48" s="408"/>
      <c r="G48" s="408"/>
      <c r="H48" s="409"/>
      <c r="I48" s="82" t="s">
        <v>18</v>
      </c>
      <c r="J48" s="419"/>
      <c r="K48" s="419"/>
      <c r="L48" s="419"/>
      <c r="M48" s="420"/>
      <c r="N48" s="34" t="s">
        <v>19</v>
      </c>
      <c r="O48" s="419"/>
      <c r="P48" s="419"/>
      <c r="Q48" s="419"/>
      <c r="R48" s="420"/>
      <c r="S48" s="82" t="s">
        <v>20</v>
      </c>
      <c r="T48" s="419"/>
      <c r="U48" s="419"/>
      <c r="V48" s="420"/>
      <c r="X48" s="407"/>
      <c r="Y48" s="408"/>
      <c r="Z48" s="408"/>
      <c r="AA48" s="408"/>
      <c r="AB48" s="408"/>
      <c r="AC48" s="408"/>
      <c r="AD48" s="408"/>
      <c r="AE48" s="409"/>
      <c r="AF48" s="82" t="s">
        <v>18</v>
      </c>
      <c r="AG48" s="419"/>
      <c r="AH48" s="419"/>
      <c r="AI48" s="419"/>
      <c r="AJ48" s="420"/>
      <c r="AK48" s="34" t="s">
        <v>19</v>
      </c>
      <c r="AL48" s="419"/>
      <c r="AM48" s="419"/>
      <c r="AN48" s="419"/>
      <c r="AO48" s="420"/>
      <c r="AP48" s="82" t="s">
        <v>20</v>
      </c>
      <c r="AQ48" s="419"/>
      <c r="AR48" s="419"/>
      <c r="AS48" s="420"/>
    </row>
    <row r="49" spans="1:45" ht="14.1" customHeight="1" x14ac:dyDescent="0.2">
      <c r="A49" s="410"/>
      <c r="B49" s="411"/>
      <c r="C49" s="411"/>
      <c r="D49" s="411"/>
      <c r="E49" s="411"/>
      <c r="F49" s="411"/>
      <c r="G49" s="411"/>
      <c r="H49" s="412"/>
      <c r="I49" s="87"/>
      <c r="J49" s="88"/>
      <c r="K49" s="88"/>
      <c r="L49" s="88"/>
      <c r="M49" s="89"/>
      <c r="N49" s="88"/>
      <c r="O49" s="88"/>
      <c r="P49" s="88"/>
      <c r="Q49" s="88"/>
      <c r="R49" s="89"/>
      <c r="S49" s="87"/>
      <c r="T49" s="88"/>
      <c r="U49" s="88"/>
      <c r="V49" s="89"/>
      <c r="X49" s="410"/>
      <c r="Y49" s="411"/>
      <c r="Z49" s="411"/>
      <c r="AA49" s="411"/>
      <c r="AB49" s="411"/>
      <c r="AC49" s="411"/>
      <c r="AD49" s="411"/>
      <c r="AE49" s="412"/>
      <c r="AF49" s="87"/>
      <c r="AG49" s="88"/>
      <c r="AH49" s="88"/>
      <c r="AI49" s="88"/>
      <c r="AJ49" s="89"/>
      <c r="AK49" s="88"/>
      <c r="AL49" s="88"/>
      <c r="AM49" s="88"/>
      <c r="AN49" s="88"/>
      <c r="AO49" s="89"/>
      <c r="AP49" s="87"/>
      <c r="AQ49" s="88"/>
      <c r="AR49" s="88"/>
      <c r="AS49" s="89"/>
    </row>
    <row r="50" spans="1:45" s="27" customFormat="1" ht="21.75" customHeight="1" x14ac:dyDescent="0.2">
      <c r="A50" s="421" t="s">
        <v>22</v>
      </c>
      <c r="B50" s="422"/>
      <c r="C50" s="422"/>
      <c r="D50" s="422"/>
      <c r="E50" s="422"/>
      <c r="F50" s="422"/>
      <c r="G50" s="422"/>
      <c r="H50" s="422"/>
      <c r="I50" s="422"/>
      <c r="J50" s="422"/>
      <c r="K50" s="422"/>
      <c r="L50" s="422"/>
      <c r="M50" s="422"/>
      <c r="N50" s="422"/>
      <c r="O50" s="422"/>
      <c r="P50" s="422"/>
      <c r="Q50" s="422"/>
      <c r="R50" s="422"/>
      <c r="S50" s="422"/>
      <c r="T50" s="422"/>
      <c r="U50" s="422"/>
      <c r="V50" s="423"/>
      <c r="X50" s="424" t="s">
        <v>22</v>
      </c>
      <c r="Y50" s="425"/>
      <c r="Z50" s="425"/>
      <c r="AA50" s="425"/>
      <c r="AB50" s="425"/>
      <c r="AC50" s="425"/>
      <c r="AD50" s="425"/>
      <c r="AE50" s="425"/>
      <c r="AF50" s="425"/>
      <c r="AG50" s="425"/>
      <c r="AH50" s="425"/>
      <c r="AI50" s="425"/>
      <c r="AJ50" s="425"/>
      <c r="AK50" s="425"/>
      <c r="AL50" s="425"/>
      <c r="AM50" s="425"/>
      <c r="AN50" s="425"/>
      <c r="AO50" s="425"/>
      <c r="AP50" s="425"/>
      <c r="AQ50" s="425"/>
      <c r="AR50" s="425"/>
      <c r="AS50" s="426"/>
    </row>
    <row r="51" spans="1:45" s="33" customFormat="1" ht="21.75" customHeight="1" x14ac:dyDescent="0.2">
      <c r="A51" s="26" t="str">
        <f>'Übertrag Einzel'!$C36</f>
        <v xml:space="preserve"> </v>
      </c>
      <c r="B51" s="29" t="str">
        <f>'Übertrag Einzel'!$AD36</f>
        <v xml:space="preserve"> </v>
      </c>
      <c r="C51" s="30"/>
      <c r="D51" s="90"/>
      <c r="E51" s="31" t="str">
        <f>E2</f>
        <v>Ausrichter: TSC Musterhausen</v>
      </c>
      <c r="F51" s="90"/>
      <c r="G51" s="90"/>
      <c r="H51" s="90"/>
      <c r="I51" s="90"/>
      <c r="J51" s="90"/>
      <c r="K51" s="90"/>
      <c r="L51" s="90"/>
      <c r="M51" s="90"/>
      <c r="N51" s="90"/>
      <c r="O51" s="90"/>
      <c r="P51" s="90"/>
      <c r="Q51" s="90"/>
      <c r="R51" s="90"/>
      <c r="S51" s="90"/>
      <c r="T51" s="90"/>
      <c r="U51" s="90"/>
      <c r="V51" s="91"/>
      <c r="X51" s="26" t="str">
        <f>'Übertrag Einzel'!$C37</f>
        <v xml:space="preserve"> </v>
      </c>
      <c r="Y51" s="29" t="str">
        <f>'Übertrag Einzel'!$AD37</f>
        <v xml:space="preserve"> </v>
      </c>
      <c r="Z51" s="30"/>
      <c r="AA51" s="90"/>
      <c r="AB51" s="31" t="str">
        <f>E51</f>
        <v>Ausrichter: TSC Musterhausen</v>
      </c>
      <c r="AC51" s="90"/>
      <c r="AD51" s="90"/>
      <c r="AE51" s="90"/>
      <c r="AF51" s="90"/>
      <c r="AG51" s="90"/>
      <c r="AH51" s="90"/>
      <c r="AI51" s="90"/>
      <c r="AJ51" s="90"/>
      <c r="AK51" s="90"/>
      <c r="AL51" s="90"/>
      <c r="AM51" s="90"/>
      <c r="AN51" s="90"/>
      <c r="AO51" s="90"/>
      <c r="AP51" s="90"/>
      <c r="AQ51" s="90"/>
      <c r="AR51" s="90"/>
      <c r="AS51" s="91"/>
    </row>
    <row r="52" spans="1:45" s="34" customFormat="1" ht="12.75" x14ac:dyDescent="0.2">
      <c r="A52" s="333" t="s">
        <v>3</v>
      </c>
      <c r="B52" s="334"/>
      <c r="C52" s="334"/>
      <c r="D52" s="334"/>
      <c r="E52" s="430"/>
      <c r="F52" s="333" t="s">
        <v>34</v>
      </c>
      <c r="G52" s="431"/>
      <c r="H52" s="431"/>
      <c r="I52" s="431"/>
      <c r="J52" s="431"/>
      <c r="K52" s="431"/>
      <c r="L52" s="431"/>
      <c r="M52" s="431"/>
      <c r="N52" s="431"/>
      <c r="O52" s="431"/>
      <c r="P52" s="431"/>
      <c r="Q52" s="431"/>
      <c r="R52" s="430"/>
      <c r="S52" s="333" t="s">
        <v>6</v>
      </c>
      <c r="T52" s="334"/>
      <c r="U52" s="334"/>
      <c r="V52" s="335"/>
      <c r="X52" s="333" t="s">
        <v>3</v>
      </c>
      <c r="Y52" s="334"/>
      <c r="Z52" s="334"/>
      <c r="AA52" s="334"/>
      <c r="AB52" s="430"/>
      <c r="AC52" s="333" t="s">
        <v>34</v>
      </c>
      <c r="AD52" s="431"/>
      <c r="AE52" s="431"/>
      <c r="AF52" s="431"/>
      <c r="AG52" s="431"/>
      <c r="AH52" s="431"/>
      <c r="AI52" s="431"/>
      <c r="AJ52" s="431"/>
      <c r="AK52" s="431"/>
      <c r="AL52" s="431"/>
      <c r="AM52" s="431"/>
      <c r="AN52" s="431"/>
      <c r="AO52" s="430"/>
      <c r="AP52" s="333" t="s">
        <v>6</v>
      </c>
      <c r="AQ52" s="334"/>
      <c r="AR52" s="334"/>
      <c r="AS52" s="335"/>
    </row>
    <row r="53" spans="1:45" s="35" customFormat="1" ht="24" customHeight="1" x14ac:dyDescent="0.2">
      <c r="A53" s="352" t="str">
        <f>'Übertrag Einzel'!D36</f>
        <v xml:space="preserve"> </v>
      </c>
      <c r="B53" s="353"/>
      <c r="C53" s="353"/>
      <c r="D53" s="353"/>
      <c r="E53" s="354"/>
      <c r="F53" s="352" t="str">
        <f>'Übertrag Einzel'!E36</f>
        <v xml:space="preserve"> </v>
      </c>
      <c r="G53" s="353"/>
      <c r="H53" s="353"/>
      <c r="I53" s="353"/>
      <c r="J53" s="353"/>
      <c r="K53" s="353"/>
      <c r="L53" s="353"/>
      <c r="M53" s="353"/>
      <c r="N53" s="353"/>
      <c r="O53" s="353"/>
      <c r="P53" s="353"/>
      <c r="Q53" s="353"/>
      <c r="R53" s="354"/>
      <c r="S53" s="355" t="str">
        <f>'Übertrag Einzel'!$H36</f>
        <v xml:space="preserve"> </v>
      </c>
      <c r="T53" s="356"/>
      <c r="U53" s="356"/>
      <c r="V53" s="357"/>
      <c r="X53" s="352" t="str">
        <f>'Übertrag Einzel'!D37</f>
        <v xml:space="preserve"> </v>
      </c>
      <c r="Y53" s="353"/>
      <c r="Z53" s="353"/>
      <c r="AA53" s="353"/>
      <c r="AB53" s="354"/>
      <c r="AC53" s="352" t="str">
        <f>'Übertrag Einzel'!E37</f>
        <v xml:space="preserve"> </v>
      </c>
      <c r="AD53" s="353"/>
      <c r="AE53" s="353"/>
      <c r="AF53" s="353"/>
      <c r="AG53" s="353"/>
      <c r="AH53" s="353"/>
      <c r="AI53" s="353"/>
      <c r="AJ53" s="353"/>
      <c r="AK53" s="353"/>
      <c r="AL53" s="353"/>
      <c r="AM53" s="353"/>
      <c r="AN53" s="353"/>
      <c r="AO53" s="354"/>
      <c r="AP53" s="355" t="str">
        <f>'Übertrag Einzel'!$H37</f>
        <v xml:space="preserve"> </v>
      </c>
      <c r="AQ53" s="356"/>
      <c r="AR53" s="356"/>
      <c r="AS53" s="357"/>
    </row>
    <row r="54" spans="1:45" s="36" customFormat="1" ht="11.25" customHeight="1" x14ac:dyDescent="0.2">
      <c r="A54" s="376" t="s">
        <v>32</v>
      </c>
      <c r="B54" s="377"/>
      <c r="C54" s="378"/>
      <c r="D54" s="376" t="s">
        <v>33</v>
      </c>
      <c r="E54" s="377"/>
      <c r="F54" s="377"/>
      <c r="G54" s="377"/>
      <c r="H54" s="377"/>
      <c r="I54" s="377"/>
      <c r="J54" s="377"/>
      <c r="K54" s="377"/>
      <c r="L54" s="377"/>
      <c r="M54" s="377"/>
      <c r="N54" s="378"/>
      <c r="O54" s="379" t="s">
        <v>7</v>
      </c>
      <c r="P54" s="377"/>
      <c r="Q54" s="377"/>
      <c r="R54" s="377"/>
      <c r="S54" s="377"/>
      <c r="T54" s="377"/>
      <c r="U54" s="377"/>
      <c r="V54" s="378"/>
      <c r="X54" s="376" t="s">
        <v>32</v>
      </c>
      <c r="Y54" s="377"/>
      <c r="Z54" s="378"/>
      <c r="AA54" s="376" t="s">
        <v>33</v>
      </c>
      <c r="AB54" s="377"/>
      <c r="AC54" s="377"/>
      <c r="AD54" s="377"/>
      <c r="AE54" s="377"/>
      <c r="AF54" s="377"/>
      <c r="AG54" s="377"/>
      <c r="AH54" s="377"/>
      <c r="AI54" s="377"/>
      <c r="AJ54" s="377"/>
      <c r="AK54" s="378"/>
      <c r="AL54" s="379" t="s">
        <v>7</v>
      </c>
      <c r="AM54" s="377"/>
      <c r="AN54" s="377"/>
      <c r="AO54" s="377"/>
      <c r="AP54" s="377"/>
      <c r="AQ54" s="377"/>
      <c r="AR54" s="377"/>
      <c r="AS54" s="378"/>
    </row>
    <row r="55" spans="1:45" s="36" customFormat="1" ht="14.1" customHeight="1" x14ac:dyDescent="0.2">
      <c r="A55" s="385" t="str">
        <f>'Übertrag Einzel'!F36</f>
        <v xml:space="preserve"> </v>
      </c>
      <c r="B55" s="386"/>
      <c r="C55" s="387"/>
      <c r="D55" s="385" t="str">
        <f>'Übertrag Einzel'!G36</f>
        <v xml:space="preserve"> </v>
      </c>
      <c r="E55" s="386"/>
      <c r="F55" s="386"/>
      <c r="G55" s="386"/>
      <c r="H55" s="386"/>
      <c r="I55" s="386"/>
      <c r="J55" s="386"/>
      <c r="K55" s="386"/>
      <c r="L55" s="386"/>
      <c r="M55" s="386"/>
      <c r="N55" s="387"/>
      <c r="O55" s="442"/>
      <c r="P55" s="440"/>
      <c r="Q55" s="440"/>
      <c r="R55" s="440"/>
      <c r="S55" s="440"/>
      <c r="T55" s="440"/>
      <c r="U55" s="440"/>
      <c r="V55" s="441"/>
      <c r="X55" s="385" t="str">
        <f>'Übertrag Einzel'!F37</f>
        <v xml:space="preserve"> </v>
      </c>
      <c r="Y55" s="386"/>
      <c r="Z55" s="387"/>
      <c r="AA55" s="385" t="str">
        <f>'Übertrag Einzel'!G37</f>
        <v xml:space="preserve"> </v>
      </c>
      <c r="AB55" s="386"/>
      <c r="AC55" s="386"/>
      <c r="AD55" s="386"/>
      <c r="AE55" s="386"/>
      <c r="AF55" s="386"/>
      <c r="AG55" s="386"/>
      <c r="AH55" s="386"/>
      <c r="AI55" s="386"/>
      <c r="AJ55" s="386"/>
      <c r="AK55" s="387"/>
      <c r="AL55" s="442"/>
      <c r="AM55" s="440"/>
      <c r="AN55" s="440"/>
      <c r="AO55" s="440"/>
      <c r="AP55" s="440"/>
      <c r="AQ55" s="440"/>
      <c r="AR55" s="440"/>
      <c r="AS55" s="441"/>
    </row>
    <row r="56" spans="1:45" s="36" customFormat="1" ht="9.75" customHeight="1" x14ac:dyDescent="0.2">
      <c r="A56" s="352"/>
      <c r="B56" s="353"/>
      <c r="C56" s="354"/>
      <c r="D56" s="352"/>
      <c r="E56" s="353"/>
      <c r="F56" s="353"/>
      <c r="G56" s="353"/>
      <c r="H56" s="353"/>
      <c r="I56" s="353"/>
      <c r="J56" s="353"/>
      <c r="K56" s="353"/>
      <c r="L56" s="353"/>
      <c r="M56" s="353"/>
      <c r="N56" s="354"/>
      <c r="O56" s="370"/>
      <c r="P56" s="440"/>
      <c r="Q56" s="440"/>
      <c r="R56" s="440"/>
      <c r="S56" s="440"/>
      <c r="T56" s="440"/>
      <c r="U56" s="440"/>
      <c r="V56" s="441"/>
      <c r="X56" s="352"/>
      <c r="Y56" s="353"/>
      <c r="Z56" s="354"/>
      <c r="AA56" s="352"/>
      <c r="AB56" s="353"/>
      <c r="AC56" s="353"/>
      <c r="AD56" s="353"/>
      <c r="AE56" s="353"/>
      <c r="AF56" s="353"/>
      <c r="AG56" s="353"/>
      <c r="AH56" s="353"/>
      <c r="AI56" s="353"/>
      <c r="AJ56" s="353"/>
      <c r="AK56" s="354"/>
      <c r="AL56" s="370"/>
      <c r="AM56" s="440"/>
      <c r="AN56" s="440"/>
      <c r="AO56" s="440"/>
      <c r="AP56" s="440"/>
      <c r="AQ56" s="440"/>
      <c r="AR56" s="440"/>
      <c r="AS56" s="441"/>
    </row>
    <row r="57" spans="1:45" s="36" customFormat="1" ht="11.25" customHeight="1" x14ac:dyDescent="0.2">
      <c r="A57" s="376" t="s">
        <v>5</v>
      </c>
      <c r="B57" s="377"/>
      <c r="C57" s="377"/>
      <c r="D57" s="377"/>
      <c r="E57" s="377"/>
      <c r="F57" s="377"/>
      <c r="G57" s="377"/>
      <c r="H57" s="377"/>
      <c r="I57" s="377"/>
      <c r="J57" s="377"/>
      <c r="K57" s="377"/>
      <c r="L57" s="377"/>
      <c r="M57" s="377"/>
      <c r="N57" s="378"/>
      <c r="O57" s="442"/>
      <c r="P57" s="440"/>
      <c r="Q57" s="440"/>
      <c r="R57" s="440"/>
      <c r="S57" s="440"/>
      <c r="T57" s="440"/>
      <c r="U57" s="440"/>
      <c r="V57" s="441"/>
      <c r="X57" s="376" t="s">
        <v>5</v>
      </c>
      <c r="Y57" s="377"/>
      <c r="Z57" s="377"/>
      <c r="AA57" s="377"/>
      <c r="AB57" s="377"/>
      <c r="AC57" s="377"/>
      <c r="AD57" s="377"/>
      <c r="AE57" s="377"/>
      <c r="AF57" s="377"/>
      <c r="AG57" s="377"/>
      <c r="AH57" s="377"/>
      <c r="AI57" s="377"/>
      <c r="AJ57" s="377"/>
      <c r="AK57" s="378"/>
      <c r="AL57" s="442"/>
      <c r="AM57" s="440"/>
      <c r="AN57" s="440"/>
      <c r="AO57" s="440"/>
      <c r="AP57" s="440"/>
      <c r="AQ57" s="440"/>
      <c r="AR57" s="440"/>
      <c r="AS57" s="441"/>
    </row>
    <row r="58" spans="1:45" s="35" customFormat="1" ht="24" customHeight="1" x14ac:dyDescent="0.2">
      <c r="A58" s="352" t="str">
        <f>'Übertrag Einzel'!I36</f>
        <v/>
      </c>
      <c r="B58" s="353"/>
      <c r="C58" s="353"/>
      <c r="D58" s="353"/>
      <c r="E58" s="386"/>
      <c r="F58" s="386"/>
      <c r="G58" s="386"/>
      <c r="H58" s="386"/>
      <c r="I58" s="386"/>
      <c r="J58" s="386"/>
      <c r="K58" s="386"/>
      <c r="L58" s="386"/>
      <c r="M58" s="386"/>
      <c r="N58" s="387"/>
      <c r="O58" s="443"/>
      <c r="P58" s="444"/>
      <c r="Q58" s="444"/>
      <c r="R58" s="444"/>
      <c r="S58" s="444"/>
      <c r="T58" s="444"/>
      <c r="U58" s="444"/>
      <c r="V58" s="445"/>
      <c r="X58" s="352" t="str">
        <f>'Übertrag Einzel'!I37</f>
        <v/>
      </c>
      <c r="Y58" s="353"/>
      <c r="Z58" s="353"/>
      <c r="AA58" s="353"/>
      <c r="AB58" s="386"/>
      <c r="AC58" s="386"/>
      <c r="AD58" s="386"/>
      <c r="AE58" s="386"/>
      <c r="AF58" s="386"/>
      <c r="AG58" s="386"/>
      <c r="AH58" s="386"/>
      <c r="AI58" s="386"/>
      <c r="AJ58" s="386"/>
      <c r="AK58" s="387"/>
      <c r="AL58" s="443"/>
      <c r="AM58" s="444"/>
      <c r="AN58" s="444"/>
      <c r="AO58" s="444"/>
      <c r="AP58" s="444"/>
      <c r="AQ58" s="444"/>
      <c r="AR58" s="444"/>
      <c r="AS58" s="445"/>
    </row>
    <row r="59" spans="1:45" s="34" customFormat="1" ht="12.75" customHeight="1" x14ac:dyDescent="0.2">
      <c r="A59" s="333" t="s">
        <v>8</v>
      </c>
      <c r="B59" s="431"/>
      <c r="C59" s="431"/>
      <c r="D59" s="430"/>
      <c r="E59" s="361" t="s">
        <v>113</v>
      </c>
      <c r="F59" s="432"/>
      <c r="G59" s="432"/>
      <c r="H59" s="432"/>
      <c r="I59" s="432"/>
      <c r="J59" s="432"/>
      <c r="K59" s="432"/>
      <c r="L59" s="432"/>
      <c r="M59" s="432"/>
      <c r="N59" s="432"/>
      <c r="O59" s="432"/>
      <c r="P59" s="432"/>
      <c r="Q59" s="432"/>
      <c r="R59" s="432"/>
      <c r="S59" s="432"/>
      <c r="T59" s="432"/>
      <c r="U59" s="432"/>
      <c r="V59" s="433"/>
      <c r="X59" s="333" t="s">
        <v>8</v>
      </c>
      <c r="Y59" s="431"/>
      <c r="Z59" s="431"/>
      <c r="AA59" s="430"/>
      <c r="AB59" s="361" t="s">
        <v>113</v>
      </c>
      <c r="AC59" s="432"/>
      <c r="AD59" s="432"/>
      <c r="AE59" s="432"/>
      <c r="AF59" s="432"/>
      <c r="AG59" s="432"/>
      <c r="AH59" s="432"/>
      <c r="AI59" s="432"/>
      <c r="AJ59" s="432"/>
      <c r="AK59" s="432"/>
      <c r="AL59" s="432"/>
      <c r="AM59" s="432"/>
      <c r="AN59" s="432"/>
      <c r="AO59" s="432"/>
      <c r="AP59" s="432"/>
      <c r="AQ59" s="432"/>
      <c r="AR59" s="432"/>
      <c r="AS59" s="433"/>
    </row>
    <row r="60" spans="1:45" s="37" customFormat="1" ht="24" customHeight="1" x14ac:dyDescent="0.2">
      <c r="A60" s="367">
        <f>A11</f>
        <v>45383</v>
      </c>
      <c r="B60" s="368"/>
      <c r="C60" s="368"/>
      <c r="D60" s="369"/>
      <c r="E60" s="434"/>
      <c r="F60" s="435"/>
      <c r="G60" s="435"/>
      <c r="H60" s="435"/>
      <c r="I60" s="435"/>
      <c r="J60" s="435"/>
      <c r="K60" s="435"/>
      <c r="L60" s="435"/>
      <c r="M60" s="435"/>
      <c r="N60" s="435"/>
      <c r="O60" s="435"/>
      <c r="P60" s="435"/>
      <c r="Q60" s="435"/>
      <c r="R60" s="435"/>
      <c r="S60" s="435"/>
      <c r="T60" s="435"/>
      <c r="U60" s="435"/>
      <c r="V60" s="436"/>
      <c r="X60" s="367">
        <f>A11</f>
        <v>45383</v>
      </c>
      <c r="Y60" s="368"/>
      <c r="Z60" s="368"/>
      <c r="AA60" s="369"/>
      <c r="AB60" s="434"/>
      <c r="AC60" s="435"/>
      <c r="AD60" s="435"/>
      <c r="AE60" s="435"/>
      <c r="AF60" s="435"/>
      <c r="AG60" s="435"/>
      <c r="AH60" s="435"/>
      <c r="AI60" s="435"/>
      <c r="AJ60" s="435"/>
      <c r="AK60" s="435"/>
      <c r="AL60" s="435"/>
      <c r="AM60" s="435"/>
      <c r="AN60" s="435"/>
      <c r="AO60" s="435"/>
      <c r="AP60" s="435"/>
      <c r="AQ60" s="435"/>
      <c r="AR60" s="435"/>
      <c r="AS60" s="436"/>
    </row>
    <row r="61" spans="1:45" s="34" customFormat="1" ht="6" customHeight="1" x14ac:dyDescent="0.2">
      <c r="A61" s="84"/>
      <c r="B61" s="85"/>
      <c r="C61" s="85"/>
      <c r="D61" s="85"/>
      <c r="E61" s="85"/>
      <c r="F61" s="85"/>
      <c r="G61" s="85"/>
      <c r="H61" s="85"/>
      <c r="I61" s="85"/>
      <c r="J61" s="85"/>
      <c r="K61" s="85"/>
      <c r="L61" s="85"/>
      <c r="M61" s="85"/>
      <c r="N61" s="85"/>
      <c r="O61" s="85"/>
      <c r="P61" s="85"/>
      <c r="Q61" s="85"/>
      <c r="R61" s="85"/>
      <c r="S61" s="85"/>
      <c r="T61" s="85"/>
      <c r="U61" s="85"/>
      <c r="V61" s="86"/>
      <c r="X61" s="84"/>
      <c r="Y61" s="85"/>
      <c r="Z61" s="85"/>
      <c r="AA61" s="85"/>
      <c r="AB61" s="85"/>
      <c r="AC61" s="85"/>
      <c r="AD61" s="85"/>
      <c r="AE61" s="85"/>
      <c r="AF61" s="85"/>
      <c r="AG61" s="85"/>
      <c r="AH61" s="85"/>
      <c r="AI61" s="85"/>
      <c r="AJ61" s="85"/>
      <c r="AK61" s="85"/>
      <c r="AL61" s="85"/>
      <c r="AM61" s="85"/>
      <c r="AN61" s="85"/>
      <c r="AO61" s="85"/>
      <c r="AP61" s="85"/>
      <c r="AQ61" s="85"/>
      <c r="AR61" s="85"/>
      <c r="AS61" s="86"/>
    </row>
    <row r="62" spans="1:45" s="34" customFormat="1" ht="24.75" customHeight="1" x14ac:dyDescent="0.2">
      <c r="A62" s="38" t="s">
        <v>107</v>
      </c>
      <c r="D62" s="330" t="str">
        <f>'Übertrag Einzel'!AA36</f>
        <v/>
      </c>
      <c r="E62" s="331"/>
      <c r="F62" s="331"/>
      <c r="G62" s="331"/>
      <c r="H62" s="331"/>
      <c r="I62" s="331"/>
      <c r="J62" s="331"/>
      <c r="K62" s="331"/>
      <c r="L62" s="331"/>
      <c r="M62" s="331"/>
      <c r="N62" s="137"/>
      <c r="O62" s="332" t="str">
        <f>"verliehen wird: "&amp;'Übertrag Einzel'!CP36</f>
        <v>verliehen wird: Urkunde und Button</v>
      </c>
      <c r="P62" s="332"/>
      <c r="Q62" s="332"/>
      <c r="R62" s="332"/>
      <c r="S62" s="332"/>
      <c r="T62" s="332"/>
      <c r="U62" s="332"/>
      <c r="V62" s="83"/>
      <c r="X62" s="38" t="s">
        <v>107</v>
      </c>
      <c r="AA62" s="330" t="str">
        <f>'Übertrag Einzel'!AA37</f>
        <v/>
      </c>
      <c r="AB62" s="331"/>
      <c r="AC62" s="331"/>
      <c r="AD62" s="331"/>
      <c r="AE62" s="331"/>
      <c r="AF62" s="331"/>
      <c r="AG62" s="331"/>
      <c r="AH62" s="331"/>
      <c r="AI62" s="331"/>
      <c r="AJ62" s="331"/>
      <c r="AK62" s="137"/>
      <c r="AL62" s="332" t="str">
        <f>"verliehen wird: "&amp;'Übertrag Einzel'!CP37</f>
        <v>verliehen wird: Urkunde und Button</v>
      </c>
      <c r="AM62" s="332"/>
      <c r="AN62" s="332"/>
      <c r="AO62" s="332"/>
      <c r="AP62" s="332"/>
      <c r="AQ62" s="332"/>
      <c r="AR62" s="332"/>
      <c r="AS62" s="83"/>
    </row>
    <row r="63" spans="1:45" s="34" customFormat="1" ht="6" customHeight="1" x14ac:dyDescent="0.2">
      <c r="A63" s="82"/>
      <c r="V63" s="83"/>
      <c r="X63" s="82"/>
      <c r="AS63" s="83"/>
    </row>
    <row r="64" spans="1:45" s="34" customFormat="1" ht="24.75" customHeight="1" x14ac:dyDescent="0.2">
      <c r="A64" s="38" t="s">
        <v>111</v>
      </c>
      <c r="D64" s="39"/>
      <c r="F64" s="39"/>
      <c r="H64" s="39"/>
      <c r="I64" s="347" t="str">
        <f>'Übertrag Einzel'!CM36&amp;"."</f>
        <v>.</v>
      </c>
      <c r="J64" s="348"/>
      <c r="L64" s="39" t="s">
        <v>112</v>
      </c>
      <c r="N64" s="39"/>
      <c r="V64" s="83"/>
      <c r="X64" s="38" t="s">
        <v>111</v>
      </c>
      <c r="AA64" s="39"/>
      <c r="AC64" s="39"/>
      <c r="AE64" s="39"/>
      <c r="AF64" s="347" t="str">
        <f>'Übertrag Einzel'!CM37&amp;"."</f>
        <v>.</v>
      </c>
      <c r="AG64" s="348"/>
      <c r="AI64" s="39" t="s">
        <v>112</v>
      </c>
      <c r="AK64" s="39"/>
      <c r="AS64" s="83"/>
    </row>
    <row r="65" spans="1:45" s="34" customFormat="1" ht="6" customHeight="1" x14ac:dyDescent="0.2">
      <c r="A65" s="87"/>
      <c r="B65" s="88"/>
      <c r="C65" s="88"/>
      <c r="D65" s="88"/>
      <c r="E65" s="88"/>
      <c r="F65" s="88"/>
      <c r="G65" s="88"/>
      <c r="H65" s="88"/>
      <c r="I65" s="88"/>
      <c r="J65" s="88"/>
      <c r="K65" s="88"/>
      <c r="L65" s="88"/>
      <c r="M65" s="88"/>
      <c r="N65" s="88"/>
      <c r="O65" s="88"/>
      <c r="P65" s="88"/>
      <c r="Q65" s="88"/>
      <c r="R65" s="88"/>
      <c r="S65" s="88"/>
      <c r="T65" s="88"/>
      <c r="U65" s="88"/>
      <c r="V65" s="89"/>
      <c r="X65" s="87"/>
      <c r="Y65" s="88"/>
      <c r="Z65" s="88"/>
      <c r="AA65" s="88"/>
      <c r="AB65" s="88"/>
      <c r="AC65" s="88"/>
      <c r="AD65" s="88"/>
      <c r="AE65" s="88"/>
      <c r="AF65" s="88"/>
      <c r="AG65" s="88"/>
      <c r="AH65" s="88"/>
      <c r="AI65" s="88"/>
      <c r="AJ65" s="88"/>
      <c r="AK65" s="88"/>
      <c r="AL65" s="88"/>
      <c r="AM65" s="88"/>
      <c r="AN65" s="88"/>
      <c r="AO65" s="88"/>
      <c r="AP65" s="88"/>
      <c r="AQ65" s="88"/>
      <c r="AR65" s="88"/>
      <c r="AS65" s="89"/>
    </row>
    <row r="66" spans="1:45" ht="29.25" customHeight="1" x14ac:dyDescent="0.2">
      <c r="A66" s="349" t="s">
        <v>9</v>
      </c>
      <c r="B66" s="448"/>
      <c r="C66" s="448"/>
      <c r="D66" s="449"/>
      <c r="E66" s="447" t="s">
        <v>10</v>
      </c>
      <c r="F66" s="447"/>
      <c r="G66" s="447" t="s">
        <v>11</v>
      </c>
      <c r="H66" s="447"/>
      <c r="I66" s="446" t="s">
        <v>12</v>
      </c>
      <c r="J66" s="447"/>
      <c r="K66" s="446" t="s">
        <v>13</v>
      </c>
      <c r="L66" s="447"/>
      <c r="M66" s="446" t="s">
        <v>14</v>
      </c>
      <c r="N66" s="447"/>
      <c r="O66" s="447"/>
      <c r="P66" s="447"/>
      <c r="Q66" s="447"/>
      <c r="R66" s="447"/>
      <c r="S66" s="447"/>
      <c r="T66" s="446" t="s">
        <v>15</v>
      </c>
      <c r="U66" s="447"/>
      <c r="V66" s="447"/>
      <c r="X66" s="349" t="s">
        <v>9</v>
      </c>
      <c r="Y66" s="448"/>
      <c r="Z66" s="448"/>
      <c r="AA66" s="449"/>
      <c r="AB66" s="447" t="s">
        <v>10</v>
      </c>
      <c r="AC66" s="447"/>
      <c r="AD66" s="447" t="s">
        <v>11</v>
      </c>
      <c r="AE66" s="447"/>
      <c r="AF66" s="446" t="s">
        <v>12</v>
      </c>
      <c r="AG66" s="447"/>
      <c r="AH66" s="446" t="s">
        <v>13</v>
      </c>
      <c r="AI66" s="447"/>
      <c r="AJ66" s="446" t="s">
        <v>14</v>
      </c>
      <c r="AK66" s="447"/>
      <c r="AL66" s="447"/>
      <c r="AM66" s="447"/>
      <c r="AN66" s="447"/>
      <c r="AO66" s="447"/>
      <c r="AP66" s="447"/>
      <c r="AQ66" s="446" t="s">
        <v>15</v>
      </c>
      <c r="AR66" s="447"/>
      <c r="AS66" s="447"/>
    </row>
    <row r="67" spans="1:45" ht="14.1" customHeight="1" x14ac:dyDescent="0.2">
      <c r="A67" s="333"/>
      <c r="B67" s="334"/>
      <c r="C67" s="334"/>
      <c r="D67" s="335"/>
      <c r="E67" s="336"/>
      <c r="F67" s="337"/>
      <c r="G67" s="336"/>
      <c r="H67" s="337"/>
      <c r="I67" s="336"/>
      <c r="J67" s="337"/>
      <c r="K67" s="336"/>
      <c r="L67" s="337"/>
      <c r="M67" s="336"/>
      <c r="N67" s="340"/>
      <c r="O67" s="340"/>
      <c r="P67" s="340"/>
      <c r="Q67" s="340"/>
      <c r="R67" s="340"/>
      <c r="S67" s="337"/>
      <c r="T67" s="336"/>
      <c r="U67" s="340"/>
      <c r="V67" s="337"/>
      <c r="X67" s="333"/>
      <c r="Y67" s="334"/>
      <c r="Z67" s="334"/>
      <c r="AA67" s="335"/>
      <c r="AB67" s="336"/>
      <c r="AC67" s="337"/>
      <c r="AD67" s="336"/>
      <c r="AE67" s="337"/>
      <c r="AF67" s="336"/>
      <c r="AG67" s="337"/>
      <c r="AH67" s="336"/>
      <c r="AI67" s="337"/>
      <c r="AJ67" s="336"/>
      <c r="AK67" s="340"/>
      <c r="AL67" s="340"/>
      <c r="AM67" s="340"/>
      <c r="AN67" s="340"/>
      <c r="AO67" s="340"/>
      <c r="AP67" s="337"/>
      <c r="AQ67" s="336"/>
      <c r="AR67" s="340"/>
      <c r="AS67" s="337"/>
    </row>
    <row r="68" spans="1:45" ht="14.1" customHeight="1" x14ac:dyDescent="0.2">
      <c r="A68" s="388" t="str">
        <f>'Übertrag Einzel'!BE36</f>
        <v>Langsamer Walzer</v>
      </c>
      <c r="B68" s="389"/>
      <c r="C68" s="389"/>
      <c r="D68" s="17"/>
      <c r="E68" s="338"/>
      <c r="F68" s="339"/>
      <c r="G68" s="338"/>
      <c r="H68" s="339"/>
      <c r="I68" s="338"/>
      <c r="J68" s="339"/>
      <c r="K68" s="338"/>
      <c r="L68" s="339"/>
      <c r="M68" s="338"/>
      <c r="N68" s="341"/>
      <c r="O68" s="341"/>
      <c r="P68" s="341"/>
      <c r="Q68" s="341"/>
      <c r="R68" s="341"/>
      <c r="S68" s="339"/>
      <c r="T68" s="338"/>
      <c r="U68" s="341"/>
      <c r="V68" s="339"/>
      <c r="X68" s="388" t="str">
        <f>'Übertrag Einzel'!BE37</f>
        <v>Langsamer Walzer</v>
      </c>
      <c r="Y68" s="389"/>
      <c r="Z68" s="389"/>
      <c r="AA68" s="17"/>
      <c r="AB68" s="338"/>
      <c r="AC68" s="339"/>
      <c r="AD68" s="338"/>
      <c r="AE68" s="339"/>
      <c r="AF68" s="338"/>
      <c r="AG68" s="339"/>
      <c r="AH68" s="338"/>
      <c r="AI68" s="339"/>
      <c r="AJ68" s="338"/>
      <c r="AK68" s="341"/>
      <c r="AL68" s="341"/>
      <c r="AM68" s="341"/>
      <c r="AN68" s="341"/>
      <c r="AO68" s="341"/>
      <c r="AP68" s="339"/>
      <c r="AQ68" s="338"/>
      <c r="AR68" s="341"/>
      <c r="AS68" s="339"/>
    </row>
    <row r="69" spans="1:45" ht="14.1" customHeight="1" x14ac:dyDescent="0.2">
      <c r="A69" s="333"/>
      <c r="B69" s="334"/>
      <c r="C69" s="334"/>
      <c r="D69" s="335"/>
      <c r="E69" s="336"/>
      <c r="F69" s="337"/>
      <c r="G69" s="336"/>
      <c r="H69" s="337"/>
      <c r="I69" s="336"/>
      <c r="J69" s="337"/>
      <c r="K69" s="336"/>
      <c r="L69" s="337"/>
      <c r="M69" s="336"/>
      <c r="N69" s="340"/>
      <c r="O69" s="340"/>
      <c r="P69" s="340"/>
      <c r="Q69" s="340"/>
      <c r="R69" s="340"/>
      <c r="S69" s="337"/>
      <c r="T69" s="336"/>
      <c r="U69" s="340"/>
      <c r="V69" s="337"/>
      <c r="X69" s="333"/>
      <c r="Y69" s="334"/>
      <c r="Z69" s="334"/>
      <c r="AA69" s="335"/>
      <c r="AB69" s="336"/>
      <c r="AC69" s="337"/>
      <c r="AD69" s="336"/>
      <c r="AE69" s="337"/>
      <c r="AF69" s="336"/>
      <c r="AG69" s="337"/>
      <c r="AH69" s="336"/>
      <c r="AI69" s="337"/>
      <c r="AJ69" s="336"/>
      <c r="AK69" s="340"/>
      <c r="AL69" s="340"/>
      <c r="AM69" s="340"/>
      <c r="AN69" s="340"/>
      <c r="AO69" s="340"/>
      <c r="AP69" s="337"/>
      <c r="AQ69" s="336"/>
      <c r="AR69" s="340"/>
      <c r="AS69" s="337"/>
    </row>
    <row r="70" spans="1:45" ht="14.1" customHeight="1" x14ac:dyDescent="0.2">
      <c r="A70" s="388" t="str">
        <f>'Übertrag Einzel'!BF36</f>
        <v>Tango</v>
      </c>
      <c r="B70" s="389"/>
      <c r="C70" s="389"/>
      <c r="D70" s="17"/>
      <c r="E70" s="338"/>
      <c r="F70" s="339"/>
      <c r="G70" s="338"/>
      <c r="H70" s="339"/>
      <c r="I70" s="338"/>
      <c r="J70" s="339"/>
      <c r="K70" s="338"/>
      <c r="L70" s="339"/>
      <c r="M70" s="338"/>
      <c r="N70" s="341"/>
      <c r="O70" s="341"/>
      <c r="P70" s="341"/>
      <c r="Q70" s="341"/>
      <c r="R70" s="341"/>
      <c r="S70" s="339"/>
      <c r="T70" s="338"/>
      <c r="U70" s="341"/>
      <c r="V70" s="339"/>
      <c r="X70" s="388" t="str">
        <f>'Übertrag Einzel'!BF37</f>
        <v>Tango</v>
      </c>
      <c r="Y70" s="389"/>
      <c r="Z70" s="389"/>
      <c r="AA70" s="17"/>
      <c r="AB70" s="338"/>
      <c r="AC70" s="339"/>
      <c r="AD70" s="338"/>
      <c r="AE70" s="339"/>
      <c r="AF70" s="338"/>
      <c r="AG70" s="339"/>
      <c r="AH70" s="338"/>
      <c r="AI70" s="339"/>
      <c r="AJ70" s="338"/>
      <c r="AK70" s="341"/>
      <c r="AL70" s="341"/>
      <c r="AM70" s="341"/>
      <c r="AN70" s="341"/>
      <c r="AO70" s="341"/>
      <c r="AP70" s="339"/>
      <c r="AQ70" s="338"/>
      <c r="AR70" s="341"/>
      <c r="AS70" s="339"/>
    </row>
    <row r="71" spans="1:45" ht="14.1" customHeight="1" x14ac:dyDescent="0.2">
      <c r="A71" s="333"/>
      <c r="B71" s="334"/>
      <c r="C71" s="334"/>
      <c r="D71" s="335"/>
      <c r="E71" s="336"/>
      <c r="F71" s="337"/>
      <c r="G71" s="336"/>
      <c r="H71" s="337"/>
      <c r="I71" s="336"/>
      <c r="J71" s="337"/>
      <c r="K71" s="336"/>
      <c r="L71" s="337"/>
      <c r="M71" s="336"/>
      <c r="N71" s="340"/>
      <c r="O71" s="340"/>
      <c r="P71" s="340"/>
      <c r="Q71" s="340"/>
      <c r="R71" s="340"/>
      <c r="S71" s="337"/>
      <c r="T71" s="336"/>
      <c r="U71" s="340"/>
      <c r="V71" s="337"/>
      <c r="X71" s="333"/>
      <c r="Y71" s="334"/>
      <c r="Z71" s="334"/>
      <c r="AA71" s="335"/>
      <c r="AB71" s="336"/>
      <c r="AC71" s="337"/>
      <c r="AD71" s="336"/>
      <c r="AE71" s="337"/>
      <c r="AF71" s="336"/>
      <c r="AG71" s="337"/>
      <c r="AH71" s="336"/>
      <c r="AI71" s="337"/>
      <c r="AJ71" s="336"/>
      <c r="AK71" s="340"/>
      <c r="AL71" s="340"/>
      <c r="AM71" s="340"/>
      <c r="AN71" s="340"/>
      <c r="AO71" s="340"/>
      <c r="AP71" s="337"/>
      <c r="AQ71" s="336"/>
      <c r="AR71" s="340"/>
      <c r="AS71" s="337"/>
    </row>
    <row r="72" spans="1:45" ht="14.1" customHeight="1" x14ac:dyDescent="0.2">
      <c r="A72" s="388" t="str">
        <f>'Übertrag Einzel'!BG36</f>
        <v>Wiener Walzer</v>
      </c>
      <c r="B72" s="389"/>
      <c r="C72" s="389"/>
      <c r="D72" s="17"/>
      <c r="E72" s="338"/>
      <c r="F72" s="339"/>
      <c r="G72" s="338"/>
      <c r="H72" s="339"/>
      <c r="I72" s="338"/>
      <c r="J72" s="339"/>
      <c r="K72" s="338"/>
      <c r="L72" s="339"/>
      <c r="M72" s="338"/>
      <c r="N72" s="341"/>
      <c r="O72" s="341"/>
      <c r="P72" s="341"/>
      <c r="Q72" s="341"/>
      <c r="R72" s="341"/>
      <c r="S72" s="339"/>
      <c r="T72" s="338"/>
      <c r="U72" s="341"/>
      <c r="V72" s="339"/>
      <c r="X72" s="388" t="str">
        <f>'Übertrag Einzel'!BG37</f>
        <v>Wiener Walzer</v>
      </c>
      <c r="Y72" s="389"/>
      <c r="Z72" s="389"/>
      <c r="AA72" s="17"/>
      <c r="AB72" s="338"/>
      <c r="AC72" s="339"/>
      <c r="AD72" s="338"/>
      <c r="AE72" s="339"/>
      <c r="AF72" s="338"/>
      <c r="AG72" s="339"/>
      <c r="AH72" s="338"/>
      <c r="AI72" s="339"/>
      <c r="AJ72" s="338"/>
      <c r="AK72" s="341"/>
      <c r="AL72" s="341"/>
      <c r="AM72" s="341"/>
      <c r="AN72" s="341"/>
      <c r="AO72" s="341"/>
      <c r="AP72" s="339"/>
      <c r="AQ72" s="338"/>
      <c r="AR72" s="341"/>
      <c r="AS72" s="339"/>
    </row>
    <row r="73" spans="1:45" ht="14.1" customHeight="1" x14ac:dyDescent="0.2">
      <c r="A73" s="333"/>
      <c r="B73" s="334"/>
      <c r="C73" s="334"/>
      <c r="D73" s="335"/>
      <c r="E73" s="336"/>
      <c r="F73" s="337"/>
      <c r="G73" s="336"/>
      <c r="H73" s="337"/>
      <c r="I73" s="336"/>
      <c r="J73" s="337"/>
      <c r="K73" s="336"/>
      <c r="L73" s="337"/>
      <c r="M73" s="336"/>
      <c r="N73" s="340"/>
      <c r="O73" s="340"/>
      <c r="P73" s="340"/>
      <c r="Q73" s="340"/>
      <c r="R73" s="340"/>
      <c r="S73" s="337"/>
      <c r="T73" s="336"/>
      <c r="U73" s="340"/>
      <c r="V73" s="337"/>
      <c r="X73" s="333"/>
      <c r="Y73" s="334"/>
      <c r="Z73" s="334"/>
      <c r="AA73" s="335"/>
      <c r="AB73" s="336"/>
      <c r="AC73" s="337"/>
      <c r="AD73" s="336"/>
      <c r="AE73" s="337"/>
      <c r="AF73" s="336"/>
      <c r="AG73" s="337"/>
      <c r="AH73" s="336"/>
      <c r="AI73" s="337"/>
      <c r="AJ73" s="336"/>
      <c r="AK73" s="340"/>
      <c r="AL73" s="340"/>
      <c r="AM73" s="340"/>
      <c r="AN73" s="340"/>
      <c r="AO73" s="340"/>
      <c r="AP73" s="337"/>
      <c r="AQ73" s="336"/>
      <c r="AR73" s="340"/>
      <c r="AS73" s="337"/>
    </row>
    <row r="74" spans="1:45" ht="14.1" customHeight="1" x14ac:dyDescent="0.2">
      <c r="A74" s="388" t="str">
        <f>'Übertrag Einzel'!BH36</f>
        <v>Slowfox</v>
      </c>
      <c r="B74" s="389"/>
      <c r="C74" s="389"/>
      <c r="D74" s="17"/>
      <c r="E74" s="338"/>
      <c r="F74" s="339"/>
      <c r="G74" s="338"/>
      <c r="H74" s="339"/>
      <c r="I74" s="338"/>
      <c r="J74" s="339"/>
      <c r="K74" s="338"/>
      <c r="L74" s="339"/>
      <c r="M74" s="338"/>
      <c r="N74" s="341"/>
      <c r="O74" s="341"/>
      <c r="P74" s="341"/>
      <c r="Q74" s="341"/>
      <c r="R74" s="341"/>
      <c r="S74" s="339"/>
      <c r="T74" s="338"/>
      <c r="U74" s="341"/>
      <c r="V74" s="339"/>
      <c r="X74" s="388" t="str">
        <f>'Übertrag Einzel'!BH37</f>
        <v>Slowfox</v>
      </c>
      <c r="Y74" s="389"/>
      <c r="Z74" s="389"/>
      <c r="AA74" s="17"/>
      <c r="AB74" s="338"/>
      <c r="AC74" s="339"/>
      <c r="AD74" s="338"/>
      <c r="AE74" s="339"/>
      <c r="AF74" s="338"/>
      <c r="AG74" s="339"/>
      <c r="AH74" s="338"/>
      <c r="AI74" s="339"/>
      <c r="AJ74" s="338"/>
      <c r="AK74" s="341"/>
      <c r="AL74" s="341"/>
      <c r="AM74" s="341"/>
      <c r="AN74" s="341"/>
      <c r="AO74" s="341"/>
      <c r="AP74" s="339"/>
      <c r="AQ74" s="338"/>
      <c r="AR74" s="341"/>
      <c r="AS74" s="339"/>
    </row>
    <row r="75" spans="1:45" ht="14.1" customHeight="1" x14ac:dyDescent="0.2">
      <c r="A75" s="333"/>
      <c r="B75" s="334"/>
      <c r="C75" s="334"/>
      <c r="D75" s="335"/>
      <c r="E75" s="336"/>
      <c r="F75" s="337"/>
      <c r="G75" s="336"/>
      <c r="H75" s="337"/>
      <c r="I75" s="336"/>
      <c r="J75" s="337"/>
      <c r="K75" s="336"/>
      <c r="L75" s="337"/>
      <c r="M75" s="336"/>
      <c r="N75" s="340"/>
      <c r="O75" s="340"/>
      <c r="P75" s="340"/>
      <c r="Q75" s="340"/>
      <c r="R75" s="340"/>
      <c r="S75" s="337"/>
      <c r="T75" s="336"/>
      <c r="U75" s="340"/>
      <c r="V75" s="337"/>
      <c r="X75" s="333"/>
      <c r="Y75" s="334"/>
      <c r="Z75" s="334"/>
      <c r="AA75" s="335"/>
      <c r="AB75" s="336"/>
      <c r="AC75" s="337"/>
      <c r="AD75" s="336"/>
      <c r="AE75" s="337"/>
      <c r="AF75" s="336"/>
      <c r="AG75" s="337"/>
      <c r="AH75" s="336"/>
      <c r="AI75" s="337"/>
      <c r="AJ75" s="336"/>
      <c r="AK75" s="340"/>
      <c r="AL75" s="340"/>
      <c r="AM75" s="340"/>
      <c r="AN75" s="340"/>
      <c r="AO75" s="340"/>
      <c r="AP75" s="337"/>
      <c r="AQ75" s="336"/>
      <c r="AR75" s="340"/>
      <c r="AS75" s="337"/>
    </row>
    <row r="76" spans="1:45" ht="14.1" customHeight="1" x14ac:dyDescent="0.2">
      <c r="A76" s="388" t="str">
        <f>'Übertrag Einzel'!BI36</f>
        <v>Quickstep</v>
      </c>
      <c r="B76" s="389"/>
      <c r="C76" s="389"/>
      <c r="D76" s="17"/>
      <c r="E76" s="338"/>
      <c r="F76" s="339"/>
      <c r="G76" s="338"/>
      <c r="H76" s="339"/>
      <c r="I76" s="338"/>
      <c r="J76" s="339"/>
      <c r="K76" s="338"/>
      <c r="L76" s="339"/>
      <c r="M76" s="338"/>
      <c r="N76" s="341"/>
      <c r="O76" s="341"/>
      <c r="P76" s="341"/>
      <c r="Q76" s="341"/>
      <c r="R76" s="341"/>
      <c r="S76" s="339"/>
      <c r="T76" s="338"/>
      <c r="U76" s="341"/>
      <c r="V76" s="339"/>
      <c r="X76" s="388" t="str">
        <f>'Übertrag Einzel'!BI37</f>
        <v>Quickstep</v>
      </c>
      <c r="Y76" s="389"/>
      <c r="Z76" s="389"/>
      <c r="AA76" s="17"/>
      <c r="AB76" s="338"/>
      <c r="AC76" s="339"/>
      <c r="AD76" s="338"/>
      <c r="AE76" s="339"/>
      <c r="AF76" s="338"/>
      <c r="AG76" s="339"/>
      <c r="AH76" s="338"/>
      <c r="AI76" s="339"/>
      <c r="AJ76" s="338"/>
      <c r="AK76" s="341"/>
      <c r="AL76" s="341"/>
      <c r="AM76" s="341"/>
      <c r="AN76" s="341"/>
      <c r="AO76" s="341"/>
      <c r="AP76" s="339"/>
      <c r="AQ76" s="338"/>
      <c r="AR76" s="341"/>
      <c r="AS76" s="339"/>
    </row>
    <row r="77" spans="1:45" ht="14.1" customHeight="1" x14ac:dyDescent="0.2">
      <c r="A77" s="333"/>
      <c r="B77" s="334"/>
      <c r="C77" s="334"/>
      <c r="D77" s="335"/>
      <c r="E77" s="336"/>
      <c r="F77" s="337"/>
      <c r="G77" s="336"/>
      <c r="H77" s="337"/>
      <c r="I77" s="336"/>
      <c r="J77" s="337"/>
      <c r="K77" s="336"/>
      <c r="L77" s="337"/>
      <c r="M77" s="336"/>
      <c r="N77" s="340"/>
      <c r="O77" s="340"/>
      <c r="P77" s="340"/>
      <c r="Q77" s="340"/>
      <c r="R77" s="340"/>
      <c r="S77" s="337"/>
      <c r="T77" s="336"/>
      <c r="U77" s="340"/>
      <c r="V77" s="337"/>
      <c r="X77" s="333"/>
      <c r="Y77" s="334"/>
      <c r="Z77" s="334"/>
      <c r="AA77" s="335"/>
      <c r="AB77" s="336"/>
      <c r="AC77" s="337"/>
      <c r="AD77" s="336"/>
      <c r="AE77" s="337"/>
      <c r="AF77" s="336"/>
      <c r="AG77" s="337"/>
      <c r="AH77" s="336"/>
      <c r="AI77" s="337"/>
      <c r="AJ77" s="336"/>
      <c r="AK77" s="340"/>
      <c r="AL77" s="340"/>
      <c r="AM77" s="340"/>
      <c r="AN77" s="340"/>
      <c r="AO77" s="340"/>
      <c r="AP77" s="337"/>
      <c r="AQ77" s="336"/>
      <c r="AR77" s="340"/>
      <c r="AS77" s="337"/>
    </row>
    <row r="78" spans="1:45" ht="14.1" customHeight="1" x14ac:dyDescent="0.2">
      <c r="A78" s="388" t="str">
        <f>'Übertrag Einzel'!BJ36</f>
        <v>Samba</v>
      </c>
      <c r="B78" s="389"/>
      <c r="C78" s="389"/>
      <c r="D78" s="17"/>
      <c r="E78" s="338"/>
      <c r="F78" s="339"/>
      <c r="G78" s="338"/>
      <c r="H78" s="339"/>
      <c r="I78" s="338"/>
      <c r="J78" s="339"/>
      <c r="K78" s="338"/>
      <c r="L78" s="339"/>
      <c r="M78" s="338"/>
      <c r="N78" s="341"/>
      <c r="O78" s="341"/>
      <c r="P78" s="341"/>
      <c r="Q78" s="341"/>
      <c r="R78" s="341"/>
      <c r="S78" s="339"/>
      <c r="T78" s="338"/>
      <c r="U78" s="341"/>
      <c r="V78" s="339"/>
      <c r="X78" s="388" t="str">
        <f>'Übertrag Einzel'!BJ37</f>
        <v>Samba</v>
      </c>
      <c r="Y78" s="389"/>
      <c r="Z78" s="389"/>
      <c r="AA78" s="17"/>
      <c r="AB78" s="338"/>
      <c r="AC78" s="339"/>
      <c r="AD78" s="338"/>
      <c r="AE78" s="339"/>
      <c r="AF78" s="338"/>
      <c r="AG78" s="339"/>
      <c r="AH78" s="338"/>
      <c r="AI78" s="339"/>
      <c r="AJ78" s="338"/>
      <c r="AK78" s="341"/>
      <c r="AL78" s="341"/>
      <c r="AM78" s="341"/>
      <c r="AN78" s="341"/>
      <c r="AO78" s="341"/>
      <c r="AP78" s="339"/>
      <c r="AQ78" s="338"/>
      <c r="AR78" s="341"/>
      <c r="AS78" s="339"/>
    </row>
    <row r="79" spans="1:45" ht="14.1" customHeight="1" x14ac:dyDescent="0.2">
      <c r="A79" s="333"/>
      <c r="B79" s="334"/>
      <c r="C79" s="334"/>
      <c r="D79" s="335"/>
      <c r="E79" s="336"/>
      <c r="F79" s="337"/>
      <c r="G79" s="336"/>
      <c r="H79" s="337"/>
      <c r="I79" s="336"/>
      <c r="J79" s="337"/>
      <c r="K79" s="336"/>
      <c r="L79" s="337"/>
      <c r="M79" s="336"/>
      <c r="N79" s="340"/>
      <c r="O79" s="340"/>
      <c r="P79" s="340"/>
      <c r="Q79" s="340"/>
      <c r="R79" s="340"/>
      <c r="S79" s="337"/>
      <c r="T79" s="336"/>
      <c r="U79" s="340"/>
      <c r="V79" s="337"/>
      <c r="X79" s="333"/>
      <c r="Y79" s="334"/>
      <c r="Z79" s="334"/>
      <c r="AA79" s="335"/>
      <c r="AB79" s="336"/>
      <c r="AC79" s="337"/>
      <c r="AD79" s="336"/>
      <c r="AE79" s="337"/>
      <c r="AF79" s="336"/>
      <c r="AG79" s="337"/>
      <c r="AH79" s="336"/>
      <c r="AI79" s="337"/>
      <c r="AJ79" s="336"/>
      <c r="AK79" s="340"/>
      <c r="AL79" s="340"/>
      <c r="AM79" s="340"/>
      <c r="AN79" s="340"/>
      <c r="AO79" s="340"/>
      <c r="AP79" s="337"/>
      <c r="AQ79" s="336"/>
      <c r="AR79" s="340"/>
      <c r="AS79" s="337"/>
    </row>
    <row r="80" spans="1:45" ht="14.1" customHeight="1" x14ac:dyDescent="0.2">
      <c r="A80" s="388" t="str">
        <f>'Übertrag Einzel'!BK36</f>
        <v>Chachacha</v>
      </c>
      <c r="B80" s="389"/>
      <c r="C80" s="389"/>
      <c r="D80" s="17"/>
      <c r="E80" s="338"/>
      <c r="F80" s="339"/>
      <c r="G80" s="338"/>
      <c r="H80" s="339"/>
      <c r="I80" s="338"/>
      <c r="J80" s="339"/>
      <c r="K80" s="338"/>
      <c r="L80" s="339"/>
      <c r="M80" s="338"/>
      <c r="N80" s="341"/>
      <c r="O80" s="341"/>
      <c r="P80" s="341"/>
      <c r="Q80" s="341"/>
      <c r="R80" s="341"/>
      <c r="S80" s="339"/>
      <c r="T80" s="338"/>
      <c r="U80" s="341"/>
      <c r="V80" s="339"/>
      <c r="X80" s="388" t="str">
        <f>'Übertrag Einzel'!BK37</f>
        <v>Chachacha</v>
      </c>
      <c r="Y80" s="389"/>
      <c r="Z80" s="389"/>
      <c r="AA80" s="17"/>
      <c r="AB80" s="338"/>
      <c r="AC80" s="339"/>
      <c r="AD80" s="338"/>
      <c r="AE80" s="339"/>
      <c r="AF80" s="338"/>
      <c r="AG80" s="339"/>
      <c r="AH80" s="338"/>
      <c r="AI80" s="339"/>
      <c r="AJ80" s="338"/>
      <c r="AK80" s="341"/>
      <c r="AL80" s="341"/>
      <c r="AM80" s="341"/>
      <c r="AN80" s="341"/>
      <c r="AO80" s="341"/>
      <c r="AP80" s="339"/>
      <c r="AQ80" s="338"/>
      <c r="AR80" s="341"/>
      <c r="AS80" s="339"/>
    </row>
    <row r="81" spans="1:45" ht="14.1" customHeight="1" x14ac:dyDescent="0.2">
      <c r="A81" s="333"/>
      <c r="B81" s="334"/>
      <c r="C81" s="334"/>
      <c r="D81" s="335"/>
      <c r="E81" s="336"/>
      <c r="F81" s="337"/>
      <c r="G81" s="336"/>
      <c r="H81" s="337"/>
      <c r="I81" s="336"/>
      <c r="J81" s="337"/>
      <c r="K81" s="336"/>
      <c r="L81" s="337"/>
      <c r="M81" s="336"/>
      <c r="N81" s="340"/>
      <c r="O81" s="340"/>
      <c r="P81" s="340"/>
      <c r="Q81" s="340"/>
      <c r="R81" s="340"/>
      <c r="S81" s="337"/>
      <c r="T81" s="336"/>
      <c r="U81" s="340"/>
      <c r="V81" s="337"/>
      <c r="X81" s="333"/>
      <c r="Y81" s="334"/>
      <c r="Z81" s="334"/>
      <c r="AA81" s="335"/>
      <c r="AB81" s="336"/>
      <c r="AC81" s="337"/>
      <c r="AD81" s="336"/>
      <c r="AE81" s="337"/>
      <c r="AF81" s="336"/>
      <c r="AG81" s="337"/>
      <c r="AH81" s="336"/>
      <c r="AI81" s="337"/>
      <c r="AJ81" s="336"/>
      <c r="AK81" s="340"/>
      <c r="AL81" s="340"/>
      <c r="AM81" s="340"/>
      <c r="AN81" s="340"/>
      <c r="AO81" s="340"/>
      <c r="AP81" s="337"/>
      <c r="AQ81" s="336"/>
      <c r="AR81" s="340"/>
      <c r="AS81" s="337"/>
    </row>
    <row r="82" spans="1:45" ht="14.1" customHeight="1" x14ac:dyDescent="0.2">
      <c r="A82" s="388" t="str">
        <f>'Übertrag Einzel'!BL36</f>
        <v>Rumba</v>
      </c>
      <c r="B82" s="389"/>
      <c r="C82" s="389"/>
      <c r="D82" s="17"/>
      <c r="E82" s="338"/>
      <c r="F82" s="339"/>
      <c r="G82" s="338"/>
      <c r="H82" s="339"/>
      <c r="I82" s="338"/>
      <c r="J82" s="339"/>
      <c r="K82" s="338"/>
      <c r="L82" s="339"/>
      <c r="M82" s="338"/>
      <c r="N82" s="341"/>
      <c r="O82" s="341"/>
      <c r="P82" s="341"/>
      <c r="Q82" s="341"/>
      <c r="R82" s="341"/>
      <c r="S82" s="339"/>
      <c r="T82" s="338"/>
      <c r="U82" s="341"/>
      <c r="V82" s="339"/>
      <c r="X82" s="388" t="str">
        <f>'Übertrag Einzel'!BL37</f>
        <v>Rumba</v>
      </c>
      <c r="Y82" s="389"/>
      <c r="Z82" s="389"/>
      <c r="AA82" s="17"/>
      <c r="AB82" s="338"/>
      <c r="AC82" s="339"/>
      <c r="AD82" s="338"/>
      <c r="AE82" s="339"/>
      <c r="AF82" s="338"/>
      <c r="AG82" s="339"/>
      <c r="AH82" s="338"/>
      <c r="AI82" s="339"/>
      <c r="AJ82" s="338"/>
      <c r="AK82" s="341"/>
      <c r="AL82" s="341"/>
      <c r="AM82" s="341"/>
      <c r="AN82" s="341"/>
      <c r="AO82" s="341"/>
      <c r="AP82" s="339"/>
      <c r="AQ82" s="338"/>
      <c r="AR82" s="341"/>
      <c r="AS82" s="339"/>
    </row>
    <row r="83" spans="1:45" ht="14.1" customHeight="1" x14ac:dyDescent="0.2">
      <c r="A83" s="333"/>
      <c r="B83" s="334"/>
      <c r="C83" s="334"/>
      <c r="D83" s="335"/>
      <c r="E83" s="336"/>
      <c r="F83" s="337"/>
      <c r="G83" s="336"/>
      <c r="H83" s="337"/>
      <c r="I83" s="336"/>
      <c r="J83" s="337"/>
      <c r="K83" s="336"/>
      <c r="L83" s="337"/>
      <c r="M83" s="336"/>
      <c r="N83" s="340"/>
      <c r="O83" s="340"/>
      <c r="P83" s="340"/>
      <c r="Q83" s="340"/>
      <c r="R83" s="340"/>
      <c r="S83" s="337"/>
      <c r="T83" s="336"/>
      <c r="U83" s="340"/>
      <c r="V83" s="337"/>
      <c r="X83" s="333"/>
      <c r="Y83" s="334"/>
      <c r="Z83" s="334"/>
      <c r="AA83" s="335"/>
      <c r="AB83" s="336"/>
      <c r="AC83" s="337"/>
      <c r="AD83" s="336"/>
      <c r="AE83" s="337"/>
      <c r="AF83" s="336"/>
      <c r="AG83" s="337"/>
      <c r="AH83" s="336"/>
      <c r="AI83" s="337"/>
      <c r="AJ83" s="336"/>
      <c r="AK83" s="340"/>
      <c r="AL83" s="340"/>
      <c r="AM83" s="340"/>
      <c r="AN83" s="340"/>
      <c r="AO83" s="340"/>
      <c r="AP83" s="337"/>
      <c r="AQ83" s="336"/>
      <c r="AR83" s="340"/>
      <c r="AS83" s="337"/>
    </row>
    <row r="84" spans="1:45" ht="14.1" customHeight="1" x14ac:dyDescent="0.2">
      <c r="A84" s="388" t="str">
        <f>'Übertrag Einzel'!BM36</f>
        <v>Paso Doble</v>
      </c>
      <c r="B84" s="389"/>
      <c r="C84" s="389"/>
      <c r="D84" s="17"/>
      <c r="E84" s="338"/>
      <c r="F84" s="339"/>
      <c r="G84" s="338"/>
      <c r="H84" s="339"/>
      <c r="I84" s="338"/>
      <c r="J84" s="339"/>
      <c r="K84" s="338"/>
      <c r="L84" s="339"/>
      <c r="M84" s="338"/>
      <c r="N84" s="341"/>
      <c r="O84" s="341"/>
      <c r="P84" s="341"/>
      <c r="Q84" s="341"/>
      <c r="R84" s="341"/>
      <c r="S84" s="339"/>
      <c r="T84" s="338"/>
      <c r="U84" s="341"/>
      <c r="V84" s="339"/>
      <c r="X84" s="388" t="str">
        <f>'Übertrag Einzel'!BM37</f>
        <v>Paso Doble</v>
      </c>
      <c r="Y84" s="389"/>
      <c r="Z84" s="389"/>
      <c r="AA84" s="17"/>
      <c r="AB84" s="338"/>
      <c r="AC84" s="339"/>
      <c r="AD84" s="338"/>
      <c r="AE84" s="339"/>
      <c r="AF84" s="338"/>
      <c r="AG84" s="339"/>
      <c r="AH84" s="338"/>
      <c r="AI84" s="339"/>
      <c r="AJ84" s="338"/>
      <c r="AK84" s="341"/>
      <c r="AL84" s="341"/>
      <c r="AM84" s="341"/>
      <c r="AN84" s="341"/>
      <c r="AO84" s="341"/>
      <c r="AP84" s="339"/>
      <c r="AQ84" s="338"/>
      <c r="AR84" s="341"/>
      <c r="AS84" s="339"/>
    </row>
    <row r="85" spans="1:45" ht="14.1" customHeight="1" x14ac:dyDescent="0.2">
      <c r="A85" s="333"/>
      <c r="B85" s="334"/>
      <c r="C85" s="334"/>
      <c r="D85" s="335"/>
      <c r="E85" s="336"/>
      <c r="F85" s="337"/>
      <c r="G85" s="336"/>
      <c r="H85" s="337"/>
      <c r="I85" s="336"/>
      <c r="J85" s="337"/>
      <c r="K85" s="336"/>
      <c r="L85" s="337"/>
      <c r="M85" s="336"/>
      <c r="N85" s="340"/>
      <c r="O85" s="340"/>
      <c r="P85" s="340"/>
      <c r="Q85" s="340"/>
      <c r="R85" s="340"/>
      <c r="S85" s="337"/>
      <c r="T85" s="336"/>
      <c r="U85" s="340"/>
      <c r="V85" s="337"/>
      <c r="X85" s="333"/>
      <c r="Y85" s="334"/>
      <c r="Z85" s="334"/>
      <c r="AA85" s="335"/>
      <c r="AB85" s="336"/>
      <c r="AC85" s="337"/>
      <c r="AD85" s="336"/>
      <c r="AE85" s="337"/>
      <c r="AF85" s="336"/>
      <c r="AG85" s="337"/>
      <c r="AH85" s="336"/>
      <c r="AI85" s="337"/>
      <c r="AJ85" s="336"/>
      <c r="AK85" s="340"/>
      <c r="AL85" s="340"/>
      <c r="AM85" s="340"/>
      <c r="AN85" s="340"/>
      <c r="AO85" s="340"/>
      <c r="AP85" s="337"/>
      <c r="AQ85" s="336"/>
      <c r="AR85" s="340"/>
      <c r="AS85" s="337"/>
    </row>
    <row r="86" spans="1:45" ht="14.1" customHeight="1" x14ac:dyDescent="0.2">
      <c r="A86" s="388" t="str">
        <f>'Übertrag Einzel'!BN36</f>
        <v>Jive</v>
      </c>
      <c r="B86" s="389"/>
      <c r="C86" s="389"/>
      <c r="D86" s="17"/>
      <c r="E86" s="338"/>
      <c r="F86" s="339"/>
      <c r="G86" s="338"/>
      <c r="H86" s="339"/>
      <c r="I86" s="338"/>
      <c r="J86" s="339"/>
      <c r="K86" s="338"/>
      <c r="L86" s="339"/>
      <c r="M86" s="338"/>
      <c r="N86" s="341"/>
      <c r="O86" s="341"/>
      <c r="P86" s="341"/>
      <c r="Q86" s="341"/>
      <c r="R86" s="341"/>
      <c r="S86" s="339"/>
      <c r="T86" s="338"/>
      <c r="U86" s="341"/>
      <c r="V86" s="339"/>
      <c r="X86" s="388" t="str">
        <f>'Übertrag Einzel'!BN37</f>
        <v>Jive</v>
      </c>
      <c r="Y86" s="389"/>
      <c r="Z86" s="389"/>
      <c r="AA86" s="17"/>
      <c r="AB86" s="338"/>
      <c r="AC86" s="339"/>
      <c r="AD86" s="338"/>
      <c r="AE86" s="339"/>
      <c r="AF86" s="338"/>
      <c r="AG86" s="339"/>
      <c r="AH86" s="338"/>
      <c r="AI86" s="339"/>
      <c r="AJ86" s="338"/>
      <c r="AK86" s="341"/>
      <c r="AL86" s="341"/>
      <c r="AM86" s="341"/>
      <c r="AN86" s="341"/>
      <c r="AO86" s="341"/>
      <c r="AP86" s="339"/>
      <c r="AQ86" s="338"/>
      <c r="AR86" s="341"/>
      <c r="AS86" s="339"/>
    </row>
    <row r="87" spans="1:45" ht="14.1" customHeight="1" x14ac:dyDescent="0.2">
      <c r="A87" s="391"/>
      <c r="B87" s="392"/>
      <c r="C87" s="392"/>
      <c r="D87" s="393"/>
      <c r="E87" s="336"/>
      <c r="F87" s="337"/>
      <c r="G87" s="336"/>
      <c r="H87" s="337"/>
      <c r="I87" s="336"/>
      <c r="J87" s="337"/>
      <c r="K87" s="336"/>
      <c r="L87" s="337"/>
      <c r="M87" s="336"/>
      <c r="N87" s="340"/>
      <c r="O87" s="340"/>
      <c r="P87" s="340"/>
      <c r="Q87" s="340"/>
      <c r="R87" s="340"/>
      <c r="S87" s="337"/>
      <c r="T87" s="336"/>
      <c r="U87" s="340"/>
      <c r="V87" s="337"/>
      <c r="X87" s="391"/>
      <c r="Y87" s="392"/>
      <c r="Z87" s="392"/>
      <c r="AA87" s="393"/>
      <c r="AB87" s="336"/>
      <c r="AC87" s="337"/>
      <c r="AD87" s="336"/>
      <c r="AE87" s="337"/>
      <c r="AF87" s="336"/>
      <c r="AG87" s="337"/>
      <c r="AH87" s="336"/>
      <c r="AI87" s="337"/>
      <c r="AJ87" s="336"/>
      <c r="AK87" s="340"/>
      <c r="AL87" s="340"/>
      <c r="AM87" s="340"/>
      <c r="AN87" s="340"/>
      <c r="AO87" s="340"/>
      <c r="AP87" s="337"/>
      <c r="AQ87" s="336"/>
      <c r="AR87" s="340"/>
      <c r="AS87" s="337"/>
    </row>
    <row r="88" spans="1:45" ht="14.1" customHeight="1" x14ac:dyDescent="0.2">
      <c r="A88" s="388" t="str">
        <f>'Übertrag Einzel'!BO36</f>
        <v>Discofox</v>
      </c>
      <c r="B88" s="389"/>
      <c r="C88" s="390"/>
      <c r="D88" s="18"/>
      <c r="E88" s="338"/>
      <c r="F88" s="339"/>
      <c r="G88" s="338"/>
      <c r="H88" s="339"/>
      <c r="I88" s="338"/>
      <c r="J88" s="339"/>
      <c r="K88" s="338"/>
      <c r="L88" s="339"/>
      <c r="M88" s="338"/>
      <c r="N88" s="341"/>
      <c r="O88" s="341"/>
      <c r="P88" s="341"/>
      <c r="Q88" s="341"/>
      <c r="R88" s="341"/>
      <c r="S88" s="339"/>
      <c r="T88" s="338"/>
      <c r="U88" s="341"/>
      <c r="V88" s="339"/>
      <c r="X88" s="388" t="str">
        <f>'Übertrag Einzel'!BO37</f>
        <v>Discofox</v>
      </c>
      <c r="Y88" s="389"/>
      <c r="Z88" s="390"/>
      <c r="AA88" s="18"/>
      <c r="AB88" s="338"/>
      <c r="AC88" s="339"/>
      <c r="AD88" s="338"/>
      <c r="AE88" s="339"/>
      <c r="AF88" s="338"/>
      <c r="AG88" s="339"/>
      <c r="AH88" s="338"/>
      <c r="AI88" s="339"/>
      <c r="AJ88" s="338"/>
      <c r="AK88" s="341"/>
      <c r="AL88" s="341"/>
      <c r="AM88" s="341"/>
      <c r="AN88" s="341"/>
      <c r="AO88" s="341"/>
      <c r="AP88" s="339"/>
      <c r="AQ88" s="338"/>
      <c r="AR88" s="341"/>
      <c r="AS88" s="339"/>
    </row>
    <row r="89" spans="1:45" ht="14.1" customHeight="1" x14ac:dyDescent="0.2">
      <c r="A89" s="391"/>
      <c r="B89" s="392"/>
      <c r="C89" s="392"/>
      <c r="D89" s="393"/>
      <c r="E89" s="336"/>
      <c r="F89" s="337"/>
      <c r="G89" s="336"/>
      <c r="H89" s="337"/>
      <c r="I89" s="336"/>
      <c r="J89" s="337"/>
      <c r="K89" s="336"/>
      <c r="L89" s="337"/>
      <c r="M89" s="336"/>
      <c r="N89" s="340"/>
      <c r="O89" s="340"/>
      <c r="P89" s="340"/>
      <c r="Q89" s="340"/>
      <c r="R89" s="340"/>
      <c r="S89" s="337"/>
      <c r="T89" s="336"/>
      <c r="U89" s="340"/>
      <c r="V89" s="337"/>
      <c r="X89" s="391"/>
      <c r="Y89" s="392"/>
      <c r="Z89" s="392"/>
      <c r="AA89" s="393"/>
      <c r="AB89" s="336"/>
      <c r="AC89" s="337"/>
      <c r="AD89" s="336"/>
      <c r="AE89" s="337"/>
      <c r="AF89" s="336"/>
      <c r="AG89" s="337"/>
      <c r="AH89" s="336"/>
      <c r="AI89" s="337"/>
      <c r="AJ89" s="336"/>
      <c r="AK89" s="340"/>
      <c r="AL89" s="340"/>
      <c r="AM89" s="340"/>
      <c r="AN89" s="340"/>
      <c r="AO89" s="340"/>
      <c r="AP89" s="337"/>
      <c r="AQ89" s="336"/>
      <c r="AR89" s="340"/>
      <c r="AS89" s="337"/>
    </row>
    <row r="90" spans="1:45" ht="14.1" customHeight="1" x14ac:dyDescent="0.2">
      <c r="A90" s="388"/>
      <c r="B90" s="389"/>
      <c r="C90" s="390"/>
      <c r="D90" s="18"/>
      <c r="E90" s="338"/>
      <c r="F90" s="339"/>
      <c r="G90" s="338"/>
      <c r="H90" s="339"/>
      <c r="I90" s="338"/>
      <c r="J90" s="339"/>
      <c r="K90" s="338"/>
      <c r="L90" s="339"/>
      <c r="M90" s="338"/>
      <c r="N90" s="341"/>
      <c r="O90" s="341"/>
      <c r="P90" s="341"/>
      <c r="Q90" s="341"/>
      <c r="R90" s="341"/>
      <c r="S90" s="339"/>
      <c r="T90" s="338"/>
      <c r="U90" s="341"/>
      <c r="V90" s="339"/>
      <c r="X90" s="388"/>
      <c r="Y90" s="389"/>
      <c r="Z90" s="390"/>
      <c r="AA90" s="18"/>
      <c r="AB90" s="338"/>
      <c r="AC90" s="339"/>
      <c r="AD90" s="338"/>
      <c r="AE90" s="339"/>
      <c r="AF90" s="338"/>
      <c r="AG90" s="339"/>
      <c r="AH90" s="338"/>
      <c r="AI90" s="339"/>
      <c r="AJ90" s="338"/>
      <c r="AK90" s="341"/>
      <c r="AL90" s="341"/>
      <c r="AM90" s="341"/>
      <c r="AN90" s="341"/>
      <c r="AO90" s="341"/>
      <c r="AP90" s="339"/>
      <c r="AQ90" s="338"/>
      <c r="AR90" s="341"/>
      <c r="AS90" s="339"/>
    </row>
    <row r="91" spans="1:45" ht="14.1" customHeight="1" x14ac:dyDescent="0.2">
      <c r="A91" s="394" t="s">
        <v>70</v>
      </c>
      <c r="B91" s="450"/>
      <c r="C91" s="450"/>
      <c r="D91" s="450"/>
      <c r="E91" s="450"/>
      <c r="F91" s="450"/>
      <c r="G91" s="450"/>
      <c r="H91" s="450"/>
      <c r="I91" s="450"/>
      <c r="J91" s="450"/>
      <c r="K91" s="450"/>
      <c r="L91" s="450"/>
      <c r="M91" s="450"/>
      <c r="N91" s="450"/>
      <c r="O91" s="450"/>
      <c r="P91" s="450"/>
      <c r="Q91" s="450"/>
      <c r="R91" s="450"/>
      <c r="S91" s="450"/>
      <c r="T91" s="450"/>
      <c r="U91" s="450"/>
      <c r="V91" s="451"/>
      <c r="X91" s="394" t="s">
        <v>70</v>
      </c>
      <c r="Y91" s="450"/>
      <c r="Z91" s="450"/>
      <c r="AA91" s="450"/>
      <c r="AB91" s="450"/>
      <c r="AC91" s="450"/>
      <c r="AD91" s="450"/>
      <c r="AE91" s="450"/>
      <c r="AF91" s="450"/>
      <c r="AG91" s="450"/>
      <c r="AH91" s="450"/>
      <c r="AI91" s="450"/>
      <c r="AJ91" s="450"/>
      <c r="AK91" s="450"/>
      <c r="AL91" s="450"/>
      <c r="AM91" s="450"/>
      <c r="AN91" s="450"/>
      <c r="AO91" s="450"/>
      <c r="AP91" s="450"/>
      <c r="AQ91" s="450"/>
      <c r="AR91" s="450"/>
      <c r="AS91" s="451"/>
    </row>
    <row r="92" spans="1:45" ht="14.1" customHeight="1" x14ac:dyDescent="0.2">
      <c r="A92" s="452"/>
      <c r="B92" s="453"/>
      <c r="C92" s="454"/>
      <c r="D92" s="454"/>
      <c r="E92" s="454"/>
      <c r="F92" s="454"/>
      <c r="G92" s="454"/>
      <c r="H92" s="454"/>
      <c r="I92" s="454"/>
      <c r="J92" s="454"/>
      <c r="K92" s="454"/>
      <c r="L92" s="454"/>
      <c r="M92" s="454"/>
      <c r="N92" s="454"/>
      <c r="O92" s="454"/>
      <c r="P92" s="454"/>
      <c r="Q92" s="454"/>
      <c r="R92" s="454"/>
      <c r="S92" s="454"/>
      <c r="T92" s="454"/>
      <c r="U92" s="454"/>
      <c r="V92" s="455"/>
      <c r="X92" s="452"/>
      <c r="Y92" s="453"/>
      <c r="Z92" s="454"/>
      <c r="AA92" s="454"/>
      <c r="AB92" s="454"/>
      <c r="AC92" s="454"/>
      <c r="AD92" s="454"/>
      <c r="AE92" s="454"/>
      <c r="AF92" s="454"/>
      <c r="AG92" s="454"/>
      <c r="AH92" s="454"/>
      <c r="AI92" s="454"/>
      <c r="AJ92" s="454"/>
      <c r="AK92" s="454"/>
      <c r="AL92" s="454"/>
      <c r="AM92" s="454"/>
      <c r="AN92" s="454"/>
      <c r="AO92" s="454"/>
      <c r="AP92" s="454"/>
      <c r="AQ92" s="454"/>
      <c r="AR92" s="454"/>
      <c r="AS92" s="455"/>
    </row>
    <row r="93" spans="1:45" ht="14.1" customHeight="1" x14ac:dyDescent="0.2">
      <c r="A93" s="400" t="s">
        <v>30</v>
      </c>
      <c r="B93" s="456"/>
      <c r="C93" s="400" t="str">
        <f>MID(T95,1,2)</f>
        <v/>
      </c>
      <c r="D93" s="401"/>
      <c r="E93" s="400" t="str">
        <f>MID(T95,3,2)</f>
        <v/>
      </c>
      <c r="F93" s="401"/>
      <c r="G93" s="400" t="str">
        <f>MID(T95,5,2)</f>
        <v/>
      </c>
      <c r="H93" s="401"/>
      <c r="I93" s="400" t="str">
        <f>MID(T95,7,2)</f>
        <v/>
      </c>
      <c r="J93" s="401"/>
      <c r="K93" s="400" t="str">
        <f>MID(T95,9,2)</f>
        <v/>
      </c>
      <c r="L93" s="401"/>
      <c r="M93" s="400" t="str">
        <f>MID(T95,11,2)</f>
        <v/>
      </c>
      <c r="N93" s="401"/>
      <c r="O93" s="400" t="str">
        <f>MID(T95,13,2)</f>
        <v/>
      </c>
      <c r="P93" s="401"/>
      <c r="Q93" s="400" t="str">
        <f>MID(T95,15,2)</f>
        <v/>
      </c>
      <c r="R93" s="401"/>
      <c r="S93" s="400" t="str">
        <f>MID(T95,17,2)</f>
        <v/>
      </c>
      <c r="T93" s="401"/>
      <c r="U93" s="400" t="str">
        <f>MID(T95,19,2)</f>
        <v/>
      </c>
      <c r="V93" s="401"/>
      <c r="X93" s="400" t="s">
        <v>30</v>
      </c>
      <c r="Y93" s="456"/>
      <c r="Z93" s="400" t="str">
        <f>MID(AQ95,1,2)</f>
        <v/>
      </c>
      <c r="AA93" s="401"/>
      <c r="AB93" s="400" t="str">
        <f>MID(AQ95,3,2)</f>
        <v/>
      </c>
      <c r="AC93" s="401"/>
      <c r="AD93" s="400" t="str">
        <f>MID(AQ95,5,2)</f>
        <v/>
      </c>
      <c r="AE93" s="401"/>
      <c r="AF93" s="400" t="str">
        <f>MID(AQ95,7,2)</f>
        <v/>
      </c>
      <c r="AG93" s="401"/>
      <c r="AH93" s="400" t="str">
        <f>MID(AQ95,9,2)</f>
        <v/>
      </c>
      <c r="AI93" s="401"/>
      <c r="AJ93" s="400" t="str">
        <f>MID(AQ95,11,2)</f>
        <v/>
      </c>
      <c r="AK93" s="401"/>
      <c r="AL93" s="400" t="str">
        <f>MID(AQ95,13,2)</f>
        <v/>
      </c>
      <c r="AM93" s="401"/>
      <c r="AN93" s="400" t="str">
        <f>MID(AQ95,15,2)</f>
        <v/>
      </c>
      <c r="AO93" s="401"/>
      <c r="AP93" s="400" t="str">
        <f>MID(AQ95,17,2)</f>
        <v/>
      </c>
      <c r="AQ93" s="401"/>
      <c r="AR93" s="400" t="str">
        <f>MID(AQ95,19,2)</f>
        <v/>
      </c>
      <c r="AS93" s="401"/>
    </row>
    <row r="94" spans="1:45" ht="14.1" customHeight="1" x14ac:dyDescent="0.2">
      <c r="A94" s="457"/>
      <c r="B94" s="458"/>
      <c r="C94" s="402"/>
      <c r="D94" s="403"/>
      <c r="E94" s="402"/>
      <c r="F94" s="403"/>
      <c r="G94" s="402"/>
      <c r="H94" s="403"/>
      <c r="I94" s="402"/>
      <c r="J94" s="403"/>
      <c r="K94" s="402"/>
      <c r="L94" s="403"/>
      <c r="M94" s="402"/>
      <c r="N94" s="403"/>
      <c r="O94" s="402"/>
      <c r="P94" s="403"/>
      <c r="Q94" s="402"/>
      <c r="R94" s="403"/>
      <c r="S94" s="402"/>
      <c r="T94" s="403"/>
      <c r="U94" s="402"/>
      <c r="V94" s="403"/>
      <c r="X94" s="457"/>
      <c r="Y94" s="458"/>
      <c r="Z94" s="402"/>
      <c r="AA94" s="403"/>
      <c r="AB94" s="402"/>
      <c r="AC94" s="403"/>
      <c r="AD94" s="402"/>
      <c r="AE94" s="403"/>
      <c r="AF94" s="402"/>
      <c r="AG94" s="403"/>
      <c r="AH94" s="402"/>
      <c r="AI94" s="403"/>
      <c r="AJ94" s="402"/>
      <c r="AK94" s="403"/>
      <c r="AL94" s="402"/>
      <c r="AM94" s="403"/>
      <c r="AN94" s="402"/>
      <c r="AO94" s="403"/>
      <c r="AP94" s="402"/>
      <c r="AQ94" s="403"/>
      <c r="AR94" s="402"/>
      <c r="AS94" s="403"/>
    </row>
    <row r="95" spans="1:45" ht="27.75" customHeight="1" x14ac:dyDescent="0.2">
      <c r="A95" s="404" t="s">
        <v>191</v>
      </c>
      <c r="B95" s="405"/>
      <c r="C95" s="405"/>
      <c r="D95" s="405"/>
      <c r="E95" s="405"/>
      <c r="F95" s="405"/>
      <c r="G95" s="405"/>
      <c r="H95" s="406"/>
      <c r="I95" s="413" t="s">
        <v>16</v>
      </c>
      <c r="J95" s="414"/>
      <c r="K95" s="414"/>
      <c r="L95" s="414"/>
      <c r="M95" s="414"/>
      <c r="N95" s="414"/>
      <c r="O95" s="414"/>
      <c r="P95" s="414"/>
      <c r="Q95" s="414"/>
      <c r="R95" s="414"/>
      <c r="S95" s="415"/>
      <c r="T95" s="416" t="str">
        <f>'Übertrag Einzel'!CL36</f>
        <v/>
      </c>
      <c r="U95" s="417"/>
      <c r="V95" s="418"/>
      <c r="X95" s="404" t="s">
        <v>191</v>
      </c>
      <c r="Y95" s="405"/>
      <c r="Z95" s="405"/>
      <c r="AA95" s="405"/>
      <c r="AB95" s="405"/>
      <c r="AC95" s="405"/>
      <c r="AD95" s="405"/>
      <c r="AE95" s="406"/>
      <c r="AF95" s="413" t="s">
        <v>16</v>
      </c>
      <c r="AG95" s="414"/>
      <c r="AH95" s="414"/>
      <c r="AI95" s="414"/>
      <c r="AJ95" s="414"/>
      <c r="AK95" s="414"/>
      <c r="AL95" s="414"/>
      <c r="AM95" s="414"/>
      <c r="AN95" s="414"/>
      <c r="AO95" s="414"/>
      <c r="AP95" s="415"/>
      <c r="AQ95" s="416" t="str">
        <f>'Übertrag Einzel'!CL37</f>
        <v/>
      </c>
      <c r="AR95" s="417"/>
      <c r="AS95" s="418"/>
    </row>
    <row r="96" spans="1:45" ht="14.1" customHeight="1" x14ac:dyDescent="0.2">
      <c r="A96" s="407"/>
      <c r="B96" s="408"/>
      <c r="C96" s="408"/>
      <c r="D96" s="408"/>
      <c r="E96" s="408"/>
      <c r="F96" s="408"/>
      <c r="G96" s="408"/>
      <c r="H96" s="409"/>
      <c r="I96" s="333" t="s">
        <v>17</v>
      </c>
      <c r="J96" s="334"/>
      <c r="K96" s="334"/>
      <c r="L96" s="334"/>
      <c r="M96" s="334"/>
      <c r="N96" s="334"/>
      <c r="O96" s="334"/>
      <c r="P96" s="334"/>
      <c r="Q96" s="334"/>
      <c r="R96" s="334"/>
      <c r="S96" s="334"/>
      <c r="T96" s="334"/>
      <c r="U96" s="334"/>
      <c r="V96" s="335"/>
      <c r="X96" s="407"/>
      <c r="Y96" s="408"/>
      <c r="Z96" s="408"/>
      <c r="AA96" s="408"/>
      <c r="AB96" s="408"/>
      <c r="AC96" s="408"/>
      <c r="AD96" s="408"/>
      <c r="AE96" s="409"/>
      <c r="AF96" s="333" t="s">
        <v>17</v>
      </c>
      <c r="AG96" s="334"/>
      <c r="AH96" s="334"/>
      <c r="AI96" s="334"/>
      <c r="AJ96" s="334"/>
      <c r="AK96" s="334"/>
      <c r="AL96" s="334"/>
      <c r="AM96" s="334"/>
      <c r="AN96" s="334"/>
      <c r="AO96" s="334"/>
      <c r="AP96" s="334"/>
      <c r="AQ96" s="334"/>
      <c r="AR96" s="334"/>
      <c r="AS96" s="335"/>
    </row>
    <row r="97" spans="1:45" ht="14.1" customHeight="1" x14ac:dyDescent="0.2">
      <c r="A97" s="407"/>
      <c r="B97" s="408"/>
      <c r="C97" s="408"/>
      <c r="D97" s="408"/>
      <c r="E97" s="408"/>
      <c r="F97" s="408"/>
      <c r="G97" s="408"/>
      <c r="H97" s="409"/>
      <c r="I97" s="82" t="s">
        <v>18</v>
      </c>
      <c r="J97" s="419"/>
      <c r="K97" s="419"/>
      <c r="L97" s="419"/>
      <c r="M97" s="420"/>
      <c r="N97" s="34" t="s">
        <v>19</v>
      </c>
      <c r="O97" s="419"/>
      <c r="P97" s="419"/>
      <c r="Q97" s="419"/>
      <c r="R97" s="420"/>
      <c r="S97" s="82" t="s">
        <v>20</v>
      </c>
      <c r="T97" s="419"/>
      <c r="U97" s="419"/>
      <c r="V97" s="420"/>
      <c r="X97" s="407"/>
      <c r="Y97" s="408"/>
      <c r="Z97" s="408"/>
      <c r="AA97" s="408"/>
      <c r="AB97" s="408"/>
      <c r="AC97" s="408"/>
      <c r="AD97" s="408"/>
      <c r="AE97" s="409"/>
      <c r="AF97" s="82" t="s">
        <v>18</v>
      </c>
      <c r="AG97" s="419"/>
      <c r="AH97" s="419"/>
      <c r="AI97" s="419"/>
      <c r="AJ97" s="420"/>
      <c r="AK97" s="34" t="s">
        <v>19</v>
      </c>
      <c r="AL97" s="419"/>
      <c r="AM97" s="419"/>
      <c r="AN97" s="419"/>
      <c r="AO97" s="420"/>
      <c r="AP97" s="82" t="s">
        <v>20</v>
      </c>
      <c r="AQ97" s="419"/>
      <c r="AR97" s="419"/>
      <c r="AS97" s="420"/>
    </row>
    <row r="98" spans="1:45" ht="14.1" customHeight="1" x14ac:dyDescent="0.2">
      <c r="A98" s="410"/>
      <c r="B98" s="411"/>
      <c r="C98" s="411"/>
      <c r="D98" s="411"/>
      <c r="E98" s="411"/>
      <c r="F98" s="411"/>
      <c r="G98" s="411"/>
      <c r="H98" s="412"/>
      <c r="I98" s="87"/>
      <c r="J98" s="88"/>
      <c r="K98" s="88"/>
      <c r="L98" s="88"/>
      <c r="M98" s="89"/>
      <c r="N98" s="88"/>
      <c r="O98" s="88"/>
      <c r="P98" s="88"/>
      <c r="Q98" s="88"/>
      <c r="R98" s="89"/>
      <c r="S98" s="87"/>
      <c r="T98" s="88"/>
      <c r="U98" s="88"/>
      <c r="V98" s="89"/>
      <c r="X98" s="410"/>
      <c r="Y98" s="411"/>
      <c r="Z98" s="411"/>
      <c r="AA98" s="411"/>
      <c r="AB98" s="411"/>
      <c r="AC98" s="411"/>
      <c r="AD98" s="411"/>
      <c r="AE98" s="412"/>
      <c r="AF98" s="87"/>
      <c r="AG98" s="88"/>
      <c r="AH98" s="88"/>
      <c r="AI98" s="88"/>
      <c r="AJ98" s="89"/>
      <c r="AK98" s="88"/>
      <c r="AL98" s="88"/>
      <c r="AM98" s="88"/>
      <c r="AN98" s="88"/>
      <c r="AO98" s="89"/>
      <c r="AP98" s="87"/>
      <c r="AQ98" s="88"/>
      <c r="AR98" s="88"/>
      <c r="AS98" s="89"/>
    </row>
    <row r="99" spans="1:45" s="27" customFormat="1" ht="21.75" customHeight="1" x14ac:dyDescent="0.2">
      <c r="A99" s="421" t="s">
        <v>22</v>
      </c>
      <c r="B99" s="422"/>
      <c r="C99" s="422"/>
      <c r="D99" s="422"/>
      <c r="E99" s="422"/>
      <c r="F99" s="422"/>
      <c r="G99" s="422"/>
      <c r="H99" s="422"/>
      <c r="I99" s="422"/>
      <c r="J99" s="422"/>
      <c r="K99" s="422"/>
      <c r="L99" s="422"/>
      <c r="M99" s="422"/>
      <c r="N99" s="422"/>
      <c r="O99" s="422"/>
      <c r="P99" s="422"/>
      <c r="Q99" s="422"/>
      <c r="R99" s="422"/>
      <c r="S99" s="422"/>
      <c r="T99" s="422"/>
      <c r="U99" s="422"/>
      <c r="V99" s="423"/>
      <c r="X99" s="424" t="s">
        <v>22</v>
      </c>
      <c r="Y99" s="425"/>
      <c r="Z99" s="425"/>
      <c r="AA99" s="425"/>
      <c r="AB99" s="425"/>
      <c r="AC99" s="425"/>
      <c r="AD99" s="425"/>
      <c r="AE99" s="425"/>
      <c r="AF99" s="425"/>
      <c r="AG99" s="425"/>
      <c r="AH99" s="425"/>
      <c r="AI99" s="425"/>
      <c r="AJ99" s="425"/>
      <c r="AK99" s="425"/>
      <c r="AL99" s="425"/>
      <c r="AM99" s="425"/>
      <c r="AN99" s="425"/>
      <c r="AO99" s="425"/>
      <c r="AP99" s="425"/>
      <c r="AQ99" s="425"/>
      <c r="AR99" s="425"/>
      <c r="AS99" s="426"/>
    </row>
    <row r="100" spans="1:45" s="33" customFormat="1" ht="21.75" customHeight="1" x14ac:dyDescent="0.2">
      <c r="A100" s="26" t="str">
        <f>'Übertrag Einzel'!$C38</f>
        <v xml:space="preserve"> </v>
      </c>
      <c r="B100" s="29" t="str">
        <f>'Übertrag Einzel'!$AD38</f>
        <v xml:space="preserve"> </v>
      </c>
      <c r="C100" s="30"/>
      <c r="D100" s="90"/>
      <c r="E100" s="31" t="str">
        <f>E51</f>
        <v>Ausrichter: TSC Musterhausen</v>
      </c>
      <c r="F100" s="90"/>
      <c r="G100" s="90"/>
      <c r="H100" s="90"/>
      <c r="I100" s="90"/>
      <c r="J100" s="90"/>
      <c r="K100" s="90"/>
      <c r="L100" s="90"/>
      <c r="M100" s="90"/>
      <c r="N100" s="90"/>
      <c r="O100" s="90"/>
      <c r="P100" s="90"/>
      <c r="Q100" s="90"/>
      <c r="R100" s="90"/>
      <c r="S100" s="90"/>
      <c r="T100" s="90"/>
      <c r="U100" s="90"/>
      <c r="V100" s="91"/>
      <c r="X100" s="26" t="str">
        <f>'Übertrag Einzel'!$C39</f>
        <v xml:space="preserve"> </v>
      </c>
      <c r="Y100" s="29" t="str">
        <f>'Übertrag Einzel'!$AD39</f>
        <v xml:space="preserve"> </v>
      </c>
      <c r="Z100" s="30"/>
      <c r="AA100" s="90"/>
      <c r="AB100" s="31" t="str">
        <f>E100</f>
        <v>Ausrichter: TSC Musterhausen</v>
      </c>
      <c r="AC100" s="90"/>
      <c r="AD100" s="90"/>
      <c r="AE100" s="90"/>
      <c r="AF100" s="90"/>
      <c r="AG100" s="90"/>
      <c r="AH100" s="90"/>
      <c r="AI100" s="90"/>
      <c r="AJ100" s="90"/>
      <c r="AK100" s="90"/>
      <c r="AL100" s="90"/>
      <c r="AM100" s="90"/>
      <c r="AN100" s="90"/>
      <c r="AO100" s="90"/>
      <c r="AP100" s="90"/>
      <c r="AQ100" s="90"/>
      <c r="AR100" s="90"/>
      <c r="AS100" s="91"/>
    </row>
    <row r="101" spans="1:45" s="34" customFormat="1" ht="12.75" x14ac:dyDescent="0.2">
      <c r="A101" s="333" t="s">
        <v>3</v>
      </c>
      <c r="B101" s="334"/>
      <c r="C101" s="334"/>
      <c r="D101" s="334"/>
      <c r="E101" s="430"/>
      <c r="F101" s="333" t="s">
        <v>34</v>
      </c>
      <c r="G101" s="431"/>
      <c r="H101" s="431"/>
      <c r="I101" s="431"/>
      <c r="J101" s="431"/>
      <c r="K101" s="431"/>
      <c r="L101" s="431"/>
      <c r="M101" s="431"/>
      <c r="N101" s="431"/>
      <c r="O101" s="431"/>
      <c r="P101" s="431"/>
      <c r="Q101" s="431"/>
      <c r="R101" s="430"/>
      <c r="S101" s="333" t="s">
        <v>6</v>
      </c>
      <c r="T101" s="334"/>
      <c r="U101" s="334"/>
      <c r="V101" s="335"/>
      <c r="X101" s="333" t="s">
        <v>3</v>
      </c>
      <c r="Y101" s="334"/>
      <c r="Z101" s="334"/>
      <c r="AA101" s="334"/>
      <c r="AB101" s="430"/>
      <c r="AC101" s="333" t="s">
        <v>34</v>
      </c>
      <c r="AD101" s="431"/>
      <c r="AE101" s="431"/>
      <c r="AF101" s="431"/>
      <c r="AG101" s="431"/>
      <c r="AH101" s="431"/>
      <c r="AI101" s="431"/>
      <c r="AJ101" s="431"/>
      <c r="AK101" s="431"/>
      <c r="AL101" s="431"/>
      <c r="AM101" s="431"/>
      <c r="AN101" s="431"/>
      <c r="AO101" s="430"/>
      <c r="AP101" s="333" t="s">
        <v>6</v>
      </c>
      <c r="AQ101" s="334"/>
      <c r="AR101" s="334"/>
      <c r="AS101" s="335"/>
    </row>
    <row r="102" spans="1:45" s="35" customFormat="1" ht="24" customHeight="1" x14ac:dyDescent="0.2">
      <c r="A102" s="352" t="str">
        <f>'Übertrag Einzel'!D38</f>
        <v xml:space="preserve"> </v>
      </c>
      <c r="B102" s="353"/>
      <c r="C102" s="353"/>
      <c r="D102" s="353"/>
      <c r="E102" s="354"/>
      <c r="F102" s="352" t="str">
        <f>'Übertrag Einzel'!E38</f>
        <v xml:space="preserve"> </v>
      </c>
      <c r="G102" s="353"/>
      <c r="H102" s="353"/>
      <c r="I102" s="353"/>
      <c r="J102" s="353"/>
      <c r="K102" s="353"/>
      <c r="L102" s="353"/>
      <c r="M102" s="353"/>
      <c r="N102" s="353"/>
      <c r="O102" s="353"/>
      <c r="P102" s="353"/>
      <c r="Q102" s="353"/>
      <c r="R102" s="354"/>
      <c r="S102" s="355" t="str">
        <f>'Übertrag Einzel'!$H38</f>
        <v xml:space="preserve"> </v>
      </c>
      <c r="T102" s="356"/>
      <c r="U102" s="356"/>
      <c r="V102" s="357"/>
      <c r="X102" s="352" t="str">
        <f>'Übertrag Einzel'!D39</f>
        <v xml:space="preserve"> </v>
      </c>
      <c r="Y102" s="353"/>
      <c r="Z102" s="353"/>
      <c r="AA102" s="353"/>
      <c r="AB102" s="354"/>
      <c r="AC102" s="352" t="str">
        <f>'Übertrag Einzel'!E39</f>
        <v xml:space="preserve"> </v>
      </c>
      <c r="AD102" s="353"/>
      <c r="AE102" s="353"/>
      <c r="AF102" s="353"/>
      <c r="AG102" s="353"/>
      <c r="AH102" s="353"/>
      <c r="AI102" s="353"/>
      <c r="AJ102" s="353"/>
      <c r="AK102" s="353"/>
      <c r="AL102" s="353"/>
      <c r="AM102" s="353"/>
      <c r="AN102" s="353"/>
      <c r="AO102" s="354"/>
      <c r="AP102" s="355" t="str">
        <f>'Übertrag Einzel'!$H39</f>
        <v xml:space="preserve"> </v>
      </c>
      <c r="AQ102" s="356"/>
      <c r="AR102" s="356"/>
      <c r="AS102" s="357"/>
    </row>
    <row r="103" spans="1:45" s="36" customFormat="1" ht="11.25" customHeight="1" x14ac:dyDescent="0.2">
      <c r="A103" s="376" t="s">
        <v>32</v>
      </c>
      <c r="B103" s="377"/>
      <c r="C103" s="378"/>
      <c r="D103" s="376" t="s">
        <v>33</v>
      </c>
      <c r="E103" s="377"/>
      <c r="F103" s="377"/>
      <c r="G103" s="377"/>
      <c r="H103" s="377"/>
      <c r="I103" s="377"/>
      <c r="J103" s="377"/>
      <c r="K103" s="377"/>
      <c r="L103" s="377"/>
      <c r="M103" s="377"/>
      <c r="N103" s="378"/>
      <c r="O103" s="379" t="s">
        <v>7</v>
      </c>
      <c r="P103" s="377"/>
      <c r="Q103" s="377"/>
      <c r="R103" s="377"/>
      <c r="S103" s="377"/>
      <c r="T103" s="377"/>
      <c r="U103" s="377"/>
      <c r="V103" s="378"/>
      <c r="X103" s="376" t="s">
        <v>32</v>
      </c>
      <c r="Y103" s="377"/>
      <c r="Z103" s="378"/>
      <c r="AA103" s="376" t="s">
        <v>33</v>
      </c>
      <c r="AB103" s="377"/>
      <c r="AC103" s="377"/>
      <c r="AD103" s="377"/>
      <c r="AE103" s="377"/>
      <c r="AF103" s="377"/>
      <c r="AG103" s="377"/>
      <c r="AH103" s="377"/>
      <c r="AI103" s="377"/>
      <c r="AJ103" s="377"/>
      <c r="AK103" s="378"/>
      <c r="AL103" s="379" t="s">
        <v>7</v>
      </c>
      <c r="AM103" s="377"/>
      <c r="AN103" s="377"/>
      <c r="AO103" s="377"/>
      <c r="AP103" s="377"/>
      <c r="AQ103" s="377"/>
      <c r="AR103" s="377"/>
      <c r="AS103" s="378"/>
    </row>
    <row r="104" spans="1:45" s="36" customFormat="1" ht="14.1" customHeight="1" x14ac:dyDescent="0.2">
      <c r="A104" s="385" t="str">
        <f>'Übertrag Einzel'!F38</f>
        <v xml:space="preserve"> </v>
      </c>
      <c r="B104" s="386"/>
      <c r="C104" s="387"/>
      <c r="D104" s="385" t="str">
        <f>'Übertrag Einzel'!G38</f>
        <v xml:space="preserve"> </v>
      </c>
      <c r="E104" s="386"/>
      <c r="F104" s="386"/>
      <c r="G104" s="386"/>
      <c r="H104" s="386"/>
      <c r="I104" s="386"/>
      <c r="J104" s="386"/>
      <c r="K104" s="386"/>
      <c r="L104" s="386"/>
      <c r="M104" s="386"/>
      <c r="N104" s="387"/>
      <c r="O104" s="442"/>
      <c r="P104" s="440"/>
      <c r="Q104" s="440"/>
      <c r="R104" s="440"/>
      <c r="S104" s="440"/>
      <c r="T104" s="440"/>
      <c r="U104" s="440"/>
      <c r="V104" s="441"/>
      <c r="X104" s="385" t="str">
        <f>'Übertrag Einzel'!F39</f>
        <v xml:space="preserve"> </v>
      </c>
      <c r="Y104" s="386"/>
      <c r="Z104" s="387"/>
      <c r="AA104" s="385" t="str">
        <f>'Übertrag Einzel'!G39</f>
        <v xml:space="preserve"> </v>
      </c>
      <c r="AB104" s="386"/>
      <c r="AC104" s="386"/>
      <c r="AD104" s="386"/>
      <c r="AE104" s="386"/>
      <c r="AF104" s="386"/>
      <c r="AG104" s="386"/>
      <c r="AH104" s="386"/>
      <c r="AI104" s="386"/>
      <c r="AJ104" s="386"/>
      <c r="AK104" s="387"/>
      <c r="AL104" s="442"/>
      <c r="AM104" s="440"/>
      <c r="AN104" s="440"/>
      <c r="AO104" s="440"/>
      <c r="AP104" s="440"/>
      <c r="AQ104" s="440"/>
      <c r="AR104" s="440"/>
      <c r="AS104" s="441"/>
    </row>
    <row r="105" spans="1:45" s="36" customFormat="1" ht="9.75" customHeight="1" x14ac:dyDescent="0.2">
      <c r="A105" s="352"/>
      <c r="B105" s="353"/>
      <c r="C105" s="354"/>
      <c r="D105" s="352"/>
      <c r="E105" s="353"/>
      <c r="F105" s="353"/>
      <c r="G105" s="353"/>
      <c r="H105" s="353"/>
      <c r="I105" s="353"/>
      <c r="J105" s="353"/>
      <c r="K105" s="353"/>
      <c r="L105" s="353"/>
      <c r="M105" s="353"/>
      <c r="N105" s="354"/>
      <c r="O105" s="370"/>
      <c r="P105" s="440"/>
      <c r="Q105" s="440"/>
      <c r="R105" s="440"/>
      <c r="S105" s="440"/>
      <c r="T105" s="440"/>
      <c r="U105" s="440"/>
      <c r="V105" s="441"/>
      <c r="X105" s="352"/>
      <c r="Y105" s="353"/>
      <c r="Z105" s="354"/>
      <c r="AA105" s="352"/>
      <c r="AB105" s="353"/>
      <c r="AC105" s="353"/>
      <c r="AD105" s="353"/>
      <c r="AE105" s="353"/>
      <c r="AF105" s="353"/>
      <c r="AG105" s="353"/>
      <c r="AH105" s="353"/>
      <c r="AI105" s="353"/>
      <c r="AJ105" s="353"/>
      <c r="AK105" s="354"/>
      <c r="AL105" s="370"/>
      <c r="AM105" s="440"/>
      <c r="AN105" s="440"/>
      <c r="AO105" s="440"/>
      <c r="AP105" s="440"/>
      <c r="AQ105" s="440"/>
      <c r="AR105" s="440"/>
      <c r="AS105" s="441"/>
    </row>
    <row r="106" spans="1:45" s="36" customFormat="1" ht="11.25" customHeight="1" x14ac:dyDescent="0.2">
      <c r="A106" s="376" t="s">
        <v>5</v>
      </c>
      <c r="B106" s="377"/>
      <c r="C106" s="377"/>
      <c r="D106" s="377"/>
      <c r="E106" s="377"/>
      <c r="F106" s="377"/>
      <c r="G106" s="377"/>
      <c r="H106" s="377"/>
      <c r="I106" s="377"/>
      <c r="J106" s="377"/>
      <c r="K106" s="377"/>
      <c r="L106" s="377"/>
      <c r="M106" s="377"/>
      <c r="N106" s="378"/>
      <c r="O106" s="442"/>
      <c r="P106" s="440"/>
      <c r="Q106" s="440"/>
      <c r="R106" s="440"/>
      <c r="S106" s="440"/>
      <c r="T106" s="440"/>
      <c r="U106" s="440"/>
      <c r="V106" s="441"/>
      <c r="X106" s="376" t="s">
        <v>5</v>
      </c>
      <c r="Y106" s="377"/>
      <c r="Z106" s="377"/>
      <c r="AA106" s="377"/>
      <c r="AB106" s="377"/>
      <c r="AC106" s="377"/>
      <c r="AD106" s="377"/>
      <c r="AE106" s="377"/>
      <c r="AF106" s="377"/>
      <c r="AG106" s="377"/>
      <c r="AH106" s="377"/>
      <c r="AI106" s="377"/>
      <c r="AJ106" s="377"/>
      <c r="AK106" s="378"/>
      <c r="AL106" s="442"/>
      <c r="AM106" s="440"/>
      <c r="AN106" s="440"/>
      <c r="AO106" s="440"/>
      <c r="AP106" s="440"/>
      <c r="AQ106" s="440"/>
      <c r="AR106" s="440"/>
      <c r="AS106" s="441"/>
    </row>
    <row r="107" spans="1:45" s="35" customFormat="1" ht="24" customHeight="1" x14ac:dyDescent="0.2">
      <c r="A107" s="352" t="str">
        <f>'Übertrag Einzel'!I38</f>
        <v/>
      </c>
      <c r="B107" s="353"/>
      <c r="C107" s="353"/>
      <c r="D107" s="353"/>
      <c r="E107" s="386"/>
      <c r="F107" s="386"/>
      <c r="G107" s="386"/>
      <c r="H107" s="386"/>
      <c r="I107" s="386"/>
      <c r="J107" s="386"/>
      <c r="K107" s="386"/>
      <c r="L107" s="386"/>
      <c r="M107" s="386"/>
      <c r="N107" s="387"/>
      <c r="O107" s="443"/>
      <c r="P107" s="444"/>
      <c r="Q107" s="444"/>
      <c r="R107" s="444"/>
      <c r="S107" s="444"/>
      <c r="T107" s="444"/>
      <c r="U107" s="444"/>
      <c r="V107" s="445"/>
      <c r="X107" s="352" t="str">
        <f>'Übertrag Einzel'!I39</f>
        <v/>
      </c>
      <c r="Y107" s="353"/>
      <c r="Z107" s="353"/>
      <c r="AA107" s="353"/>
      <c r="AB107" s="386"/>
      <c r="AC107" s="386"/>
      <c r="AD107" s="386"/>
      <c r="AE107" s="386"/>
      <c r="AF107" s="386"/>
      <c r="AG107" s="386"/>
      <c r="AH107" s="386"/>
      <c r="AI107" s="386"/>
      <c r="AJ107" s="386"/>
      <c r="AK107" s="387"/>
      <c r="AL107" s="443"/>
      <c r="AM107" s="444"/>
      <c r="AN107" s="444"/>
      <c r="AO107" s="444"/>
      <c r="AP107" s="444"/>
      <c r="AQ107" s="444"/>
      <c r="AR107" s="444"/>
      <c r="AS107" s="445"/>
    </row>
    <row r="108" spans="1:45" s="34" customFormat="1" ht="12.75" customHeight="1" x14ac:dyDescent="0.2">
      <c r="A108" s="333" t="s">
        <v>8</v>
      </c>
      <c r="B108" s="431"/>
      <c r="C108" s="431"/>
      <c r="D108" s="430"/>
      <c r="E108" s="361" t="s">
        <v>113</v>
      </c>
      <c r="F108" s="432"/>
      <c r="G108" s="432"/>
      <c r="H108" s="432"/>
      <c r="I108" s="432"/>
      <c r="J108" s="432"/>
      <c r="K108" s="432"/>
      <c r="L108" s="432"/>
      <c r="M108" s="432"/>
      <c r="N108" s="432"/>
      <c r="O108" s="432"/>
      <c r="P108" s="432"/>
      <c r="Q108" s="432"/>
      <c r="R108" s="432"/>
      <c r="S108" s="432"/>
      <c r="T108" s="432"/>
      <c r="U108" s="432"/>
      <c r="V108" s="433"/>
      <c r="X108" s="333" t="s">
        <v>8</v>
      </c>
      <c r="Y108" s="431"/>
      <c r="Z108" s="431"/>
      <c r="AA108" s="430"/>
      <c r="AB108" s="361" t="s">
        <v>113</v>
      </c>
      <c r="AC108" s="432"/>
      <c r="AD108" s="432"/>
      <c r="AE108" s="432"/>
      <c r="AF108" s="432"/>
      <c r="AG108" s="432"/>
      <c r="AH108" s="432"/>
      <c r="AI108" s="432"/>
      <c r="AJ108" s="432"/>
      <c r="AK108" s="432"/>
      <c r="AL108" s="432"/>
      <c r="AM108" s="432"/>
      <c r="AN108" s="432"/>
      <c r="AO108" s="432"/>
      <c r="AP108" s="432"/>
      <c r="AQ108" s="432"/>
      <c r="AR108" s="432"/>
      <c r="AS108" s="433"/>
    </row>
    <row r="109" spans="1:45" s="37" customFormat="1" ht="24" customHeight="1" x14ac:dyDescent="0.2">
      <c r="A109" s="367">
        <f>A11</f>
        <v>45383</v>
      </c>
      <c r="B109" s="368"/>
      <c r="C109" s="368"/>
      <c r="D109" s="369"/>
      <c r="E109" s="434"/>
      <c r="F109" s="435"/>
      <c r="G109" s="435"/>
      <c r="H109" s="435"/>
      <c r="I109" s="435"/>
      <c r="J109" s="435"/>
      <c r="K109" s="435"/>
      <c r="L109" s="435"/>
      <c r="M109" s="435"/>
      <c r="N109" s="435"/>
      <c r="O109" s="435"/>
      <c r="P109" s="435"/>
      <c r="Q109" s="435"/>
      <c r="R109" s="435"/>
      <c r="S109" s="435"/>
      <c r="T109" s="435"/>
      <c r="U109" s="435"/>
      <c r="V109" s="436"/>
      <c r="X109" s="367">
        <f>A11</f>
        <v>45383</v>
      </c>
      <c r="Y109" s="368"/>
      <c r="Z109" s="368"/>
      <c r="AA109" s="369"/>
      <c r="AB109" s="434"/>
      <c r="AC109" s="435"/>
      <c r="AD109" s="435"/>
      <c r="AE109" s="435"/>
      <c r="AF109" s="435"/>
      <c r="AG109" s="435"/>
      <c r="AH109" s="435"/>
      <c r="AI109" s="435"/>
      <c r="AJ109" s="435"/>
      <c r="AK109" s="435"/>
      <c r="AL109" s="435"/>
      <c r="AM109" s="435"/>
      <c r="AN109" s="435"/>
      <c r="AO109" s="435"/>
      <c r="AP109" s="435"/>
      <c r="AQ109" s="435"/>
      <c r="AR109" s="435"/>
      <c r="AS109" s="436"/>
    </row>
    <row r="110" spans="1:45" s="34" customFormat="1" ht="6" customHeight="1" x14ac:dyDescent="0.2">
      <c r="A110" s="84"/>
      <c r="B110" s="85"/>
      <c r="C110" s="85"/>
      <c r="D110" s="85"/>
      <c r="E110" s="85"/>
      <c r="F110" s="85"/>
      <c r="G110" s="85"/>
      <c r="H110" s="85"/>
      <c r="I110" s="85"/>
      <c r="J110" s="85"/>
      <c r="K110" s="85"/>
      <c r="L110" s="85"/>
      <c r="M110" s="85"/>
      <c r="N110" s="85"/>
      <c r="O110" s="85"/>
      <c r="P110" s="85"/>
      <c r="Q110" s="85"/>
      <c r="R110" s="85"/>
      <c r="S110" s="85"/>
      <c r="T110" s="85"/>
      <c r="U110" s="85"/>
      <c r="V110" s="86"/>
      <c r="X110" s="84"/>
      <c r="Y110" s="85"/>
      <c r="Z110" s="85"/>
      <c r="AA110" s="85"/>
      <c r="AB110" s="85"/>
      <c r="AC110" s="85"/>
      <c r="AD110" s="85"/>
      <c r="AE110" s="85"/>
      <c r="AF110" s="85"/>
      <c r="AG110" s="85"/>
      <c r="AH110" s="85"/>
      <c r="AI110" s="85"/>
      <c r="AJ110" s="85"/>
      <c r="AK110" s="85"/>
      <c r="AL110" s="85"/>
      <c r="AM110" s="85"/>
      <c r="AN110" s="85"/>
      <c r="AO110" s="85"/>
      <c r="AP110" s="85"/>
      <c r="AQ110" s="85"/>
      <c r="AR110" s="85"/>
      <c r="AS110" s="86"/>
    </row>
    <row r="111" spans="1:45" s="34" customFormat="1" ht="24.75" customHeight="1" x14ac:dyDescent="0.2">
      <c r="A111" s="38" t="s">
        <v>107</v>
      </c>
      <c r="D111" s="330" t="str">
        <f>'Übertrag Einzel'!AA38</f>
        <v/>
      </c>
      <c r="E111" s="331"/>
      <c r="F111" s="331"/>
      <c r="G111" s="331"/>
      <c r="H111" s="331"/>
      <c r="I111" s="331"/>
      <c r="J111" s="331"/>
      <c r="K111" s="331"/>
      <c r="L111" s="331"/>
      <c r="M111" s="331"/>
      <c r="N111" s="137"/>
      <c r="O111" s="332" t="str">
        <f>"verliehen wird: "&amp;'Übertrag Einzel'!CP38</f>
        <v>verliehen wird: Urkunde und Button</v>
      </c>
      <c r="P111" s="332"/>
      <c r="Q111" s="332"/>
      <c r="R111" s="332"/>
      <c r="S111" s="332"/>
      <c r="T111" s="332"/>
      <c r="U111" s="332"/>
      <c r="V111" s="83"/>
      <c r="X111" s="38" t="s">
        <v>107</v>
      </c>
      <c r="AA111" s="330" t="str">
        <f>'Übertrag Einzel'!AA39</f>
        <v/>
      </c>
      <c r="AB111" s="331"/>
      <c r="AC111" s="331"/>
      <c r="AD111" s="331"/>
      <c r="AE111" s="331"/>
      <c r="AF111" s="331"/>
      <c r="AG111" s="331"/>
      <c r="AH111" s="331"/>
      <c r="AI111" s="331"/>
      <c r="AJ111" s="331"/>
      <c r="AK111" s="137"/>
      <c r="AL111" s="332" t="str">
        <f>"verliehen wird: "&amp;'Übertrag Einzel'!CP39</f>
        <v>verliehen wird: Urkunde und Button</v>
      </c>
      <c r="AM111" s="332"/>
      <c r="AN111" s="332"/>
      <c r="AO111" s="332"/>
      <c r="AP111" s="332"/>
      <c r="AQ111" s="332"/>
      <c r="AR111" s="332"/>
      <c r="AS111" s="83"/>
    </row>
    <row r="112" spans="1:45" s="34" customFormat="1" ht="6" customHeight="1" x14ac:dyDescent="0.2">
      <c r="A112" s="82"/>
      <c r="V112" s="83"/>
      <c r="X112" s="82"/>
      <c r="AS112" s="83"/>
    </row>
    <row r="113" spans="1:45" s="34" customFormat="1" ht="24.75" customHeight="1" x14ac:dyDescent="0.2">
      <c r="A113" s="38" t="s">
        <v>111</v>
      </c>
      <c r="D113" s="39"/>
      <c r="F113" s="39"/>
      <c r="H113" s="39"/>
      <c r="I113" s="347" t="str">
        <f>'Übertrag Einzel'!CM38&amp;"."</f>
        <v>.</v>
      </c>
      <c r="J113" s="348"/>
      <c r="L113" s="39" t="s">
        <v>112</v>
      </c>
      <c r="N113" s="39"/>
      <c r="V113" s="83"/>
      <c r="X113" s="38" t="s">
        <v>111</v>
      </c>
      <c r="AA113" s="39"/>
      <c r="AC113" s="39"/>
      <c r="AE113" s="39"/>
      <c r="AF113" s="347" t="str">
        <f>'Übertrag Einzel'!CM39&amp;"."</f>
        <v>.</v>
      </c>
      <c r="AG113" s="348"/>
      <c r="AI113" s="39" t="s">
        <v>112</v>
      </c>
      <c r="AK113" s="39"/>
      <c r="AS113" s="83"/>
    </row>
    <row r="114" spans="1:45" s="34" customFormat="1" ht="6" customHeight="1" x14ac:dyDescent="0.2">
      <c r="A114" s="87"/>
      <c r="B114" s="88"/>
      <c r="C114" s="88"/>
      <c r="D114" s="88"/>
      <c r="E114" s="88"/>
      <c r="F114" s="88"/>
      <c r="G114" s="88"/>
      <c r="H114" s="88"/>
      <c r="I114" s="88"/>
      <c r="J114" s="88"/>
      <c r="K114" s="88"/>
      <c r="L114" s="88"/>
      <c r="M114" s="88"/>
      <c r="N114" s="88"/>
      <c r="O114" s="88"/>
      <c r="P114" s="88"/>
      <c r="Q114" s="88"/>
      <c r="R114" s="88"/>
      <c r="S114" s="88"/>
      <c r="T114" s="88"/>
      <c r="U114" s="88"/>
      <c r="V114" s="89"/>
      <c r="X114" s="87"/>
      <c r="Y114" s="88"/>
      <c r="Z114" s="88"/>
      <c r="AA114" s="88"/>
      <c r="AB114" s="88"/>
      <c r="AC114" s="88"/>
      <c r="AD114" s="88"/>
      <c r="AE114" s="88"/>
      <c r="AF114" s="88"/>
      <c r="AG114" s="88"/>
      <c r="AH114" s="88"/>
      <c r="AI114" s="88"/>
      <c r="AJ114" s="88"/>
      <c r="AK114" s="88"/>
      <c r="AL114" s="88"/>
      <c r="AM114" s="88"/>
      <c r="AN114" s="88"/>
      <c r="AO114" s="88"/>
      <c r="AP114" s="88"/>
      <c r="AQ114" s="88"/>
      <c r="AR114" s="88"/>
      <c r="AS114" s="89"/>
    </row>
    <row r="115" spans="1:45" ht="29.25" customHeight="1" x14ac:dyDescent="0.2">
      <c r="A115" s="349" t="s">
        <v>9</v>
      </c>
      <c r="B115" s="448"/>
      <c r="C115" s="448"/>
      <c r="D115" s="449"/>
      <c r="E115" s="447" t="s">
        <v>10</v>
      </c>
      <c r="F115" s="447"/>
      <c r="G115" s="447" t="s">
        <v>11</v>
      </c>
      <c r="H115" s="447"/>
      <c r="I115" s="446" t="s">
        <v>12</v>
      </c>
      <c r="J115" s="447"/>
      <c r="K115" s="446" t="s">
        <v>13</v>
      </c>
      <c r="L115" s="447"/>
      <c r="M115" s="446" t="s">
        <v>14</v>
      </c>
      <c r="N115" s="447"/>
      <c r="O115" s="447"/>
      <c r="P115" s="447"/>
      <c r="Q115" s="447"/>
      <c r="R115" s="447"/>
      <c r="S115" s="447"/>
      <c r="T115" s="446" t="s">
        <v>15</v>
      </c>
      <c r="U115" s="447"/>
      <c r="V115" s="447"/>
      <c r="X115" s="349" t="s">
        <v>9</v>
      </c>
      <c r="Y115" s="448"/>
      <c r="Z115" s="448"/>
      <c r="AA115" s="449"/>
      <c r="AB115" s="447" t="s">
        <v>10</v>
      </c>
      <c r="AC115" s="447"/>
      <c r="AD115" s="447" t="s">
        <v>11</v>
      </c>
      <c r="AE115" s="447"/>
      <c r="AF115" s="446" t="s">
        <v>12</v>
      </c>
      <c r="AG115" s="447"/>
      <c r="AH115" s="446" t="s">
        <v>13</v>
      </c>
      <c r="AI115" s="447"/>
      <c r="AJ115" s="446" t="s">
        <v>14</v>
      </c>
      <c r="AK115" s="447"/>
      <c r="AL115" s="447"/>
      <c r="AM115" s="447"/>
      <c r="AN115" s="447"/>
      <c r="AO115" s="447"/>
      <c r="AP115" s="447"/>
      <c r="AQ115" s="446" t="s">
        <v>15</v>
      </c>
      <c r="AR115" s="447"/>
      <c r="AS115" s="447"/>
    </row>
    <row r="116" spans="1:45" ht="14.1" customHeight="1" x14ac:dyDescent="0.2">
      <c r="A116" s="333"/>
      <c r="B116" s="334"/>
      <c r="C116" s="334"/>
      <c r="D116" s="335"/>
      <c r="E116" s="336"/>
      <c r="F116" s="337"/>
      <c r="G116" s="336"/>
      <c r="H116" s="337"/>
      <c r="I116" s="336"/>
      <c r="J116" s="337"/>
      <c r="K116" s="336"/>
      <c r="L116" s="337"/>
      <c r="M116" s="336"/>
      <c r="N116" s="340"/>
      <c r="O116" s="340"/>
      <c r="P116" s="340"/>
      <c r="Q116" s="340"/>
      <c r="R116" s="340"/>
      <c r="S116" s="337"/>
      <c r="T116" s="336"/>
      <c r="U116" s="340"/>
      <c r="V116" s="337"/>
      <c r="X116" s="333"/>
      <c r="Y116" s="334"/>
      <c r="Z116" s="334"/>
      <c r="AA116" s="335"/>
      <c r="AB116" s="336"/>
      <c r="AC116" s="337"/>
      <c r="AD116" s="336"/>
      <c r="AE116" s="337"/>
      <c r="AF116" s="336"/>
      <c r="AG116" s="337"/>
      <c r="AH116" s="336"/>
      <c r="AI116" s="337"/>
      <c r="AJ116" s="336"/>
      <c r="AK116" s="340"/>
      <c r="AL116" s="340"/>
      <c r="AM116" s="340"/>
      <c r="AN116" s="340"/>
      <c r="AO116" s="340"/>
      <c r="AP116" s="337"/>
      <c r="AQ116" s="336"/>
      <c r="AR116" s="340"/>
      <c r="AS116" s="337"/>
    </row>
    <row r="117" spans="1:45" ht="14.1" customHeight="1" x14ac:dyDescent="0.2">
      <c r="A117" s="388" t="str">
        <f>'Übertrag Einzel'!BE38</f>
        <v>Langsamer Walzer</v>
      </c>
      <c r="B117" s="389"/>
      <c r="C117" s="389"/>
      <c r="D117" s="17"/>
      <c r="E117" s="338"/>
      <c r="F117" s="339"/>
      <c r="G117" s="338"/>
      <c r="H117" s="339"/>
      <c r="I117" s="338"/>
      <c r="J117" s="339"/>
      <c r="K117" s="338"/>
      <c r="L117" s="339"/>
      <c r="M117" s="338"/>
      <c r="N117" s="341"/>
      <c r="O117" s="341"/>
      <c r="P117" s="341"/>
      <c r="Q117" s="341"/>
      <c r="R117" s="341"/>
      <c r="S117" s="339"/>
      <c r="T117" s="338"/>
      <c r="U117" s="341"/>
      <c r="V117" s="339"/>
      <c r="X117" s="388" t="str">
        <f>'Übertrag Einzel'!BE39</f>
        <v>Langsamer Walzer</v>
      </c>
      <c r="Y117" s="389"/>
      <c r="Z117" s="389"/>
      <c r="AA117" s="17"/>
      <c r="AB117" s="338"/>
      <c r="AC117" s="339"/>
      <c r="AD117" s="338"/>
      <c r="AE117" s="339"/>
      <c r="AF117" s="338"/>
      <c r="AG117" s="339"/>
      <c r="AH117" s="338"/>
      <c r="AI117" s="339"/>
      <c r="AJ117" s="338"/>
      <c r="AK117" s="341"/>
      <c r="AL117" s="341"/>
      <c r="AM117" s="341"/>
      <c r="AN117" s="341"/>
      <c r="AO117" s="341"/>
      <c r="AP117" s="339"/>
      <c r="AQ117" s="338"/>
      <c r="AR117" s="341"/>
      <c r="AS117" s="339"/>
    </row>
    <row r="118" spans="1:45" ht="14.1" customHeight="1" x14ac:dyDescent="0.2">
      <c r="A118" s="333"/>
      <c r="B118" s="334"/>
      <c r="C118" s="334"/>
      <c r="D118" s="335"/>
      <c r="E118" s="336"/>
      <c r="F118" s="337"/>
      <c r="G118" s="336"/>
      <c r="H118" s="337"/>
      <c r="I118" s="336"/>
      <c r="J118" s="337"/>
      <c r="K118" s="336"/>
      <c r="L118" s="337"/>
      <c r="M118" s="336"/>
      <c r="N118" s="340"/>
      <c r="O118" s="340"/>
      <c r="P118" s="340"/>
      <c r="Q118" s="340"/>
      <c r="R118" s="340"/>
      <c r="S118" s="337"/>
      <c r="T118" s="336"/>
      <c r="U118" s="340"/>
      <c r="V118" s="337"/>
      <c r="X118" s="333"/>
      <c r="Y118" s="334"/>
      <c r="Z118" s="334"/>
      <c r="AA118" s="335"/>
      <c r="AB118" s="336"/>
      <c r="AC118" s="337"/>
      <c r="AD118" s="336"/>
      <c r="AE118" s="337"/>
      <c r="AF118" s="336"/>
      <c r="AG118" s="337"/>
      <c r="AH118" s="336"/>
      <c r="AI118" s="337"/>
      <c r="AJ118" s="336"/>
      <c r="AK118" s="340"/>
      <c r="AL118" s="340"/>
      <c r="AM118" s="340"/>
      <c r="AN118" s="340"/>
      <c r="AO118" s="340"/>
      <c r="AP118" s="337"/>
      <c r="AQ118" s="336"/>
      <c r="AR118" s="340"/>
      <c r="AS118" s="337"/>
    </row>
    <row r="119" spans="1:45" ht="14.1" customHeight="1" x14ac:dyDescent="0.2">
      <c r="A119" s="388" t="str">
        <f>'Übertrag Einzel'!BF38</f>
        <v>Tango</v>
      </c>
      <c r="B119" s="389"/>
      <c r="C119" s="389"/>
      <c r="D119" s="17"/>
      <c r="E119" s="338"/>
      <c r="F119" s="339"/>
      <c r="G119" s="338"/>
      <c r="H119" s="339"/>
      <c r="I119" s="338"/>
      <c r="J119" s="339"/>
      <c r="K119" s="338"/>
      <c r="L119" s="339"/>
      <c r="M119" s="338"/>
      <c r="N119" s="341"/>
      <c r="O119" s="341"/>
      <c r="P119" s="341"/>
      <c r="Q119" s="341"/>
      <c r="R119" s="341"/>
      <c r="S119" s="339"/>
      <c r="T119" s="338"/>
      <c r="U119" s="341"/>
      <c r="V119" s="339"/>
      <c r="X119" s="388" t="str">
        <f>'Übertrag Einzel'!BF39</f>
        <v>Tango</v>
      </c>
      <c r="Y119" s="389"/>
      <c r="Z119" s="389"/>
      <c r="AA119" s="17"/>
      <c r="AB119" s="338"/>
      <c r="AC119" s="339"/>
      <c r="AD119" s="338"/>
      <c r="AE119" s="339"/>
      <c r="AF119" s="338"/>
      <c r="AG119" s="339"/>
      <c r="AH119" s="338"/>
      <c r="AI119" s="339"/>
      <c r="AJ119" s="338"/>
      <c r="AK119" s="341"/>
      <c r="AL119" s="341"/>
      <c r="AM119" s="341"/>
      <c r="AN119" s="341"/>
      <c r="AO119" s="341"/>
      <c r="AP119" s="339"/>
      <c r="AQ119" s="338"/>
      <c r="AR119" s="341"/>
      <c r="AS119" s="339"/>
    </row>
    <row r="120" spans="1:45" ht="14.1" customHeight="1" x14ac:dyDescent="0.2">
      <c r="A120" s="333"/>
      <c r="B120" s="334"/>
      <c r="C120" s="334"/>
      <c r="D120" s="335"/>
      <c r="E120" s="336"/>
      <c r="F120" s="337"/>
      <c r="G120" s="336"/>
      <c r="H120" s="337"/>
      <c r="I120" s="336"/>
      <c r="J120" s="337"/>
      <c r="K120" s="336"/>
      <c r="L120" s="337"/>
      <c r="M120" s="336"/>
      <c r="N120" s="340"/>
      <c r="O120" s="340"/>
      <c r="P120" s="340"/>
      <c r="Q120" s="340"/>
      <c r="R120" s="340"/>
      <c r="S120" s="337"/>
      <c r="T120" s="336"/>
      <c r="U120" s="340"/>
      <c r="V120" s="337"/>
      <c r="X120" s="333"/>
      <c r="Y120" s="334"/>
      <c r="Z120" s="334"/>
      <c r="AA120" s="335"/>
      <c r="AB120" s="336"/>
      <c r="AC120" s="337"/>
      <c r="AD120" s="336"/>
      <c r="AE120" s="337"/>
      <c r="AF120" s="336"/>
      <c r="AG120" s="337"/>
      <c r="AH120" s="336"/>
      <c r="AI120" s="337"/>
      <c r="AJ120" s="336"/>
      <c r="AK120" s="340"/>
      <c r="AL120" s="340"/>
      <c r="AM120" s="340"/>
      <c r="AN120" s="340"/>
      <c r="AO120" s="340"/>
      <c r="AP120" s="337"/>
      <c r="AQ120" s="336"/>
      <c r="AR120" s="340"/>
      <c r="AS120" s="337"/>
    </row>
    <row r="121" spans="1:45" ht="14.1" customHeight="1" x14ac:dyDescent="0.2">
      <c r="A121" s="388" t="str">
        <f>'Übertrag Einzel'!BG38</f>
        <v>Wiener Walzer</v>
      </c>
      <c r="B121" s="389"/>
      <c r="C121" s="389"/>
      <c r="D121" s="17"/>
      <c r="E121" s="338"/>
      <c r="F121" s="339"/>
      <c r="G121" s="338"/>
      <c r="H121" s="339"/>
      <c r="I121" s="338"/>
      <c r="J121" s="339"/>
      <c r="K121" s="338"/>
      <c r="L121" s="339"/>
      <c r="M121" s="338"/>
      <c r="N121" s="341"/>
      <c r="O121" s="341"/>
      <c r="P121" s="341"/>
      <c r="Q121" s="341"/>
      <c r="R121" s="341"/>
      <c r="S121" s="339"/>
      <c r="T121" s="338"/>
      <c r="U121" s="341"/>
      <c r="V121" s="339"/>
      <c r="X121" s="388" t="str">
        <f>'Übertrag Einzel'!BG39</f>
        <v>Wiener Walzer</v>
      </c>
      <c r="Y121" s="389"/>
      <c r="Z121" s="389"/>
      <c r="AA121" s="17"/>
      <c r="AB121" s="338"/>
      <c r="AC121" s="339"/>
      <c r="AD121" s="338"/>
      <c r="AE121" s="339"/>
      <c r="AF121" s="338"/>
      <c r="AG121" s="339"/>
      <c r="AH121" s="338"/>
      <c r="AI121" s="339"/>
      <c r="AJ121" s="338"/>
      <c r="AK121" s="341"/>
      <c r="AL121" s="341"/>
      <c r="AM121" s="341"/>
      <c r="AN121" s="341"/>
      <c r="AO121" s="341"/>
      <c r="AP121" s="339"/>
      <c r="AQ121" s="338"/>
      <c r="AR121" s="341"/>
      <c r="AS121" s="339"/>
    </row>
    <row r="122" spans="1:45" ht="14.1" customHeight="1" x14ac:dyDescent="0.2">
      <c r="A122" s="333"/>
      <c r="B122" s="334"/>
      <c r="C122" s="334"/>
      <c r="D122" s="335"/>
      <c r="E122" s="336"/>
      <c r="F122" s="337"/>
      <c r="G122" s="336"/>
      <c r="H122" s="337"/>
      <c r="I122" s="336"/>
      <c r="J122" s="337"/>
      <c r="K122" s="336"/>
      <c r="L122" s="337"/>
      <c r="M122" s="336"/>
      <c r="N122" s="340"/>
      <c r="O122" s="340"/>
      <c r="P122" s="340"/>
      <c r="Q122" s="340"/>
      <c r="R122" s="340"/>
      <c r="S122" s="337"/>
      <c r="T122" s="336"/>
      <c r="U122" s="340"/>
      <c r="V122" s="337"/>
      <c r="X122" s="333"/>
      <c r="Y122" s="334"/>
      <c r="Z122" s="334"/>
      <c r="AA122" s="335"/>
      <c r="AB122" s="336"/>
      <c r="AC122" s="337"/>
      <c r="AD122" s="336"/>
      <c r="AE122" s="337"/>
      <c r="AF122" s="336"/>
      <c r="AG122" s="337"/>
      <c r="AH122" s="336"/>
      <c r="AI122" s="337"/>
      <c r="AJ122" s="336"/>
      <c r="AK122" s="340"/>
      <c r="AL122" s="340"/>
      <c r="AM122" s="340"/>
      <c r="AN122" s="340"/>
      <c r="AO122" s="340"/>
      <c r="AP122" s="337"/>
      <c r="AQ122" s="336"/>
      <c r="AR122" s="340"/>
      <c r="AS122" s="337"/>
    </row>
    <row r="123" spans="1:45" ht="14.1" customHeight="1" x14ac:dyDescent="0.2">
      <c r="A123" s="388" t="str">
        <f>'Übertrag Einzel'!BH38</f>
        <v>Slowfox</v>
      </c>
      <c r="B123" s="389"/>
      <c r="C123" s="389"/>
      <c r="D123" s="17"/>
      <c r="E123" s="338"/>
      <c r="F123" s="339"/>
      <c r="G123" s="338"/>
      <c r="H123" s="339"/>
      <c r="I123" s="338"/>
      <c r="J123" s="339"/>
      <c r="K123" s="338"/>
      <c r="L123" s="339"/>
      <c r="M123" s="338"/>
      <c r="N123" s="341"/>
      <c r="O123" s="341"/>
      <c r="P123" s="341"/>
      <c r="Q123" s="341"/>
      <c r="R123" s="341"/>
      <c r="S123" s="339"/>
      <c r="T123" s="338"/>
      <c r="U123" s="341"/>
      <c r="V123" s="339"/>
      <c r="X123" s="388" t="str">
        <f>'Übertrag Einzel'!BH39</f>
        <v>Slowfox</v>
      </c>
      <c r="Y123" s="389"/>
      <c r="Z123" s="389"/>
      <c r="AA123" s="17"/>
      <c r="AB123" s="338"/>
      <c r="AC123" s="339"/>
      <c r="AD123" s="338"/>
      <c r="AE123" s="339"/>
      <c r="AF123" s="338"/>
      <c r="AG123" s="339"/>
      <c r="AH123" s="338"/>
      <c r="AI123" s="339"/>
      <c r="AJ123" s="338"/>
      <c r="AK123" s="341"/>
      <c r="AL123" s="341"/>
      <c r="AM123" s="341"/>
      <c r="AN123" s="341"/>
      <c r="AO123" s="341"/>
      <c r="AP123" s="339"/>
      <c r="AQ123" s="338"/>
      <c r="AR123" s="341"/>
      <c r="AS123" s="339"/>
    </row>
    <row r="124" spans="1:45" ht="14.1" customHeight="1" x14ac:dyDescent="0.2">
      <c r="A124" s="333"/>
      <c r="B124" s="334"/>
      <c r="C124" s="334"/>
      <c r="D124" s="335"/>
      <c r="E124" s="336"/>
      <c r="F124" s="337"/>
      <c r="G124" s="336"/>
      <c r="H124" s="337"/>
      <c r="I124" s="336"/>
      <c r="J124" s="337"/>
      <c r="K124" s="336"/>
      <c r="L124" s="337"/>
      <c r="M124" s="336"/>
      <c r="N124" s="340"/>
      <c r="O124" s="340"/>
      <c r="P124" s="340"/>
      <c r="Q124" s="340"/>
      <c r="R124" s="340"/>
      <c r="S124" s="337"/>
      <c r="T124" s="336"/>
      <c r="U124" s="340"/>
      <c r="V124" s="337"/>
      <c r="X124" s="333"/>
      <c r="Y124" s="334"/>
      <c r="Z124" s="334"/>
      <c r="AA124" s="335"/>
      <c r="AB124" s="336"/>
      <c r="AC124" s="337"/>
      <c r="AD124" s="336"/>
      <c r="AE124" s="337"/>
      <c r="AF124" s="336"/>
      <c r="AG124" s="337"/>
      <c r="AH124" s="336"/>
      <c r="AI124" s="337"/>
      <c r="AJ124" s="336"/>
      <c r="AK124" s="340"/>
      <c r="AL124" s="340"/>
      <c r="AM124" s="340"/>
      <c r="AN124" s="340"/>
      <c r="AO124" s="340"/>
      <c r="AP124" s="337"/>
      <c r="AQ124" s="336"/>
      <c r="AR124" s="340"/>
      <c r="AS124" s="337"/>
    </row>
    <row r="125" spans="1:45" ht="14.1" customHeight="1" x14ac:dyDescent="0.2">
      <c r="A125" s="388" t="str">
        <f>'Übertrag Einzel'!BI38</f>
        <v>Quickstep</v>
      </c>
      <c r="B125" s="389"/>
      <c r="C125" s="389"/>
      <c r="D125" s="17"/>
      <c r="E125" s="338"/>
      <c r="F125" s="339"/>
      <c r="G125" s="338"/>
      <c r="H125" s="339"/>
      <c r="I125" s="338"/>
      <c r="J125" s="339"/>
      <c r="K125" s="338"/>
      <c r="L125" s="339"/>
      <c r="M125" s="338"/>
      <c r="N125" s="341"/>
      <c r="O125" s="341"/>
      <c r="P125" s="341"/>
      <c r="Q125" s="341"/>
      <c r="R125" s="341"/>
      <c r="S125" s="339"/>
      <c r="T125" s="338"/>
      <c r="U125" s="341"/>
      <c r="V125" s="339"/>
      <c r="X125" s="388" t="str">
        <f>'Übertrag Einzel'!BI39</f>
        <v>Quickstep</v>
      </c>
      <c r="Y125" s="389"/>
      <c r="Z125" s="389"/>
      <c r="AA125" s="17"/>
      <c r="AB125" s="338"/>
      <c r="AC125" s="339"/>
      <c r="AD125" s="338"/>
      <c r="AE125" s="339"/>
      <c r="AF125" s="338"/>
      <c r="AG125" s="339"/>
      <c r="AH125" s="338"/>
      <c r="AI125" s="339"/>
      <c r="AJ125" s="338"/>
      <c r="AK125" s="341"/>
      <c r="AL125" s="341"/>
      <c r="AM125" s="341"/>
      <c r="AN125" s="341"/>
      <c r="AO125" s="341"/>
      <c r="AP125" s="339"/>
      <c r="AQ125" s="338"/>
      <c r="AR125" s="341"/>
      <c r="AS125" s="339"/>
    </row>
    <row r="126" spans="1:45" ht="14.1" customHeight="1" x14ac:dyDescent="0.2">
      <c r="A126" s="333"/>
      <c r="B126" s="334"/>
      <c r="C126" s="334"/>
      <c r="D126" s="335"/>
      <c r="E126" s="336"/>
      <c r="F126" s="337"/>
      <c r="G126" s="336"/>
      <c r="H126" s="337"/>
      <c r="I126" s="336"/>
      <c r="J126" s="337"/>
      <c r="K126" s="336"/>
      <c r="L126" s="337"/>
      <c r="M126" s="336"/>
      <c r="N126" s="340"/>
      <c r="O126" s="340"/>
      <c r="P126" s="340"/>
      <c r="Q126" s="340"/>
      <c r="R126" s="340"/>
      <c r="S126" s="337"/>
      <c r="T126" s="336"/>
      <c r="U126" s="340"/>
      <c r="V126" s="337"/>
      <c r="X126" s="333"/>
      <c r="Y126" s="334"/>
      <c r="Z126" s="334"/>
      <c r="AA126" s="335"/>
      <c r="AB126" s="336"/>
      <c r="AC126" s="337"/>
      <c r="AD126" s="336"/>
      <c r="AE126" s="337"/>
      <c r="AF126" s="336"/>
      <c r="AG126" s="337"/>
      <c r="AH126" s="336"/>
      <c r="AI126" s="337"/>
      <c r="AJ126" s="336"/>
      <c r="AK126" s="340"/>
      <c r="AL126" s="340"/>
      <c r="AM126" s="340"/>
      <c r="AN126" s="340"/>
      <c r="AO126" s="340"/>
      <c r="AP126" s="337"/>
      <c r="AQ126" s="336"/>
      <c r="AR126" s="340"/>
      <c r="AS126" s="337"/>
    </row>
    <row r="127" spans="1:45" ht="14.1" customHeight="1" x14ac:dyDescent="0.2">
      <c r="A127" s="388" t="str">
        <f>'Übertrag Einzel'!BJ38</f>
        <v>Samba</v>
      </c>
      <c r="B127" s="389"/>
      <c r="C127" s="389"/>
      <c r="D127" s="17"/>
      <c r="E127" s="338"/>
      <c r="F127" s="339"/>
      <c r="G127" s="338"/>
      <c r="H127" s="339"/>
      <c r="I127" s="338"/>
      <c r="J127" s="339"/>
      <c r="K127" s="338"/>
      <c r="L127" s="339"/>
      <c r="M127" s="338"/>
      <c r="N127" s="341"/>
      <c r="O127" s="341"/>
      <c r="P127" s="341"/>
      <c r="Q127" s="341"/>
      <c r="R127" s="341"/>
      <c r="S127" s="339"/>
      <c r="T127" s="338"/>
      <c r="U127" s="341"/>
      <c r="V127" s="339"/>
      <c r="X127" s="388" t="str">
        <f>'Übertrag Einzel'!BJ39</f>
        <v>Samba</v>
      </c>
      <c r="Y127" s="389"/>
      <c r="Z127" s="389"/>
      <c r="AA127" s="17"/>
      <c r="AB127" s="338"/>
      <c r="AC127" s="339"/>
      <c r="AD127" s="338"/>
      <c r="AE127" s="339"/>
      <c r="AF127" s="338"/>
      <c r="AG127" s="339"/>
      <c r="AH127" s="338"/>
      <c r="AI127" s="339"/>
      <c r="AJ127" s="338"/>
      <c r="AK127" s="341"/>
      <c r="AL127" s="341"/>
      <c r="AM127" s="341"/>
      <c r="AN127" s="341"/>
      <c r="AO127" s="341"/>
      <c r="AP127" s="339"/>
      <c r="AQ127" s="338"/>
      <c r="AR127" s="341"/>
      <c r="AS127" s="339"/>
    </row>
    <row r="128" spans="1:45" ht="14.1" customHeight="1" x14ac:dyDescent="0.2">
      <c r="A128" s="333"/>
      <c r="B128" s="334"/>
      <c r="C128" s="334"/>
      <c r="D128" s="335"/>
      <c r="E128" s="336"/>
      <c r="F128" s="337"/>
      <c r="G128" s="336"/>
      <c r="H128" s="337"/>
      <c r="I128" s="336"/>
      <c r="J128" s="337"/>
      <c r="K128" s="336"/>
      <c r="L128" s="337"/>
      <c r="M128" s="336"/>
      <c r="N128" s="340"/>
      <c r="O128" s="340"/>
      <c r="P128" s="340"/>
      <c r="Q128" s="340"/>
      <c r="R128" s="340"/>
      <c r="S128" s="337"/>
      <c r="T128" s="336"/>
      <c r="U128" s="340"/>
      <c r="V128" s="337"/>
      <c r="X128" s="333"/>
      <c r="Y128" s="334"/>
      <c r="Z128" s="334"/>
      <c r="AA128" s="335"/>
      <c r="AB128" s="336"/>
      <c r="AC128" s="337"/>
      <c r="AD128" s="336"/>
      <c r="AE128" s="337"/>
      <c r="AF128" s="336"/>
      <c r="AG128" s="337"/>
      <c r="AH128" s="336"/>
      <c r="AI128" s="337"/>
      <c r="AJ128" s="336"/>
      <c r="AK128" s="340"/>
      <c r="AL128" s="340"/>
      <c r="AM128" s="340"/>
      <c r="AN128" s="340"/>
      <c r="AO128" s="340"/>
      <c r="AP128" s="337"/>
      <c r="AQ128" s="336"/>
      <c r="AR128" s="340"/>
      <c r="AS128" s="337"/>
    </row>
    <row r="129" spans="1:45" ht="14.1" customHeight="1" x14ac:dyDescent="0.2">
      <c r="A129" s="388" t="str">
        <f>'Übertrag Einzel'!BK38</f>
        <v>Chachacha</v>
      </c>
      <c r="B129" s="389"/>
      <c r="C129" s="389"/>
      <c r="D129" s="17"/>
      <c r="E129" s="338"/>
      <c r="F129" s="339"/>
      <c r="G129" s="338"/>
      <c r="H129" s="339"/>
      <c r="I129" s="338"/>
      <c r="J129" s="339"/>
      <c r="K129" s="338"/>
      <c r="L129" s="339"/>
      <c r="M129" s="338"/>
      <c r="N129" s="341"/>
      <c r="O129" s="341"/>
      <c r="P129" s="341"/>
      <c r="Q129" s="341"/>
      <c r="R129" s="341"/>
      <c r="S129" s="339"/>
      <c r="T129" s="338"/>
      <c r="U129" s="341"/>
      <c r="V129" s="339"/>
      <c r="X129" s="388" t="str">
        <f>'Übertrag Einzel'!BK39</f>
        <v>Chachacha</v>
      </c>
      <c r="Y129" s="389"/>
      <c r="Z129" s="389"/>
      <c r="AA129" s="17"/>
      <c r="AB129" s="338"/>
      <c r="AC129" s="339"/>
      <c r="AD129" s="338"/>
      <c r="AE129" s="339"/>
      <c r="AF129" s="338"/>
      <c r="AG129" s="339"/>
      <c r="AH129" s="338"/>
      <c r="AI129" s="339"/>
      <c r="AJ129" s="338"/>
      <c r="AK129" s="341"/>
      <c r="AL129" s="341"/>
      <c r="AM129" s="341"/>
      <c r="AN129" s="341"/>
      <c r="AO129" s="341"/>
      <c r="AP129" s="339"/>
      <c r="AQ129" s="338"/>
      <c r="AR129" s="341"/>
      <c r="AS129" s="339"/>
    </row>
    <row r="130" spans="1:45" ht="14.1" customHeight="1" x14ac:dyDescent="0.2">
      <c r="A130" s="333"/>
      <c r="B130" s="334"/>
      <c r="C130" s="334"/>
      <c r="D130" s="335"/>
      <c r="E130" s="336"/>
      <c r="F130" s="337"/>
      <c r="G130" s="336"/>
      <c r="H130" s="337"/>
      <c r="I130" s="336"/>
      <c r="J130" s="337"/>
      <c r="K130" s="336"/>
      <c r="L130" s="337"/>
      <c r="M130" s="336"/>
      <c r="N130" s="340"/>
      <c r="O130" s="340"/>
      <c r="P130" s="340"/>
      <c r="Q130" s="340"/>
      <c r="R130" s="340"/>
      <c r="S130" s="337"/>
      <c r="T130" s="336"/>
      <c r="U130" s="340"/>
      <c r="V130" s="337"/>
      <c r="X130" s="333"/>
      <c r="Y130" s="334"/>
      <c r="Z130" s="334"/>
      <c r="AA130" s="335"/>
      <c r="AB130" s="336"/>
      <c r="AC130" s="337"/>
      <c r="AD130" s="336"/>
      <c r="AE130" s="337"/>
      <c r="AF130" s="336"/>
      <c r="AG130" s="337"/>
      <c r="AH130" s="336"/>
      <c r="AI130" s="337"/>
      <c r="AJ130" s="336"/>
      <c r="AK130" s="340"/>
      <c r="AL130" s="340"/>
      <c r="AM130" s="340"/>
      <c r="AN130" s="340"/>
      <c r="AO130" s="340"/>
      <c r="AP130" s="337"/>
      <c r="AQ130" s="336"/>
      <c r="AR130" s="340"/>
      <c r="AS130" s="337"/>
    </row>
    <row r="131" spans="1:45" ht="14.1" customHeight="1" x14ac:dyDescent="0.2">
      <c r="A131" s="388" t="str">
        <f>'Übertrag Einzel'!BL38</f>
        <v>Rumba</v>
      </c>
      <c r="B131" s="389"/>
      <c r="C131" s="389"/>
      <c r="D131" s="17"/>
      <c r="E131" s="338"/>
      <c r="F131" s="339"/>
      <c r="G131" s="338"/>
      <c r="H131" s="339"/>
      <c r="I131" s="338"/>
      <c r="J131" s="339"/>
      <c r="K131" s="338"/>
      <c r="L131" s="339"/>
      <c r="M131" s="338"/>
      <c r="N131" s="341"/>
      <c r="O131" s="341"/>
      <c r="P131" s="341"/>
      <c r="Q131" s="341"/>
      <c r="R131" s="341"/>
      <c r="S131" s="339"/>
      <c r="T131" s="338"/>
      <c r="U131" s="341"/>
      <c r="V131" s="339"/>
      <c r="X131" s="388" t="str">
        <f>'Übertrag Einzel'!BL39</f>
        <v>Rumba</v>
      </c>
      <c r="Y131" s="389"/>
      <c r="Z131" s="389"/>
      <c r="AA131" s="17"/>
      <c r="AB131" s="338"/>
      <c r="AC131" s="339"/>
      <c r="AD131" s="338"/>
      <c r="AE131" s="339"/>
      <c r="AF131" s="338"/>
      <c r="AG131" s="339"/>
      <c r="AH131" s="338"/>
      <c r="AI131" s="339"/>
      <c r="AJ131" s="338"/>
      <c r="AK131" s="341"/>
      <c r="AL131" s="341"/>
      <c r="AM131" s="341"/>
      <c r="AN131" s="341"/>
      <c r="AO131" s="341"/>
      <c r="AP131" s="339"/>
      <c r="AQ131" s="338"/>
      <c r="AR131" s="341"/>
      <c r="AS131" s="339"/>
    </row>
    <row r="132" spans="1:45" ht="14.1" customHeight="1" x14ac:dyDescent="0.2">
      <c r="A132" s="333"/>
      <c r="B132" s="334"/>
      <c r="C132" s="334"/>
      <c r="D132" s="335"/>
      <c r="E132" s="336"/>
      <c r="F132" s="337"/>
      <c r="G132" s="336"/>
      <c r="H132" s="337"/>
      <c r="I132" s="336"/>
      <c r="J132" s="337"/>
      <c r="K132" s="336"/>
      <c r="L132" s="337"/>
      <c r="M132" s="336"/>
      <c r="N132" s="340"/>
      <c r="O132" s="340"/>
      <c r="P132" s="340"/>
      <c r="Q132" s="340"/>
      <c r="R132" s="340"/>
      <c r="S132" s="337"/>
      <c r="T132" s="336"/>
      <c r="U132" s="340"/>
      <c r="V132" s="337"/>
      <c r="X132" s="333"/>
      <c r="Y132" s="334"/>
      <c r="Z132" s="334"/>
      <c r="AA132" s="335"/>
      <c r="AB132" s="336"/>
      <c r="AC132" s="337"/>
      <c r="AD132" s="336"/>
      <c r="AE132" s="337"/>
      <c r="AF132" s="336"/>
      <c r="AG132" s="337"/>
      <c r="AH132" s="336"/>
      <c r="AI132" s="337"/>
      <c r="AJ132" s="336"/>
      <c r="AK132" s="340"/>
      <c r="AL132" s="340"/>
      <c r="AM132" s="340"/>
      <c r="AN132" s="340"/>
      <c r="AO132" s="340"/>
      <c r="AP132" s="337"/>
      <c r="AQ132" s="336"/>
      <c r="AR132" s="340"/>
      <c r="AS132" s="337"/>
    </row>
    <row r="133" spans="1:45" ht="14.1" customHeight="1" x14ac:dyDescent="0.2">
      <c r="A133" s="388" t="str">
        <f>'Übertrag Einzel'!BM38</f>
        <v>Paso Doble</v>
      </c>
      <c r="B133" s="389"/>
      <c r="C133" s="389"/>
      <c r="D133" s="17"/>
      <c r="E133" s="338"/>
      <c r="F133" s="339"/>
      <c r="G133" s="338"/>
      <c r="H133" s="339"/>
      <c r="I133" s="338"/>
      <c r="J133" s="339"/>
      <c r="K133" s="338"/>
      <c r="L133" s="339"/>
      <c r="M133" s="338"/>
      <c r="N133" s="341"/>
      <c r="O133" s="341"/>
      <c r="P133" s="341"/>
      <c r="Q133" s="341"/>
      <c r="R133" s="341"/>
      <c r="S133" s="339"/>
      <c r="T133" s="338"/>
      <c r="U133" s="341"/>
      <c r="V133" s="339"/>
      <c r="X133" s="388" t="str">
        <f>'Übertrag Einzel'!BM39</f>
        <v>Paso Doble</v>
      </c>
      <c r="Y133" s="389"/>
      <c r="Z133" s="389"/>
      <c r="AA133" s="17"/>
      <c r="AB133" s="338"/>
      <c r="AC133" s="339"/>
      <c r="AD133" s="338"/>
      <c r="AE133" s="339"/>
      <c r="AF133" s="338"/>
      <c r="AG133" s="339"/>
      <c r="AH133" s="338"/>
      <c r="AI133" s="339"/>
      <c r="AJ133" s="338"/>
      <c r="AK133" s="341"/>
      <c r="AL133" s="341"/>
      <c r="AM133" s="341"/>
      <c r="AN133" s="341"/>
      <c r="AO133" s="341"/>
      <c r="AP133" s="339"/>
      <c r="AQ133" s="338"/>
      <c r="AR133" s="341"/>
      <c r="AS133" s="339"/>
    </row>
    <row r="134" spans="1:45" ht="14.1" customHeight="1" x14ac:dyDescent="0.2">
      <c r="A134" s="333"/>
      <c r="B134" s="334"/>
      <c r="C134" s="334"/>
      <c r="D134" s="335"/>
      <c r="E134" s="336"/>
      <c r="F134" s="337"/>
      <c r="G134" s="336"/>
      <c r="H134" s="337"/>
      <c r="I134" s="336"/>
      <c r="J134" s="337"/>
      <c r="K134" s="336"/>
      <c r="L134" s="337"/>
      <c r="M134" s="336"/>
      <c r="N134" s="340"/>
      <c r="O134" s="340"/>
      <c r="P134" s="340"/>
      <c r="Q134" s="340"/>
      <c r="R134" s="340"/>
      <c r="S134" s="337"/>
      <c r="T134" s="336"/>
      <c r="U134" s="340"/>
      <c r="V134" s="337"/>
      <c r="X134" s="333"/>
      <c r="Y134" s="334"/>
      <c r="Z134" s="334"/>
      <c r="AA134" s="335"/>
      <c r="AB134" s="336"/>
      <c r="AC134" s="337"/>
      <c r="AD134" s="336"/>
      <c r="AE134" s="337"/>
      <c r="AF134" s="336"/>
      <c r="AG134" s="337"/>
      <c r="AH134" s="336"/>
      <c r="AI134" s="337"/>
      <c r="AJ134" s="336"/>
      <c r="AK134" s="340"/>
      <c r="AL134" s="340"/>
      <c r="AM134" s="340"/>
      <c r="AN134" s="340"/>
      <c r="AO134" s="340"/>
      <c r="AP134" s="337"/>
      <c r="AQ134" s="336"/>
      <c r="AR134" s="340"/>
      <c r="AS134" s="337"/>
    </row>
    <row r="135" spans="1:45" ht="14.1" customHeight="1" x14ac:dyDescent="0.2">
      <c r="A135" s="388" t="str">
        <f>'Übertrag Einzel'!BN38</f>
        <v>Jive</v>
      </c>
      <c r="B135" s="389"/>
      <c r="C135" s="389"/>
      <c r="D135" s="17"/>
      <c r="E135" s="338"/>
      <c r="F135" s="339"/>
      <c r="G135" s="338"/>
      <c r="H135" s="339"/>
      <c r="I135" s="338"/>
      <c r="J135" s="339"/>
      <c r="K135" s="338"/>
      <c r="L135" s="339"/>
      <c r="M135" s="338"/>
      <c r="N135" s="341"/>
      <c r="O135" s="341"/>
      <c r="P135" s="341"/>
      <c r="Q135" s="341"/>
      <c r="R135" s="341"/>
      <c r="S135" s="339"/>
      <c r="T135" s="338"/>
      <c r="U135" s="341"/>
      <c r="V135" s="339"/>
      <c r="X135" s="388" t="str">
        <f>'Übertrag Einzel'!BN39</f>
        <v>Jive</v>
      </c>
      <c r="Y135" s="389"/>
      <c r="Z135" s="389"/>
      <c r="AA135" s="17"/>
      <c r="AB135" s="338"/>
      <c r="AC135" s="339"/>
      <c r="AD135" s="338"/>
      <c r="AE135" s="339"/>
      <c r="AF135" s="338"/>
      <c r="AG135" s="339"/>
      <c r="AH135" s="338"/>
      <c r="AI135" s="339"/>
      <c r="AJ135" s="338"/>
      <c r="AK135" s="341"/>
      <c r="AL135" s="341"/>
      <c r="AM135" s="341"/>
      <c r="AN135" s="341"/>
      <c r="AO135" s="341"/>
      <c r="AP135" s="339"/>
      <c r="AQ135" s="338"/>
      <c r="AR135" s="341"/>
      <c r="AS135" s="339"/>
    </row>
    <row r="136" spans="1:45" ht="14.1" customHeight="1" x14ac:dyDescent="0.2">
      <c r="A136" s="391"/>
      <c r="B136" s="392"/>
      <c r="C136" s="392"/>
      <c r="D136" s="393"/>
      <c r="E136" s="336"/>
      <c r="F136" s="337"/>
      <c r="G136" s="336"/>
      <c r="H136" s="337"/>
      <c r="I136" s="336"/>
      <c r="J136" s="337"/>
      <c r="K136" s="336"/>
      <c r="L136" s="337"/>
      <c r="M136" s="336"/>
      <c r="N136" s="340"/>
      <c r="O136" s="340"/>
      <c r="P136" s="340"/>
      <c r="Q136" s="340"/>
      <c r="R136" s="340"/>
      <c r="S136" s="337"/>
      <c r="T136" s="336"/>
      <c r="U136" s="340"/>
      <c r="V136" s="337"/>
      <c r="X136" s="391"/>
      <c r="Y136" s="392"/>
      <c r="Z136" s="392"/>
      <c r="AA136" s="393"/>
      <c r="AB136" s="336"/>
      <c r="AC136" s="337"/>
      <c r="AD136" s="336"/>
      <c r="AE136" s="337"/>
      <c r="AF136" s="336"/>
      <c r="AG136" s="337"/>
      <c r="AH136" s="336"/>
      <c r="AI136" s="337"/>
      <c r="AJ136" s="336"/>
      <c r="AK136" s="340"/>
      <c r="AL136" s="340"/>
      <c r="AM136" s="340"/>
      <c r="AN136" s="340"/>
      <c r="AO136" s="340"/>
      <c r="AP136" s="337"/>
      <c r="AQ136" s="336"/>
      <c r="AR136" s="340"/>
      <c r="AS136" s="337"/>
    </row>
    <row r="137" spans="1:45" ht="14.1" customHeight="1" x14ac:dyDescent="0.2">
      <c r="A137" s="388" t="str">
        <f>'Übertrag Einzel'!BO38</f>
        <v>Discofox</v>
      </c>
      <c r="B137" s="389"/>
      <c r="C137" s="390"/>
      <c r="D137" s="18"/>
      <c r="E137" s="338"/>
      <c r="F137" s="339"/>
      <c r="G137" s="338"/>
      <c r="H137" s="339"/>
      <c r="I137" s="338"/>
      <c r="J137" s="339"/>
      <c r="K137" s="338"/>
      <c r="L137" s="339"/>
      <c r="M137" s="338"/>
      <c r="N137" s="341"/>
      <c r="O137" s="341"/>
      <c r="P137" s="341"/>
      <c r="Q137" s="341"/>
      <c r="R137" s="341"/>
      <c r="S137" s="339"/>
      <c r="T137" s="338"/>
      <c r="U137" s="341"/>
      <c r="V137" s="339"/>
      <c r="X137" s="388" t="str">
        <f>'Übertrag Einzel'!BO39</f>
        <v>Discofox</v>
      </c>
      <c r="Y137" s="389"/>
      <c r="Z137" s="390"/>
      <c r="AA137" s="18"/>
      <c r="AB137" s="338"/>
      <c r="AC137" s="339"/>
      <c r="AD137" s="338"/>
      <c r="AE137" s="339"/>
      <c r="AF137" s="338"/>
      <c r="AG137" s="339"/>
      <c r="AH137" s="338"/>
      <c r="AI137" s="339"/>
      <c r="AJ137" s="338"/>
      <c r="AK137" s="341"/>
      <c r="AL137" s="341"/>
      <c r="AM137" s="341"/>
      <c r="AN137" s="341"/>
      <c r="AO137" s="341"/>
      <c r="AP137" s="339"/>
      <c r="AQ137" s="338"/>
      <c r="AR137" s="341"/>
      <c r="AS137" s="339"/>
    </row>
    <row r="138" spans="1:45" ht="14.1" customHeight="1" x14ac:dyDescent="0.2">
      <c r="A138" s="391"/>
      <c r="B138" s="392"/>
      <c r="C138" s="392"/>
      <c r="D138" s="393"/>
      <c r="E138" s="336"/>
      <c r="F138" s="337"/>
      <c r="G138" s="336"/>
      <c r="H138" s="337"/>
      <c r="I138" s="336"/>
      <c r="J138" s="337"/>
      <c r="K138" s="336"/>
      <c r="L138" s="337"/>
      <c r="M138" s="336"/>
      <c r="N138" s="340"/>
      <c r="O138" s="340"/>
      <c r="P138" s="340"/>
      <c r="Q138" s="340"/>
      <c r="R138" s="340"/>
      <c r="S138" s="337"/>
      <c r="T138" s="336"/>
      <c r="U138" s="340"/>
      <c r="V138" s="337"/>
      <c r="X138" s="391"/>
      <c r="Y138" s="392"/>
      <c r="Z138" s="392"/>
      <c r="AA138" s="393"/>
      <c r="AB138" s="336"/>
      <c r="AC138" s="337"/>
      <c r="AD138" s="336"/>
      <c r="AE138" s="337"/>
      <c r="AF138" s="336"/>
      <c r="AG138" s="337"/>
      <c r="AH138" s="336"/>
      <c r="AI138" s="337"/>
      <c r="AJ138" s="336"/>
      <c r="AK138" s="340"/>
      <c r="AL138" s="340"/>
      <c r="AM138" s="340"/>
      <c r="AN138" s="340"/>
      <c r="AO138" s="340"/>
      <c r="AP138" s="337"/>
      <c r="AQ138" s="336"/>
      <c r="AR138" s="340"/>
      <c r="AS138" s="337"/>
    </row>
    <row r="139" spans="1:45" ht="14.1" customHeight="1" x14ac:dyDescent="0.2">
      <c r="A139" s="388"/>
      <c r="B139" s="389"/>
      <c r="C139" s="390"/>
      <c r="D139" s="18"/>
      <c r="E139" s="338"/>
      <c r="F139" s="339"/>
      <c r="G139" s="338"/>
      <c r="H139" s="339"/>
      <c r="I139" s="338"/>
      <c r="J139" s="339"/>
      <c r="K139" s="338"/>
      <c r="L139" s="339"/>
      <c r="M139" s="338"/>
      <c r="N139" s="341"/>
      <c r="O139" s="341"/>
      <c r="P139" s="341"/>
      <c r="Q139" s="341"/>
      <c r="R139" s="341"/>
      <c r="S139" s="339"/>
      <c r="T139" s="338"/>
      <c r="U139" s="341"/>
      <c r="V139" s="339"/>
      <c r="X139" s="388"/>
      <c r="Y139" s="389"/>
      <c r="Z139" s="390"/>
      <c r="AA139" s="18"/>
      <c r="AB139" s="338"/>
      <c r="AC139" s="339"/>
      <c r="AD139" s="338"/>
      <c r="AE139" s="339"/>
      <c r="AF139" s="338"/>
      <c r="AG139" s="339"/>
      <c r="AH139" s="338"/>
      <c r="AI139" s="339"/>
      <c r="AJ139" s="338"/>
      <c r="AK139" s="341"/>
      <c r="AL139" s="341"/>
      <c r="AM139" s="341"/>
      <c r="AN139" s="341"/>
      <c r="AO139" s="341"/>
      <c r="AP139" s="339"/>
      <c r="AQ139" s="338"/>
      <c r="AR139" s="341"/>
      <c r="AS139" s="339"/>
    </row>
    <row r="140" spans="1:45" ht="14.1" customHeight="1" x14ac:dyDescent="0.2">
      <c r="A140" s="394" t="s">
        <v>70</v>
      </c>
      <c r="B140" s="450"/>
      <c r="C140" s="450"/>
      <c r="D140" s="450"/>
      <c r="E140" s="450"/>
      <c r="F140" s="450"/>
      <c r="G140" s="450"/>
      <c r="H140" s="450"/>
      <c r="I140" s="450"/>
      <c r="J140" s="450"/>
      <c r="K140" s="450"/>
      <c r="L140" s="450"/>
      <c r="M140" s="450"/>
      <c r="N140" s="450"/>
      <c r="O140" s="450"/>
      <c r="P140" s="450"/>
      <c r="Q140" s="450"/>
      <c r="R140" s="450"/>
      <c r="S140" s="450"/>
      <c r="T140" s="450"/>
      <c r="U140" s="450"/>
      <c r="V140" s="451"/>
      <c r="X140" s="394" t="s">
        <v>70</v>
      </c>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1"/>
    </row>
    <row r="141" spans="1:45" ht="14.1" customHeight="1" x14ac:dyDescent="0.2">
      <c r="A141" s="452"/>
      <c r="B141" s="453"/>
      <c r="C141" s="454"/>
      <c r="D141" s="454"/>
      <c r="E141" s="454"/>
      <c r="F141" s="454"/>
      <c r="G141" s="454"/>
      <c r="H141" s="454"/>
      <c r="I141" s="454"/>
      <c r="J141" s="454"/>
      <c r="K141" s="454"/>
      <c r="L141" s="454"/>
      <c r="M141" s="454"/>
      <c r="N141" s="454"/>
      <c r="O141" s="454"/>
      <c r="P141" s="454"/>
      <c r="Q141" s="454"/>
      <c r="R141" s="454"/>
      <c r="S141" s="454"/>
      <c r="T141" s="454"/>
      <c r="U141" s="454"/>
      <c r="V141" s="455"/>
      <c r="X141" s="452"/>
      <c r="Y141" s="453"/>
      <c r="Z141" s="454"/>
      <c r="AA141" s="454"/>
      <c r="AB141" s="454"/>
      <c r="AC141" s="454"/>
      <c r="AD141" s="454"/>
      <c r="AE141" s="454"/>
      <c r="AF141" s="454"/>
      <c r="AG141" s="454"/>
      <c r="AH141" s="454"/>
      <c r="AI141" s="454"/>
      <c r="AJ141" s="454"/>
      <c r="AK141" s="454"/>
      <c r="AL141" s="454"/>
      <c r="AM141" s="454"/>
      <c r="AN141" s="454"/>
      <c r="AO141" s="454"/>
      <c r="AP141" s="454"/>
      <c r="AQ141" s="454"/>
      <c r="AR141" s="454"/>
      <c r="AS141" s="455"/>
    </row>
    <row r="142" spans="1:45" ht="14.1" customHeight="1" x14ac:dyDescent="0.2">
      <c r="A142" s="400" t="s">
        <v>30</v>
      </c>
      <c r="B142" s="456"/>
      <c r="C142" s="400" t="str">
        <f>MID(T144,1,2)</f>
        <v/>
      </c>
      <c r="D142" s="401"/>
      <c r="E142" s="400" t="str">
        <f>MID(T144,3,2)</f>
        <v/>
      </c>
      <c r="F142" s="401"/>
      <c r="G142" s="400" t="str">
        <f>MID(T144,5,2)</f>
        <v/>
      </c>
      <c r="H142" s="401"/>
      <c r="I142" s="400" t="str">
        <f>MID(T144,7,2)</f>
        <v/>
      </c>
      <c r="J142" s="401"/>
      <c r="K142" s="400" t="str">
        <f>MID(T144,9,2)</f>
        <v/>
      </c>
      <c r="L142" s="401"/>
      <c r="M142" s="400" t="str">
        <f>MID(T144,11,2)</f>
        <v/>
      </c>
      <c r="N142" s="401"/>
      <c r="O142" s="400" t="str">
        <f>MID(T144,13,2)</f>
        <v/>
      </c>
      <c r="P142" s="401"/>
      <c r="Q142" s="400" t="str">
        <f>MID(T144,15,2)</f>
        <v/>
      </c>
      <c r="R142" s="401"/>
      <c r="S142" s="400" t="str">
        <f>MID(T144,17,2)</f>
        <v/>
      </c>
      <c r="T142" s="401"/>
      <c r="U142" s="400" t="str">
        <f>MID(T144,19,2)</f>
        <v/>
      </c>
      <c r="V142" s="401"/>
      <c r="X142" s="400" t="s">
        <v>30</v>
      </c>
      <c r="Y142" s="456"/>
      <c r="Z142" s="400" t="str">
        <f>MID(AQ144,1,2)</f>
        <v/>
      </c>
      <c r="AA142" s="401"/>
      <c r="AB142" s="400" t="str">
        <f>MID(AQ144,3,2)</f>
        <v/>
      </c>
      <c r="AC142" s="401"/>
      <c r="AD142" s="400" t="str">
        <f>MID(AQ144,5,2)</f>
        <v/>
      </c>
      <c r="AE142" s="401"/>
      <c r="AF142" s="400" t="str">
        <f>MID(AQ144,7,2)</f>
        <v/>
      </c>
      <c r="AG142" s="401"/>
      <c r="AH142" s="400" t="str">
        <f>MID(AQ144,9,2)</f>
        <v/>
      </c>
      <c r="AI142" s="401"/>
      <c r="AJ142" s="400" t="str">
        <f>MID(AQ144,11,2)</f>
        <v/>
      </c>
      <c r="AK142" s="401"/>
      <c r="AL142" s="400" t="str">
        <f>MID(AQ144,13,2)</f>
        <v/>
      </c>
      <c r="AM142" s="401"/>
      <c r="AN142" s="400" t="str">
        <f>MID(AQ144,15,2)</f>
        <v/>
      </c>
      <c r="AO142" s="401"/>
      <c r="AP142" s="400" t="str">
        <f>MID(AQ144,17,2)</f>
        <v/>
      </c>
      <c r="AQ142" s="401"/>
      <c r="AR142" s="400" t="str">
        <f>MID(AQ144,19,2)</f>
        <v/>
      </c>
      <c r="AS142" s="401"/>
    </row>
    <row r="143" spans="1:45" ht="14.1" customHeight="1" x14ac:dyDescent="0.2">
      <c r="A143" s="457"/>
      <c r="B143" s="458"/>
      <c r="C143" s="402"/>
      <c r="D143" s="403"/>
      <c r="E143" s="402"/>
      <c r="F143" s="403"/>
      <c r="G143" s="402"/>
      <c r="H143" s="403"/>
      <c r="I143" s="402"/>
      <c r="J143" s="403"/>
      <c r="K143" s="402"/>
      <c r="L143" s="403"/>
      <c r="M143" s="402"/>
      <c r="N143" s="403"/>
      <c r="O143" s="402"/>
      <c r="P143" s="403"/>
      <c r="Q143" s="402"/>
      <c r="R143" s="403"/>
      <c r="S143" s="402"/>
      <c r="T143" s="403"/>
      <c r="U143" s="402"/>
      <c r="V143" s="403"/>
      <c r="X143" s="457"/>
      <c r="Y143" s="458"/>
      <c r="Z143" s="402"/>
      <c r="AA143" s="403"/>
      <c r="AB143" s="402"/>
      <c r="AC143" s="403"/>
      <c r="AD143" s="402"/>
      <c r="AE143" s="403"/>
      <c r="AF143" s="402"/>
      <c r="AG143" s="403"/>
      <c r="AH143" s="402"/>
      <c r="AI143" s="403"/>
      <c r="AJ143" s="402"/>
      <c r="AK143" s="403"/>
      <c r="AL143" s="402"/>
      <c r="AM143" s="403"/>
      <c r="AN143" s="402"/>
      <c r="AO143" s="403"/>
      <c r="AP143" s="402"/>
      <c r="AQ143" s="403"/>
      <c r="AR143" s="402"/>
      <c r="AS143" s="403"/>
    </row>
    <row r="144" spans="1:45" ht="27.75" customHeight="1" x14ac:dyDescent="0.2">
      <c r="A144" s="404" t="s">
        <v>191</v>
      </c>
      <c r="B144" s="405"/>
      <c r="C144" s="405"/>
      <c r="D144" s="405"/>
      <c r="E144" s="405"/>
      <c r="F144" s="405"/>
      <c r="G144" s="405"/>
      <c r="H144" s="406"/>
      <c r="I144" s="413" t="s">
        <v>16</v>
      </c>
      <c r="J144" s="414"/>
      <c r="K144" s="414"/>
      <c r="L144" s="414"/>
      <c r="M144" s="414"/>
      <c r="N144" s="414"/>
      <c r="O144" s="414"/>
      <c r="P144" s="414"/>
      <c r="Q144" s="414"/>
      <c r="R144" s="414"/>
      <c r="S144" s="415"/>
      <c r="T144" s="416" t="str">
        <f>'Übertrag Einzel'!CL38</f>
        <v/>
      </c>
      <c r="U144" s="417"/>
      <c r="V144" s="418"/>
      <c r="X144" s="404" t="s">
        <v>191</v>
      </c>
      <c r="Y144" s="405"/>
      <c r="Z144" s="405"/>
      <c r="AA144" s="405"/>
      <c r="AB144" s="405"/>
      <c r="AC144" s="405"/>
      <c r="AD144" s="405"/>
      <c r="AE144" s="406"/>
      <c r="AF144" s="413" t="s">
        <v>16</v>
      </c>
      <c r="AG144" s="414"/>
      <c r="AH144" s="414"/>
      <c r="AI144" s="414"/>
      <c r="AJ144" s="414"/>
      <c r="AK144" s="414"/>
      <c r="AL144" s="414"/>
      <c r="AM144" s="414"/>
      <c r="AN144" s="414"/>
      <c r="AO144" s="414"/>
      <c r="AP144" s="415"/>
      <c r="AQ144" s="416" t="str">
        <f>'Übertrag Einzel'!CL39</f>
        <v/>
      </c>
      <c r="AR144" s="417"/>
      <c r="AS144" s="418"/>
    </row>
    <row r="145" spans="1:45" ht="14.1" customHeight="1" x14ac:dyDescent="0.2">
      <c r="A145" s="407"/>
      <c r="B145" s="408"/>
      <c r="C145" s="408"/>
      <c r="D145" s="408"/>
      <c r="E145" s="408"/>
      <c r="F145" s="408"/>
      <c r="G145" s="408"/>
      <c r="H145" s="409"/>
      <c r="I145" s="333" t="s">
        <v>17</v>
      </c>
      <c r="J145" s="334"/>
      <c r="K145" s="334"/>
      <c r="L145" s="334"/>
      <c r="M145" s="334"/>
      <c r="N145" s="334"/>
      <c r="O145" s="334"/>
      <c r="P145" s="334"/>
      <c r="Q145" s="334"/>
      <c r="R145" s="334"/>
      <c r="S145" s="334"/>
      <c r="T145" s="334"/>
      <c r="U145" s="334"/>
      <c r="V145" s="335"/>
      <c r="X145" s="407"/>
      <c r="Y145" s="408"/>
      <c r="Z145" s="408"/>
      <c r="AA145" s="408"/>
      <c r="AB145" s="408"/>
      <c r="AC145" s="408"/>
      <c r="AD145" s="408"/>
      <c r="AE145" s="409"/>
      <c r="AF145" s="333" t="s">
        <v>17</v>
      </c>
      <c r="AG145" s="334"/>
      <c r="AH145" s="334"/>
      <c r="AI145" s="334"/>
      <c r="AJ145" s="334"/>
      <c r="AK145" s="334"/>
      <c r="AL145" s="334"/>
      <c r="AM145" s="334"/>
      <c r="AN145" s="334"/>
      <c r="AO145" s="334"/>
      <c r="AP145" s="334"/>
      <c r="AQ145" s="334"/>
      <c r="AR145" s="334"/>
      <c r="AS145" s="335"/>
    </row>
    <row r="146" spans="1:45" ht="14.1" customHeight="1" x14ac:dyDescent="0.2">
      <c r="A146" s="407"/>
      <c r="B146" s="408"/>
      <c r="C146" s="408"/>
      <c r="D146" s="408"/>
      <c r="E146" s="408"/>
      <c r="F146" s="408"/>
      <c r="G146" s="408"/>
      <c r="H146" s="409"/>
      <c r="I146" s="82" t="s">
        <v>18</v>
      </c>
      <c r="J146" s="419"/>
      <c r="K146" s="419"/>
      <c r="L146" s="419"/>
      <c r="M146" s="420"/>
      <c r="N146" s="34" t="s">
        <v>19</v>
      </c>
      <c r="O146" s="419"/>
      <c r="P146" s="419"/>
      <c r="Q146" s="419"/>
      <c r="R146" s="420"/>
      <c r="S146" s="82" t="s">
        <v>20</v>
      </c>
      <c r="T146" s="419"/>
      <c r="U146" s="419"/>
      <c r="V146" s="420"/>
      <c r="X146" s="407"/>
      <c r="Y146" s="408"/>
      <c r="Z146" s="408"/>
      <c r="AA146" s="408"/>
      <c r="AB146" s="408"/>
      <c r="AC146" s="408"/>
      <c r="AD146" s="408"/>
      <c r="AE146" s="409"/>
      <c r="AF146" s="82" t="s">
        <v>18</v>
      </c>
      <c r="AG146" s="419"/>
      <c r="AH146" s="419"/>
      <c r="AI146" s="419"/>
      <c r="AJ146" s="420"/>
      <c r="AK146" s="34" t="s">
        <v>19</v>
      </c>
      <c r="AL146" s="419"/>
      <c r="AM146" s="419"/>
      <c r="AN146" s="419"/>
      <c r="AO146" s="420"/>
      <c r="AP146" s="82" t="s">
        <v>20</v>
      </c>
      <c r="AQ146" s="419"/>
      <c r="AR146" s="419"/>
      <c r="AS146" s="420"/>
    </row>
    <row r="147" spans="1:45" ht="14.1" customHeight="1" x14ac:dyDescent="0.2">
      <c r="A147" s="410"/>
      <c r="B147" s="411"/>
      <c r="C147" s="411"/>
      <c r="D147" s="411"/>
      <c r="E147" s="411"/>
      <c r="F147" s="411"/>
      <c r="G147" s="411"/>
      <c r="H147" s="412"/>
      <c r="I147" s="87"/>
      <c r="J147" s="88"/>
      <c r="K147" s="88"/>
      <c r="L147" s="88"/>
      <c r="M147" s="89"/>
      <c r="N147" s="88"/>
      <c r="O147" s="88"/>
      <c r="P147" s="88"/>
      <c r="Q147" s="88"/>
      <c r="R147" s="89"/>
      <c r="S147" s="87"/>
      <c r="T147" s="88"/>
      <c r="U147" s="88"/>
      <c r="V147" s="89"/>
      <c r="X147" s="410"/>
      <c r="Y147" s="411"/>
      <c r="Z147" s="411"/>
      <c r="AA147" s="411"/>
      <c r="AB147" s="411"/>
      <c r="AC147" s="411"/>
      <c r="AD147" s="411"/>
      <c r="AE147" s="412"/>
      <c r="AF147" s="87"/>
      <c r="AG147" s="88"/>
      <c r="AH147" s="88"/>
      <c r="AI147" s="88"/>
      <c r="AJ147" s="89"/>
      <c r="AK147" s="88"/>
      <c r="AL147" s="88"/>
      <c r="AM147" s="88"/>
      <c r="AN147" s="88"/>
      <c r="AO147" s="89"/>
      <c r="AP147" s="87"/>
      <c r="AQ147" s="88"/>
      <c r="AR147" s="88"/>
      <c r="AS147" s="89"/>
    </row>
    <row r="148" spans="1:45" s="27" customFormat="1" ht="21.75" customHeight="1" x14ac:dyDescent="0.2">
      <c r="A148" s="421" t="s">
        <v>22</v>
      </c>
      <c r="B148" s="422"/>
      <c r="C148" s="422"/>
      <c r="D148" s="422"/>
      <c r="E148" s="422"/>
      <c r="F148" s="422"/>
      <c r="G148" s="422"/>
      <c r="H148" s="422"/>
      <c r="I148" s="422"/>
      <c r="J148" s="422"/>
      <c r="K148" s="422"/>
      <c r="L148" s="422"/>
      <c r="M148" s="422"/>
      <c r="N148" s="422"/>
      <c r="O148" s="422"/>
      <c r="P148" s="422"/>
      <c r="Q148" s="422"/>
      <c r="R148" s="422"/>
      <c r="S148" s="422"/>
      <c r="T148" s="422"/>
      <c r="U148" s="422"/>
      <c r="V148" s="423"/>
      <c r="X148" s="424" t="s">
        <v>22</v>
      </c>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6"/>
    </row>
    <row r="149" spans="1:45" s="33" customFormat="1" ht="21.75" customHeight="1" x14ac:dyDescent="0.2">
      <c r="A149" s="26" t="str">
        <f>'Übertrag Einzel'!$C40</f>
        <v xml:space="preserve"> </v>
      </c>
      <c r="B149" s="29" t="str">
        <f>'Übertrag Einzel'!$AD40</f>
        <v xml:space="preserve"> </v>
      </c>
      <c r="C149" s="30"/>
      <c r="D149" s="90"/>
      <c r="E149" s="31" t="str">
        <f>E100</f>
        <v>Ausrichter: TSC Musterhausen</v>
      </c>
      <c r="F149" s="90"/>
      <c r="G149" s="90"/>
      <c r="H149" s="90"/>
      <c r="I149" s="90"/>
      <c r="J149" s="90"/>
      <c r="K149" s="90"/>
      <c r="L149" s="90"/>
      <c r="M149" s="90"/>
      <c r="N149" s="90"/>
      <c r="O149" s="90"/>
      <c r="P149" s="90"/>
      <c r="Q149" s="90"/>
      <c r="R149" s="90"/>
      <c r="S149" s="90"/>
      <c r="T149" s="90"/>
      <c r="U149" s="90"/>
      <c r="V149" s="91"/>
      <c r="X149" s="26" t="str">
        <f>'Übertrag Einzel'!$C41</f>
        <v xml:space="preserve"> </v>
      </c>
      <c r="Y149" s="29" t="str">
        <f>'Übertrag Einzel'!$AD41</f>
        <v xml:space="preserve"> </v>
      </c>
      <c r="Z149" s="30"/>
      <c r="AA149" s="90"/>
      <c r="AB149" s="31" t="str">
        <f>E149</f>
        <v>Ausrichter: TSC Musterhausen</v>
      </c>
      <c r="AC149" s="90"/>
      <c r="AD149" s="90"/>
      <c r="AE149" s="90"/>
      <c r="AF149" s="90"/>
      <c r="AG149" s="90"/>
      <c r="AH149" s="90"/>
      <c r="AI149" s="90"/>
      <c r="AJ149" s="90"/>
      <c r="AK149" s="90"/>
      <c r="AL149" s="90"/>
      <c r="AM149" s="90"/>
      <c r="AN149" s="90"/>
      <c r="AO149" s="90"/>
      <c r="AP149" s="90"/>
      <c r="AQ149" s="90"/>
      <c r="AR149" s="90"/>
      <c r="AS149" s="91"/>
    </row>
    <row r="150" spans="1:45" s="34" customFormat="1" ht="12.75" x14ac:dyDescent="0.2">
      <c r="A150" s="333" t="s">
        <v>3</v>
      </c>
      <c r="B150" s="334"/>
      <c r="C150" s="334"/>
      <c r="D150" s="334"/>
      <c r="E150" s="430"/>
      <c r="F150" s="333" t="s">
        <v>34</v>
      </c>
      <c r="G150" s="431"/>
      <c r="H150" s="431"/>
      <c r="I150" s="431"/>
      <c r="J150" s="431"/>
      <c r="K150" s="431"/>
      <c r="L150" s="431"/>
      <c r="M150" s="431"/>
      <c r="N150" s="431"/>
      <c r="O150" s="431"/>
      <c r="P150" s="431"/>
      <c r="Q150" s="431"/>
      <c r="R150" s="430"/>
      <c r="S150" s="333" t="s">
        <v>6</v>
      </c>
      <c r="T150" s="334"/>
      <c r="U150" s="334"/>
      <c r="V150" s="335"/>
      <c r="X150" s="333" t="s">
        <v>3</v>
      </c>
      <c r="Y150" s="334"/>
      <c r="Z150" s="334"/>
      <c r="AA150" s="334"/>
      <c r="AB150" s="430"/>
      <c r="AC150" s="333" t="s">
        <v>34</v>
      </c>
      <c r="AD150" s="431"/>
      <c r="AE150" s="431"/>
      <c r="AF150" s="431"/>
      <c r="AG150" s="431"/>
      <c r="AH150" s="431"/>
      <c r="AI150" s="431"/>
      <c r="AJ150" s="431"/>
      <c r="AK150" s="431"/>
      <c r="AL150" s="431"/>
      <c r="AM150" s="431"/>
      <c r="AN150" s="431"/>
      <c r="AO150" s="430"/>
      <c r="AP150" s="333" t="s">
        <v>6</v>
      </c>
      <c r="AQ150" s="334"/>
      <c r="AR150" s="334"/>
      <c r="AS150" s="335"/>
    </row>
    <row r="151" spans="1:45" s="35" customFormat="1" ht="24" customHeight="1" x14ac:dyDescent="0.2">
      <c r="A151" s="352" t="str">
        <f>'Übertrag Einzel'!D40</f>
        <v xml:space="preserve"> </v>
      </c>
      <c r="B151" s="353"/>
      <c r="C151" s="353"/>
      <c r="D151" s="353"/>
      <c r="E151" s="354"/>
      <c r="F151" s="352" t="str">
        <f>'Übertrag Einzel'!E40</f>
        <v xml:space="preserve"> </v>
      </c>
      <c r="G151" s="353"/>
      <c r="H151" s="353"/>
      <c r="I151" s="353"/>
      <c r="J151" s="353"/>
      <c r="K151" s="353"/>
      <c r="L151" s="353"/>
      <c r="M151" s="353"/>
      <c r="N151" s="353"/>
      <c r="O151" s="353"/>
      <c r="P151" s="353"/>
      <c r="Q151" s="353"/>
      <c r="R151" s="354"/>
      <c r="S151" s="355" t="str">
        <f>'Übertrag Einzel'!$H40</f>
        <v xml:space="preserve"> </v>
      </c>
      <c r="T151" s="356"/>
      <c r="U151" s="356"/>
      <c r="V151" s="357"/>
      <c r="X151" s="352" t="str">
        <f>'Übertrag Einzel'!D41</f>
        <v xml:space="preserve"> </v>
      </c>
      <c r="Y151" s="353"/>
      <c r="Z151" s="353"/>
      <c r="AA151" s="353"/>
      <c r="AB151" s="354"/>
      <c r="AC151" s="352" t="str">
        <f>'Übertrag Einzel'!E41</f>
        <v xml:space="preserve"> </v>
      </c>
      <c r="AD151" s="353"/>
      <c r="AE151" s="353"/>
      <c r="AF151" s="353"/>
      <c r="AG151" s="353"/>
      <c r="AH151" s="353"/>
      <c r="AI151" s="353"/>
      <c r="AJ151" s="353"/>
      <c r="AK151" s="353"/>
      <c r="AL151" s="353"/>
      <c r="AM151" s="353"/>
      <c r="AN151" s="353"/>
      <c r="AO151" s="354"/>
      <c r="AP151" s="355" t="str">
        <f>'Übertrag Einzel'!$H41</f>
        <v xml:space="preserve"> </v>
      </c>
      <c r="AQ151" s="356"/>
      <c r="AR151" s="356"/>
      <c r="AS151" s="357"/>
    </row>
    <row r="152" spans="1:45" s="36" customFormat="1" ht="11.25" customHeight="1" x14ac:dyDescent="0.2">
      <c r="A152" s="376" t="s">
        <v>32</v>
      </c>
      <c r="B152" s="377"/>
      <c r="C152" s="378"/>
      <c r="D152" s="376" t="s">
        <v>33</v>
      </c>
      <c r="E152" s="377"/>
      <c r="F152" s="377"/>
      <c r="G152" s="377"/>
      <c r="H152" s="377"/>
      <c r="I152" s="377"/>
      <c r="J152" s="377"/>
      <c r="K152" s="377"/>
      <c r="L152" s="377"/>
      <c r="M152" s="377"/>
      <c r="N152" s="378"/>
      <c r="O152" s="379" t="s">
        <v>7</v>
      </c>
      <c r="P152" s="377"/>
      <c r="Q152" s="377"/>
      <c r="R152" s="377"/>
      <c r="S152" s="377"/>
      <c r="T152" s="377"/>
      <c r="U152" s="377"/>
      <c r="V152" s="378"/>
      <c r="X152" s="376" t="s">
        <v>32</v>
      </c>
      <c r="Y152" s="377"/>
      <c r="Z152" s="378"/>
      <c r="AA152" s="376" t="s">
        <v>33</v>
      </c>
      <c r="AB152" s="377"/>
      <c r="AC152" s="377"/>
      <c r="AD152" s="377"/>
      <c r="AE152" s="377"/>
      <c r="AF152" s="377"/>
      <c r="AG152" s="377"/>
      <c r="AH152" s="377"/>
      <c r="AI152" s="377"/>
      <c r="AJ152" s="377"/>
      <c r="AK152" s="378"/>
      <c r="AL152" s="379" t="s">
        <v>7</v>
      </c>
      <c r="AM152" s="377"/>
      <c r="AN152" s="377"/>
      <c r="AO152" s="377"/>
      <c r="AP152" s="377"/>
      <c r="AQ152" s="377"/>
      <c r="AR152" s="377"/>
      <c r="AS152" s="378"/>
    </row>
    <row r="153" spans="1:45" s="36" customFormat="1" ht="14.1" customHeight="1" x14ac:dyDescent="0.2">
      <c r="A153" s="385" t="str">
        <f>'Übertrag Einzel'!F40</f>
        <v xml:space="preserve"> </v>
      </c>
      <c r="B153" s="386"/>
      <c r="C153" s="387"/>
      <c r="D153" s="385" t="str">
        <f>'Übertrag Einzel'!G40</f>
        <v xml:space="preserve"> </v>
      </c>
      <c r="E153" s="386"/>
      <c r="F153" s="386"/>
      <c r="G153" s="386"/>
      <c r="H153" s="386"/>
      <c r="I153" s="386"/>
      <c r="J153" s="386"/>
      <c r="K153" s="386"/>
      <c r="L153" s="386"/>
      <c r="M153" s="386"/>
      <c r="N153" s="387"/>
      <c r="O153" s="442"/>
      <c r="P153" s="440"/>
      <c r="Q153" s="440"/>
      <c r="R153" s="440"/>
      <c r="S153" s="440"/>
      <c r="T153" s="440"/>
      <c r="U153" s="440"/>
      <c r="V153" s="441"/>
      <c r="X153" s="385" t="str">
        <f>'Übertrag Einzel'!F41</f>
        <v xml:space="preserve"> </v>
      </c>
      <c r="Y153" s="386"/>
      <c r="Z153" s="387"/>
      <c r="AA153" s="385" t="str">
        <f>'Übertrag Einzel'!G41</f>
        <v xml:space="preserve"> </v>
      </c>
      <c r="AB153" s="386"/>
      <c r="AC153" s="386"/>
      <c r="AD153" s="386"/>
      <c r="AE153" s="386"/>
      <c r="AF153" s="386"/>
      <c r="AG153" s="386"/>
      <c r="AH153" s="386"/>
      <c r="AI153" s="386"/>
      <c r="AJ153" s="386"/>
      <c r="AK153" s="387"/>
      <c r="AL153" s="442"/>
      <c r="AM153" s="440"/>
      <c r="AN153" s="440"/>
      <c r="AO153" s="440"/>
      <c r="AP153" s="440"/>
      <c r="AQ153" s="440"/>
      <c r="AR153" s="440"/>
      <c r="AS153" s="441"/>
    </row>
    <row r="154" spans="1:45" s="36" customFormat="1" ht="9.75" customHeight="1" x14ac:dyDescent="0.2">
      <c r="A154" s="352"/>
      <c r="B154" s="353"/>
      <c r="C154" s="354"/>
      <c r="D154" s="352"/>
      <c r="E154" s="353"/>
      <c r="F154" s="353"/>
      <c r="G154" s="353"/>
      <c r="H154" s="353"/>
      <c r="I154" s="353"/>
      <c r="J154" s="353"/>
      <c r="K154" s="353"/>
      <c r="L154" s="353"/>
      <c r="M154" s="353"/>
      <c r="N154" s="354"/>
      <c r="O154" s="370"/>
      <c r="P154" s="440"/>
      <c r="Q154" s="440"/>
      <c r="R154" s="440"/>
      <c r="S154" s="440"/>
      <c r="T154" s="440"/>
      <c r="U154" s="440"/>
      <c r="V154" s="441"/>
      <c r="X154" s="352"/>
      <c r="Y154" s="353"/>
      <c r="Z154" s="354"/>
      <c r="AA154" s="352"/>
      <c r="AB154" s="353"/>
      <c r="AC154" s="353"/>
      <c r="AD154" s="353"/>
      <c r="AE154" s="353"/>
      <c r="AF154" s="353"/>
      <c r="AG154" s="353"/>
      <c r="AH154" s="353"/>
      <c r="AI154" s="353"/>
      <c r="AJ154" s="353"/>
      <c r="AK154" s="354"/>
      <c r="AL154" s="370"/>
      <c r="AM154" s="440"/>
      <c r="AN154" s="440"/>
      <c r="AO154" s="440"/>
      <c r="AP154" s="440"/>
      <c r="AQ154" s="440"/>
      <c r="AR154" s="440"/>
      <c r="AS154" s="441"/>
    </row>
    <row r="155" spans="1:45" s="36" customFormat="1" ht="11.25" customHeight="1" x14ac:dyDescent="0.2">
      <c r="A155" s="376" t="s">
        <v>5</v>
      </c>
      <c r="B155" s="377"/>
      <c r="C155" s="377"/>
      <c r="D155" s="377"/>
      <c r="E155" s="377"/>
      <c r="F155" s="377"/>
      <c r="G155" s="377"/>
      <c r="H155" s="377"/>
      <c r="I155" s="377"/>
      <c r="J155" s="377"/>
      <c r="K155" s="377"/>
      <c r="L155" s="377"/>
      <c r="M155" s="377"/>
      <c r="N155" s="378"/>
      <c r="O155" s="442"/>
      <c r="P155" s="440"/>
      <c r="Q155" s="440"/>
      <c r="R155" s="440"/>
      <c r="S155" s="440"/>
      <c r="T155" s="440"/>
      <c r="U155" s="440"/>
      <c r="V155" s="441"/>
      <c r="X155" s="376" t="s">
        <v>5</v>
      </c>
      <c r="Y155" s="377"/>
      <c r="Z155" s="377"/>
      <c r="AA155" s="377"/>
      <c r="AB155" s="377"/>
      <c r="AC155" s="377"/>
      <c r="AD155" s="377"/>
      <c r="AE155" s="377"/>
      <c r="AF155" s="377"/>
      <c r="AG155" s="377"/>
      <c r="AH155" s="377"/>
      <c r="AI155" s="377"/>
      <c r="AJ155" s="377"/>
      <c r="AK155" s="378"/>
      <c r="AL155" s="442"/>
      <c r="AM155" s="440"/>
      <c r="AN155" s="440"/>
      <c r="AO155" s="440"/>
      <c r="AP155" s="440"/>
      <c r="AQ155" s="440"/>
      <c r="AR155" s="440"/>
      <c r="AS155" s="441"/>
    </row>
    <row r="156" spans="1:45" s="35" customFormat="1" ht="24" customHeight="1" x14ac:dyDescent="0.2">
      <c r="A156" s="352" t="str">
        <f>'Übertrag Einzel'!I40</f>
        <v/>
      </c>
      <c r="B156" s="353"/>
      <c r="C156" s="353"/>
      <c r="D156" s="353"/>
      <c r="E156" s="386"/>
      <c r="F156" s="386"/>
      <c r="G156" s="386"/>
      <c r="H156" s="386"/>
      <c r="I156" s="386"/>
      <c r="J156" s="386"/>
      <c r="K156" s="386"/>
      <c r="L156" s="386"/>
      <c r="M156" s="386"/>
      <c r="N156" s="387"/>
      <c r="O156" s="443"/>
      <c r="P156" s="444"/>
      <c r="Q156" s="444"/>
      <c r="R156" s="444"/>
      <c r="S156" s="444"/>
      <c r="T156" s="444"/>
      <c r="U156" s="444"/>
      <c r="V156" s="445"/>
      <c r="X156" s="352" t="str">
        <f>'Übertrag Einzel'!I41</f>
        <v/>
      </c>
      <c r="Y156" s="353"/>
      <c r="Z156" s="353"/>
      <c r="AA156" s="353"/>
      <c r="AB156" s="386"/>
      <c r="AC156" s="386"/>
      <c r="AD156" s="386"/>
      <c r="AE156" s="386"/>
      <c r="AF156" s="386"/>
      <c r="AG156" s="386"/>
      <c r="AH156" s="386"/>
      <c r="AI156" s="386"/>
      <c r="AJ156" s="386"/>
      <c r="AK156" s="387"/>
      <c r="AL156" s="443"/>
      <c r="AM156" s="444"/>
      <c r="AN156" s="444"/>
      <c r="AO156" s="444"/>
      <c r="AP156" s="444"/>
      <c r="AQ156" s="444"/>
      <c r="AR156" s="444"/>
      <c r="AS156" s="445"/>
    </row>
    <row r="157" spans="1:45" s="34" customFormat="1" ht="12.75" customHeight="1" x14ac:dyDescent="0.2">
      <c r="A157" s="333" t="s">
        <v>8</v>
      </c>
      <c r="B157" s="431"/>
      <c r="C157" s="431"/>
      <c r="D157" s="430"/>
      <c r="E157" s="361" t="s">
        <v>113</v>
      </c>
      <c r="F157" s="432"/>
      <c r="G157" s="432"/>
      <c r="H157" s="432"/>
      <c r="I157" s="432"/>
      <c r="J157" s="432"/>
      <c r="K157" s="432"/>
      <c r="L157" s="432"/>
      <c r="M157" s="432"/>
      <c r="N157" s="432"/>
      <c r="O157" s="432"/>
      <c r="P157" s="432"/>
      <c r="Q157" s="432"/>
      <c r="R157" s="432"/>
      <c r="S157" s="432"/>
      <c r="T157" s="432"/>
      <c r="U157" s="432"/>
      <c r="V157" s="433"/>
      <c r="X157" s="333" t="s">
        <v>8</v>
      </c>
      <c r="Y157" s="431"/>
      <c r="Z157" s="431"/>
      <c r="AA157" s="430"/>
      <c r="AB157" s="361" t="s">
        <v>113</v>
      </c>
      <c r="AC157" s="432"/>
      <c r="AD157" s="432"/>
      <c r="AE157" s="432"/>
      <c r="AF157" s="432"/>
      <c r="AG157" s="432"/>
      <c r="AH157" s="432"/>
      <c r="AI157" s="432"/>
      <c r="AJ157" s="432"/>
      <c r="AK157" s="432"/>
      <c r="AL157" s="432"/>
      <c r="AM157" s="432"/>
      <c r="AN157" s="432"/>
      <c r="AO157" s="432"/>
      <c r="AP157" s="432"/>
      <c r="AQ157" s="432"/>
      <c r="AR157" s="432"/>
      <c r="AS157" s="433"/>
    </row>
    <row r="158" spans="1:45" s="37" customFormat="1" ht="24" customHeight="1" x14ac:dyDescent="0.2">
      <c r="A158" s="367">
        <f>A11</f>
        <v>45383</v>
      </c>
      <c r="B158" s="368"/>
      <c r="C158" s="368"/>
      <c r="D158" s="369"/>
      <c r="E158" s="434"/>
      <c r="F158" s="435"/>
      <c r="G158" s="435"/>
      <c r="H158" s="435"/>
      <c r="I158" s="435"/>
      <c r="J158" s="435"/>
      <c r="K158" s="435"/>
      <c r="L158" s="435"/>
      <c r="M158" s="435"/>
      <c r="N158" s="435"/>
      <c r="O158" s="435"/>
      <c r="P158" s="435"/>
      <c r="Q158" s="435"/>
      <c r="R158" s="435"/>
      <c r="S158" s="435"/>
      <c r="T158" s="435"/>
      <c r="U158" s="435"/>
      <c r="V158" s="436"/>
      <c r="X158" s="367">
        <f>A11</f>
        <v>45383</v>
      </c>
      <c r="Y158" s="368"/>
      <c r="Z158" s="368"/>
      <c r="AA158" s="369"/>
      <c r="AB158" s="434"/>
      <c r="AC158" s="435"/>
      <c r="AD158" s="435"/>
      <c r="AE158" s="435"/>
      <c r="AF158" s="435"/>
      <c r="AG158" s="435"/>
      <c r="AH158" s="435"/>
      <c r="AI158" s="435"/>
      <c r="AJ158" s="435"/>
      <c r="AK158" s="435"/>
      <c r="AL158" s="435"/>
      <c r="AM158" s="435"/>
      <c r="AN158" s="435"/>
      <c r="AO158" s="435"/>
      <c r="AP158" s="435"/>
      <c r="AQ158" s="435"/>
      <c r="AR158" s="435"/>
      <c r="AS158" s="436"/>
    </row>
    <row r="159" spans="1:45" s="34" customFormat="1" ht="6" customHeight="1" x14ac:dyDescent="0.2">
      <c r="A159" s="84"/>
      <c r="B159" s="85"/>
      <c r="C159" s="85"/>
      <c r="D159" s="85"/>
      <c r="E159" s="85"/>
      <c r="F159" s="85"/>
      <c r="G159" s="85"/>
      <c r="H159" s="85"/>
      <c r="I159" s="85"/>
      <c r="J159" s="85"/>
      <c r="K159" s="85"/>
      <c r="L159" s="85"/>
      <c r="M159" s="85"/>
      <c r="N159" s="85"/>
      <c r="O159" s="85"/>
      <c r="P159" s="85"/>
      <c r="Q159" s="85"/>
      <c r="R159" s="85"/>
      <c r="S159" s="85"/>
      <c r="T159" s="85"/>
      <c r="U159" s="85"/>
      <c r="V159" s="86"/>
      <c r="X159" s="84"/>
      <c r="Y159" s="85"/>
      <c r="Z159" s="85"/>
      <c r="AA159" s="85"/>
      <c r="AB159" s="85"/>
      <c r="AC159" s="85"/>
      <c r="AD159" s="85"/>
      <c r="AE159" s="85"/>
      <c r="AF159" s="85"/>
      <c r="AG159" s="85"/>
      <c r="AH159" s="85"/>
      <c r="AI159" s="85"/>
      <c r="AJ159" s="85"/>
      <c r="AK159" s="85"/>
      <c r="AL159" s="85"/>
      <c r="AM159" s="85"/>
      <c r="AN159" s="85"/>
      <c r="AO159" s="85"/>
      <c r="AP159" s="85"/>
      <c r="AQ159" s="85"/>
      <c r="AR159" s="85"/>
      <c r="AS159" s="86"/>
    </row>
    <row r="160" spans="1:45" s="34" customFormat="1" ht="24.75" customHeight="1" x14ac:dyDescent="0.2">
      <c r="A160" s="38" t="s">
        <v>107</v>
      </c>
      <c r="D160" s="330" t="str">
        <f>'Übertrag Einzel'!AA40</f>
        <v/>
      </c>
      <c r="E160" s="331"/>
      <c r="F160" s="331"/>
      <c r="G160" s="331"/>
      <c r="H160" s="331"/>
      <c r="I160" s="331"/>
      <c r="J160" s="331"/>
      <c r="K160" s="331"/>
      <c r="L160" s="331"/>
      <c r="M160" s="331"/>
      <c r="N160" s="137"/>
      <c r="O160" s="332" t="str">
        <f>"verliehen wird: "&amp;'Übertrag Einzel'!CP40</f>
        <v>verliehen wird: Urkunde und Button</v>
      </c>
      <c r="P160" s="332"/>
      <c r="Q160" s="332"/>
      <c r="R160" s="332"/>
      <c r="S160" s="332"/>
      <c r="T160" s="332"/>
      <c r="U160" s="332"/>
      <c r="V160" s="83"/>
      <c r="X160" s="38" t="s">
        <v>107</v>
      </c>
      <c r="AA160" s="330" t="str">
        <f>'Übertrag Einzel'!AA41</f>
        <v/>
      </c>
      <c r="AB160" s="331"/>
      <c r="AC160" s="331"/>
      <c r="AD160" s="331"/>
      <c r="AE160" s="331"/>
      <c r="AF160" s="331"/>
      <c r="AG160" s="331"/>
      <c r="AH160" s="331"/>
      <c r="AI160" s="331"/>
      <c r="AJ160" s="331"/>
      <c r="AK160" s="137"/>
      <c r="AL160" s="332" t="str">
        <f>"verliehen wird: "&amp;'Übertrag Einzel'!CP41</f>
        <v>verliehen wird: Urkunde und Button</v>
      </c>
      <c r="AM160" s="332"/>
      <c r="AN160" s="332"/>
      <c r="AO160" s="332"/>
      <c r="AP160" s="332"/>
      <c r="AQ160" s="332"/>
      <c r="AR160" s="332"/>
      <c r="AS160" s="83"/>
    </row>
    <row r="161" spans="1:45" s="34" customFormat="1" ht="6" customHeight="1" x14ac:dyDescent="0.2">
      <c r="A161" s="82"/>
      <c r="V161" s="83"/>
      <c r="X161" s="82"/>
      <c r="AS161" s="83"/>
    </row>
    <row r="162" spans="1:45" s="34" customFormat="1" ht="24.75" customHeight="1" x14ac:dyDescent="0.2">
      <c r="A162" s="38" t="s">
        <v>111</v>
      </c>
      <c r="D162" s="39"/>
      <c r="F162" s="39"/>
      <c r="H162" s="39"/>
      <c r="I162" s="347" t="str">
        <f>'Übertrag Einzel'!CM40&amp;"."</f>
        <v>.</v>
      </c>
      <c r="J162" s="348"/>
      <c r="L162" s="39" t="s">
        <v>112</v>
      </c>
      <c r="N162" s="39"/>
      <c r="V162" s="83"/>
      <c r="X162" s="38" t="s">
        <v>111</v>
      </c>
      <c r="AA162" s="39"/>
      <c r="AC162" s="39"/>
      <c r="AE162" s="39"/>
      <c r="AF162" s="347" t="str">
        <f>'Übertrag Einzel'!CM41&amp;"."</f>
        <v>.</v>
      </c>
      <c r="AG162" s="348"/>
      <c r="AI162" s="39" t="s">
        <v>112</v>
      </c>
      <c r="AK162" s="39"/>
      <c r="AS162" s="83"/>
    </row>
    <row r="163" spans="1:45" s="34" customFormat="1" ht="6" customHeight="1" x14ac:dyDescent="0.2">
      <c r="A163" s="87"/>
      <c r="B163" s="88"/>
      <c r="C163" s="88"/>
      <c r="D163" s="88"/>
      <c r="E163" s="88"/>
      <c r="F163" s="88"/>
      <c r="G163" s="88"/>
      <c r="H163" s="88"/>
      <c r="I163" s="88"/>
      <c r="J163" s="88"/>
      <c r="K163" s="88"/>
      <c r="L163" s="88"/>
      <c r="M163" s="88"/>
      <c r="N163" s="88"/>
      <c r="O163" s="88"/>
      <c r="P163" s="88"/>
      <c r="Q163" s="88"/>
      <c r="R163" s="88"/>
      <c r="S163" s="88"/>
      <c r="T163" s="88"/>
      <c r="U163" s="88"/>
      <c r="V163" s="89"/>
      <c r="X163" s="87"/>
      <c r="Y163" s="88"/>
      <c r="Z163" s="88"/>
      <c r="AA163" s="88"/>
      <c r="AB163" s="88"/>
      <c r="AC163" s="88"/>
      <c r="AD163" s="88"/>
      <c r="AE163" s="88"/>
      <c r="AF163" s="88"/>
      <c r="AG163" s="88"/>
      <c r="AH163" s="88"/>
      <c r="AI163" s="88"/>
      <c r="AJ163" s="88"/>
      <c r="AK163" s="88"/>
      <c r="AL163" s="88"/>
      <c r="AM163" s="88"/>
      <c r="AN163" s="88"/>
      <c r="AO163" s="88"/>
      <c r="AP163" s="88"/>
      <c r="AQ163" s="88"/>
      <c r="AR163" s="88"/>
      <c r="AS163" s="89"/>
    </row>
    <row r="164" spans="1:45" ht="29.25" customHeight="1" x14ac:dyDescent="0.2">
      <c r="A164" s="349" t="s">
        <v>9</v>
      </c>
      <c r="B164" s="448"/>
      <c r="C164" s="448"/>
      <c r="D164" s="449"/>
      <c r="E164" s="447" t="s">
        <v>10</v>
      </c>
      <c r="F164" s="447"/>
      <c r="G164" s="447" t="s">
        <v>11</v>
      </c>
      <c r="H164" s="447"/>
      <c r="I164" s="446" t="s">
        <v>12</v>
      </c>
      <c r="J164" s="447"/>
      <c r="K164" s="446" t="s">
        <v>13</v>
      </c>
      <c r="L164" s="447"/>
      <c r="M164" s="446" t="s">
        <v>14</v>
      </c>
      <c r="N164" s="447"/>
      <c r="O164" s="447"/>
      <c r="P164" s="447"/>
      <c r="Q164" s="447"/>
      <c r="R164" s="447"/>
      <c r="S164" s="447"/>
      <c r="T164" s="446" t="s">
        <v>15</v>
      </c>
      <c r="U164" s="447"/>
      <c r="V164" s="447"/>
      <c r="X164" s="349" t="s">
        <v>9</v>
      </c>
      <c r="Y164" s="448"/>
      <c r="Z164" s="448"/>
      <c r="AA164" s="449"/>
      <c r="AB164" s="447" t="s">
        <v>10</v>
      </c>
      <c r="AC164" s="447"/>
      <c r="AD164" s="447" t="s">
        <v>11</v>
      </c>
      <c r="AE164" s="447"/>
      <c r="AF164" s="446" t="s">
        <v>12</v>
      </c>
      <c r="AG164" s="447"/>
      <c r="AH164" s="446" t="s">
        <v>13</v>
      </c>
      <c r="AI164" s="447"/>
      <c r="AJ164" s="446" t="s">
        <v>14</v>
      </c>
      <c r="AK164" s="447"/>
      <c r="AL164" s="447"/>
      <c r="AM164" s="447"/>
      <c r="AN164" s="447"/>
      <c r="AO164" s="447"/>
      <c r="AP164" s="447"/>
      <c r="AQ164" s="446" t="s">
        <v>15</v>
      </c>
      <c r="AR164" s="447"/>
      <c r="AS164" s="447"/>
    </row>
    <row r="165" spans="1:45" ht="14.1" customHeight="1" x14ac:dyDescent="0.2">
      <c r="A165" s="333"/>
      <c r="B165" s="334"/>
      <c r="C165" s="334"/>
      <c r="D165" s="335"/>
      <c r="E165" s="336"/>
      <c r="F165" s="337"/>
      <c r="G165" s="336"/>
      <c r="H165" s="337"/>
      <c r="I165" s="336"/>
      <c r="J165" s="337"/>
      <c r="K165" s="336"/>
      <c r="L165" s="337"/>
      <c r="M165" s="336"/>
      <c r="N165" s="340"/>
      <c r="O165" s="340"/>
      <c r="P165" s="340"/>
      <c r="Q165" s="340"/>
      <c r="R165" s="340"/>
      <c r="S165" s="337"/>
      <c r="T165" s="336"/>
      <c r="U165" s="340"/>
      <c r="V165" s="337"/>
      <c r="X165" s="333"/>
      <c r="Y165" s="334"/>
      <c r="Z165" s="334"/>
      <c r="AA165" s="335"/>
      <c r="AB165" s="336"/>
      <c r="AC165" s="337"/>
      <c r="AD165" s="336"/>
      <c r="AE165" s="337"/>
      <c r="AF165" s="336"/>
      <c r="AG165" s="337"/>
      <c r="AH165" s="336"/>
      <c r="AI165" s="337"/>
      <c r="AJ165" s="336"/>
      <c r="AK165" s="340"/>
      <c r="AL165" s="340"/>
      <c r="AM165" s="340"/>
      <c r="AN165" s="340"/>
      <c r="AO165" s="340"/>
      <c r="AP165" s="337"/>
      <c r="AQ165" s="336"/>
      <c r="AR165" s="340"/>
      <c r="AS165" s="337"/>
    </row>
    <row r="166" spans="1:45" ht="14.1" customHeight="1" x14ac:dyDescent="0.2">
      <c r="A166" s="388" t="str">
        <f>'Übertrag Einzel'!BE40</f>
        <v>Langsamer Walzer</v>
      </c>
      <c r="B166" s="389"/>
      <c r="C166" s="389"/>
      <c r="D166" s="17"/>
      <c r="E166" s="338"/>
      <c r="F166" s="339"/>
      <c r="G166" s="338"/>
      <c r="H166" s="339"/>
      <c r="I166" s="338"/>
      <c r="J166" s="339"/>
      <c r="K166" s="338"/>
      <c r="L166" s="339"/>
      <c r="M166" s="338"/>
      <c r="N166" s="341"/>
      <c r="O166" s="341"/>
      <c r="P166" s="341"/>
      <c r="Q166" s="341"/>
      <c r="R166" s="341"/>
      <c r="S166" s="339"/>
      <c r="T166" s="338"/>
      <c r="U166" s="341"/>
      <c r="V166" s="339"/>
      <c r="X166" s="388" t="str">
        <f>'Übertrag Einzel'!BE41</f>
        <v>Langsamer Walzer</v>
      </c>
      <c r="Y166" s="389"/>
      <c r="Z166" s="389"/>
      <c r="AA166" s="17"/>
      <c r="AB166" s="338"/>
      <c r="AC166" s="339"/>
      <c r="AD166" s="338"/>
      <c r="AE166" s="339"/>
      <c r="AF166" s="338"/>
      <c r="AG166" s="339"/>
      <c r="AH166" s="338"/>
      <c r="AI166" s="339"/>
      <c r="AJ166" s="338"/>
      <c r="AK166" s="341"/>
      <c r="AL166" s="341"/>
      <c r="AM166" s="341"/>
      <c r="AN166" s="341"/>
      <c r="AO166" s="341"/>
      <c r="AP166" s="339"/>
      <c r="AQ166" s="338"/>
      <c r="AR166" s="341"/>
      <c r="AS166" s="339"/>
    </row>
    <row r="167" spans="1:45" ht="14.1" customHeight="1" x14ac:dyDescent="0.2">
      <c r="A167" s="333"/>
      <c r="B167" s="334"/>
      <c r="C167" s="334"/>
      <c r="D167" s="335"/>
      <c r="E167" s="336"/>
      <c r="F167" s="337"/>
      <c r="G167" s="336"/>
      <c r="H167" s="337"/>
      <c r="I167" s="336"/>
      <c r="J167" s="337"/>
      <c r="K167" s="336"/>
      <c r="L167" s="337"/>
      <c r="M167" s="336"/>
      <c r="N167" s="340"/>
      <c r="O167" s="340"/>
      <c r="P167" s="340"/>
      <c r="Q167" s="340"/>
      <c r="R167" s="340"/>
      <c r="S167" s="337"/>
      <c r="T167" s="336"/>
      <c r="U167" s="340"/>
      <c r="V167" s="337"/>
      <c r="X167" s="333"/>
      <c r="Y167" s="334"/>
      <c r="Z167" s="334"/>
      <c r="AA167" s="335"/>
      <c r="AB167" s="336"/>
      <c r="AC167" s="337"/>
      <c r="AD167" s="336"/>
      <c r="AE167" s="337"/>
      <c r="AF167" s="336"/>
      <c r="AG167" s="337"/>
      <c r="AH167" s="336"/>
      <c r="AI167" s="337"/>
      <c r="AJ167" s="336"/>
      <c r="AK167" s="340"/>
      <c r="AL167" s="340"/>
      <c r="AM167" s="340"/>
      <c r="AN167" s="340"/>
      <c r="AO167" s="340"/>
      <c r="AP167" s="337"/>
      <c r="AQ167" s="336"/>
      <c r="AR167" s="340"/>
      <c r="AS167" s="337"/>
    </row>
    <row r="168" spans="1:45" ht="14.1" customHeight="1" x14ac:dyDescent="0.2">
      <c r="A168" s="388" t="str">
        <f>'Übertrag Einzel'!BF40</f>
        <v>Tango</v>
      </c>
      <c r="B168" s="389"/>
      <c r="C168" s="389"/>
      <c r="D168" s="17"/>
      <c r="E168" s="338"/>
      <c r="F168" s="339"/>
      <c r="G168" s="338"/>
      <c r="H168" s="339"/>
      <c r="I168" s="338"/>
      <c r="J168" s="339"/>
      <c r="K168" s="338"/>
      <c r="L168" s="339"/>
      <c r="M168" s="338"/>
      <c r="N168" s="341"/>
      <c r="O168" s="341"/>
      <c r="P168" s="341"/>
      <c r="Q168" s="341"/>
      <c r="R168" s="341"/>
      <c r="S168" s="339"/>
      <c r="T168" s="338"/>
      <c r="U168" s="341"/>
      <c r="V168" s="339"/>
      <c r="X168" s="388" t="str">
        <f>'Übertrag Einzel'!BF41</f>
        <v>Tango</v>
      </c>
      <c r="Y168" s="389"/>
      <c r="Z168" s="389"/>
      <c r="AA168" s="17"/>
      <c r="AB168" s="338"/>
      <c r="AC168" s="339"/>
      <c r="AD168" s="338"/>
      <c r="AE168" s="339"/>
      <c r="AF168" s="338"/>
      <c r="AG168" s="339"/>
      <c r="AH168" s="338"/>
      <c r="AI168" s="339"/>
      <c r="AJ168" s="338"/>
      <c r="AK168" s="341"/>
      <c r="AL168" s="341"/>
      <c r="AM168" s="341"/>
      <c r="AN168" s="341"/>
      <c r="AO168" s="341"/>
      <c r="AP168" s="339"/>
      <c r="AQ168" s="338"/>
      <c r="AR168" s="341"/>
      <c r="AS168" s="339"/>
    </row>
    <row r="169" spans="1:45" ht="14.1" customHeight="1" x14ac:dyDescent="0.2">
      <c r="A169" s="333"/>
      <c r="B169" s="334"/>
      <c r="C169" s="334"/>
      <c r="D169" s="335"/>
      <c r="E169" s="336"/>
      <c r="F169" s="337"/>
      <c r="G169" s="336"/>
      <c r="H169" s="337"/>
      <c r="I169" s="336"/>
      <c r="J169" s="337"/>
      <c r="K169" s="336"/>
      <c r="L169" s="337"/>
      <c r="M169" s="336"/>
      <c r="N169" s="340"/>
      <c r="O169" s="340"/>
      <c r="P169" s="340"/>
      <c r="Q169" s="340"/>
      <c r="R169" s="340"/>
      <c r="S169" s="337"/>
      <c r="T169" s="336"/>
      <c r="U169" s="340"/>
      <c r="V169" s="337"/>
      <c r="X169" s="333"/>
      <c r="Y169" s="334"/>
      <c r="Z169" s="334"/>
      <c r="AA169" s="335"/>
      <c r="AB169" s="336"/>
      <c r="AC169" s="337"/>
      <c r="AD169" s="336"/>
      <c r="AE169" s="337"/>
      <c r="AF169" s="336"/>
      <c r="AG169" s="337"/>
      <c r="AH169" s="336"/>
      <c r="AI169" s="337"/>
      <c r="AJ169" s="336"/>
      <c r="AK169" s="340"/>
      <c r="AL169" s="340"/>
      <c r="AM169" s="340"/>
      <c r="AN169" s="340"/>
      <c r="AO169" s="340"/>
      <c r="AP169" s="337"/>
      <c r="AQ169" s="336"/>
      <c r="AR169" s="340"/>
      <c r="AS169" s="337"/>
    </row>
    <row r="170" spans="1:45" ht="14.1" customHeight="1" x14ac:dyDescent="0.2">
      <c r="A170" s="388" t="str">
        <f>'Übertrag Einzel'!BG40</f>
        <v>Wiener Walzer</v>
      </c>
      <c r="B170" s="389"/>
      <c r="C170" s="389"/>
      <c r="D170" s="17"/>
      <c r="E170" s="338"/>
      <c r="F170" s="339"/>
      <c r="G170" s="338"/>
      <c r="H170" s="339"/>
      <c r="I170" s="338"/>
      <c r="J170" s="339"/>
      <c r="K170" s="338"/>
      <c r="L170" s="339"/>
      <c r="M170" s="338"/>
      <c r="N170" s="341"/>
      <c r="O170" s="341"/>
      <c r="P170" s="341"/>
      <c r="Q170" s="341"/>
      <c r="R170" s="341"/>
      <c r="S170" s="339"/>
      <c r="T170" s="338"/>
      <c r="U170" s="341"/>
      <c r="V170" s="339"/>
      <c r="X170" s="388" t="str">
        <f>'Übertrag Einzel'!BG41</f>
        <v>Wiener Walzer</v>
      </c>
      <c r="Y170" s="389"/>
      <c r="Z170" s="389"/>
      <c r="AA170" s="17"/>
      <c r="AB170" s="338"/>
      <c r="AC170" s="339"/>
      <c r="AD170" s="338"/>
      <c r="AE170" s="339"/>
      <c r="AF170" s="338"/>
      <c r="AG170" s="339"/>
      <c r="AH170" s="338"/>
      <c r="AI170" s="339"/>
      <c r="AJ170" s="338"/>
      <c r="AK170" s="341"/>
      <c r="AL170" s="341"/>
      <c r="AM170" s="341"/>
      <c r="AN170" s="341"/>
      <c r="AO170" s="341"/>
      <c r="AP170" s="339"/>
      <c r="AQ170" s="338"/>
      <c r="AR170" s="341"/>
      <c r="AS170" s="339"/>
    </row>
    <row r="171" spans="1:45" ht="14.1" customHeight="1" x14ac:dyDescent="0.2">
      <c r="A171" s="333"/>
      <c r="B171" s="334"/>
      <c r="C171" s="334"/>
      <c r="D171" s="335"/>
      <c r="E171" s="336"/>
      <c r="F171" s="337"/>
      <c r="G171" s="336"/>
      <c r="H171" s="337"/>
      <c r="I171" s="336"/>
      <c r="J171" s="337"/>
      <c r="K171" s="336"/>
      <c r="L171" s="337"/>
      <c r="M171" s="336"/>
      <c r="N171" s="340"/>
      <c r="O171" s="340"/>
      <c r="P171" s="340"/>
      <c r="Q171" s="340"/>
      <c r="R171" s="340"/>
      <c r="S171" s="337"/>
      <c r="T171" s="336"/>
      <c r="U171" s="340"/>
      <c r="V171" s="337"/>
      <c r="X171" s="333"/>
      <c r="Y171" s="334"/>
      <c r="Z171" s="334"/>
      <c r="AA171" s="335"/>
      <c r="AB171" s="336"/>
      <c r="AC171" s="337"/>
      <c r="AD171" s="336"/>
      <c r="AE171" s="337"/>
      <c r="AF171" s="336"/>
      <c r="AG171" s="337"/>
      <c r="AH171" s="336"/>
      <c r="AI171" s="337"/>
      <c r="AJ171" s="336"/>
      <c r="AK171" s="340"/>
      <c r="AL171" s="340"/>
      <c r="AM171" s="340"/>
      <c r="AN171" s="340"/>
      <c r="AO171" s="340"/>
      <c r="AP171" s="337"/>
      <c r="AQ171" s="336"/>
      <c r="AR171" s="340"/>
      <c r="AS171" s="337"/>
    </row>
    <row r="172" spans="1:45" ht="14.1" customHeight="1" x14ac:dyDescent="0.2">
      <c r="A172" s="388" t="str">
        <f>'Übertrag Einzel'!BH40</f>
        <v>Slowfox</v>
      </c>
      <c r="B172" s="389"/>
      <c r="C172" s="389"/>
      <c r="D172" s="17"/>
      <c r="E172" s="338"/>
      <c r="F172" s="339"/>
      <c r="G172" s="338"/>
      <c r="H172" s="339"/>
      <c r="I172" s="338"/>
      <c r="J172" s="339"/>
      <c r="K172" s="338"/>
      <c r="L172" s="339"/>
      <c r="M172" s="338"/>
      <c r="N172" s="341"/>
      <c r="O172" s="341"/>
      <c r="P172" s="341"/>
      <c r="Q172" s="341"/>
      <c r="R172" s="341"/>
      <c r="S172" s="339"/>
      <c r="T172" s="338"/>
      <c r="U172" s="341"/>
      <c r="V172" s="339"/>
      <c r="X172" s="388" t="str">
        <f>'Übertrag Einzel'!BH41</f>
        <v>Slowfox</v>
      </c>
      <c r="Y172" s="389"/>
      <c r="Z172" s="389"/>
      <c r="AA172" s="17"/>
      <c r="AB172" s="338"/>
      <c r="AC172" s="339"/>
      <c r="AD172" s="338"/>
      <c r="AE172" s="339"/>
      <c r="AF172" s="338"/>
      <c r="AG172" s="339"/>
      <c r="AH172" s="338"/>
      <c r="AI172" s="339"/>
      <c r="AJ172" s="338"/>
      <c r="AK172" s="341"/>
      <c r="AL172" s="341"/>
      <c r="AM172" s="341"/>
      <c r="AN172" s="341"/>
      <c r="AO172" s="341"/>
      <c r="AP172" s="339"/>
      <c r="AQ172" s="338"/>
      <c r="AR172" s="341"/>
      <c r="AS172" s="339"/>
    </row>
    <row r="173" spans="1:45" ht="14.1" customHeight="1" x14ac:dyDescent="0.2">
      <c r="A173" s="333"/>
      <c r="B173" s="334"/>
      <c r="C173" s="334"/>
      <c r="D173" s="335"/>
      <c r="E173" s="336"/>
      <c r="F173" s="337"/>
      <c r="G173" s="336"/>
      <c r="H173" s="337"/>
      <c r="I173" s="336"/>
      <c r="J173" s="337"/>
      <c r="K173" s="336"/>
      <c r="L173" s="337"/>
      <c r="M173" s="336"/>
      <c r="N173" s="340"/>
      <c r="O173" s="340"/>
      <c r="P173" s="340"/>
      <c r="Q173" s="340"/>
      <c r="R173" s="340"/>
      <c r="S173" s="337"/>
      <c r="T173" s="336"/>
      <c r="U173" s="340"/>
      <c r="V173" s="337"/>
      <c r="X173" s="333"/>
      <c r="Y173" s="334"/>
      <c r="Z173" s="334"/>
      <c r="AA173" s="335"/>
      <c r="AB173" s="336"/>
      <c r="AC173" s="337"/>
      <c r="AD173" s="336"/>
      <c r="AE173" s="337"/>
      <c r="AF173" s="336"/>
      <c r="AG173" s="337"/>
      <c r="AH173" s="336"/>
      <c r="AI173" s="337"/>
      <c r="AJ173" s="336"/>
      <c r="AK173" s="340"/>
      <c r="AL173" s="340"/>
      <c r="AM173" s="340"/>
      <c r="AN173" s="340"/>
      <c r="AO173" s="340"/>
      <c r="AP173" s="337"/>
      <c r="AQ173" s="336"/>
      <c r="AR173" s="340"/>
      <c r="AS173" s="337"/>
    </row>
    <row r="174" spans="1:45" ht="14.1" customHeight="1" x14ac:dyDescent="0.2">
      <c r="A174" s="388" t="str">
        <f>'Übertrag Einzel'!BI40</f>
        <v>Quickstep</v>
      </c>
      <c r="B174" s="389"/>
      <c r="C174" s="389"/>
      <c r="D174" s="17"/>
      <c r="E174" s="338"/>
      <c r="F174" s="339"/>
      <c r="G174" s="338"/>
      <c r="H174" s="339"/>
      <c r="I174" s="338"/>
      <c r="J174" s="339"/>
      <c r="K174" s="338"/>
      <c r="L174" s="339"/>
      <c r="M174" s="338"/>
      <c r="N174" s="341"/>
      <c r="O174" s="341"/>
      <c r="P174" s="341"/>
      <c r="Q174" s="341"/>
      <c r="R174" s="341"/>
      <c r="S174" s="339"/>
      <c r="T174" s="338"/>
      <c r="U174" s="341"/>
      <c r="V174" s="339"/>
      <c r="X174" s="388" t="str">
        <f>'Übertrag Einzel'!BI41</f>
        <v>Quickstep</v>
      </c>
      <c r="Y174" s="389"/>
      <c r="Z174" s="389"/>
      <c r="AA174" s="17"/>
      <c r="AB174" s="338"/>
      <c r="AC174" s="339"/>
      <c r="AD174" s="338"/>
      <c r="AE174" s="339"/>
      <c r="AF174" s="338"/>
      <c r="AG174" s="339"/>
      <c r="AH174" s="338"/>
      <c r="AI174" s="339"/>
      <c r="AJ174" s="338"/>
      <c r="AK174" s="341"/>
      <c r="AL174" s="341"/>
      <c r="AM174" s="341"/>
      <c r="AN174" s="341"/>
      <c r="AO174" s="341"/>
      <c r="AP174" s="339"/>
      <c r="AQ174" s="338"/>
      <c r="AR174" s="341"/>
      <c r="AS174" s="339"/>
    </row>
    <row r="175" spans="1:45" ht="14.1" customHeight="1" x14ac:dyDescent="0.2">
      <c r="A175" s="333"/>
      <c r="B175" s="334"/>
      <c r="C175" s="334"/>
      <c r="D175" s="335"/>
      <c r="E175" s="336"/>
      <c r="F175" s="337"/>
      <c r="G175" s="336"/>
      <c r="H175" s="337"/>
      <c r="I175" s="336"/>
      <c r="J175" s="337"/>
      <c r="K175" s="336"/>
      <c r="L175" s="337"/>
      <c r="M175" s="336"/>
      <c r="N175" s="340"/>
      <c r="O175" s="340"/>
      <c r="P175" s="340"/>
      <c r="Q175" s="340"/>
      <c r="R175" s="340"/>
      <c r="S175" s="337"/>
      <c r="T175" s="336"/>
      <c r="U175" s="340"/>
      <c r="V175" s="337"/>
      <c r="X175" s="333"/>
      <c r="Y175" s="334"/>
      <c r="Z175" s="334"/>
      <c r="AA175" s="335"/>
      <c r="AB175" s="336"/>
      <c r="AC175" s="337"/>
      <c r="AD175" s="336"/>
      <c r="AE175" s="337"/>
      <c r="AF175" s="336"/>
      <c r="AG175" s="337"/>
      <c r="AH175" s="336"/>
      <c r="AI175" s="337"/>
      <c r="AJ175" s="336"/>
      <c r="AK175" s="340"/>
      <c r="AL175" s="340"/>
      <c r="AM175" s="340"/>
      <c r="AN175" s="340"/>
      <c r="AO175" s="340"/>
      <c r="AP175" s="337"/>
      <c r="AQ175" s="336"/>
      <c r="AR175" s="340"/>
      <c r="AS175" s="337"/>
    </row>
    <row r="176" spans="1:45" ht="14.1" customHeight="1" x14ac:dyDescent="0.2">
      <c r="A176" s="388" t="str">
        <f>'Übertrag Einzel'!BJ40</f>
        <v>Samba</v>
      </c>
      <c r="B176" s="389"/>
      <c r="C176" s="389"/>
      <c r="D176" s="17"/>
      <c r="E176" s="338"/>
      <c r="F176" s="339"/>
      <c r="G176" s="338"/>
      <c r="H176" s="339"/>
      <c r="I176" s="338"/>
      <c r="J176" s="339"/>
      <c r="K176" s="338"/>
      <c r="L176" s="339"/>
      <c r="M176" s="338"/>
      <c r="N176" s="341"/>
      <c r="O176" s="341"/>
      <c r="P176" s="341"/>
      <c r="Q176" s="341"/>
      <c r="R176" s="341"/>
      <c r="S176" s="339"/>
      <c r="T176" s="338"/>
      <c r="U176" s="341"/>
      <c r="V176" s="339"/>
      <c r="X176" s="388" t="str">
        <f>'Übertrag Einzel'!BJ41</f>
        <v>Samba</v>
      </c>
      <c r="Y176" s="389"/>
      <c r="Z176" s="389"/>
      <c r="AA176" s="17"/>
      <c r="AB176" s="338"/>
      <c r="AC176" s="339"/>
      <c r="AD176" s="338"/>
      <c r="AE176" s="339"/>
      <c r="AF176" s="338"/>
      <c r="AG176" s="339"/>
      <c r="AH176" s="338"/>
      <c r="AI176" s="339"/>
      <c r="AJ176" s="338"/>
      <c r="AK176" s="341"/>
      <c r="AL176" s="341"/>
      <c r="AM176" s="341"/>
      <c r="AN176" s="341"/>
      <c r="AO176" s="341"/>
      <c r="AP176" s="339"/>
      <c r="AQ176" s="338"/>
      <c r="AR176" s="341"/>
      <c r="AS176" s="339"/>
    </row>
    <row r="177" spans="1:45" ht="14.1" customHeight="1" x14ac:dyDescent="0.2">
      <c r="A177" s="333"/>
      <c r="B177" s="334"/>
      <c r="C177" s="334"/>
      <c r="D177" s="335"/>
      <c r="E177" s="336"/>
      <c r="F177" s="337"/>
      <c r="G177" s="336"/>
      <c r="H177" s="337"/>
      <c r="I177" s="336"/>
      <c r="J177" s="337"/>
      <c r="K177" s="336"/>
      <c r="L177" s="337"/>
      <c r="M177" s="336"/>
      <c r="N177" s="340"/>
      <c r="O177" s="340"/>
      <c r="P177" s="340"/>
      <c r="Q177" s="340"/>
      <c r="R177" s="340"/>
      <c r="S177" s="337"/>
      <c r="T177" s="336"/>
      <c r="U177" s="340"/>
      <c r="V177" s="337"/>
      <c r="X177" s="333"/>
      <c r="Y177" s="334"/>
      <c r="Z177" s="334"/>
      <c r="AA177" s="335"/>
      <c r="AB177" s="336"/>
      <c r="AC177" s="337"/>
      <c r="AD177" s="336"/>
      <c r="AE177" s="337"/>
      <c r="AF177" s="336"/>
      <c r="AG177" s="337"/>
      <c r="AH177" s="336"/>
      <c r="AI177" s="337"/>
      <c r="AJ177" s="336"/>
      <c r="AK177" s="340"/>
      <c r="AL177" s="340"/>
      <c r="AM177" s="340"/>
      <c r="AN177" s="340"/>
      <c r="AO177" s="340"/>
      <c r="AP177" s="337"/>
      <c r="AQ177" s="336"/>
      <c r="AR177" s="340"/>
      <c r="AS177" s="337"/>
    </row>
    <row r="178" spans="1:45" ht="14.1" customHeight="1" x14ac:dyDescent="0.2">
      <c r="A178" s="388" t="str">
        <f>'Übertrag Einzel'!BK40</f>
        <v>Chachacha</v>
      </c>
      <c r="B178" s="389"/>
      <c r="C178" s="389"/>
      <c r="D178" s="17"/>
      <c r="E178" s="338"/>
      <c r="F178" s="339"/>
      <c r="G178" s="338"/>
      <c r="H178" s="339"/>
      <c r="I178" s="338"/>
      <c r="J178" s="339"/>
      <c r="K178" s="338"/>
      <c r="L178" s="339"/>
      <c r="M178" s="338"/>
      <c r="N178" s="341"/>
      <c r="O178" s="341"/>
      <c r="P178" s="341"/>
      <c r="Q178" s="341"/>
      <c r="R178" s="341"/>
      <c r="S178" s="339"/>
      <c r="T178" s="338"/>
      <c r="U178" s="341"/>
      <c r="V178" s="339"/>
      <c r="X178" s="388" t="str">
        <f>'Übertrag Einzel'!BK41</f>
        <v>Chachacha</v>
      </c>
      <c r="Y178" s="389"/>
      <c r="Z178" s="389"/>
      <c r="AA178" s="17"/>
      <c r="AB178" s="338"/>
      <c r="AC178" s="339"/>
      <c r="AD178" s="338"/>
      <c r="AE178" s="339"/>
      <c r="AF178" s="338"/>
      <c r="AG178" s="339"/>
      <c r="AH178" s="338"/>
      <c r="AI178" s="339"/>
      <c r="AJ178" s="338"/>
      <c r="AK178" s="341"/>
      <c r="AL178" s="341"/>
      <c r="AM178" s="341"/>
      <c r="AN178" s="341"/>
      <c r="AO178" s="341"/>
      <c r="AP178" s="339"/>
      <c r="AQ178" s="338"/>
      <c r="AR178" s="341"/>
      <c r="AS178" s="339"/>
    </row>
    <row r="179" spans="1:45" ht="14.1" customHeight="1" x14ac:dyDescent="0.2">
      <c r="A179" s="333"/>
      <c r="B179" s="334"/>
      <c r="C179" s="334"/>
      <c r="D179" s="335"/>
      <c r="E179" s="336"/>
      <c r="F179" s="337"/>
      <c r="G179" s="336"/>
      <c r="H179" s="337"/>
      <c r="I179" s="336"/>
      <c r="J179" s="337"/>
      <c r="K179" s="336"/>
      <c r="L179" s="337"/>
      <c r="M179" s="336"/>
      <c r="N179" s="340"/>
      <c r="O179" s="340"/>
      <c r="P179" s="340"/>
      <c r="Q179" s="340"/>
      <c r="R179" s="340"/>
      <c r="S179" s="337"/>
      <c r="T179" s="336"/>
      <c r="U179" s="340"/>
      <c r="V179" s="337"/>
      <c r="X179" s="333"/>
      <c r="Y179" s="334"/>
      <c r="Z179" s="334"/>
      <c r="AA179" s="335"/>
      <c r="AB179" s="336"/>
      <c r="AC179" s="337"/>
      <c r="AD179" s="336"/>
      <c r="AE179" s="337"/>
      <c r="AF179" s="336"/>
      <c r="AG179" s="337"/>
      <c r="AH179" s="336"/>
      <c r="AI179" s="337"/>
      <c r="AJ179" s="336"/>
      <c r="AK179" s="340"/>
      <c r="AL179" s="340"/>
      <c r="AM179" s="340"/>
      <c r="AN179" s="340"/>
      <c r="AO179" s="340"/>
      <c r="AP179" s="337"/>
      <c r="AQ179" s="336"/>
      <c r="AR179" s="340"/>
      <c r="AS179" s="337"/>
    </row>
    <row r="180" spans="1:45" ht="14.1" customHeight="1" x14ac:dyDescent="0.2">
      <c r="A180" s="388" t="str">
        <f>'Übertrag Einzel'!BL40</f>
        <v>Rumba</v>
      </c>
      <c r="B180" s="389"/>
      <c r="C180" s="389"/>
      <c r="D180" s="17"/>
      <c r="E180" s="338"/>
      <c r="F180" s="339"/>
      <c r="G180" s="338"/>
      <c r="H180" s="339"/>
      <c r="I180" s="338"/>
      <c r="J180" s="339"/>
      <c r="K180" s="338"/>
      <c r="L180" s="339"/>
      <c r="M180" s="338"/>
      <c r="N180" s="341"/>
      <c r="O180" s="341"/>
      <c r="P180" s="341"/>
      <c r="Q180" s="341"/>
      <c r="R180" s="341"/>
      <c r="S180" s="339"/>
      <c r="T180" s="338"/>
      <c r="U180" s="341"/>
      <c r="V180" s="339"/>
      <c r="X180" s="388" t="str">
        <f>'Übertrag Einzel'!BL41</f>
        <v>Rumba</v>
      </c>
      <c r="Y180" s="389"/>
      <c r="Z180" s="389"/>
      <c r="AA180" s="17"/>
      <c r="AB180" s="338"/>
      <c r="AC180" s="339"/>
      <c r="AD180" s="338"/>
      <c r="AE180" s="339"/>
      <c r="AF180" s="338"/>
      <c r="AG180" s="339"/>
      <c r="AH180" s="338"/>
      <c r="AI180" s="339"/>
      <c r="AJ180" s="338"/>
      <c r="AK180" s="341"/>
      <c r="AL180" s="341"/>
      <c r="AM180" s="341"/>
      <c r="AN180" s="341"/>
      <c r="AO180" s="341"/>
      <c r="AP180" s="339"/>
      <c r="AQ180" s="338"/>
      <c r="AR180" s="341"/>
      <c r="AS180" s="339"/>
    </row>
    <row r="181" spans="1:45" ht="14.1" customHeight="1" x14ac:dyDescent="0.2">
      <c r="A181" s="333"/>
      <c r="B181" s="334"/>
      <c r="C181" s="334"/>
      <c r="D181" s="335"/>
      <c r="E181" s="336"/>
      <c r="F181" s="337"/>
      <c r="G181" s="336"/>
      <c r="H181" s="337"/>
      <c r="I181" s="336"/>
      <c r="J181" s="337"/>
      <c r="K181" s="336"/>
      <c r="L181" s="337"/>
      <c r="M181" s="336"/>
      <c r="N181" s="340"/>
      <c r="O181" s="340"/>
      <c r="P181" s="340"/>
      <c r="Q181" s="340"/>
      <c r="R181" s="340"/>
      <c r="S181" s="337"/>
      <c r="T181" s="336"/>
      <c r="U181" s="340"/>
      <c r="V181" s="337"/>
      <c r="X181" s="333"/>
      <c r="Y181" s="334"/>
      <c r="Z181" s="334"/>
      <c r="AA181" s="335"/>
      <c r="AB181" s="336"/>
      <c r="AC181" s="337"/>
      <c r="AD181" s="336"/>
      <c r="AE181" s="337"/>
      <c r="AF181" s="336"/>
      <c r="AG181" s="337"/>
      <c r="AH181" s="336"/>
      <c r="AI181" s="337"/>
      <c r="AJ181" s="336"/>
      <c r="AK181" s="340"/>
      <c r="AL181" s="340"/>
      <c r="AM181" s="340"/>
      <c r="AN181" s="340"/>
      <c r="AO181" s="340"/>
      <c r="AP181" s="337"/>
      <c r="AQ181" s="336"/>
      <c r="AR181" s="340"/>
      <c r="AS181" s="337"/>
    </row>
    <row r="182" spans="1:45" ht="14.1" customHeight="1" x14ac:dyDescent="0.2">
      <c r="A182" s="388" t="str">
        <f>'Übertrag Einzel'!BM40</f>
        <v>Paso Doble</v>
      </c>
      <c r="B182" s="389"/>
      <c r="C182" s="389"/>
      <c r="D182" s="17"/>
      <c r="E182" s="338"/>
      <c r="F182" s="339"/>
      <c r="G182" s="338"/>
      <c r="H182" s="339"/>
      <c r="I182" s="338"/>
      <c r="J182" s="339"/>
      <c r="K182" s="338"/>
      <c r="L182" s="339"/>
      <c r="M182" s="338"/>
      <c r="N182" s="341"/>
      <c r="O182" s="341"/>
      <c r="P182" s="341"/>
      <c r="Q182" s="341"/>
      <c r="R182" s="341"/>
      <c r="S182" s="339"/>
      <c r="T182" s="338"/>
      <c r="U182" s="341"/>
      <c r="V182" s="339"/>
      <c r="X182" s="388" t="str">
        <f>'Übertrag Einzel'!BM41</f>
        <v>Paso Doble</v>
      </c>
      <c r="Y182" s="389"/>
      <c r="Z182" s="389"/>
      <c r="AA182" s="17"/>
      <c r="AB182" s="338"/>
      <c r="AC182" s="339"/>
      <c r="AD182" s="338"/>
      <c r="AE182" s="339"/>
      <c r="AF182" s="338"/>
      <c r="AG182" s="339"/>
      <c r="AH182" s="338"/>
      <c r="AI182" s="339"/>
      <c r="AJ182" s="338"/>
      <c r="AK182" s="341"/>
      <c r="AL182" s="341"/>
      <c r="AM182" s="341"/>
      <c r="AN182" s="341"/>
      <c r="AO182" s="341"/>
      <c r="AP182" s="339"/>
      <c r="AQ182" s="338"/>
      <c r="AR182" s="341"/>
      <c r="AS182" s="339"/>
    </row>
    <row r="183" spans="1:45" ht="14.1" customHeight="1" x14ac:dyDescent="0.2">
      <c r="A183" s="333"/>
      <c r="B183" s="334"/>
      <c r="C183" s="334"/>
      <c r="D183" s="335"/>
      <c r="E183" s="336"/>
      <c r="F183" s="337"/>
      <c r="G183" s="336"/>
      <c r="H183" s="337"/>
      <c r="I183" s="336"/>
      <c r="J183" s="337"/>
      <c r="K183" s="336"/>
      <c r="L183" s="337"/>
      <c r="M183" s="336"/>
      <c r="N183" s="340"/>
      <c r="O183" s="340"/>
      <c r="P183" s="340"/>
      <c r="Q183" s="340"/>
      <c r="R183" s="340"/>
      <c r="S183" s="337"/>
      <c r="T183" s="336"/>
      <c r="U183" s="340"/>
      <c r="V183" s="337"/>
      <c r="X183" s="333"/>
      <c r="Y183" s="334"/>
      <c r="Z183" s="334"/>
      <c r="AA183" s="335"/>
      <c r="AB183" s="336"/>
      <c r="AC183" s="337"/>
      <c r="AD183" s="336"/>
      <c r="AE183" s="337"/>
      <c r="AF183" s="336"/>
      <c r="AG183" s="337"/>
      <c r="AH183" s="336"/>
      <c r="AI183" s="337"/>
      <c r="AJ183" s="336"/>
      <c r="AK183" s="340"/>
      <c r="AL183" s="340"/>
      <c r="AM183" s="340"/>
      <c r="AN183" s="340"/>
      <c r="AO183" s="340"/>
      <c r="AP183" s="337"/>
      <c r="AQ183" s="336"/>
      <c r="AR183" s="340"/>
      <c r="AS183" s="337"/>
    </row>
    <row r="184" spans="1:45" ht="14.1" customHeight="1" x14ac:dyDescent="0.2">
      <c r="A184" s="388" t="str">
        <f>'Übertrag Einzel'!BN40</f>
        <v>Jive</v>
      </c>
      <c r="B184" s="389"/>
      <c r="C184" s="389"/>
      <c r="D184" s="17"/>
      <c r="E184" s="338"/>
      <c r="F184" s="339"/>
      <c r="G184" s="338"/>
      <c r="H184" s="339"/>
      <c r="I184" s="338"/>
      <c r="J184" s="339"/>
      <c r="K184" s="338"/>
      <c r="L184" s="339"/>
      <c r="M184" s="338"/>
      <c r="N184" s="341"/>
      <c r="O184" s="341"/>
      <c r="P184" s="341"/>
      <c r="Q184" s="341"/>
      <c r="R184" s="341"/>
      <c r="S184" s="339"/>
      <c r="T184" s="338"/>
      <c r="U184" s="341"/>
      <c r="V184" s="339"/>
      <c r="X184" s="388" t="str">
        <f>'Übertrag Einzel'!BN41</f>
        <v>Jive</v>
      </c>
      <c r="Y184" s="389"/>
      <c r="Z184" s="389"/>
      <c r="AA184" s="17"/>
      <c r="AB184" s="338"/>
      <c r="AC184" s="339"/>
      <c r="AD184" s="338"/>
      <c r="AE184" s="339"/>
      <c r="AF184" s="338"/>
      <c r="AG184" s="339"/>
      <c r="AH184" s="338"/>
      <c r="AI184" s="339"/>
      <c r="AJ184" s="338"/>
      <c r="AK184" s="341"/>
      <c r="AL184" s="341"/>
      <c r="AM184" s="341"/>
      <c r="AN184" s="341"/>
      <c r="AO184" s="341"/>
      <c r="AP184" s="339"/>
      <c r="AQ184" s="338"/>
      <c r="AR184" s="341"/>
      <c r="AS184" s="339"/>
    </row>
    <row r="185" spans="1:45" ht="14.1" customHeight="1" x14ac:dyDescent="0.2">
      <c r="A185" s="391"/>
      <c r="B185" s="392"/>
      <c r="C185" s="392"/>
      <c r="D185" s="393"/>
      <c r="E185" s="336"/>
      <c r="F185" s="337"/>
      <c r="G185" s="336"/>
      <c r="H185" s="337"/>
      <c r="I185" s="336"/>
      <c r="J185" s="337"/>
      <c r="K185" s="336"/>
      <c r="L185" s="337"/>
      <c r="M185" s="336"/>
      <c r="N185" s="340"/>
      <c r="O185" s="340"/>
      <c r="P185" s="340"/>
      <c r="Q185" s="340"/>
      <c r="R185" s="340"/>
      <c r="S185" s="337"/>
      <c r="T185" s="336"/>
      <c r="U185" s="340"/>
      <c r="V185" s="337"/>
      <c r="X185" s="391"/>
      <c r="Y185" s="392"/>
      <c r="Z185" s="392"/>
      <c r="AA185" s="393"/>
      <c r="AB185" s="336"/>
      <c r="AC185" s="337"/>
      <c r="AD185" s="336"/>
      <c r="AE185" s="337"/>
      <c r="AF185" s="336"/>
      <c r="AG185" s="337"/>
      <c r="AH185" s="336"/>
      <c r="AI185" s="337"/>
      <c r="AJ185" s="336"/>
      <c r="AK185" s="340"/>
      <c r="AL185" s="340"/>
      <c r="AM185" s="340"/>
      <c r="AN185" s="340"/>
      <c r="AO185" s="340"/>
      <c r="AP185" s="337"/>
      <c r="AQ185" s="336"/>
      <c r="AR185" s="340"/>
      <c r="AS185" s="337"/>
    </row>
    <row r="186" spans="1:45" ht="14.1" customHeight="1" x14ac:dyDescent="0.2">
      <c r="A186" s="388" t="str">
        <f>'Übertrag Einzel'!BO40</f>
        <v>Discofox</v>
      </c>
      <c r="B186" s="389"/>
      <c r="C186" s="390"/>
      <c r="D186" s="18"/>
      <c r="E186" s="338"/>
      <c r="F186" s="339"/>
      <c r="G186" s="338"/>
      <c r="H186" s="339"/>
      <c r="I186" s="338"/>
      <c r="J186" s="339"/>
      <c r="K186" s="338"/>
      <c r="L186" s="339"/>
      <c r="M186" s="338"/>
      <c r="N186" s="341"/>
      <c r="O186" s="341"/>
      <c r="P186" s="341"/>
      <c r="Q186" s="341"/>
      <c r="R186" s="341"/>
      <c r="S186" s="339"/>
      <c r="T186" s="338"/>
      <c r="U186" s="341"/>
      <c r="V186" s="339"/>
      <c r="X186" s="388" t="str">
        <f>'Übertrag Einzel'!BO41</f>
        <v>Discofox</v>
      </c>
      <c r="Y186" s="389"/>
      <c r="Z186" s="390"/>
      <c r="AA186" s="18"/>
      <c r="AB186" s="338"/>
      <c r="AC186" s="339"/>
      <c r="AD186" s="338"/>
      <c r="AE186" s="339"/>
      <c r="AF186" s="338"/>
      <c r="AG186" s="339"/>
      <c r="AH186" s="338"/>
      <c r="AI186" s="339"/>
      <c r="AJ186" s="338"/>
      <c r="AK186" s="341"/>
      <c r="AL186" s="341"/>
      <c r="AM186" s="341"/>
      <c r="AN186" s="341"/>
      <c r="AO186" s="341"/>
      <c r="AP186" s="339"/>
      <c r="AQ186" s="338"/>
      <c r="AR186" s="341"/>
      <c r="AS186" s="339"/>
    </row>
    <row r="187" spans="1:45" ht="14.1" customHeight="1" x14ac:dyDescent="0.2">
      <c r="A187" s="391"/>
      <c r="B187" s="392"/>
      <c r="C187" s="392"/>
      <c r="D187" s="393"/>
      <c r="E187" s="336"/>
      <c r="F187" s="337"/>
      <c r="G187" s="336"/>
      <c r="H187" s="337"/>
      <c r="I187" s="336"/>
      <c r="J187" s="337"/>
      <c r="K187" s="336"/>
      <c r="L187" s="337"/>
      <c r="M187" s="336"/>
      <c r="N187" s="340"/>
      <c r="O187" s="340"/>
      <c r="P187" s="340"/>
      <c r="Q187" s="340"/>
      <c r="R187" s="340"/>
      <c r="S187" s="337"/>
      <c r="T187" s="336"/>
      <c r="U187" s="340"/>
      <c r="V187" s="337"/>
      <c r="X187" s="391"/>
      <c r="Y187" s="392"/>
      <c r="Z187" s="392"/>
      <c r="AA187" s="393"/>
      <c r="AB187" s="336"/>
      <c r="AC187" s="337"/>
      <c r="AD187" s="336"/>
      <c r="AE187" s="337"/>
      <c r="AF187" s="336"/>
      <c r="AG187" s="337"/>
      <c r="AH187" s="336"/>
      <c r="AI187" s="337"/>
      <c r="AJ187" s="336"/>
      <c r="AK187" s="340"/>
      <c r="AL187" s="340"/>
      <c r="AM187" s="340"/>
      <c r="AN187" s="340"/>
      <c r="AO187" s="340"/>
      <c r="AP187" s="337"/>
      <c r="AQ187" s="336"/>
      <c r="AR187" s="340"/>
      <c r="AS187" s="337"/>
    </row>
    <row r="188" spans="1:45" ht="14.1" customHeight="1" x14ac:dyDescent="0.2">
      <c r="A188" s="388"/>
      <c r="B188" s="389"/>
      <c r="C188" s="390"/>
      <c r="D188" s="18"/>
      <c r="E188" s="338"/>
      <c r="F188" s="339"/>
      <c r="G188" s="338"/>
      <c r="H188" s="339"/>
      <c r="I188" s="338"/>
      <c r="J188" s="339"/>
      <c r="K188" s="338"/>
      <c r="L188" s="339"/>
      <c r="M188" s="338"/>
      <c r="N188" s="341"/>
      <c r="O188" s="341"/>
      <c r="P188" s="341"/>
      <c r="Q188" s="341"/>
      <c r="R188" s="341"/>
      <c r="S188" s="339"/>
      <c r="T188" s="338"/>
      <c r="U188" s="341"/>
      <c r="V188" s="339"/>
      <c r="X188" s="388"/>
      <c r="Y188" s="389"/>
      <c r="Z188" s="390"/>
      <c r="AA188" s="18"/>
      <c r="AB188" s="338"/>
      <c r="AC188" s="339"/>
      <c r="AD188" s="338"/>
      <c r="AE188" s="339"/>
      <c r="AF188" s="338"/>
      <c r="AG188" s="339"/>
      <c r="AH188" s="338"/>
      <c r="AI188" s="339"/>
      <c r="AJ188" s="338"/>
      <c r="AK188" s="341"/>
      <c r="AL188" s="341"/>
      <c r="AM188" s="341"/>
      <c r="AN188" s="341"/>
      <c r="AO188" s="341"/>
      <c r="AP188" s="339"/>
      <c r="AQ188" s="338"/>
      <c r="AR188" s="341"/>
      <c r="AS188" s="339"/>
    </row>
    <row r="189" spans="1:45" ht="14.1" customHeight="1" x14ac:dyDescent="0.2">
      <c r="A189" s="394" t="s">
        <v>70</v>
      </c>
      <c r="B189" s="450"/>
      <c r="C189" s="450"/>
      <c r="D189" s="450"/>
      <c r="E189" s="450"/>
      <c r="F189" s="450"/>
      <c r="G189" s="450"/>
      <c r="H189" s="450"/>
      <c r="I189" s="450"/>
      <c r="J189" s="450"/>
      <c r="K189" s="450"/>
      <c r="L189" s="450"/>
      <c r="M189" s="450"/>
      <c r="N189" s="450"/>
      <c r="O189" s="450"/>
      <c r="P189" s="450"/>
      <c r="Q189" s="450"/>
      <c r="R189" s="450"/>
      <c r="S189" s="450"/>
      <c r="T189" s="450"/>
      <c r="U189" s="450"/>
      <c r="V189" s="451"/>
      <c r="X189" s="394" t="s">
        <v>70</v>
      </c>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1"/>
    </row>
    <row r="190" spans="1:45" ht="14.1" customHeight="1" x14ac:dyDescent="0.2">
      <c r="A190" s="452"/>
      <c r="B190" s="453"/>
      <c r="C190" s="454"/>
      <c r="D190" s="454"/>
      <c r="E190" s="454"/>
      <c r="F190" s="454"/>
      <c r="G190" s="454"/>
      <c r="H190" s="454"/>
      <c r="I190" s="454"/>
      <c r="J190" s="454"/>
      <c r="K190" s="454"/>
      <c r="L190" s="454"/>
      <c r="M190" s="454"/>
      <c r="N190" s="454"/>
      <c r="O190" s="454"/>
      <c r="P190" s="454"/>
      <c r="Q190" s="454"/>
      <c r="R190" s="454"/>
      <c r="S190" s="454"/>
      <c r="T190" s="454"/>
      <c r="U190" s="454"/>
      <c r="V190" s="455"/>
      <c r="X190" s="452"/>
      <c r="Y190" s="453"/>
      <c r="Z190" s="454"/>
      <c r="AA190" s="454"/>
      <c r="AB190" s="454"/>
      <c r="AC190" s="454"/>
      <c r="AD190" s="454"/>
      <c r="AE190" s="454"/>
      <c r="AF190" s="454"/>
      <c r="AG190" s="454"/>
      <c r="AH190" s="454"/>
      <c r="AI190" s="454"/>
      <c r="AJ190" s="454"/>
      <c r="AK190" s="454"/>
      <c r="AL190" s="454"/>
      <c r="AM190" s="454"/>
      <c r="AN190" s="454"/>
      <c r="AO190" s="454"/>
      <c r="AP190" s="454"/>
      <c r="AQ190" s="454"/>
      <c r="AR190" s="454"/>
      <c r="AS190" s="455"/>
    </row>
    <row r="191" spans="1:45" ht="14.1" customHeight="1" x14ac:dyDescent="0.2">
      <c r="A191" s="400" t="s">
        <v>30</v>
      </c>
      <c r="B191" s="456"/>
      <c r="C191" s="400" t="str">
        <f>MID(T193,1,2)</f>
        <v/>
      </c>
      <c r="D191" s="401"/>
      <c r="E191" s="400" t="str">
        <f>MID(T193,3,2)</f>
        <v/>
      </c>
      <c r="F191" s="401"/>
      <c r="G191" s="400" t="str">
        <f>MID(T193,5,2)</f>
        <v/>
      </c>
      <c r="H191" s="401"/>
      <c r="I191" s="400" t="str">
        <f>MID(T193,7,2)</f>
        <v/>
      </c>
      <c r="J191" s="401"/>
      <c r="K191" s="400" t="str">
        <f>MID(T193,9,2)</f>
        <v/>
      </c>
      <c r="L191" s="401"/>
      <c r="M191" s="400" t="str">
        <f>MID(T193,11,2)</f>
        <v/>
      </c>
      <c r="N191" s="401"/>
      <c r="O191" s="400" t="str">
        <f>MID(T193,13,2)</f>
        <v/>
      </c>
      <c r="P191" s="401"/>
      <c r="Q191" s="400" t="str">
        <f>MID(T193,15,2)</f>
        <v/>
      </c>
      <c r="R191" s="401"/>
      <c r="S191" s="400" t="str">
        <f>MID(T193,17,2)</f>
        <v/>
      </c>
      <c r="T191" s="401"/>
      <c r="U191" s="400" t="str">
        <f>MID(T193,19,2)</f>
        <v/>
      </c>
      <c r="V191" s="401"/>
      <c r="X191" s="400" t="s">
        <v>30</v>
      </c>
      <c r="Y191" s="456"/>
      <c r="Z191" s="400" t="str">
        <f>MID(AQ193,1,2)</f>
        <v/>
      </c>
      <c r="AA191" s="401"/>
      <c r="AB191" s="400" t="str">
        <f>MID(AQ193,3,2)</f>
        <v/>
      </c>
      <c r="AC191" s="401"/>
      <c r="AD191" s="400" t="str">
        <f>MID(AQ193,5,2)</f>
        <v/>
      </c>
      <c r="AE191" s="401"/>
      <c r="AF191" s="400" t="str">
        <f>MID(AQ193,7,2)</f>
        <v/>
      </c>
      <c r="AG191" s="401"/>
      <c r="AH191" s="400" t="str">
        <f>MID(AQ193,9,2)</f>
        <v/>
      </c>
      <c r="AI191" s="401"/>
      <c r="AJ191" s="400" t="str">
        <f>MID(AQ193,11,2)</f>
        <v/>
      </c>
      <c r="AK191" s="401"/>
      <c r="AL191" s="400" t="str">
        <f>MID(AQ193,13,2)</f>
        <v/>
      </c>
      <c r="AM191" s="401"/>
      <c r="AN191" s="400" t="str">
        <f>MID(AQ193,15,2)</f>
        <v/>
      </c>
      <c r="AO191" s="401"/>
      <c r="AP191" s="400" t="str">
        <f>MID(AQ193,17,2)</f>
        <v/>
      </c>
      <c r="AQ191" s="401"/>
      <c r="AR191" s="400" t="str">
        <f>MID(AQ193,19,2)</f>
        <v/>
      </c>
      <c r="AS191" s="401"/>
    </row>
    <row r="192" spans="1:45" ht="14.1" customHeight="1" x14ac:dyDescent="0.2">
      <c r="A192" s="457"/>
      <c r="B192" s="458"/>
      <c r="C192" s="402"/>
      <c r="D192" s="403"/>
      <c r="E192" s="402"/>
      <c r="F192" s="403"/>
      <c r="G192" s="402"/>
      <c r="H192" s="403"/>
      <c r="I192" s="402"/>
      <c r="J192" s="403"/>
      <c r="K192" s="402"/>
      <c r="L192" s="403"/>
      <c r="M192" s="402"/>
      <c r="N192" s="403"/>
      <c r="O192" s="402"/>
      <c r="P192" s="403"/>
      <c r="Q192" s="402"/>
      <c r="R192" s="403"/>
      <c r="S192" s="402"/>
      <c r="T192" s="403"/>
      <c r="U192" s="402"/>
      <c r="V192" s="403"/>
      <c r="X192" s="457"/>
      <c r="Y192" s="458"/>
      <c r="Z192" s="402"/>
      <c r="AA192" s="403"/>
      <c r="AB192" s="402"/>
      <c r="AC192" s="403"/>
      <c r="AD192" s="402"/>
      <c r="AE192" s="403"/>
      <c r="AF192" s="402"/>
      <c r="AG192" s="403"/>
      <c r="AH192" s="402"/>
      <c r="AI192" s="403"/>
      <c r="AJ192" s="402"/>
      <c r="AK192" s="403"/>
      <c r="AL192" s="402"/>
      <c r="AM192" s="403"/>
      <c r="AN192" s="402"/>
      <c r="AO192" s="403"/>
      <c r="AP192" s="402"/>
      <c r="AQ192" s="403"/>
      <c r="AR192" s="402"/>
      <c r="AS192" s="403"/>
    </row>
    <row r="193" spans="1:45" ht="27.75" customHeight="1" x14ac:dyDescent="0.2">
      <c r="A193" s="404" t="s">
        <v>191</v>
      </c>
      <c r="B193" s="405"/>
      <c r="C193" s="405"/>
      <c r="D193" s="405"/>
      <c r="E193" s="405"/>
      <c r="F193" s="405"/>
      <c r="G193" s="405"/>
      <c r="H193" s="406"/>
      <c r="I193" s="413" t="s">
        <v>16</v>
      </c>
      <c r="J193" s="414"/>
      <c r="K193" s="414"/>
      <c r="L193" s="414"/>
      <c r="M193" s="414"/>
      <c r="N193" s="414"/>
      <c r="O193" s="414"/>
      <c r="P193" s="414"/>
      <c r="Q193" s="414"/>
      <c r="R193" s="414"/>
      <c r="S193" s="415"/>
      <c r="T193" s="416" t="str">
        <f>'Übertrag Einzel'!CL40</f>
        <v/>
      </c>
      <c r="U193" s="417"/>
      <c r="V193" s="418"/>
      <c r="X193" s="404" t="s">
        <v>191</v>
      </c>
      <c r="Y193" s="405"/>
      <c r="Z193" s="405"/>
      <c r="AA193" s="405"/>
      <c r="AB193" s="405"/>
      <c r="AC193" s="405"/>
      <c r="AD193" s="405"/>
      <c r="AE193" s="406"/>
      <c r="AF193" s="413" t="s">
        <v>16</v>
      </c>
      <c r="AG193" s="414"/>
      <c r="AH193" s="414"/>
      <c r="AI193" s="414"/>
      <c r="AJ193" s="414"/>
      <c r="AK193" s="414"/>
      <c r="AL193" s="414"/>
      <c r="AM193" s="414"/>
      <c r="AN193" s="414"/>
      <c r="AO193" s="414"/>
      <c r="AP193" s="415"/>
      <c r="AQ193" s="416" t="str">
        <f>'Übertrag Einzel'!CL41</f>
        <v/>
      </c>
      <c r="AR193" s="417"/>
      <c r="AS193" s="418"/>
    </row>
    <row r="194" spans="1:45" ht="14.1" customHeight="1" x14ac:dyDescent="0.2">
      <c r="A194" s="407"/>
      <c r="B194" s="408"/>
      <c r="C194" s="408"/>
      <c r="D194" s="408"/>
      <c r="E194" s="408"/>
      <c r="F194" s="408"/>
      <c r="G194" s="408"/>
      <c r="H194" s="409"/>
      <c r="I194" s="333" t="s">
        <v>17</v>
      </c>
      <c r="J194" s="334"/>
      <c r="K194" s="334"/>
      <c r="L194" s="334"/>
      <c r="M194" s="334"/>
      <c r="N194" s="334"/>
      <c r="O194" s="334"/>
      <c r="P194" s="334"/>
      <c r="Q194" s="334"/>
      <c r="R194" s="334"/>
      <c r="S194" s="334"/>
      <c r="T194" s="334"/>
      <c r="U194" s="334"/>
      <c r="V194" s="335"/>
      <c r="X194" s="407"/>
      <c r="Y194" s="408"/>
      <c r="Z194" s="408"/>
      <c r="AA194" s="408"/>
      <c r="AB194" s="408"/>
      <c r="AC194" s="408"/>
      <c r="AD194" s="408"/>
      <c r="AE194" s="409"/>
      <c r="AF194" s="333" t="s">
        <v>17</v>
      </c>
      <c r="AG194" s="334"/>
      <c r="AH194" s="334"/>
      <c r="AI194" s="334"/>
      <c r="AJ194" s="334"/>
      <c r="AK194" s="334"/>
      <c r="AL194" s="334"/>
      <c r="AM194" s="334"/>
      <c r="AN194" s="334"/>
      <c r="AO194" s="334"/>
      <c r="AP194" s="334"/>
      <c r="AQ194" s="334"/>
      <c r="AR194" s="334"/>
      <c r="AS194" s="335"/>
    </row>
    <row r="195" spans="1:45" ht="14.1" customHeight="1" x14ac:dyDescent="0.2">
      <c r="A195" s="407"/>
      <c r="B195" s="408"/>
      <c r="C195" s="408"/>
      <c r="D195" s="408"/>
      <c r="E195" s="408"/>
      <c r="F195" s="408"/>
      <c r="G195" s="408"/>
      <c r="H195" s="409"/>
      <c r="I195" s="82" t="s">
        <v>18</v>
      </c>
      <c r="J195" s="419"/>
      <c r="K195" s="419"/>
      <c r="L195" s="419"/>
      <c r="M195" s="420"/>
      <c r="N195" s="34" t="s">
        <v>19</v>
      </c>
      <c r="O195" s="419"/>
      <c r="P195" s="419"/>
      <c r="Q195" s="419"/>
      <c r="R195" s="420"/>
      <c r="S195" s="82" t="s">
        <v>20</v>
      </c>
      <c r="T195" s="419"/>
      <c r="U195" s="419"/>
      <c r="V195" s="420"/>
      <c r="X195" s="407"/>
      <c r="Y195" s="408"/>
      <c r="Z195" s="408"/>
      <c r="AA195" s="408"/>
      <c r="AB195" s="408"/>
      <c r="AC195" s="408"/>
      <c r="AD195" s="408"/>
      <c r="AE195" s="409"/>
      <c r="AF195" s="82" t="s">
        <v>18</v>
      </c>
      <c r="AG195" s="419"/>
      <c r="AH195" s="419"/>
      <c r="AI195" s="419"/>
      <c r="AJ195" s="420"/>
      <c r="AK195" s="34" t="s">
        <v>19</v>
      </c>
      <c r="AL195" s="419"/>
      <c r="AM195" s="419"/>
      <c r="AN195" s="419"/>
      <c r="AO195" s="420"/>
      <c r="AP195" s="82" t="s">
        <v>20</v>
      </c>
      <c r="AQ195" s="419"/>
      <c r="AR195" s="419"/>
      <c r="AS195" s="420"/>
    </row>
    <row r="196" spans="1:45" ht="14.1" customHeight="1" x14ac:dyDescent="0.2">
      <c r="A196" s="410"/>
      <c r="B196" s="411"/>
      <c r="C196" s="411"/>
      <c r="D196" s="411"/>
      <c r="E196" s="411"/>
      <c r="F196" s="411"/>
      <c r="G196" s="411"/>
      <c r="H196" s="412"/>
      <c r="I196" s="87"/>
      <c r="J196" s="88"/>
      <c r="K196" s="88"/>
      <c r="L196" s="88"/>
      <c r="M196" s="89"/>
      <c r="N196" s="88"/>
      <c r="O196" s="88"/>
      <c r="P196" s="88"/>
      <c r="Q196" s="88"/>
      <c r="R196" s="89"/>
      <c r="S196" s="87"/>
      <c r="T196" s="88"/>
      <c r="U196" s="88"/>
      <c r="V196" s="89"/>
      <c r="X196" s="410"/>
      <c r="Y196" s="411"/>
      <c r="Z196" s="411"/>
      <c r="AA196" s="411"/>
      <c r="AB196" s="411"/>
      <c r="AC196" s="411"/>
      <c r="AD196" s="411"/>
      <c r="AE196" s="412"/>
      <c r="AF196" s="87"/>
      <c r="AG196" s="88"/>
      <c r="AH196" s="88"/>
      <c r="AI196" s="88"/>
      <c r="AJ196" s="89"/>
      <c r="AK196" s="88"/>
      <c r="AL196" s="88"/>
      <c r="AM196" s="88"/>
      <c r="AN196" s="88"/>
      <c r="AO196" s="89"/>
      <c r="AP196" s="87"/>
      <c r="AQ196" s="88"/>
      <c r="AR196" s="88"/>
      <c r="AS196" s="89"/>
    </row>
    <row r="197" spans="1:45" s="27" customFormat="1" ht="21.75" customHeight="1" x14ac:dyDescent="0.2">
      <c r="A197" s="421" t="s">
        <v>22</v>
      </c>
      <c r="B197" s="422"/>
      <c r="C197" s="422"/>
      <c r="D197" s="422"/>
      <c r="E197" s="422"/>
      <c r="F197" s="422"/>
      <c r="G197" s="422"/>
      <c r="H197" s="422"/>
      <c r="I197" s="422"/>
      <c r="J197" s="422"/>
      <c r="K197" s="422"/>
      <c r="L197" s="422"/>
      <c r="M197" s="422"/>
      <c r="N197" s="422"/>
      <c r="O197" s="422"/>
      <c r="P197" s="422"/>
      <c r="Q197" s="422"/>
      <c r="R197" s="422"/>
      <c r="S197" s="422"/>
      <c r="T197" s="422"/>
      <c r="U197" s="422"/>
      <c r="V197" s="423"/>
      <c r="X197" s="424" t="s">
        <v>22</v>
      </c>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6"/>
    </row>
    <row r="198" spans="1:45" s="33" customFormat="1" ht="21.75" customHeight="1" x14ac:dyDescent="0.2">
      <c r="A198" s="26" t="str">
        <f>'Übertrag Einzel'!$C42</f>
        <v xml:space="preserve"> </v>
      </c>
      <c r="B198" s="29" t="str">
        <f>'Übertrag Einzel'!$AD42</f>
        <v xml:space="preserve"> </v>
      </c>
      <c r="C198" s="30"/>
      <c r="D198" s="90"/>
      <c r="E198" s="31" t="str">
        <f>E149</f>
        <v>Ausrichter: TSC Musterhausen</v>
      </c>
      <c r="F198" s="90"/>
      <c r="G198" s="90"/>
      <c r="H198" s="90"/>
      <c r="I198" s="90"/>
      <c r="J198" s="90"/>
      <c r="K198" s="90"/>
      <c r="L198" s="90"/>
      <c r="M198" s="90"/>
      <c r="N198" s="90"/>
      <c r="O198" s="90"/>
      <c r="P198" s="90"/>
      <c r="Q198" s="90"/>
      <c r="R198" s="90"/>
      <c r="S198" s="90"/>
      <c r="T198" s="90"/>
      <c r="U198" s="90"/>
      <c r="V198" s="91"/>
      <c r="X198" s="26" t="str">
        <f>'Übertrag Einzel'!$C43</f>
        <v xml:space="preserve"> </v>
      </c>
      <c r="Y198" s="29" t="str">
        <f>'Übertrag Einzel'!$AD43</f>
        <v xml:space="preserve"> </v>
      </c>
      <c r="Z198" s="30"/>
      <c r="AA198" s="90"/>
      <c r="AB198" s="31" t="str">
        <f>E198</f>
        <v>Ausrichter: TSC Musterhausen</v>
      </c>
      <c r="AC198" s="90"/>
      <c r="AD198" s="90"/>
      <c r="AE198" s="90"/>
      <c r="AF198" s="90"/>
      <c r="AG198" s="90"/>
      <c r="AH198" s="90"/>
      <c r="AI198" s="90"/>
      <c r="AJ198" s="90"/>
      <c r="AK198" s="90"/>
      <c r="AL198" s="90"/>
      <c r="AM198" s="90"/>
      <c r="AN198" s="90"/>
      <c r="AO198" s="90"/>
      <c r="AP198" s="90"/>
      <c r="AQ198" s="90"/>
      <c r="AR198" s="90"/>
      <c r="AS198" s="91"/>
    </row>
    <row r="199" spans="1:45" s="34" customFormat="1" ht="12.75" x14ac:dyDescent="0.2">
      <c r="A199" s="333" t="s">
        <v>3</v>
      </c>
      <c r="B199" s="334"/>
      <c r="C199" s="334"/>
      <c r="D199" s="334"/>
      <c r="E199" s="430"/>
      <c r="F199" s="333" t="s">
        <v>34</v>
      </c>
      <c r="G199" s="431"/>
      <c r="H199" s="431"/>
      <c r="I199" s="431"/>
      <c r="J199" s="431"/>
      <c r="K199" s="431"/>
      <c r="L199" s="431"/>
      <c r="M199" s="431"/>
      <c r="N199" s="431"/>
      <c r="O199" s="431"/>
      <c r="P199" s="431"/>
      <c r="Q199" s="431"/>
      <c r="R199" s="430"/>
      <c r="S199" s="333" t="s">
        <v>6</v>
      </c>
      <c r="T199" s="334"/>
      <c r="U199" s="334"/>
      <c r="V199" s="335"/>
      <c r="X199" s="333" t="s">
        <v>3</v>
      </c>
      <c r="Y199" s="334"/>
      <c r="Z199" s="334"/>
      <c r="AA199" s="334"/>
      <c r="AB199" s="430"/>
      <c r="AC199" s="333" t="s">
        <v>34</v>
      </c>
      <c r="AD199" s="431"/>
      <c r="AE199" s="431"/>
      <c r="AF199" s="431"/>
      <c r="AG199" s="431"/>
      <c r="AH199" s="431"/>
      <c r="AI199" s="431"/>
      <c r="AJ199" s="431"/>
      <c r="AK199" s="431"/>
      <c r="AL199" s="431"/>
      <c r="AM199" s="431"/>
      <c r="AN199" s="431"/>
      <c r="AO199" s="430"/>
      <c r="AP199" s="333" t="s">
        <v>6</v>
      </c>
      <c r="AQ199" s="334"/>
      <c r="AR199" s="334"/>
      <c r="AS199" s="335"/>
    </row>
    <row r="200" spans="1:45" s="35" customFormat="1" ht="24" customHeight="1" x14ac:dyDescent="0.2">
      <c r="A200" s="352" t="str">
        <f>'Übertrag Einzel'!D42</f>
        <v xml:space="preserve"> </v>
      </c>
      <c r="B200" s="353"/>
      <c r="C200" s="353"/>
      <c r="D200" s="353"/>
      <c r="E200" s="354"/>
      <c r="F200" s="352" t="str">
        <f>'Übertrag Einzel'!E42</f>
        <v xml:space="preserve"> </v>
      </c>
      <c r="G200" s="353"/>
      <c r="H200" s="353"/>
      <c r="I200" s="353"/>
      <c r="J200" s="353"/>
      <c r="K200" s="353"/>
      <c r="L200" s="353"/>
      <c r="M200" s="353"/>
      <c r="N200" s="353"/>
      <c r="O200" s="353"/>
      <c r="P200" s="353"/>
      <c r="Q200" s="353"/>
      <c r="R200" s="354"/>
      <c r="S200" s="355" t="str">
        <f>'Übertrag Einzel'!$H42</f>
        <v xml:space="preserve"> </v>
      </c>
      <c r="T200" s="356"/>
      <c r="U200" s="356"/>
      <c r="V200" s="357"/>
      <c r="X200" s="352" t="str">
        <f>'Übertrag Einzel'!D43</f>
        <v xml:space="preserve"> </v>
      </c>
      <c r="Y200" s="353"/>
      <c r="Z200" s="353"/>
      <c r="AA200" s="353"/>
      <c r="AB200" s="354"/>
      <c r="AC200" s="352" t="str">
        <f>'Übertrag Einzel'!E43</f>
        <v xml:space="preserve"> </v>
      </c>
      <c r="AD200" s="353"/>
      <c r="AE200" s="353"/>
      <c r="AF200" s="353"/>
      <c r="AG200" s="353"/>
      <c r="AH200" s="353"/>
      <c r="AI200" s="353"/>
      <c r="AJ200" s="353"/>
      <c r="AK200" s="353"/>
      <c r="AL200" s="353"/>
      <c r="AM200" s="353"/>
      <c r="AN200" s="353"/>
      <c r="AO200" s="354"/>
      <c r="AP200" s="355" t="str">
        <f>'Übertrag Einzel'!$H43</f>
        <v xml:space="preserve"> </v>
      </c>
      <c r="AQ200" s="356"/>
      <c r="AR200" s="356"/>
      <c r="AS200" s="357"/>
    </row>
    <row r="201" spans="1:45" s="36" customFormat="1" ht="11.25" customHeight="1" x14ac:dyDescent="0.2">
      <c r="A201" s="376" t="s">
        <v>32</v>
      </c>
      <c r="B201" s="377"/>
      <c r="C201" s="378"/>
      <c r="D201" s="376" t="s">
        <v>33</v>
      </c>
      <c r="E201" s="377"/>
      <c r="F201" s="377"/>
      <c r="G201" s="377"/>
      <c r="H201" s="377"/>
      <c r="I201" s="377"/>
      <c r="J201" s="377"/>
      <c r="K201" s="377"/>
      <c r="L201" s="377"/>
      <c r="M201" s="377"/>
      <c r="N201" s="378"/>
      <c r="O201" s="379" t="s">
        <v>7</v>
      </c>
      <c r="P201" s="377"/>
      <c r="Q201" s="377"/>
      <c r="R201" s="377"/>
      <c r="S201" s="377"/>
      <c r="T201" s="377"/>
      <c r="U201" s="377"/>
      <c r="V201" s="378"/>
      <c r="X201" s="376" t="s">
        <v>32</v>
      </c>
      <c r="Y201" s="377"/>
      <c r="Z201" s="378"/>
      <c r="AA201" s="376" t="s">
        <v>33</v>
      </c>
      <c r="AB201" s="377"/>
      <c r="AC201" s="377"/>
      <c r="AD201" s="377"/>
      <c r="AE201" s="377"/>
      <c r="AF201" s="377"/>
      <c r="AG201" s="377"/>
      <c r="AH201" s="377"/>
      <c r="AI201" s="377"/>
      <c r="AJ201" s="377"/>
      <c r="AK201" s="378"/>
      <c r="AL201" s="379" t="s">
        <v>7</v>
      </c>
      <c r="AM201" s="377"/>
      <c r="AN201" s="377"/>
      <c r="AO201" s="377"/>
      <c r="AP201" s="377"/>
      <c r="AQ201" s="377"/>
      <c r="AR201" s="377"/>
      <c r="AS201" s="378"/>
    </row>
    <row r="202" spans="1:45" s="36" customFormat="1" ht="14.1" customHeight="1" x14ac:dyDescent="0.2">
      <c r="A202" s="385" t="str">
        <f>'Übertrag Einzel'!F42</f>
        <v xml:space="preserve"> </v>
      </c>
      <c r="B202" s="386"/>
      <c r="C202" s="387"/>
      <c r="D202" s="385" t="str">
        <f>'Übertrag Einzel'!G42</f>
        <v xml:space="preserve"> </v>
      </c>
      <c r="E202" s="386"/>
      <c r="F202" s="386"/>
      <c r="G202" s="386"/>
      <c r="H202" s="386"/>
      <c r="I202" s="386"/>
      <c r="J202" s="386"/>
      <c r="K202" s="386"/>
      <c r="L202" s="386"/>
      <c r="M202" s="386"/>
      <c r="N202" s="387"/>
      <c r="O202" s="442"/>
      <c r="P202" s="440"/>
      <c r="Q202" s="440"/>
      <c r="R202" s="440"/>
      <c r="S202" s="440"/>
      <c r="T202" s="440"/>
      <c r="U202" s="440"/>
      <c r="V202" s="441"/>
      <c r="X202" s="385" t="str">
        <f>'Übertrag Einzel'!F43</f>
        <v xml:space="preserve"> </v>
      </c>
      <c r="Y202" s="386"/>
      <c r="Z202" s="387"/>
      <c r="AA202" s="385" t="str">
        <f>'Übertrag Einzel'!G43</f>
        <v xml:space="preserve"> </v>
      </c>
      <c r="AB202" s="386"/>
      <c r="AC202" s="386"/>
      <c r="AD202" s="386"/>
      <c r="AE202" s="386"/>
      <c r="AF202" s="386"/>
      <c r="AG202" s="386"/>
      <c r="AH202" s="386"/>
      <c r="AI202" s="386"/>
      <c r="AJ202" s="386"/>
      <c r="AK202" s="387"/>
      <c r="AL202" s="442"/>
      <c r="AM202" s="440"/>
      <c r="AN202" s="440"/>
      <c r="AO202" s="440"/>
      <c r="AP202" s="440"/>
      <c r="AQ202" s="440"/>
      <c r="AR202" s="440"/>
      <c r="AS202" s="441"/>
    </row>
    <row r="203" spans="1:45" s="36" customFormat="1" ht="9.75" customHeight="1" x14ac:dyDescent="0.2">
      <c r="A203" s="352"/>
      <c r="B203" s="353"/>
      <c r="C203" s="354"/>
      <c r="D203" s="352"/>
      <c r="E203" s="353"/>
      <c r="F203" s="353"/>
      <c r="G203" s="353"/>
      <c r="H203" s="353"/>
      <c r="I203" s="353"/>
      <c r="J203" s="353"/>
      <c r="K203" s="353"/>
      <c r="L203" s="353"/>
      <c r="M203" s="353"/>
      <c r="N203" s="354"/>
      <c r="O203" s="370"/>
      <c r="P203" s="440"/>
      <c r="Q203" s="440"/>
      <c r="R203" s="440"/>
      <c r="S203" s="440"/>
      <c r="T203" s="440"/>
      <c r="U203" s="440"/>
      <c r="V203" s="441"/>
      <c r="X203" s="352"/>
      <c r="Y203" s="353"/>
      <c r="Z203" s="354"/>
      <c r="AA203" s="352"/>
      <c r="AB203" s="353"/>
      <c r="AC203" s="353"/>
      <c r="AD203" s="353"/>
      <c r="AE203" s="353"/>
      <c r="AF203" s="353"/>
      <c r="AG203" s="353"/>
      <c r="AH203" s="353"/>
      <c r="AI203" s="353"/>
      <c r="AJ203" s="353"/>
      <c r="AK203" s="354"/>
      <c r="AL203" s="370"/>
      <c r="AM203" s="440"/>
      <c r="AN203" s="440"/>
      <c r="AO203" s="440"/>
      <c r="AP203" s="440"/>
      <c r="AQ203" s="440"/>
      <c r="AR203" s="440"/>
      <c r="AS203" s="441"/>
    </row>
    <row r="204" spans="1:45" s="36" customFormat="1" ht="11.25" customHeight="1" x14ac:dyDescent="0.2">
      <c r="A204" s="376" t="s">
        <v>5</v>
      </c>
      <c r="B204" s="377"/>
      <c r="C204" s="377"/>
      <c r="D204" s="377"/>
      <c r="E204" s="377"/>
      <c r="F204" s="377"/>
      <c r="G204" s="377"/>
      <c r="H204" s="377"/>
      <c r="I204" s="377"/>
      <c r="J204" s="377"/>
      <c r="K204" s="377"/>
      <c r="L204" s="377"/>
      <c r="M204" s="377"/>
      <c r="N204" s="378"/>
      <c r="O204" s="442"/>
      <c r="P204" s="440"/>
      <c r="Q204" s="440"/>
      <c r="R204" s="440"/>
      <c r="S204" s="440"/>
      <c r="T204" s="440"/>
      <c r="U204" s="440"/>
      <c r="V204" s="441"/>
      <c r="X204" s="376" t="s">
        <v>5</v>
      </c>
      <c r="Y204" s="377"/>
      <c r="Z204" s="377"/>
      <c r="AA204" s="377"/>
      <c r="AB204" s="377"/>
      <c r="AC204" s="377"/>
      <c r="AD204" s="377"/>
      <c r="AE204" s="377"/>
      <c r="AF204" s="377"/>
      <c r="AG204" s="377"/>
      <c r="AH204" s="377"/>
      <c r="AI204" s="377"/>
      <c r="AJ204" s="377"/>
      <c r="AK204" s="378"/>
      <c r="AL204" s="442"/>
      <c r="AM204" s="440"/>
      <c r="AN204" s="440"/>
      <c r="AO204" s="440"/>
      <c r="AP204" s="440"/>
      <c r="AQ204" s="440"/>
      <c r="AR204" s="440"/>
      <c r="AS204" s="441"/>
    </row>
    <row r="205" spans="1:45" s="35" customFormat="1" ht="24" customHeight="1" x14ac:dyDescent="0.2">
      <c r="A205" s="352" t="str">
        <f>'Übertrag Einzel'!I42</f>
        <v/>
      </c>
      <c r="B205" s="353"/>
      <c r="C205" s="353"/>
      <c r="D205" s="353"/>
      <c r="E205" s="386"/>
      <c r="F205" s="386"/>
      <c r="G205" s="386"/>
      <c r="H205" s="386"/>
      <c r="I205" s="386"/>
      <c r="J205" s="386"/>
      <c r="K205" s="386"/>
      <c r="L205" s="386"/>
      <c r="M205" s="386"/>
      <c r="N205" s="387"/>
      <c r="O205" s="443"/>
      <c r="P205" s="444"/>
      <c r="Q205" s="444"/>
      <c r="R205" s="444"/>
      <c r="S205" s="444"/>
      <c r="T205" s="444"/>
      <c r="U205" s="444"/>
      <c r="V205" s="445"/>
      <c r="X205" s="352" t="str">
        <f>'Übertrag Einzel'!I43</f>
        <v/>
      </c>
      <c r="Y205" s="353"/>
      <c r="Z205" s="353"/>
      <c r="AA205" s="353"/>
      <c r="AB205" s="386"/>
      <c r="AC205" s="386"/>
      <c r="AD205" s="386"/>
      <c r="AE205" s="386"/>
      <c r="AF205" s="386"/>
      <c r="AG205" s="386"/>
      <c r="AH205" s="386"/>
      <c r="AI205" s="386"/>
      <c r="AJ205" s="386"/>
      <c r="AK205" s="387"/>
      <c r="AL205" s="443"/>
      <c r="AM205" s="444"/>
      <c r="AN205" s="444"/>
      <c r="AO205" s="444"/>
      <c r="AP205" s="444"/>
      <c r="AQ205" s="444"/>
      <c r="AR205" s="444"/>
      <c r="AS205" s="445"/>
    </row>
    <row r="206" spans="1:45" s="34" customFormat="1" ht="12.75" customHeight="1" x14ac:dyDescent="0.2">
      <c r="A206" s="333" t="s">
        <v>8</v>
      </c>
      <c r="B206" s="431"/>
      <c r="C206" s="431"/>
      <c r="D206" s="430"/>
      <c r="E206" s="361" t="s">
        <v>113</v>
      </c>
      <c r="F206" s="432"/>
      <c r="G206" s="432"/>
      <c r="H206" s="432"/>
      <c r="I206" s="432"/>
      <c r="J206" s="432"/>
      <c r="K206" s="432"/>
      <c r="L206" s="432"/>
      <c r="M206" s="432"/>
      <c r="N206" s="432"/>
      <c r="O206" s="432"/>
      <c r="P206" s="432"/>
      <c r="Q206" s="432"/>
      <c r="R206" s="432"/>
      <c r="S206" s="432"/>
      <c r="T206" s="432"/>
      <c r="U206" s="432"/>
      <c r="V206" s="433"/>
      <c r="X206" s="333" t="s">
        <v>8</v>
      </c>
      <c r="Y206" s="431"/>
      <c r="Z206" s="431"/>
      <c r="AA206" s="430"/>
      <c r="AB206" s="361" t="s">
        <v>113</v>
      </c>
      <c r="AC206" s="432"/>
      <c r="AD206" s="432"/>
      <c r="AE206" s="432"/>
      <c r="AF206" s="432"/>
      <c r="AG206" s="432"/>
      <c r="AH206" s="432"/>
      <c r="AI206" s="432"/>
      <c r="AJ206" s="432"/>
      <c r="AK206" s="432"/>
      <c r="AL206" s="432"/>
      <c r="AM206" s="432"/>
      <c r="AN206" s="432"/>
      <c r="AO206" s="432"/>
      <c r="AP206" s="432"/>
      <c r="AQ206" s="432"/>
      <c r="AR206" s="432"/>
      <c r="AS206" s="433"/>
    </row>
    <row r="207" spans="1:45" s="37" customFormat="1" ht="24" customHeight="1" x14ac:dyDescent="0.2">
      <c r="A207" s="367">
        <f>A11</f>
        <v>45383</v>
      </c>
      <c r="B207" s="368"/>
      <c r="C207" s="368"/>
      <c r="D207" s="369"/>
      <c r="E207" s="434"/>
      <c r="F207" s="435"/>
      <c r="G207" s="435"/>
      <c r="H207" s="435"/>
      <c r="I207" s="435"/>
      <c r="J207" s="435"/>
      <c r="K207" s="435"/>
      <c r="L207" s="435"/>
      <c r="M207" s="435"/>
      <c r="N207" s="435"/>
      <c r="O207" s="435"/>
      <c r="P207" s="435"/>
      <c r="Q207" s="435"/>
      <c r="R207" s="435"/>
      <c r="S207" s="435"/>
      <c r="T207" s="435"/>
      <c r="U207" s="435"/>
      <c r="V207" s="436"/>
      <c r="X207" s="367">
        <f>A11</f>
        <v>45383</v>
      </c>
      <c r="Y207" s="368"/>
      <c r="Z207" s="368"/>
      <c r="AA207" s="369"/>
      <c r="AB207" s="434"/>
      <c r="AC207" s="435"/>
      <c r="AD207" s="435"/>
      <c r="AE207" s="435"/>
      <c r="AF207" s="435"/>
      <c r="AG207" s="435"/>
      <c r="AH207" s="435"/>
      <c r="AI207" s="435"/>
      <c r="AJ207" s="435"/>
      <c r="AK207" s="435"/>
      <c r="AL207" s="435"/>
      <c r="AM207" s="435"/>
      <c r="AN207" s="435"/>
      <c r="AO207" s="435"/>
      <c r="AP207" s="435"/>
      <c r="AQ207" s="435"/>
      <c r="AR207" s="435"/>
      <c r="AS207" s="436"/>
    </row>
    <row r="208" spans="1:45" s="34" customFormat="1" ht="6" customHeight="1" x14ac:dyDescent="0.2">
      <c r="A208" s="84"/>
      <c r="B208" s="85"/>
      <c r="C208" s="85"/>
      <c r="D208" s="85"/>
      <c r="E208" s="85"/>
      <c r="F208" s="85"/>
      <c r="G208" s="85"/>
      <c r="H208" s="85"/>
      <c r="I208" s="85"/>
      <c r="J208" s="85"/>
      <c r="K208" s="85"/>
      <c r="L208" s="85"/>
      <c r="M208" s="85"/>
      <c r="N208" s="85"/>
      <c r="O208" s="85"/>
      <c r="P208" s="85"/>
      <c r="Q208" s="85"/>
      <c r="R208" s="85"/>
      <c r="S208" s="85"/>
      <c r="T208" s="85"/>
      <c r="U208" s="85"/>
      <c r="V208" s="86"/>
      <c r="X208" s="84"/>
      <c r="Y208" s="85"/>
      <c r="Z208" s="85"/>
      <c r="AA208" s="85"/>
      <c r="AB208" s="85"/>
      <c r="AC208" s="85"/>
      <c r="AD208" s="85"/>
      <c r="AE208" s="85"/>
      <c r="AF208" s="85"/>
      <c r="AG208" s="85"/>
      <c r="AH208" s="85"/>
      <c r="AI208" s="85"/>
      <c r="AJ208" s="85"/>
      <c r="AK208" s="85"/>
      <c r="AL208" s="85"/>
      <c r="AM208" s="85"/>
      <c r="AN208" s="85"/>
      <c r="AO208" s="85"/>
      <c r="AP208" s="85"/>
      <c r="AQ208" s="85"/>
      <c r="AR208" s="85"/>
      <c r="AS208" s="86"/>
    </row>
    <row r="209" spans="1:45" s="34" customFormat="1" ht="24.75" customHeight="1" x14ac:dyDescent="0.2">
      <c r="A209" s="38" t="s">
        <v>107</v>
      </c>
      <c r="D209" s="330" t="str">
        <f>'Übertrag Einzel'!AA42</f>
        <v/>
      </c>
      <c r="E209" s="331"/>
      <c r="F209" s="331"/>
      <c r="G209" s="331"/>
      <c r="H209" s="331"/>
      <c r="I209" s="331"/>
      <c r="J209" s="331"/>
      <c r="K209" s="331"/>
      <c r="L209" s="331"/>
      <c r="M209" s="331"/>
      <c r="N209" s="137"/>
      <c r="O209" s="332" t="str">
        <f>"verliehen wird: "&amp;'Übertrag Einzel'!CP42</f>
        <v>verliehen wird: Urkunde und Button</v>
      </c>
      <c r="P209" s="332"/>
      <c r="Q209" s="332"/>
      <c r="R209" s="332"/>
      <c r="S209" s="332"/>
      <c r="T209" s="332"/>
      <c r="U209" s="332"/>
      <c r="V209" s="83"/>
      <c r="X209" s="38" t="s">
        <v>107</v>
      </c>
      <c r="AA209" s="330" t="str">
        <f>'Übertrag Einzel'!AA43</f>
        <v/>
      </c>
      <c r="AB209" s="331"/>
      <c r="AC209" s="331"/>
      <c r="AD209" s="331"/>
      <c r="AE209" s="331"/>
      <c r="AF209" s="331"/>
      <c r="AG209" s="331"/>
      <c r="AH209" s="331"/>
      <c r="AI209" s="331"/>
      <c r="AJ209" s="331"/>
      <c r="AK209" s="137"/>
      <c r="AL209" s="332" t="str">
        <f>"verliehen wird: "&amp;'Übertrag Einzel'!CP43</f>
        <v>verliehen wird: Urkunde und Button</v>
      </c>
      <c r="AM209" s="332"/>
      <c r="AN209" s="332"/>
      <c r="AO209" s="332"/>
      <c r="AP209" s="332"/>
      <c r="AQ209" s="332"/>
      <c r="AR209" s="332"/>
      <c r="AS209" s="83"/>
    </row>
    <row r="210" spans="1:45" s="34" customFormat="1" ht="6" customHeight="1" x14ac:dyDescent="0.2">
      <c r="A210" s="82"/>
      <c r="V210" s="83"/>
      <c r="X210" s="82"/>
      <c r="AS210" s="83"/>
    </row>
    <row r="211" spans="1:45" s="34" customFormat="1" ht="24.75" customHeight="1" x14ac:dyDescent="0.2">
      <c r="A211" s="38" t="s">
        <v>111</v>
      </c>
      <c r="D211" s="39"/>
      <c r="F211" s="39"/>
      <c r="H211" s="39"/>
      <c r="I211" s="347" t="str">
        <f>'Übertrag Einzel'!CM42&amp;"."</f>
        <v>.</v>
      </c>
      <c r="J211" s="348"/>
      <c r="L211" s="39" t="s">
        <v>112</v>
      </c>
      <c r="N211" s="39"/>
      <c r="V211" s="83"/>
      <c r="X211" s="38" t="s">
        <v>111</v>
      </c>
      <c r="AA211" s="39"/>
      <c r="AC211" s="39"/>
      <c r="AE211" s="39"/>
      <c r="AF211" s="347" t="str">
        <f>'Übertrag Einzel'!CM43&amp;"."</f>
        <v>.</v>
      </c>
      <c r="AG211" s="348"/>
      <c r="AI211" s="39" t="s">
        <v>112</v>
      </c>
      <c r="AK211" s="39"/>
      <c r="AS211" s="83"/>
    </row>
    <row r="212" spans="1:45" s="34" customFormat="1" ht="6" customHeight="1" x14ac:dyDescent="0.2">
      <c r="A212" s="87"/>
      <c r="B212" s="88"/>
      <c r="C212" s="88"/>
      <c r="D212" s="88"/>
      <c r="E212" s="88"/>
      <c r="F212" s="88"/>
      <c r="G212" s="88"/>
      <c r="H212" s="88"/>
      <c r="I212" s="88"/>
      <c r="J212" s="88"/>
      <c r="K212" s="88"/>
      <c r="L212" s="88"/>
      <c r="M212" s="88"/>
      <c r="N212" s="88"/>
      <c r="O212" s="88"/>
      <c r="P212" s="88"/>
      <c r="Q212" s="88"/>
      <c r="R212" s="88"/>
      <c r="S212" s="88"/>
      <c r="T212" s="88"/>
      <c r="U212" s="88"/>
      <c r="V212" s="89"/>
      <c r="X212" s="87"/>
      <c r="Y212" s="88"/>
      <c r="Z212" s="88"/>
      <c r="AA212" s="88"/>
      <c r="AB212" s="88"/>
      <c r="AC212" s="88"/>
      <c r="AD212" s="88"/>
      <c r="AE212" s="88"/>
      <c r="AF212" s="88"/>
      <c r="AG212" s="88"/>
      <c r="AH212" s="88"/>
      <c r="AI212" s="88"/>
      <c r="AJ212" s="88"/>
      <c r="AK212" s="88"/>
      <c r="AL212" s="88"/>
      <c r="AM212" s="88"/>
      <c r="AN212" s="88"/>
      <c r="AO212" s="88"/>
      <c r="AP212" s="88"/>
      <c r="AQ212" s="88"/>
      <c r="AR212" s="88"/>
      <c r="AS212" s="89"/>
    </row>
    <row r="213" spans="1:45" ht="29.25" customHeight="1" x14ac:dyDescent="0.2">
      <c r="A213" s="349" t="s">
        <v>9</v>
      </c>
      <c r="B213" s="448"/>
      <c r="C213" s="448"/>
      <c r="D213" s="449"/>
      <c r="E213" s="447" t="s">
        <v>10</v>
      </c>
      <c r="F213" s="447"/>
      <c r="G213" s="447" t="s">
        <v>11</v>
      </c>
      <c r="H213" s="447"/>
      <c r="I213" s="446" t="s">
        <v>12</v>
      </c>
      <c r="J213" s="447"/>
      <c r="K213" s="446" t="s">
        <v>13</v>
      </c>
      <c r="L213" s="447"/>
      <c r="M213" s="446" t="s">
        <v>14</v>
      </c>
      <c r="N213" s="447"/>
      <c r="O213" s="447"/>
      <c r="P213" s="447"/>
      <c r="Q213" s="447"/>
      <c r="R213" s="447"/>
      <c r="S213" s="447"/>
      <c r="T213" s="446" t="s">
        <v>15</v>
      </c>
      <c r="U213" s="447"/>
      <c r="V213" s="447"/>
      <c r="X213" s="349" t="s">
        <v>9</v>
      </c>
      <c r="Y213" s="448"/>
      <c r="Z213" s="448"/>
      <c r="AA213" s="449"/>
      <c r="AB213" s="447" t="s">
        <v>10</v>
      </c>
      <c r="AC213" s="447"/>
      <c r="AD213" s="447" t="s">
        <v>11</v>
      </c>
      <c r="AE213" s="447"/>
      <c r="AF213" s="446" t="s">
        <v>12</v>
      </c>
      <c r="AG213" s="447"/>
      <c r="AH213" s="446" t="s">
        <v>13</v>
      </c>
      <c r="AI213" s="447"/>
      <c r="AJ213" s="446" t="s">
        <v>14</v>
      </c>
      <c r="AK213" s="447"/>
      <c r="AL213" s="447"/>
      <c r="AM213" s="447"/>
      <c r="AN213" s="447"/>
      <c r="AO213" s="447"/>
      <c r="AP213" s="447"/>
      <c r="AQ213" s="446" t="s">
        <v>15</v>
      </c>
      <c r="AR213" s="447"/>
      <c r="AS213" s="447"/>
    </row>
    <row r="214" spans="1:45" ht="14.1" customHeight="1" x14ac:dyDescent="0.2">
      <c r="A214" s="333"/>
      <c r="B214" s="334"/>
      <c r="C214" s="334"/>
      <c r="D214" s="335"/>
      <c r="E214" s="336"/>
      <c r="F214" s="337"/>
      <c r="G214" s="336"/>
      <c r="H214" s="337"/>
      <c r="I214" s="336"/>
      <c r="J214" s="337"/>
      <c r="K214" s="336"/>
      <c r="L214" s="337"/>
      <c r="M214" s="336"/>
      <c r="N214" s="340"/>
      <c r="O214" s="340"/>
      <c r="P214" s="340"/>
      <c r="Q214" s="340"/>
      <c r="R214" s="340"/>
      <c r="S214" s="337"/>
      <c r="T214" s="336"/>
      <c r="U214" s="340"/>
      <c r="V214" s="337"/>
      <c r="X214" s="333"/>
      <c r="Y214" s="334"/>
      <c r="Z214" s="334"/>
      <c r="AA214" s="335"/>
      <c r="AB214" s="336"/>
      <c r="AC214" s="337"/>
      <c r="AD214" s="336"/>
      <c r="AE214" s="337"/>
      <c r="AF214" s="336"/>
      <c r="AG214" s="337"/>
      <c r="AH214" s="336"/>
      <c r="AI214" s="337"/>
      <c r="AJ214" s="336"/>
      <c r="AK214" s="340"/>
      <c r="AL214" s="340"/>
      <c r="AM214" s="340"/>
      <c r="AN214" s="340"/>
      <c r="AO214" s="340"/>
      <c r="AP214" s="337"/>
      <c r="AQ214" s="336"/>
      <c r="AR214" s="340"/>
      <c r="AS214" s="337"/>
    </row>
    <row r="215" spans="1:45" ht="14.1" customHeight="1" x14ac:dyDescent="0.2">
      <c r="A215" s="388" t="str">
        <f>'Übertrag Einzel'!BE42</f>
        <v>Langsamer Walzer</v>
      </c>
      <c r="B215" s="389"/>
      <c r="C215" s="389"/>
      <c r="D215" s="17"/>
      <c r="E215" s="338"/>
      <c r="F215" s="339"/>
      <c r="G215" s="338"/>
      <c r="H215" s="339"/>
      <c r="I215" s="338"/>
      <c r="J215" s="339"/>
      <c r="K215" s="338"/>
      <c r="L215" s="339"/>
      <c r="M215" s="338"/>
      <c r="N215" s="341"/>
      <c r="O215" s="341"/>
      <c r="P215" s="341"/>
      <c r="Q215" s="341"/>
      <c r="R215" s="341"/>
      <c r="S215" s="339"/>
      <c r="T215" s="338"/>
      <c r="U215" s="341"/>
      <c r="V215" s="339"/>
      <c r="X215" s="388" t="str">
        <f>'Übertrag Einzel'!BE43</f>
        <v>Langsamer Walzer</v>
      </c>
      <c r="Y215" s="389"/>
      <c r="Z215" s="389"/>
      <c r="AA215" s="17"/>
      <c r="AB215" s="338"/>
      <c r="AC215" s="339"/>
      <c r="AD215" s="338"/>
      <c r="AE215" s="339"/>
      <c r="AF215" s="338"/>
      <c r="AG215" s="339"/>
      <c r="AH215" s="338"/>
      <c r="AI215" s="339"/>
      <c r="AJ215" s="338"/>
      <c r="AK215" s="341"/>
      <c r="AL215" s="341"/>
      <c r="AM215" s="341"/>
      <c r="AN215" s="341"/>
      <c r="AO215" s="341"/>
      <c r="AP215" s="339"/>
      <c r="AQ215" s="338"/>
      <c r="AR215" s="341"/>
      <c r="AS215" s="339"/>
    </row>
    <row r="216" spans="1:45" ht="14.1" customHeight="1" x14ac:dyDescent="0.2">
      <c r="A216" s="333"/>
      <c r="B216" s="334"/>
      <c r="C216" s="334"/>
      <c r="D216" s="335"/>
      <c r="E216" s="336"/>
      <c r="F216" s="337"/>
      <c r="G216" s="336"/>
      <c r="H216" s="337"/>
      <c r="I216" s="336"/>
      <c r="J216" s="337"/>
      <c r="K216" s="336"/>
      <c r="L216" s="337"/>
      <c r="M216" s="336"/>
      <c r="N216" s="340"/>
      <c r="O216" s="340"/>
      <c r="P216" s="340"/>
      <c r="Q216" s="340"/>
      <c r="R216" s="340"/>
      <c r="S216" s="337"/>
      <c r="T216" s="336"/>
      <c r="U216" s="340"/>
      <c r="V216" s="337"/>
      <c r="X216" s="333"/>
      <c r="Y216" s="334"/>
      <c r="Z216" s="334"/>
      <c r="AA216" s="335"/>
      <c r="AB216" s="336"/>
      <c r="AC216" s="337"/>
      <c r="AD216" s="336"/>
      <c r="AE216" s="337"/>
      <c r="AF216" s="336"/>
      <c r="AG216" s="337"/>
      <c r="AH216" s="336"/>
      <c r="AI216" s="337"/>
      <c r="AJ216" s="336"/>
      <c r="AK216" s="340"/>
      <c r="AL216" s="340"/>
      <c r="AM216" s="340"/>
      <c r="AN216" s="340"/>
      <c r="AO216" s="340"/>
      <c r="AP216" s="337"/>
      <c r="AQ216" s="336"/>
      <c r="AR216" s="340"/>
      <c r="AS216" s="337"/>
    </row>
    <row r="217" spans="1:45" ht="14.1" customHeight="1" x14ac:dyDescent="0.2">
      <c r="A217" s="388" t="str">
        <f>'Übertrag Einzel'!BF42</f>
        <v>Tango</v>
      </c>
      <c r="B217" s="389"/>
      <c r="C217" s="389"/>
      <c r="D217" s="17"/>
      <c r="E217" s="338"/>
      <c r="F217" s="339"/>
      <c r="G217" s="338"/>
      <c r="H217" s="339"/>
      <c r="I217" s="338"/>
      <c r="J217" s="339"/>
      <c r="K217" s="338"/>
      <c r="L217" s="339"/>
      <c r="M217" s="338"/>
      <c r="N217" s="341"/>
      <c r="O217" s="341"/>
      <c r="P217" s="341"/>
      <c r="Q217" s="341"/>
      <c r="R217" s="341"/>
      <c r="S217" s="339"/>
      <c r="T217" s="338"/>
      <c r="U217" s="341"/>
      <c r="V217" s="339"/>
      <c r="X217" s="388" t="str">
        <f>'Übertrag Einzel'!BF43</f>
        <v>Tango</v>
      </c>
      <c r="Y217" s="389"/>
      <c r="Z217" s="389"/>
      <c r="AA217" s="17"/>
      <c r="AB217" s="338"/>
      <c r="AC217" s="339"/>
      <c r="AD217" s="338"/>
      <c r="AE217" s="339"/>
      <c r="AF217" s="338"/>
      <c r="AG217" s="339"/>
      <c r="AH217" s="338"/>
      <c r="AI217" s="339"/>
      <c r="AJ217" s="338"/>
      <c r="AK217" s="341"/>
      <c r="AL217" s="341"/>
      <c r="AM217" s="341"/>
      <c r="AN217" s="341"/>
      <c r="AO217" s="341"/>
      <c r="AP217" s="339"/>
      <c r="AQ217" s="338"/>
      <c r="AR217" s="341"/>
      <c r="AS217" s="339"/>
    </row>
    <row r="218" spans="1:45" ht="14.1" customHeight="1" x14ac:dyDescent="0.2">
      <c r="A218" s="333"/>
      <c r="B218" s="334"/>
      <c r="C218" s="334"/>
      <c r="D218" s="335"/>
      <c r="E218" s="336"/>
      <c r="F218" s="337"/>
      <c r="G218" s="336"/>
      <c r="H218" s="337"/>
      <c r="I218" s="336"/>
      <c r="J218" s="337"/>
      <c r="K218" s="336"/>
      <c r="L218" s="337"/>
      <c r="M218" s="336"/>
      <c r="N218" s="340"/>
      <c r="O218" s="340"/>
      <c r="P218" s="340"/>
      <c r="Q218" s="340"/>
      <c r="R218" s="340"/>
      <c r="S218" s="337"/>
      <c r="T218" s="336"/>
      <c r="U218" s="340"/>
      <c r="V218" s="337"/>
      <c r="X218" s="333"/>
      <c r="Y218" s="334"/>
      <c r="Z218" s="334"/>
      <c r="AA218" s="335"/>
      <c r="AB218" s="336"/>
      <c r="AC218" s="337"/>
      <c r="AD218" s="336"/>
      <c r="AE218" s="337"/>
      <c r="AF218" s="336"/>
      <c r="AG218" s="337"/>
      <c r="AH218" s="336"/>
      <c r="AI218" s="337"/>
      <c r="AJ218" s="336"/>
      <c r="AK218" s="340"/>
      <c r="AL218" s="340"/>
      <c r="AM218" s="340"/>
      <c r="AN218" s="340"/>
      <c r="AO218" s="340"/>
      <c r="AP218" s="337"/>
      <c r="AQ218" s="336"/>
      <c r="AR218" s="340"/>
      <c r="AS218" s="337"/>
    </row>
    <row r="219" spans="1:45" ht="14.1" customHeight="1" x14ac:dyDescent="0.2">
      <c r="A219" s="388" t="str">
        <f>'Übertrag Einzel'!BG42</f>
        <v>Wiener Walzer</v>
      </c>
      <c r="B219" s="389"/>
      <c r="C219" s="389"/>
      <c r="D219" s="17"/>
      <c r="E219" s="338"/>
      <c r="F219" s="339"/>
      <c r="G219" s="338"/>
      <c r="H219" s="339"/>
      <c r="I219" s="338"/>
      <c r="J219" s="339"/>
      <c r="K219" s="338"/>
      <c r="L219" s="339"/>
      <c r="M219" s="338"/>
      <c r="N219" s="341"/>
      <c r="O219" s="341"/>
      <c r="P219" s="341"/>
      <c r="Q219" s="341"/>
      <c r="R219" s="341"/>
      <c r="S219" s="339"/>
      <c r="T219" s="338"/>
      <c r="U219" s="341"/>
      <c r="V219" s="339"/>
      <c r="X219" s="388" t="str">
        <f>'Übertrag Einzel'!BG43</f>
        <v>Wiener Walzer</v>
      </c>
      <c r="Y219" s="389"/>
      <c r="Z219" s="389"/>
      <c r="AA219" s="17"/>
      <c r="AB219" s="338"/>
      <c r="AC219" s="339"/>
      <c r="AD219" s="338"/>
      <c r="AE219" s="339"/>
      <c r="AF219" s="338"/>
      <c r="AG219" s="339"/>
      <c r="AH219" s="338"/>
      <c r="AI219" s="339"/>
      <c r="AJ219" s="338"/>
      <c r="AK219" s="341"/>
      <c r="AL219" s="341"/>
      <c r="AM219" s="341"/>
      <c r="AN219" s="341"/>
      <c r="AO219" s="341"/>
      <c r="AP219" s="339"/>
      <c r="AQ219" s="338"/>
      <c r="AR219" s="341"/>
      <c r="AS219" s="339"/>
    </row>
    <row r="220" spans="1:45" ht="14.1" customHeight="1" x14ac:dyDescent="0.2">
      <c r="A220" s="333"/>
      <c r="B220" s="334"/>
      <c r="C220" s="334"/>
      <c r="D220" s="335"/>
      <c r="E220" s="336"/>
      <c r="F220" s="337"/>
      <c r="G220" s="336"/>
      <c r="H220" s="337"/>
      <c r="I220" s="336"/>
      <c r="J220" s="337"/>
      <c r="K220" s="336"/>
      <c r="L220" s="337"/>
      <c r="M220" s="336"/>
      <c r="N220" s="340"/>
      <c r="O220" s="340"/>
      <c r="P220" s="340"/>
      <c r="Q220" s="340"/>
      <c r="R220" s="340"/>
      <c r="S220" s="337"/>
      <c r="T220" s="336"/>
      <c r="U220" s="340"/>
      <c r="V220" s="337"/>
      <c r="X220" s="333"/>
      <c r="Y220" s="334"/>
      <c r="Z220" s="334"/>
      <c r="AA220" s="335"/>
      <c r="AB220" s="336"/>
      <c r="AC220" s="337"/>
      <c r="AD220" s="336"/>
      <c r="AE220" s="337"/>
      <c r="AF220" s="336"/>
      <c r="AG220" s="337"/>
      <c r="AH220" s="336"/>
      <c r="AI220" s="337"/>
      <c r="AJ220" s="336"/>
      <c r="AK220" s="340"/>
      <c r="AL220" s="340"/>
      <c r="AM220" s="340"/>
      <c r="AN220" s="340"/>
      <c r="AO220" s="340"/>
      <c r="AP220" s="337"/>
      <c r="AQ220" s="336"/>
      <c r="AR220" s="340"/>
      <c r="AS220" s="337"/>
    </row>
    <row r="221" spans="1:45" ht="14.1" customHeight="1" x14ac:dyDescent="0.2">
      <c r="A221" s="388" t="str">
        <f>'Übertrag Einzel'!BH42</f>
        <v>Slowfox</v>
      </c>
      <c r="B221" s="389"/>
      <c r="C221" s="389"/>
      <c r="D221" s="17"/>
      <c r="E221" s="338"/>
      <c r="F221" s="339"/>
      <c r="G221" s="338"/>
      <c r="H221" s="339"/>
      <c r="I221" s="338"/>
      <c r="J221" s="339"/>
      <c r="K221" s="338"/>
      <c r="L221" s="339"/>
      <c r="M221" s="338"/>
      <c r="N221" s="341"/>
      <c r="O221" s="341"/>
      <c r="P221" s="341"/>
      <c r="Q221" s="341"/>
      <c r="R221" s="341"/>
      <c r="S221" s="339"/>
      <c r="T221" s="338"/>
      <c r="U221" s="341"/>
      <c r="V221" s="339"/>
      <c r="X221" s="388" t="str">
        <f>'Übertrag Einzel'!BH43</f>
        <v>Slowfox</v>
      </c>
      <c r="Y221" s="389"/>
      <c r="Z221" s="389"/>
      <c r="AA221" s="17"/>
      <c r="AB221" s="338"/>
      <c r="AC221" s="339"/>
      <c r="AD221" s="338"/>
      <c r="AE221" s="339"/>
      <c r="AF221" s="338"/>
      <c r="AG221" s="339"/>
      <c r="AH221" s="338"/>
      <c r="AI221" s="339"/>
      <c r="AJ221" s="338"/>
      <c r="AK221" s="341"/>
      <c r="AL221" s="341"/>
      <c r="AM221" s="341"/>
      <c r="AN221" s="341"/>
      <c r="AO221" s="341"/>
      <c r="AP221" s="339"/>
      <c r="AQ221" s="338"/>
      <c r="AR221" s="341"/>
      <c r="AS221" s="339"/>
    </row>
    <row r="222" spans="1:45" ht="14.1" customHeight="1" x14ac:dyDescent="0.2">
      <c r="A222" s="333"/>
      <c r="B222" s="334"/>
      <c r="C222" s="334"/>
      <c r="D222" s="335"/>
      <c r="E222" s="336"/>
      <c r="F222" s="337"/>
      <c r="G222" s="336"/>
      <c r="H222" s="337"/>
      <c r="I222" s="336"/>
      <c r="J222" s="337"/>
      <c r="K222" s="336"/>
      <c r="L222" s="337"/>
      <c r="M222" s="336"/>
      <c r="N222" s="340"/>
      <c r="O222" s="340"/>
      <c r="P222" s="340"/>
      <c r="Q222" s="340"/>
      <c r="R222" s="340"/>
      <c r="S222" s="337"/>
      <c r="T222" s="336"/>
      <c r="U222" s="340"/>
      <c r="V222" s="337"/>
      <c r="X222" s="333"/>
      <c r="Y222" s="334"/>
      <c r="Z222" s="334"/>
      <c r="AA222" s="335"/>
      <c r="AB222" s="336"/>
      <c r="AC222" s="337"/>
      <c r="AD222" s="336"/>
      <c r="AE222" s="337"/>
      <c r="AF222" s="336"/>
      <c r="AG222" s="337"/>
      <c r="AH222" s="336"/>
      <c r="AI222" s="337"/>
      <c r="AJ222" s="336"/>
      <c r="AK222" s="340"/>
      <c r="AL222" s="340"/>
      <c r="AM222" s="340"/>
      <c r="AN222" s="340"/>
      <c r="AO222" s="340"/>
      <c r="AP222" s="337"/>
      <c r="AQ222" s="336"/>
      <c r="AR222" s="340"/>
      <c r="AS222" s="337"/>
    </row>
    <row r="223" spans="1:45" ht="14.1" customHeight="1" x14ac:dyDescent="0.2">
      <c r="A223" s="388" t="str">
        <f>'Übertrag Einzel'!BI42</f>
        <v>Quickstep</v>
      </c>
      <c r="B223" s="389"/>
      <c r="C223" s="389"/>
      <c r="D223" s="17"/>
      <c r="E223" s="338"/>
      <c r="F223" s="339"/>
      <c r="G223" s="338"/>
      <c r="H223" s="339"/>
      <c r="I223" s="338"/>
      <c r="J223" s="339"/>
      <c r="K223" s="338"/>
      <c r="L223" s="339"/>
      <c r="M223" s="338"/>
      <c r="N223" s="341"/>
      <c r="O223" s="341"/>
      <c r="P223" s="341"/>
      <c r="Q223" s="341"/>
      <c r="R223" s="341"/>
      <c r="S223" s="339"/>
      <c r="T223" s="338"/>
      <c r="U223" s="341"/>
      <c r="V223" s="339"/>
      <c r="X223" s="388" t="str">
        <f>'Übertrag Einzel'!BI43</f>
        <v>Quickstep</v>
      </c>
      <c r="Y223" s="389"/>
      <c r="Z223" s="389"/>
      <c r="AA223" s="17"/>
      <c r="AB223" s="338"/>
      <c r="AC223" s="339"/>
      <c r="AD223" s="338"/>
      <c r="AE223" s="339"/>
      <c r="AF223" s="338"/>
      <c r="AG223" s="339"/>
      <c r="AH223" s="338"/>
      <c r="AI223" s="339"/>
      <c r="AJ223" s="338"/>
      <c r="AK223" s="341"/>
      <c r="AL223" s="341"/>
      <c r="AM223" s="341"/>
      <c r="AN223" s="341"/>
      <c r="AO223" s="341"/>
      <c r="AP223" s="339"/>
      <c r="AQ223" s="338"/>
      <c r="AR223" s="341"/>
      <c r="AS223" s="339"/>
    </row>
    <row r="224" spans="1:45" ht="14.1" customHeight="1" x14ac:dyDescent="0.2">
      <c r="A224" s="333"/>
      <c r="B224" s="334"/>
      <c r="C224" s="334"/>
      <c r="D224" s="335"/>
      <c r="E224" s="336"/>
      <c r="F224" s="337"/>
      <c r="G224" s="336"/>
      <c r="H224" s="337"/>
      <c r="I224" s="336"/>
      <c r="J224" s="337"/>
      <c r="K224" s="336"/>
      <c r="L224" s="337"/>
      <c r="M224" s="336"/>
      <c r="N224" s="340"/>
      <c r="O224" s="340"/>
      <c r="P224" s="340"/>
      <c r="Q224" s="340"/>
      <c r="R224" s="340"/>
      <c r="S224" s="337"/>
      <c r="T224" s="336"/>
      <c r="U224" s="340"/>
      <c r="V224" s="337"/>
      <c r="X224" s="333"/>
      <c r="Y224" s="334"/>
      <c r="Z224" s="334"/>
      <c r="AA224" s="335"/>
      <c r="AB224" s="336"/>
      <c r="AC224" s="337"/>
      <c r="AD224" s="336"/>
      <c r="AE224" s="337"/>
      <c r="AF224" s="336"/>
      <c r="AG224" s="337"/>
      <c r="AH224" s="336"/>
      <c r="AI224" s="337"/>
      <c r="AJ224" s="336"/>
      <c r="AK224" s="340"/>
      <c r="AL224" s="340"/>
      <c r="AM224" s="340"/>
      <c r="AN224" s="340"/>
      <c r="AO224" s="340"/>
      <c r="AP224" s="337"/>
      <c r="AQ224" s="336"/>
      <c r="AR224" s="340"/>
      <c r="AS224" s="337"/>
    </row>
    <row r="225" spans="1:45" ht="14.1" customHeight="1" x14ac:dyDescent="0.2">
      <c r="A225" s="388" t="str">
        <f>'Übertrag Einzel'!BJ42</f>
        <v>Samba</v>
      </c>
      <c r="B225" s="389"/>
      <c r="C225" s="389"/>
      <c r="D225" s="17"/>
      <c r="E225" s="338"/>
      <c r="F225" s="339"/>
      <c r="G225" s="338"/>
      <c r="H225" s="339"/>
      <c r="I225" s="338"/>
      <c r="J225" s="339"/>
      <c r="K225" s="338"/>
      <c r="L225" s="339"/>
      <c r="M225" s="338"/>
      <c r="N225" s="341"/>
      <c r="O225" s="341"/>
      <c r="P225" s="341"/>
      <c r="Q225" s="341"/>
      <c r="R225" s="341"/>
      <c r="S225" s="339"/>
      <c r="T225" s="338"/>
      <c r="U225" s="341"/>
      <c r="V225" s="339"/>
      <c r="X225" s="388" t="str">
        <f>'Übertrag Einzel'!BJ43</f>
        <v>Samba</v>
      </c>
      <c r="Y225" s="389"/>
      <c r="Z225" s="389"/>
      <c r="AA225" s="17"/>
      <c r="AB225" s="338"/>
      <c r="AC225" s="339"/>
      <c r="AD225" s="338"/>
      <c r="AE225" s="339"/>
      <c r="AF225" s="338"/>
      <c r="AG225" s="339"/>
      <c r="AH225" s="338"/>
      <c r="AI225" s="339"/>
      <c r="AJ225" s="338"/>
      <c r="AK225" s="341"/>
      <c r="AL225" s="341"/>
      <c r="AM225" s="341"/>
      <c r="AN225" s="341"/>
      <c r="AO225" s="341"/>
      <c r="AP225" s="339"/>
      <c r="AQ225" s="338"/>
      <c r="AR225" s="341"/>
      <c r="AS225" s="339"/>
    </row>
    <row r="226" spans="1:45" ht="14.1" customHeight="1" x14ac:dyDescent="0.2">
      <c r="A226" s="333"/>
      <c r="B226" s="334"/>
      <c r="C226" s="334"/>
      <c r="D226" s="335"/>
      <c r="E226" s="336"/>
      <c r="F226" s="337"/>
      <c r="G226" s="336"/>
      <c r="H226" s="337"/>
      <c r="I226" s="336"/>
      <c r="J226" s="337"/>
      <c r="K226" s="336"/>
      <c r="L226" s="337"/>
      <c r="M226" s="336"/>
      <c r="N226" s="340"/>
      <c r="O226" s="340"/>
      <c r="P226" s="340"/>
      <c r="Q226" s="340"/>
      <c r="R226" s="340"/>
      <c r="S226" s="337"/>
      <c r="T226" s="336"/>
      <c r="U226" s="340"/>
      <c r="V226" s="337"/>
      <c r="X226" s="333"/>
      <c r="Y226" s="334"/>
      <c r="Z226" s="334"/>
      <c r="AA226" s="335"/>
      <c r="AB226" s="336"/>
      <c r="AC226" s="337"/>
      <c r="AD226" s="336"/>
      <c r="AE226" s="337"/>
      <c r="AF226" s="336"/>
      <c r="AG226" s="337"/>
      <c r="AH226" s="336"/>
      <c r="AI226" s="337"/>
      <c r="AJ226" s="336"/>
      <c r="AK226" s="340"/>
      <c r="AL226" s="340"/>
      <c r="AM226" s="340"/>
      <c r="AN226" s="340"/>
      <c r="AO226" s="340"/>
      <c r="AP226" s="337"/>
      <c r="AQ226" s="336"/>
      <c r="AR226" s="340"/>
      <c r="AS226" s="337"/>
    </row>
    <row r="227" spans="1:45" ht="14.1" customHeight="1" x14ac:dyDescent="0.2">
      <c r="A227" s="388" t="str">
        <f>'Übertrag Einzel'!BK42</f>
        <v>Chachacha</v>
      </c>
      <c r="B227" s="389"/>
      <c r="C227" s="389"/>
      <c r="D227" s="17"/>
      <c r="E227" s="338"/>
      <c r="F227" s="339"/>
      <c r="G227" s="338"/>
      <c r="H227" s="339"/>
      <c r="I227" s="338"/>
      <c r="J227" s="339"/>
      <c r="K227" s="338"/>
      <c r="L227" s="339"/>
      <c r="M227" s="338"/>
      <c r="N227" s="341"/>
      <c r="O227" s="341"/>
      <c r="P227" s="341"/>
      <c r="Q227" s="341"/>
      <c r="R227" s="341"/>
      <c r="S227" s="339"/>
      <c r="T227" s="338"/>
      <c r="U227" s="341"/>
      <c r="V227" s="339"/>
      <c r="X227" s="388" t="str">
        <f>'Übertrag Einzel'!BK43</f>
        <v>Chachacha</v>
      </c>
      <c r="Y227" s="389"/>
      <c r="Z227" s="389"/>
      <c r="AA227" s="17"/>
      <c r="AB227" s="338"/>
      <c r="AC227" s="339"/>
      <c r="AD227" s="338"/>
      <c r="AE227" s="339"/>
      <c r="AF227" s="338"/>
      <c r="AG227" s="339"/>
      <c r="AH227" s="338"/>
      <c r="AI227" s="339"/>
      <c r="AJ227" s="338"/>
      <c r="AK227" s="341"/>
      <c r="AL227" s="341"/>
      <c r="AM227" s="341"/>
      <c r="AN227" s="341"/>
      <c r="AO227" s="341"/>
      <c r="AP227" s="339"/>
      <c r="AQ227" s="338"/>
      <c r="AR227" s="341"/>
      <c r="AS227" s="339"/>
    </row>
    <row r="228" spans="1:45" ht="14.1" customHeight="1" x14ac:dyDescent="0.2">
      <c r="A228" s="333"/>
      <c r="B228" s="334"/>
      <c r="C228" s="334"/>
      <c r="D228" s="335"/>
      <c r="E228" s="336"/>
      <c r="F228" s="337"/>
      <c r="G228" s="336"/>
      <c r="H228" s="337"/>
      <c r="I228" s="336"/>
      <c r="J228" s="337"/>
      <c r="K228" s="336"/>
      <c r="L228" s="337"/>
      <c r="M228" s="336"/>
      <c r="N228" s="340"/>
      <c r="O228" s="340"/>
      <c r="P228" s="340"/>
      <c r="Q228" s="340"/>
      <c r="R228" s="340"/>
      <c r="S228" s="337"/>
      <c r="T228" s="336"/>
      <c r="U228" s="340"/>
      <c r="V228" s="337"/>
      <c r="X228" s="333"/>
      <c r="Y228" s="334"/>
      <c r="Z228" s="334"/>
      <c r="AA228" s="335"/>
      <c r="AB228" s="336"/>
      <c r="AC228" s="337"/>
      <c r="AD228" s="336"/>
      <c r="AE228" s="337"/>
      <c r="AF228" s="336"/>
      <c r="AG228" s="337"/>
      <c r="AH228" s="336"/>
      <c r="AI228" s="337"/>
      <c r="AJ228" s="336"/>
      <c r="AK228" s="340"/>
      <c r="AL228" s="340"/>
      <c r="AM228" s="340"/>
      <c r="AN228" s="340"/>
      <c r="AO228" s="340"/>
      <c r="AP228" s="337"/>
      <c r="AQ228" s="336"/>
      <c r="AR228" s="340"/>
      <c r="AS228" s="337"/>
    </row>
    <row r="229" spans="1:45" ht="14.1" customHeight="1" x14ac:dyDescent="0.2">
      <c r="A229" s="388" t="str">
        <f>'Übertrag Einzel'!BL42</f>
        <v>Rumba</v>
      </c>
      <c r="B229" s="389"/>
      <c r="C229" s="389"/>
      <c r="D229" s="17"/>
      <c r="E229" s="338"/>
      <c r="F229" s="339"/>
      <c r="G229" s="338"/>
      <c r="H229" s="339"/>
      <c r="I229" s="338"/>
      <c r="J229" s="339"/>
      <c r="K229" s="338"/>
      <c r="L229" s="339"/>
      <c r="M229" s="338"/>
      <c r="N229" s="341"/>
      <c r="O229" s="341"/>
      <c r="P229" s="341"/>
      <c r="Q229" s="341"/>
      <c r="R229" s="341"/>
      <c r="S229" s="339"/>
      <c r="T229" s="338"/>
      <c r="U229" s="341"/>
      <c r="V229" s="339"/>
      <c r="X229" s="388" t="str">
        <f>'Übertrag Einzel'!BL43</f>
        <v>Rumba</v>
      </c>
      <c r="Y229" s="389"/>
      <c r="Z229" s="389"/>
      <c r="AA229" s="17"/>
      <c r="AB229" s="338"/>
      <c r="AC229" s="339"/>
      <c r="AD229" s="338"/>
      <c r="AE229" s="339"/>
      <c r="AF229" s="338"/>
      <c r="AG229" s="339"/>
      <c r="AH229" s="338"/>
      <c r="AI229" s="339"/>
      <c r="AJ229" s="338"/>
      <c r="AK229" s="341"/>
      <c r="AL229" s="341"/>
      <c r="AM229" s="341"/>
      <c r="AN229" s="341"/>
      <c r="AO229" s="341"/>
      <c r="AP229" s="339"/>
      <c r="AQ229" s="338"/>
      <c r="AR229" s="341"/>
      <c r="AS229" s="339"/>
    </row>
    <row r="230" spans="1:45" ht="14.1" customHeight="1" x14ac:dyDescent="0.2">
      <c r="A230" s="333"/>
      <c r="B230" s="334"/>
      <c r="C230" s="334"/>
      <c r="D230" s="335"/>
      <c r="E230" s="336"/>
      <c r="F230" s="337"/>
      <c r="G230" s="336"/>
      <c r="H230" s="337"/>
      <c r="I230" s="336"/>
      <c r="J230" s="337"/>
      <c r="K230" s="336"/>
      <c r="L230" s="337"/>
      <c r="M230" s="336"/>
      <c r="N230" s="340"/>
      <c r="O230" s="340"/>
      <c r="P230" s="340"/>
      <c r="Q230" s="340"/>
      <c r="R230" s="340"/>
      <c r="S230" s="337"/>
      <c r="T230" s="336"/>
      <c r="U230" s="340"/>
      <c r="V230" s="337"/>
      <c r="X230" s="333"/>
      <c r="Y230" s="334"/>
      <c r="Z230" s="334"/>
      <c r="AA230" s="335"/>
      <c r="AB230" s="336"/>
      <c r="AC230" s="337"/>
      <c r="AD230" s="336"/>
      <c r="AE230" s="337"/>
      <c r="AF230" s="336"/>
      <c r="AG230" s="337"/>
      <c r="AH230" s="336"/>
      <c r="AI230" s="337"/>
      <c r="AJ230" s="336"/>
      <c r="AK230" s="340"/>
      <c r="AL230" s="340"/>
      <c r="AM230" s="340"/>
      <c r="AN230" s="340"/>
      <c r="AO230" s="340"/>
      <c r="AP230" s="337"/>
      <c r="AQ230" s="336"/>
      <c r="AR230" s="340"/>
      <c r="AS230" s="337"/>
    </row>
    <row r="231" spans="1:45" ht="14.1" customHeight="1" x14ac:dyDescent="0.2">
      <c r="A231" s="388" t="str">
        <f>'Übertrag Einzel'!BM42</f>
        <v>Paso Doble</v>
      </c>
      <c r="B231" s="389"/>
      <c r="C231" s="389"/>
      <c r="D231" s="17"/>
      <c r="E231" s="338"/>
      <c r="F231" s="339"/>
      <c r="G231" s="338"/>
      <c r="H231" s="339"/>
      <c r="I231" s="338"/>
      <c r="J231" s="339"/>
      <c r="K231" s="338"/>
      <c r="L231" s="339"/>
      <c r="M231" s="338"/>
      <c r="N231" s="341"/>
      <c r="O231" s="341"/>
      <c r="P231" s="341"/>
      <c r="Q231" s="341"/>
      <c r="R231" s="341"/>
      <c r="S231" s="339"/>
      <c r="T231" s="338"/>
      <c r="U231" s="341"/>
      <c r="V231" s="339"/>
      <c r="X231" s="388" t="str">
        <f>'Übertrag Einzel'!BM43</f>
        <v>Paso Doble</v>
      </c>
      <c r="Y231" s="389"/>
      <c r="Z231" s="389"/>
      <c r="AA231" s="17"/>
      <c r="AB231" s="338"/>
      <c r="AC231" s="339"/>
      <c r="AD231" s="338"/>
      <c r="AE231" s="339"/>
      <c r="AF231" s="338"/>
      <c r="AG231" s="339"/>
      <c r="AH231" s="338"/>
      <c r="AI231" s="339"/>
      <c r="AJ231" s="338"/>
      <c r="AK231" s="341"/>
      <c r="AL231" s="341"/>
      <c r="AM231" s="341"/>
      <c r="AN231" s="341"/>
      <c r="AO231" s="341"/>
      <c r="AP231" s="339"/>
      <c r="AQ231" s="338"/>
      <c r="AR231" s="341"/>
      <c r="AS231" s="339"/>
    </row>
    <row r="232" spans="1:45" ht="14.1" customHeight="1" x14ac:dyDescent="0.2">
      <c r="A232" s="333"/>
      <c r="B232" s="334"/>
      <c r="C232" s="334"/>
      <c r="D232" s="335"/>
      <c r="E232" s="336"/>
      <c r="F232" s="337"/>
      <c r="G232" s="336"/>
      <c r="H232" s="337"/>
      <c r="I232" s="336"/>
      <c r="J232" s="337"/>
      <c r="K232" s="336"/>
      <c r="L232" s="337"/>
      <c r="M232" s="336"/>
      <c r="N232" s="340"/>
      <c r="O232" s="340"/>
      <c r="P232" s="340"/>
      <c r="Q232" s="340"/>
      <c r="R232" s="340"/>
      <c r="S232" s="337"/>
      <c r="T232" s="336"/>
      <c r="U232" s="340"/>
      <c r="V232" s="337"/>
      <c r="X232" s="333"/>
      <c r="Y232" s="334"/>
      <c r="Z232" s="334"/>
      <c r="AA232" s="335"/>
      <c r="AB232" s="336"/>
      <c r="AC232" s="337"/>
      <c r="AD232" s="336"/>
      <c r="AE232" s="337"/>
      <c r="AF232" s="336"/>
      <c r="AG232" s="337"/>
      <c r="AH232" s="336"/>
      <c r="AI232" s="337"/>
      <c r="AJ232" s="336"/>
      <c r="AK232" s="340"/>
      <c r="AL232" s="340"/>
      <c r="AM232" s="340"/>
      <c r="AN232" s="340"/>
      <c r="AO232" s="340"/>
      <c r="AP232" s="337"/>
      <c r="AQ232" s="336"/>
      <c r="AR232" s="340"/>
      <c r="AS232" s="337"/>
    </row>
    <row r="233" spans="1:45" ht="14.1" customHeight="1" x14ac:dyDescent="0.2">
      <c r="A233" s="388" t="str">
        <f>'Übertrag Einzel'!BN42</f>
        <v>Jive</v>
      </c>
      <c r="B233" s="389"/>
      <c r="C233" s="389"/>
      <c r="D233" s="17"/>
      <c r="E233" s="338"/>
      <c r="F233" s="339"/>
      <c r="G233" s="338"/>
      <c r="H233" s="339"/>
      <c r="I233" s="338"/>
      <c r="J233" s="339"/>
      <c r="K233" s="338"/>
      <c r="L233" s="339"/>
      <c r="M233" s="338"/>
      <c r="N233" s="341"/>
      <c r="O233" s="341"/>
      <c r="P233" s="341"/>
      <c r="Q233" s="341"/>
      <c r="R233" s="341"/>
      <c r="S233" s="339"/>
      <c r="T233" s="338"/>
      <c r="U233" s="341"/>
      <c r="V233" s="339"/>
      <c r="X233" s="388" t="str">
        <f>'Übertrag Einzel'!BN43</f>
        <v>Jive</v>
      </c>
      <c r="Y233" s="389"/>
      <c r="Z233" s="389"/>
      <c r="AA233" s="17"/>
      <c r="AB233" s="338"/>
      <c r="AC233" s="339"/>
      <c r="AD233" s="338"/>
      <c r="AE233" s="339"/>
      <c r="AF233" s="338"/>
      <c r="AG233" s="339"/>
      <c r="AH233" s="338"/>
      <c r="AI233" s="339"/>
      <c r="AJ233" s="338"/>
      <c r="AK233" s="341"/>
      <c r="AL233" s="341"/>
      <c r="AM233" s="341"/>
      <c r="AN233" s="341"/>
      <c r="AO233" s="341"/>
      <c r="AP233" s="339"/>
      <c r="AQ233" s="338"/>
      <c r="AR233" s="341"/>
      <c r="AS233" s="339"/>
    </row>
    <row r="234" spans="1:45" ht="14.1" customHeight="1" x14ac:dyDescent="0.2">
      <c r="A234" s="391"/>
      <c r="B234" s="392"/>
      <c r="C234" s="392"/>
      <c r="D234" s="393"/>
      <c r="E234" s="336"/>
      <c r="F234" s="337"/>
      <c r="G234" s="336"/>
      <c r="H234" s="337"/>
      <c r="I234" s="336"/>
      <c r="J234" s="337"/>
      <c r="K234" s="336"/>
      <c r="L234" s="337"/>
      <c r="M234" s="336"/>
      <c r="N234" s="340"/>
      <c r="O234" s="340"/>
      <c r="P234" s="340"/>
      <c r="Q234" s="340"/>
      <c r="R234" s="340"/>
      <c r="S234" s="337"/>
      <c r="T234" s="336"/>
      <c r="U234" s="340"/>
      <c r="V234" s="337"/>
      <c r="X234" s="391"/>
      <c r="Y234" s="392"/>
      <c r="Z234" s="392"/>
      <c r="AA234" s="393"/>
      <c r="AB234" s="336"/>
      <c r="AC234" s="337"/>
      <c r="AD234" s="336"/>
      <c r="AE234" s="337"/>
      <c r="AF234" s="336"/>
      <c r="AG234" s="337"/>
      <c r="AH234" s="336"/>
      <c r="AI234" s="337"/>
      <c r="AJ234" s="336"/>
      <c r="AK234" s="340"/>
      <c r="AL234" s="340"/>
      <c r="AM234" s="340"/>
      <c r="AN234" s="340"/>
      <c r="AO234" s="340"/>
      <c r="AP234" s="337"/>
      <c r="AQ234" s="336"/>
      <c r="AR234" s="340"/>
      <c r="AS234" s="337"/>
    </row>
    <row r="235" spans="1:45" ht="14.1" customHeight="1" x14ac:dyDescent="0.2">
      <c r="A235" s="388" t="str">
        <f>'Übertrag Einzel'!BO42</f>
        <v>Discofox</v>
      </c>
      <c r="B235" s="389"/>
      <c r="C235" s="390"/>
      <c r="D235" s="18"/>
      <c r="E235" s="338"/>
      <c r="F235" s="339"/>
      <c r="G235" s="338"/>
      <c r="H235" s="339"/>
      <c r="I235" s="338"/>
      <c r="J235" s="339"/>
      <c r="K235" s="338"/>
      <c r="L235" s="339"/>
      <c r="M235" s="338"/>
      <c r="N235" s="341"/>
      <c r="O235" s="341"/>
      <c r="P235" s="341"/>
      <c r="Q235" s="341"/>
      <c r="R235" s="341"/>
      <c r="S235" s="339"/>
      <c r="T235" s="338"/>
      <c r="U235" s="341"/>
      <c r="V235" s="339"/>
      <c r="X235" s="388" t="str">
        <f>'Übertrag Einzel'!BO43</f>
        <v>Discofox</v>
      </c>
      <c r="Y235" s="389"/>
      <c r="Z235" s="390"/>
      <c r="AA235" s="18"/>
      <c r="AB235" s="338"/>
      <c r="AC235" s="339"/>
      <c r="AD235" s="338"/>
      <c r="AE235" s="339"/>
      <c r="AF235" s="338"/>
      <c r="AG235" s="339"/>
      <c r="AH235" s="338"/>
      <c r="AI235" s="339"/>
      <c r="AJ235" s="338"/>
      <c r="AK235" s="341"/>
      <c r="AL235" s="341"/>
      <c r="AM235" s="341"/>
      <c r="AN235" s="341"/>
      <c r="AO235" s="341"/>
      <c r="AP235" s="339"/>
      <c r="AQ235" s="338"/>
      <c r="AR235" s="341"/>
      <c r="AS235" s="339"/>
    </row>
    <row r="236" spans="1:45" ht="14.1" customHeight="1" x14ac:dyDescent="0.2">
      <c r="A236" s="391"/>
      <c r="B236" s="392"/>
      <c r="C236" s="392"/>
      <c r="D236" s="393"/>
      <c r="E236" s="336"/>
      <c r="F236" s="337"/>
      <c r="G236" s="336"/>
      <c r="H236" s="337"/>
      <c r="I236" s="336"/>
      <c r="J236" s="337"/>
      <c r="K236" s="336"/>
      <c r="L236" s="337"/>
      <c r="M236" s="336"/>
      <c r="N236" s="340"/>
      <c r="O236" s="340"/>
      <c r="P236" s="340"/>
      <c r="Q236" s="340"/>
      <c r="R236" s="340"/>
      <c r="S236" s="337"/>
      <c r="T236" s="336"/>
      <c r="U236" s="340"/>
      <c r="V236" s="337"/>
      <c r="X236" s="391"/>
      <c r="Y236" s="392"/>
      <c r="Z236" s="392"/>
      <c r="AA236" s="393"/>
      <c r="AB236" s="336"/>
      <c r="AC236" s="337"/>
      <c r="AD236" s="336"/>
      <c r="AE236" s="337"/>
      <c r="AF236" s="336"/>
      <c r="AG236" s="337"/>
      <c r="AH236" s="336"/>
      <c r="AI236" s="337"/>
      <c r="AJ236" s="336"/>
      <c r="AK236" s="340"/>
      <c r="AL236" s="340"/>
      <c r="AM236" s="340"/>
      <c r="AN236" s="340"/>
      <c r="AO236" s="340"/>
      <c r="AP236" s="337"/>
      <c r="AQ236" s="336"/>
      <c r="AR236" s="340"/>
      <c r="AS236" s="337"/>
    </row>
    <row r="237" spans="1:45" ht="14.1" customHeight="1" x14ac:dyDescent="0.2">
      <c r="A237" s="388"/>
      <c r="B237" s="389"/>
      <c r="C237" s="390"/>
      <c r="D237" s="18"/>
      <c r="E237" s="338"/>
      <c r="F237" s="339"/>
      <c r="G237" s="338"/>
      <c r="H237" s="339"/>
      <c r="I237" s="338"/>
      <c r="J237" s="339"/>
      <c r="K237" s="338"/>
      <c r="L237" s="339"/>
      <c r="M237" s="338"/>
      <c r="N237" s="341"/>
      <c r="O237" s="341"/>
      <c r="P237" s="341"/>
      <c r="Q237" s="341"/>
      <c r="R237" s="341"/>
      <c r="S237" s="339"/>
      <c r="T237" s="338"/>
      <c r="U237" s="341"/>
      <c r="V237" s="339"/>
      <c r="X237" s="388"/>
      <c r="Y237" s="389"/>
      <c r="Z237" s="390"/>
      <c r="AA237" s="18"/>
      <c r="AB237" s="338"/>
      <c r="AC237" s="339"/>
      <c r="AD237" s="338"/>
      <c r="AE237" s="339"/>
      <c r="AF237" s="338"/>
      <c r="AG237" s="339"/>
      <c r="AH237" s="338"/>
      <c r="AI237" s="339"/>
      <c r="AJ237" s="338"/>
      <c r="AK237" s="341"/>
      <c r="AL237" s="341"/>
      <c r="AM237" s="341"/>
      <c r="AN237" s="341"/>
      <c r="AO237" s="341"/>
      <c r="AP237" s="339"/>
      <c r="AQ237" s="338"/>
      <c r="AR237" s="341"/>
      <c r="AS237" s="339"/>
    </row>
    <row r="238" spans="1:45" ht="14.1" customHeight="1" x14ac:dyDescent="0.2">
      <c r="A238" s="394" t="s">
        <v>70</v>
      </c>
      <c r="B238" s="450"/>
      <c r="C238" s="450"/>
      <c r="D238" s="450"/>
      <c r="E238" s="450"/>
      <c r="F238" s="450"/>
      <c r="G238" s="450"/>
      <c r="H238" s="450"/>
      <c r="I238" s="450"/>
      <c r="J238" s="450"/>
      <c r="K238" s="450"/>
      <c r="L238" s="450"/>
      <c r="M238" s="450"/>
      <c r="N238" s="450"/>
      <c r="O238" s="450"/>
      <c r="P238" s="450"/>
      <c r="Q238" s="450"/>
      <c r="R238" s="450"/>
      <c r="S238" s="450"/>
      <c r="T238" s="450"/>
      <c r="U238" s="450"/>
      <c r="V238" s="451"/>
      <c r="X238" s="394" t="s">
        <v>70</v>
      </c>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1"/>
    </row>
    <row r="239" spans="1:45" ht="14.1" customHeight="1" x14ac:dyDescent="0.2">
      <c r="A239" s="452"/>
      <c r="B239" s="453"/>
      <c r="C239" s="454"/>
      <c r="D239" s="454"/>
      <c r="E239" s="454"/>
      <c r="F239" s="454"/>
      <c r="G239" s="454"/>
      <c r="H239" s="454"/>
      <c r="I239" s="454"/>
      <c r="J239" s="454"/>
      <c r="K239" s="454"/>
      <c r="L239" s="454"/>
      <c r="M239" s="454"/>
      <c r="N239" s="454"/>
      <c r="O239" s="454"/>
      <c r="P239" s="454"/>
      <c r="Q239" s="454"/>
      <c r="R239" s="454"/>
      <c r="S239" s="454"/>
      <c r="T239" s="454"/>
      <c r="U239" s="454"/>
      <c r="V239" s="455"/>
      <c r="X239" s="452"/>
      <c r="Y239" s="453"/>
      <c r="Z239" s="454"/>
      <c r="AA239" s="454"/>
      <c r="AB239" s="454"/>
      <c r="AC239" s="454"/>
      <c r="AD239" s="454"/>
      <c r="AE239" s="454"/>
      <c r="AF239" s="454"/>
      <c r="AG239" s="454"/>
      <c r="AH239" s="454"/>
      <c r="AI239" s="454"/>
      <c r="AJ239" s="454"/>
      <c r="AK239" s="454"/>
      <c r="AL239" s="454"/>
      <c r="AM239" s="454"/>
      <c r="AN239" s="454"/>
      <c r="AO239" s="454"/>
      <c r="AP239" s="454"/>
      <c r="AQ239" s="454"/>
      <c r="AR239" s="454"/>
      <c r="AS239" s="455"/>
    </row>
    <row r="240" spans="1:45" ht="14.1" customHeight="1" x14ac:dyDescent="0.2">
      <c r="A240" s="400" t="s">
        <v>30</v>
      </c>
      <c r="B240" s="456"/>
      <c r="C240" s="400" t="str">
        <f>MID(T242,1,2)</f>
        <v/>
      </c>
      <c r="D240" s="401"/>
      <c r="E240" s="400" t="str">
        <f>MID(T242,3,2)</f>
        <v/>
      </c>
      <c r="F240" s="401"/>
      <c r="G240" s="400" t="str">
        <f>MID(T242,5,2)</f>
        <v/>
      </c>
      <c r="H240" s="401"/>
      <c r="I240" s="400" t="str">
        <f>MID(T242,7,2)</f>
        <v/>
      </c>
      <c r="J240" s="401"/>
      <c r="K240" s="400" t="str">
        <f>MID(T242,9,2)</f>
        <v/>
      </c>
      <c r="L240" s="401"/>
      <c r="M240" s="400" t="str">
        <f>MID(T242,11,2)</f>
        <v/>
      </c>
      <c r="N240" s="401"/>
      <c r="O240" s="400" t="str">
        <f>MID(T242,13,2)</f>
        <v/>
      </c>
      <c r="P240" s="401"/>
      <c r="Q240" s="400" t="str">
        <f>MID(T242,15,2)</f>
        <v/>
      </c>
      <c r="R240" s="401"/>
      <c r="S240" s="400" t="str">
        <f>MID(T242,17,2)</f>
        <v/>
      </c>
      <c r="T240" s="401"/>
      <c r="U240" s="400" t="str">
        <f>MID(T242,19,2)</f>
        <v/>
      </c>
      <c r="V240" s="401"/>
      <c r="X240" s="400" t="s">
        <v>30</v>
      </c>
      <c r="Y240" s="456"/>
      <c r="Z240" s="400" t="str">
        <f>MID(AQ242,1,2)</f>
        <v/>
      </c>
      <c r="AA240" s="401"/>
      <c r="AB240" s="400" t="str">
        <f>MID(AQ242,3,2)</f>
        <v/>
      </c>
      <c r="AC240" s="401"/>
      <c r="AD240" s="400" t="str">
        <f>MID(AQ242,5,2)</f>
        <v/>
      </c>
      <c r="AE240" s="401"/>
      <c r="AF240" s="400" t="str">
        <f>MID(AQ242,7,2)</f>
        <v/>
      </c>
      <c r="AG240" s="401"/>
      <c r="AH240" s="400" t="str">
        <f>MID(AQ242,9,2)</f>
        <v/>
      </c>
      <c r="AI240" s="401"/>
      <c r="AJ240" s="400" t="str">
        <f>MID(AQ242,11,2)</f>
        <v/>
      </c>
      <c r="AK240" s="401"/>
      <c r="AL240" s="400" t="str">
        <f>MID(AQ242,13,2)</f>
        <v/>
      </c>
      <c r="AM240" s="401"/>
      <c r="AN240" s="400" t="str">
        <f>MID(AQ242,15,2)</f>
        <v/>
      </c>
      <c r="AO240" s="401"/>
      <c r="AP240" s="400" t="str">
        <f>MID(AQ242,17,2)</f>
        <v/>
      </c>
      <c r="AQ240" s="401"/>
      <c r="AR240" s="400" t="str">
        <f>MID(AQ242,19,2)</f>
        <v/>
      </c>
      <c r="AS240" s="401"/>
    </row>
    <row r="241" spans="1:45" ht="14.1" customHeight="1" x14ac:dyDescent="0.2">
      <c r="A241" s="457"/>
      <c r="B241" s="458"/>
      <c r="C241" s="402"/>
      <c r="D241" s="403"/>
      <c r="E241" s="402"/>
      <c r="F241" s="403"/>
      <c r="G241" s="402"/>
      <c r="H241" s="403"/>
      <c r="I241" s="402"/>
      <c r="J241" s="403"/>
      <c r="K241" s="402"/>
      <c r="L241" s="403"/>
      <c r="M241" s="402"/>
      <c r="N241" s="403"/>
      <c r="O241" s="402"/>
      <c r="P241" s="403"/>
      <c r="Q241" s="402"/>
      <c r="R241" s="403"/>
      <c r="S241" s="402"/>
      <c r="T241" s="403"/>
      <c r="U241" s="402"/>
      <c r="V241" s="403"/>
      <c r="X241" s="457"/>
      <c r="Y241" s="458"/>
      <c r="Z241" s="402"/>
      <c r="AA241" s="403"/>
      <c r="AB241" s="402"/>
      <c r="AC241" s="403"/>
      <c r="AD241" s="402"/>
      <c r="AE241" s="403"/>
      <c r="AF241" s="402"/>
      <c r="AG241" s="403"/>
      <c r="AH241" s="402"/>
      <c r="AI241" s="403"/>
      <c r="AJ241" s="402"/>
      <c r="AK241" s="403"/>
      <c r="AL241" s="402"/>
      <c r="AM241" s="403"/>
      <c r="AN241" s="402"/>
      <c r="AO241" s="403"/>
      <c r="AP241" s="402"/>
      <c r="AQ241" s="403"/>
      <c r="AR241" s="402"/>
      <c r="AS241" s="403"/>
    </row>
    <row r="242" spans="1:45" ht="27.75" customHeight="1" x14ac:dyDescent="0.2">
      <c r="A242" s="404" t="s">
        <v>191</v>
      </c>
      <c r="B242" s="405"/>
      <c r="C242" s="405"/>
      <c r="D242" s="405"/>
      <c r="E242" s="405"/>
      <c r="F242" s="405"/>
      <c r="G242" s="405"/>
      <c r="H242" s="406"/>
      <c r="I242" s="413" t="s">
        <v>16</v>
      </c>
      <c r="J242" s="414"/>
      <c r="K242" s="414"/>
      <c r="L242" s="414"/>
      <c r="M242" s="414"/>
      <c r="N242" s="414"/>
      <c r="O242" s="414"/>
      <c r="P242" s="414"/>
      <c r="Q242" s="414"/>
      <c r="R242" s="414"/>
      <c r="S242" s="415"/>
      <c r="T242" s="416" t="str">
        <f>'Übertrag Einzel'!CL42</f>
        <v/>
      </c>
      <c r="U242" s="417"/>
      <c r="V242" s="418"/>
      <c r="X242" s="404" t="s">
        <v>191</v>
      </c>
      <c r="Y242" s="405"/>
      <c r="Z242" s="405"/>
      <c r="AA242" s="405"/>
      <c r="AB242" s="405"/>
      <c r="AC242" s="405"/>
      <c r="AD242" s="405"/>
      <c r="AE242" s="406"/>
      <c r="AF242" s="413" t="s">
        <v>16</v>
      </c>
      <c r="AG242" s="414"/>
      <c r="AH242" s="414"/>
      <c r="AI242" s="414"/>
      <c r="AJ242" s="414"/>
      <c r="AK242" s="414"/>
      <c r="AL242" s="414"/>
      <c r="AM242" s="414"/>
      <c r="AN242" s="414"/>
      <c r="AO242" s="414"/>
      <c r="AP242" s="415"/>
      <c r="AQ242" s="416" t="str">
        <f>'Übertrag Einzel'!CL43</f>
        <v/>
      </c>
      <c r="AR242" s="417"/>
      <c r="AS242" s="418"/>
    </row>
    <row r="243" spans="1:45" ht="14.1" customHeight="1" x14ac:dyDescent="0.2">
      <c r="A243" s="407"/>
      <c r="B243" s="408"/>
      <c r="C243" s="408"/>
      <c r="D243" s="408"/>
      <c r="E243" s="408"/>
      <c r="F243" s="408"/>
      <c r="G243" s="408"/>
      <c r="H243" s="409"/>
      <c r="I243" s="333" t="s">
        <v>17</v>
      </c>
      <c r="J243" s="334"/>
      <c r="K243" s="334"/>
      <c r="L243" s="334"/>
      <c r="M243" s="334"/>
      <c r="N243" s="334"/>
      <c r="O243" s="334"/>
      <c r="P243" s="334"/>
      <c r="Q243" s="334"/>
      <c r="R243" s="334"/>
      <c r="S243" s="334"/>
      <c r="T243" s="334"/>
      <c r="U243" s="334"/>
      <c r="V243" s="335"/>
      <c r="X243" s="407"/>
      <c r="Y243" s="408"/>
      <c r="Z243" s="408"/>
      <c r="AA243" s="408"/>
      <c r="AB243" s="408"/>
      <c r="AC243" s="408"/>
      <c r="AD243" s="408"/>
      <c r="AE243" s="409"/>
      <c r="AF243" s="333" t="s">
        <v>17</v>
      </c>
      <c r="AG243" s="334"/>
      <c r="AH243" s="334"/>
      <c r="AI243" s="334"/>
      <c r="AJ243" s="334"/>
      <c r="AK243" s="334"/>
      <c r="AL243" s="334"/>
      <c r="AM243" s="334"/>
      <c r="AN243" s="334"/>
      <c r="AO243" s="334"/>
      <c r="AP243" s="334"/>
      <c r="AQ243" s="334"/>
      <c r="AR243" s="334"/>
      <c r="AS243" s="335"/>
    </row>
    <row r="244" spans="1:45" ht="14.1" customHeight="1" x14ac:dyDescent="0.2">
      <c r="A244" s="407"/>
      <c r="B244" s="408"/>
      <c r="C244" s="408"/>
      <c r="D244" s="408"/>
      <c r="E244" s="408"/>
      <c r="F244" s="408"/>
      <c r="G244" s="408"/>
      <c r="H244" s="409"/>
      <c r="I244" s="82" t="s">
        <v>18</v>
      </c>
      <c r="J244" s="419"/>
      <c r="K244" s="419"/>
      <c r="L244" s="419"/>
      <c r="M244" s="420"/>
      <c r="N244" s="34" t="s">
        <v>19</v>
      </c>
      <c r="O244" s="419"/>
      <c r="P244" s="419"/>
      <c r="Q244" s="419"/>
      <c r="R244" s="420"/>
      <c r="S244" s="82" t="s">
        <v>20</v>
      </c>
      <c r="T244" s="419"/>
      <c r="U244" s="419"/>
      <c r="V244" s="420"/>
      <c r="X244" s="407"/>
      <c r="Y244" s="408"/>
      <c r="Z244" s="408"/>
      <c r="AA244" s="408"/>
      <c r="AB244" s="408"/>
      <c r="AC244" s="408"/>
      <c r="AD244" s="408"/>
      <c r="AE244" s="409"/>
      <c r="AF244" s="82" t="s">
        <v>18</v>
      </c>
      <c r="AG244" s="419"/>
      <c r="AH244" s="419"/>
      <c r="AI244" s="419"/>
      <c r="AJ244" s="420"/>
      <c r="AK244" s="34" t="s">
        <v>19</v>
      </c>
      <c r="AL244" s="419"/>
      <c r="AM244" s="419"/>
      <c r="AN244" s="419"/>
      <c r="AO244" s="420"/>
      <c r="AP244" s="82" t="s">
        <v>20</v>
      </c>
      <c r="AQ244" s="419"/>
      <c r="AR244" s="419"/>
      <c r="AS244" s="420"/>
    </row>
    <row r="245" spans="1:45" ht="14.1" customHeight="1" x14ac:dyDescent="0.2">
      <c r="A245" s="410"/>
      <c r="B245" s="411"/>
      <c r="C245" s="411"/>
      <c r="D245" s="411"/>
      <c r="E245" s="411"/>
      <c r="F245" s="411"/>
      <c r="G245" s="411"/>
      <c r="H245" s="412"/>
      <c r="I245" s="87"/>
      <c r="J245" s="88"/>
      <c r="K245" s="88"/>
      <c r="L245" s="88"/>
      <c r="M245" s="89"/>
      <c r="N245" s="88"/>
      <c r="O245" s="88"/>
      <c r="P245" s="88"/>
      <c r="Q245" s="88"/>
      <c r="R245" s="89"/>
      <c r="S245" s="87"/>
      <c r="T245" s="88"/>
      <c r="U245" s="88"/>
      <c r="V245" s="89"/>
      <c r="X245" s="410"/>
      <c r="Y245" s="411"/>
      <c r="Z245" s="411"/>
      <c r="AA245" s="411"/>
      <c r="AB245" s="411"/>
      <c r="AC245" s="411"/>
      <c r="AD245" s="411"/>
      <c r="AE245" s="412"/>
      <c r="AF245" s="87"/>
      <c r="AG245" s="88"/>
      <c r="AH245" s="88"/>
      <c r="AI245" s="88"/>
      <c r="AJ245" s="89"/>
      <c r="AK245" s="88"/>
      <c r="AL245" s="88"/>
      <c r="AM245" s="88"/>
      <c r="AN245" s="88"/>
      <c r="AO245" s="89"/>
      <c r="AP245" s="87"/>
      <c r="AQ245" s="88"/>
      <c r="AR245" s="88"/>
      <c r="AS245" s="89"/>
    </row>
    <row r="246" spans="1:45" s="27" customFormat="1" ht="21.75" customHeight="1" x14ac:dyDescent="0.2">
      <c r="A246" s="421" t="s">
        <v>22</v>
      </c>
      <c r="B246" s="422"/>
      <c r="C246" s="422"/>
      <c r="D246" s="422"/>
      <c r="E246" s="422"/>
      <c r="F246" s="422"/>
      <c r="G246" s="422"/>
      <c r="H246" s="422"/>
      <c r="I246" s="422"/>
      <c r="J246" s="422"/>
      <c r="K246" s="422"/>
      <c r="L246" s="422"/>
      <c r="M246" s="422"/>
      <c r="N246" s="422"/>
      <c r="O246" s="422"/>
      <c r="P246" s="422"/>
      <c r="Q246" s="422"/>
      <c r="R246" s="422"/>
      <c r="S246" s="422"/>
      <c r="T246" s="422"/>
      <c r="U246" s="422"/>
      <c r="V246" s="423"/>
      <c r="X246" s="424" t="s">
        <v>22</v>
      </c>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6"/>
    </row>
    <row r="247" spans="1:45" s="33" customFormat="1" ht="21.75" customHeight="1" x14ac:dyDescent="0.2">
      <c r="A247" s="26" t="str">
        <f>'Übertrag Einzel'!$C44</f>
        <v xml:space="preserve"> </v>
      </c>
      <c r="B247" s="29" t="str">
        <f>'Übertrag Einzel'!$AD44</f>
        <v xml:space="preserve"> </v>
      </c>
      <c r="C247" s="30"/>
      <c r="D247" s="90"/>
      <c r="E247" s="31" t="str">
        <f>E198</f>
        <v>Ausrichter: TSC Musterhausen</v>
      </c>
      <c r="F247" s="90"/>
      <c r="G247" s="90"/>
      <c r="H247" s="90"/>
      <c r="I247" s="90"/>
      <c r="J247" s="90"/>
      <c r="K247" s="90"/>
      <c r="L247" s="90"/>
      <c r="M247" s="90"/>
      <c r="N247" s="90"/>
      <c r="O247" s="90"/>
      <c r="P247" s="90"/>
      <c r="Q247" s="90"/>
      <c r="R247" s="90"/>
      <c r="S247" s="90"/>
      <c r="T247" s="90"/>
      <c r="U247" s="90"/>
      <c r="V247" s="91"/>
      <c r="X247" s="26" t="str">
        <f>'Übertrag Einzel'!$C45</f>
        <v xml:space="preserve"> </v>
      </c>
      <c r="Y247" s="29" t="str">
        <f>'Übertrag Einzel'!$AD45</f>
        <v xml:space="preserve"> </v>
      </c>
      <c r="Z247" s="30"/>
      <c r="AA247" s="90"/>
      <c r="AB247" s="31" t="str">
        <f>E247</f>
        <v>Ausrichter: TSC Musterhausen</v>
      </c>
      <c r="AC247" s="90"/>
      <c r="AD247" s="90"/>
      <c r="AE247" s="90"/>
      <c r="AF247" s="90"/>
      <c r="AG247" s="90"/>
      <c r="AH247" s="90"/>
      <c r="AI247" s="90"/>
      <c r="AJ247" s="90"/>
      <c r="AK247" s="90"/>
      <c r="AL247" s="90"/>
      <c r="AM247" s="90"/>
      <c r="AN247" s="90"/>
      <c r="AO247" s="90"/>
      <c r="AP247" s="90"/>
      <c r="AQ247" s="90"/>
      <c r="AR247" s="90"/>
      <c r="AS247" s="91"/>
    </row>
    <row r="248" spans="1:45" s="34" customFormat="1" ht="12.75" x14ac:dyDescent="0.2">
      <c r="A248" s="333" t="s">
        <v>3</v>
      </c>
      <c r="B248" s="334"/>
      <c r="C248" s="334"/>
      <c r="D248" s="334"/>
      <c r="E248" s="430"/>
      <c r="F248" s="333" t="s">
        <v>34</v>
      </c>
      <c r="G248" s="431"/>
      <c r="H248" s="431"/>
      <c r="I248" s="431"/>
      <c r="J248" s="431"/>
      <c r="K248" s="431"/>
      <c r="L248" s="431"/>
      <c r="M248" s="431"/>
      <c r="N248" s="431"/>
      <c r="O248" s="431"/>
      <c r="P248" s="431"/>
      <c r="Q248" s="431"/>
      <c r="R248" s="430"/>
      <c r="S248" s="333" t="s">
        <v>6</v>
      </c>
      <c r="T248" s="334"/>
      <c r="U248" s="334"/>
      <c r="V248" s="335"/>
      <c r="X248" s="333" t="s">
        <v>3</v>
      </c>
      <c r="Y248" s="334"/>
      <c r="Z248" s="334"/>
      <c r="AA248" s="334"/>
      <c r="AB248" s="430"/>
      <c r="AC248" s="333" t="s">
        <v>34</v>
      </c>
      <c r="AD248" s="431"/>
      <c r="AE248" s="431"/>
      <c r="AF248" s="431"/>
      <c r="AG248" s="431"/>
      <c r="AH248" s="431"/>
      <c r="AI248" s="431"/>
      <c r="AJ248" s="431"/>
      <c r="AK248" s="431"/>
      <c r="AL248" s="431"/>
      <c r="AM248" s="431"/>
      <c r="AN248" s="431"/>
      <c r="AO248" s="430"/>
      <c r="AP248" s="333" t="s">
        <v>6</v>
      </c>
      <c r="AQ248" s="334"/>
      <c r="AR248" s="334"/>
      <c r="AS248" s="335"/>
    </row>
    <row r="249" spans="1:45" s="35" customFormat="1" ht="24" customHeight="1" x14ac:dyDescent="0.2">
      <c r="A249" s="352" t="str">
        <f>'Übertrag Einzel'!D44</f>
        <v xml:space="preserve"> </v>
      </c>
      <c r="B249" s="353"/>
      <c r="C249" s="353"/>
      <c r="D249" s="353"/>
      <c r="E249" s="354"/>
      <c r="F249" s="352" t="str">
        <f>'Übertrag Einzel'!E44</f>
        <v xml:space="preserve"> </v>
      </c>
      <c r="G249" s="353"/>
      <c r="H249" s="353"/>
      <c r="I249" s="353"/>
      <c r="J249" s="353"/>
      <c r="K249" s="353"/>
      <c r="L249" s="353"/>
      <c r="M249" s="353"/>
      <c r="N249" s="353"/>
      <c r="O249" s="353"/>
      <c r="P249" s="353"/>
      <c r="Q249" s="353"/>
      <c r="R249" s="354"/>
      <c r="S249" s="355" t="str">
        <f>'Übertrag Einzel'!$H44</f>
        <v xml:space="preserve"> </v>
      </c>
      <c r="T249" s="356"/>
      <c r="U249" s="356"/>
      <c r="V249" s="357"/>
      <c r="X249" s="352" t="str">
        <f>'Übertrag Einzel'!D45</f>
        <v xml:space="preserve"> </v>
      </c>
      <c r="Y249" s="353"/>
      <c r="Z249" s="353"/>
      <c r="AA249" s="353"/>
      <c r="AB249" s="354"/>
      <c r="AC249" s="352" t="str">
        <f>'Übertrag Einzel'!E45</f>
        <v xml:space="preserve"> </v>
      </c>
      <c r="AD249" s="353"/>
      <c r="AE249" s="353"/>
      <c r="AF249" s="353"/>
      <c r="AG249" s="353"/>
      <c r="AH249" s="353"/>
      <c r="AI249" s="353"/>
      <c r="AJ249" s="353"/>
      <c r="AK249" s="353"/>
      <c r="AL249" s="353"/>
      <c r="AM249" s="353"/>
      <c r="AN249" s="353"/>
      <c r="AO249" s="354"/>
      <c r="AP249" s="355" t="str">
        <f>'Übertrag Einzel'!$H45</f>
        <v xml:space="preserve"> </v>
      </c>
      <c r="AQ249" s="356"/>
      <c r="AR249" s="356"/>
      <c r="AS249" s="357"/>
    </row>
    <row r="250" spans="1:45" s="36" customFormat="1" ht="11.25" customHeight="1" x14ac:dyDescent="0.2">
      <c r="A250" s="376" t="s">
        <v>32</v>
      </c>
      <c r="B250" s="377"/>
      <c r="C250" s="378"/>
      <c r="D250" s="376" t="s">
        <v>33</v>
      </c>
      <c r="E250" s="377"/>
      <c r="F250" s="377"/>
      <c r="G250" s="377"/>
      <c r="H250" s="377"/>
      <c r="I250" s="377"/>
      <c r="J250" s="377"/>
      <c r="K250" s="377"/>
      <c r="L250" s="377"/>
      <c r="M250" s="377"/>
      <c r="N250" s="378"/>
      <c r="O250" s="379" t="s">
        <v>7</v>
      </c>
      <c r="P250" s="377"/>
      <c r="Q250" s="377"/>
      <c r="R250" s="377"/>
      <c r="S250" s="377"/>
      <c r="T250" s="377"/>
      <c r="U250" s="377"/>
      <c r="V250" s="378"/>
      <c r="X250" s="376" t="s">
        <v>32</v>
      </c>
      <c r="Y250" s="377"/>
      <c r="Z250" s="378"/>
      <c r="AA250" s="376" t="s">
        <v>33</v>
      </c>
      <c r="AB250" s="377"/>
      <c r="AC250" s="377"/>
      <c r="AD250" s="377"/>
      <c r="AE250" s="377"/>
      <c r="AF250" s="377"/>
      <c r="AG250" s="377"/>
      <c r="AH250" s="377"/>
      <c r="AI250" s="377"/>
      <c r="AJ250" s="377"/>
      <c r="AK250" s="378"/>
      <c r="AL250" s="379" t="s">
        <v>7</v>
      </c>
      <c r="AM250" s="377"/>
      <c r="AN250" s="377"/>
      <c r="AO250" s="377"/>
      <c r="AP250" s="377"/>
      <c r="AQ250" s="377"/>
      <c r="AR250" s="377"/>
      <c r="AS250" s="378"/>
    </row>
    <row r="251" spans="1:45" s="36" customFormat="1" ht="14.1" customHeight="1" x14ac:dyDescent="0.2">
      <c r="A251" s="385" t="str">
        <f>'Übertrag Einzel'!F44</f>
        <v xml:space="preserve"> </v>
      </c>
      <c r="B251" s="386"/>
      <c r="C251" s="387"/>
      <c r="D251" s="385" t="str">
        <f>'Übertrag Einzel'!G44</f>
        <v xml:space="preserve"> </v>
      </c>
      <c r="E251" s="386"/>
      <c r="F251" s="386"/>
      <c r="G251" s="386"/>
      <c r="H251" s="386"/>
      <c r="I251" s="386"/>
      <c r="J251" s="386"/>
      <c r="K251" s="386"/>
      <c r="L251" s="386"/>
      <c r="M251" s="386"/>
      <c r="N251" s="387"/>
      <c r="O251" s="442"/>
      <c r="P251" s="440"/>
      <c r="Q251" s="440"/>
      <c r="R251" s="440"/>
      <c r="S251" s="440"/>
      <c r="T251" s="440"/>
      <c r="U251" s="440"/>
      <c r="V251" s="441"/>
      <c r="X251" s="385" t="str">
        <f>'Übertrag Einzel'!F45</f>
        <v xml:space="preserve"> </v>
      </c>
      <c r="Y251" s="386"/>
      <c r="Z251" s="387"/>
      <c r="AA251" s="385" t="str">
        <f>'Übertrag Einzel'!G45</f>
        <v xml:space="preserve"> </v>
      </c>
      <c r="AB251" s="386"/>
      <c r="AC251" s="386"/>
      <c r="AD251" s="386"/>
      <c r="AE251" s="386"/>
      <c r="AF251" s="386"/>
      <c r="AG251" s="386"/>
      <c r="AH251" s="386"/>
      <c r="AI251" s="386"/>
      <c r="AJ251" s="386"/>
      <c r="AK251" s="387"/>
      <c r="AL251" s="442"/>
      <c r="AM251" s="440"/>
      <c r="AN251" s="440"/>
      <c r="AO251" s="440"/>
      <c r="AP251" s="440"/>
      <c r="AQ251" s="440"/>
      <c r="AR251" s="440"/>
      <c r="AS251" s="441"/>
    </row>
    <row r="252" spans="1:45" s="36" customFormat="1" ht="9.75" customHeight="1" x14ac:dyDescent="0.2">
      <c r="A252" s="352"/>
      <c r="B252" s="353"/>
      <c r="C252" s="354"/>
      <c r="D252" s="352"/>
      <c r="E252" s="353"/>
      <c r="F252" s="353"/>
      <c r="G252" s="353"/>
      <c r="H252" s="353"/>
      <c r="I252" s="353"/>
      <c r="J252" s="353"/>
      <c r="K252" s="353"/>
      <c r="L252" s="353"/>
      <c r="M252" s="353"/>
      <c r="N252" s="354"/>
      <c r="O252" s="370"/>
      <c r="P252" s="440"/>
      <c r="Q252" s="440"/>
      <c r="R252" s="440"/>
      <c r="S252" s="440"/>
      <c r="T252" s="440"/>
      <c r="U252" s="440"/>
      <c r="V252" s="441"/>
      <c r="X252" s="352"/>
      <c r="Y252" s="353"/>
      <c r="Z252" s="354"/>
      <c r="AA252" s="352"/>
      <c r="AB252" s="353"/>
      <c r="AC252" s="353"/>
      <c r="AD252" s="353"/>
      <c r="AE252" s="353"/>
      <c r="AF252" s="353"/>
      <c r="AG252" s="353"/>
      <c r="AH252" s="353"/>
      <c r="AI252" s="353"/>
      <c r="AJ252" s="353"/>
      <c r="AK252" s="354"/>
      <c r="AL252" s="370"/>
      <c r="AM252" s="440"/>
      <c r="AN252" s="440"/>
      <c r="AO252" s="440"/>
      <c r="AP252" s="440"/>
      <c r="AQ252" s="440"/>
      <c r="AR252" s="440"/>
      <c r="AS252" s="441"/>
    </row>
    <row r="253" spans="1:45" s="36" customFormat="1" ht="11.25" customHeight="1" x14ac:dyDescent="0.2">
      <c r="A253" s="376" t="s">
        <v>5</v>
      </c>
      <c r="B253" s="377"/>
      <c r="C253" s="377"/>
      <c r="D253" s="377"/>
      <c r="E253" s="377"/>
      <c r="F253" s="377"/>
      <c r="G253" s="377"/>
      <c r="H253" s="377"/>
      <c r="I253" s="377"/>
      <c r="J253" s="377"/>
      <c r="K253" s="377"/>
      <c r="L253" s="377"/>
      <c r="M253" s="377"/>
      <c r="N253" s="378"/>
      <c r="O253" s="442"/>
      <c r="P253" s="440"/>
      <c r="Q253" s="440"/>
      <c r="R253" s="440"/>
      <c r="S253" s="440"/>
      <c r="T253" s="440"/>
      <c r="U253" s="440"/>
      <c r="V253" s="441"/>
      <c r="X253" s="376" t="s">
        <v>5</v>
      </c>
      <c r="Y253" s="377"/>
      <c r="Z253" s="377"/>
      <c r="AA253" s="377"/>
      <c r="AB253" s="377"/>
      <c r="AC253" s="377"/>
      <c r="AD253" s="377"/>
      <c r="AE253" s="377"/>
      <c r="AF253" s="377"/>
      <c r="AG253" s="377"/>
      <c r="AH253" s="377"/>
      <c r="AI253" s="377"/>
      <c r="AJ253" s="377"/>
      <c r="AK253" s="378"/>
      <c r="AL253" s="442"/>
      <c r="AM253" s="440"/>
      <c r="AN253" s="440"/>
      <c r="AO253" s="440"/>
      <c r="AP253" s="440"/>
      <c r="AQ253" s="440"/>
      <c r="AR253" s="440"/>
      <c r="AS253" s="441"/>
    </row>
    <row r="254" spans="1:45" s="35" customFormat="1" ht="24" customHeight="1" x14ac:dyDescent="0.2">
      <c r="A254" s="352" t="str">
        <f>'Übertrag Einzel'!I44</f>
        <v/>
      </c>
      <c r="B254" s="353"/>
      <c r="C254" s="353"/>
      <c r="D254" s="353"/>
      <c r="E254" s="386"/>
      <c r="F254" s="386"/>
      <c r="G254" s="386"/>
      <c r="H254" s="386"/>
      <c r="I254" s="386"/>
      <c r="J254" s="386"/>
      <c r="K254" s="386"/>
      <c r="L254" s="386"/>
      <c r="M254" s="386"/>
      <c r="N254" s="387"/>
      <c r="O254" s="443"/>
      <c r="P254" s="444"/>
      <c r="Q254" s="444"/>
      <c r="R254" s="444"/>
      <c r="S254" s="444"/>
      <c r="T254" s="444"/>
      <c r="U254" s="444"/>
      <c r="V254" s="445"/>
      <c r="X254" s="352" t="str">
        <f>'Übertrag Einzel'!I45</f>
        <v/>
      </c>
      <c r="Y254" s="353"/>
      <c r="Z254" s="353"/>
      <c r="AA254" s="353"/>
      <c r="AB254" s="386"/>
      <c r="AC254" s="386"/>
      <c r="AD254" s="386"/>
      <c r="AE254" s="386"/>
      <c r="AF254" s="386"/>
      <c r="AG254" s="386"/>
      <c r="AH254" s="386"/>
      <c r="AI254" s="386"/>
      <c r="AJ254" s="386"/>
      <c r="AK254" s="387"/>
      <c r="AL254" s="443"/>
      <c r="AM254" s="444"/>
      <c r="AN254" s="444"/>
      <c r="AO254" s="444"/>
      <c r="AP254" s="444"/>
      <c r="AQ254" s="444"/>
      <c r="AR254" s="444"/>
      <c r="AS254" s="445"/>
    </row>
    <row r="255" spans="1:45" s="34" customFormat="1" ht="12.75" customHeight="1" x14ac:dyDescent="0.2">
      <c r="A255" s="333" t="s">
        <v>8</v>
      </c>
      <c r="B255" s="431"/>
      <c r="C255" s="431"/>
      <c r="D255" s="430"/>
      <c r="E255" s="361" t="s">
        <v>113</v>
      </c>
      <c r="F255" s="432"/>
      <c r="G255" s="432"/>
      <c r="H255" s="432"/>
      <c r="I255" s="432"/>
      <c r="J255" s="432"/>
      <c r="K255" s="432"/>
      <c r="L255" s="432"/>
      <c r="M255" s="432"/>
      <c r="N255" s="432"/>
      <c r="O255" s="432"/>
      <c r="P255" s="432"/>
      <c r="Q255" s="432"/>
      <c r="R255" s="432"/>
      <c r="S255" s="432"/>
      <c r="T255" s="432"/>
      <c r="U255" s="432"/>
      <c r="V255" s="433"/>
      <c r="X255" s="333" t="s">
        <v>8</v>
      </c>
      <c r="Y255" s="431"/>
      <c r="Z255" s="431"/>
      <c r="AA255" s="430"/>
      <c r="AB255" s="361" t="s">
        <v>113</v>
      </c>
      <c r="AC255" s="432"/>
      <c r="AD255" s="432"/>
      <c r="AE255" s="432"/>
      <c r="AF255" s="432"/>
      <c r="AG255" s="432"/>
      <c r="AH255" s="432"/>
      <c r="AI255" s="432"/>
      <c r="AJ255" s="432"/>
      <c r="AK255" s="432"/>
      <c r="AL255" s="432"/>
      <c r="AM255" s="432"/>
      <c r="AN255" s="432"/>
      <c r="AO255" s="432"/>
      <c r="AP255" s="432"/>
      <c r="AQ255" s="432"/>
      <c r="AR255" s="432"/>
      <c r="AS255" s="433"/>
    </row>
    <row r="256" spans="1:45" s="37" customFormat="1" ht="24" customHeight="1" x14ac:dyDescent="0.2">
      <c r="A256" s="367">
        <f>A11</f>
        <v>45383</v>
      </c>
      <c r="B256" s="368"/>
      <c r="C256" s="368"/>
      <c r="D256" s="369"/>
      <c r="E256" s="434"/>
      <c r="F256" s="435"/>
      <c r="G256" s="435"/>
      <c r="H256" s="435"/>
      <c r="I256" s="435"/>
      <c r="J256" s="435"/>
      <c r="K256" s="435"/>
      <c r="L256" s="435"/>
      <c r="M256" s="435"/>
      <c r="N256" s="435"/>
      <c r="O256" s="435"/>
      <c r="P256" s="435"/>
      <c r="Q256" s="435"/>
      <c r="R256" s="435"/>
      <c r="S256" s="435"/>
      <c r="T256" s="435"/>
      <c r="U256" s="435"/>
      <c r="V256" s="436"/>
      <c r="X256" s="367">
        <f>A11</f>
        <v>45383</v>
      </c>
      <c r="Y256" s="368"/>
      <c r="Z256" s="368"/>
      <c r="AA256" s="369"/>
      <c r="AB256" s="434"/>
      <c r="AC256" s="435"/>
      <c r="AD256" s="435"/>
      <c r="AE256" s="435"/>
      <c r="AF256" s="435"/>
      <c r="AG256" s="435"/>
      <c r="AH256" s="435"/>
      <c r="AI256" s="435"/>
      <c r="AJ256" s="435"/>
      <c r="AK256" s="435"/>
      <c r="AL256" s="435"/>
      <c r="AM256" s="435"/>
      <c r="AN256" s="435"/>
      <c r="AO256" s="435"/>
      <c r="AP256" s="435"/>
      <c r="AQ256" s="435"/>
      <c r="AR256" s="435"/>
      <c r="AS256" s="436"/>
    </row>
    <row r="257" spans="1:45" s="34" customFormat="1" ht="6" customHeight="1" x14ac:dyDescent="0.2">
      <c r="A257" s="84"/>
      <c r="B257" s="85"/>
      <c r="C257" s="85"/>
      <c r="D257" s="85"/>
      <c r="E257" s="85"/>
      <c r="F257" s="85"/>
      <c r="G257" s="85"/>
      <c r="H257" s="85"/>
      <c r="I257" s="85"/>
      <c r="J257" s="85"/>
      <c r="K257" s="85"/>
      <c r="L257" s="85"/>
      <c r="M257" s="85"/>
      <c r="N257" s="85"/>
      <c r="O257" s="85"/>
      <c r="P257" s="85"/>
      <c r="Q257" s="85"/>
      <c r="R257" s="85"/>
      <c r="S257" s="85"/>
      <c r="T257" s="85"/>
      <c r="U257" s="85"/>
      <c r="V257" s="86"/>
      <c r="X257" s="84"/>
      <c r="Y257" s="85"/>
      <c r="Z257" s="85"/>
      <c r="AA257" s="85"/>
      <c r="AB257" s="85"/>
      <c r="AC257" s="85"/>
      <c r="AD257" s="85"/>
      <c r="AE257" s="85"/>
      <c r="AF257" s="85"/>
      <c r="AG257" s="85"/>
      <c r="AH257" s="85"/>
      <c r="AI257" s="85"/>
      <c r="AJ257" s="85"/>
      <c r="AK257" s="85"/>
      <c r="AL257" s="85"/>
      <c r="AM257" s="85"/>
      <c r="AN257" s="85"/>
      <c r="AO257" s="85"/>
      <c r="AP257" s="85"/>
      <c r="AQ257" s="85"/>
      <c r="AR257" s="85"/>
      <c r="AS257" s="86"/>
    </row>
    <row r="258" spans="1:45" s="34" customFormat="1" ht="24.75" customHeight="1" x14ac:dyDescent="0.2">
      <c r="A258" s="38" t="s">
        <v>107</v>
      </c>
      <c r="D258" s="330" t="str">
        <f>'Übertrag Einzel'!AA44</f>
        <v/>
      </c>
      <c r="E258" s="331"/>
      <c r="F258" s="331"/>
      <c r="G258" s="331"/>
      <c r="H258" s="331"/>
      <c r="I258" s="331"/>
      <c r="J258" s="331"/>
      <c r="K258" s="331"/>
      <c r="L258" s="331"/>
      <c r="M258" s="331"/>
      <c r="N258" s="137"/>
      <c r="O258" s="332" t="str">
        <f>"verliehen wird: "&amp;'Übertrag Einzel'!CP44</f>
        <v>verliehen wird: Urkunde und Button</v>
      </c>
      <c r="P258" s="332"/>
      <c r="Q258" s="332"/>
      <c r="R258" s="332"/>
      <c r="S258" s="332"/>
      <c r="T258" s="332"/>
      <c r="U258" s="332"/>
      <c r="V258" s="83"/>
      <c r="X258" s="38" t="s">
        <v>107</v>
      </c>
      <c r="AA258" s="330" t="str">
        <f>'Übertrag Einzel'!AA45</f>
        <v/>
      </c>
      <c r="AB258" s="331"/>
      <c r="AC258" s="331"/>
      <c r="AD258" s="331"/>
      <c r="AE258" s="331"/>
      <c r="AF258" s="331"/>
      <c r="AG258" s="331"/>
      <c r="AH258" s="331"/>
      <c r="AI258" s="331"/>
      <c r="AJ258" s="331"/>
      <c r="AK258" s="137"/>
      <c r="AL258" s="332" t="str">
        <f>"verliehen wird: "&amp;'Übertrag Einzel'!CP45</f>
        <v>verliehen wird: Urkunde und Button</v>
      </c>
      <c r="AM258" s="332"/>
      <c r="AN258" s="332"/>
      <c r="AO258" s="332"/>
      <c r="AP258" s="332"/>
      <c r="AQ258" s="332"/>
      <c r="AR258" s="332"/>
      <c r="AS258" s="83"/>
    </row>
    <row r="259" spans="1:45" s="34" customFormat="1" ht="6" customHeight="1" x14ac:dyDescent="0.2">
      <c r="A259" s="82"/>
      <c r="V259" s="83"/>
      <c r="X259" s="82"/>
      <c r="AS259" s="83"/>
    </row>
    <row r="260" spans="1:45" s="34" customFormat="1" ht="24.75" customHeight="1" x14ac:dyDescent="0.2">
      <c r="A260" s="38" t="s">
        <v>111</v>
      </c>
      <c r="D260" s="39"/>
      <c r="F260" s="39"/>
      <c r="H260" s="39"/>
      <c r="I260" s="347" t="str">
        <f>'Übertrag Einzel'!CM44&amp;"."</f>
        <v>.</v>
      </c>
      <c r="J260" s="348"/>
      <c r="L260" s="39" t="s">
        <v>112</v>
      </c>
      <c r="N260" s="39"/>
      <c r="V260" s="83"/>
      <c r="X260" s="38" t="s">
        <v>111</v>
      </c>
      <c r="AA260" s="39"/>
      <c r="AC260" s="39"/>
      <c r="AE260" s="39"/>
      <c r="AF260" s="347" t="str">
        <f>'Übertrag Einzel'!CM45&amp;"."</f>
        <v>.</v>
      </c>
      <c r="AG260" s="348"/>
      <c r="AI260" s="39" t="s">
        <v>112</v>
      </c>
      <c r="AK260" s="39"/>
      <c r="AS260" s="83"/>
    </row>
    <row r="261" spans="1:45" s="34" customFormat="1" ht="6" customHeight="1" x14ac:dyDescent="0.2">
      <c r="A261" s="87"/>
      <c r="B261" s="88"/>
      <c r="C261" s="88"/>
      <c r="D261" s="88"/>
      <c r="E261" s="88"/>
      <c r="F261" s="88"/>
      <c r="G261" s="88"/>
      <c r="H261" s="88"/>
      <c r="I261" s="88"/>
      <c r="J261" s="88"/>
      <c r="K261" s="88"/>
      <c r="L261" s="88"/>
      <c r="M261" s="88"/>
      <c r="N261" s="88"/>
      <c r="O261" s="88"/>
      <c r="P261" s="88"/>
      <c r="Q261" s="88"/>
      <c r="R261" s="88"/>
      <c r="S261" s="88"/>
      <c r="T261" s="88"/>
      <c r="U261" s="88"/>
      <c r="V261" s="89"/>
      <c r="X261" s="87"/>
      <c r="Y261" s="88"/>
      <c r="Z261" s="88"/>
      <c r="AA261" s="88"/>
      <c r="AB261" s="88"/>
      <c r="AC261" s="88"/>
      <c r="AD261" s="88"/>
      <c r="AE261" s="88"/>
      <c r="AF261" s="88"/>
      <c r="AG261" s="88"/>
      <c r="AH261" s="88"/>
      <c r="AI261" s="88"/>
      <c r="AJ261" s="88"/>
      <c r="AK261" s="88"/>
      <c r="AL261" s="88"/>
      <c r="AM261" s="88"/>
      <c r="AN261" s="88"/>
      <c r="AO261" s="88"/>
      <c r="AP261" s="88"/>
      <c r="AQ261" s="88"/>
      <c r="AR261" s="88"/>
      <c r="AS261" s="89"/>
    </row>
    <row r="262" spans="1:45" ht="29.25" customHeight="1" x14ac:dyDescent="0.2">
      <c r="A262" s="349" t="s">
        <v>9</v>
      </c>
      <c r="B262" s="448"/>
      <c r="C262" s="448"/>
      <c r="D262" s="449"/>
      <c r="E262" s="447" t="s">
        <v>10</v>
      </c>
      <c r="F262" s="447"/>
      <c r="G262" s="447" t="s">
        <v>11</v>
      </c>
      <c r="H262" s="447"/>
      <c r="I262" s="446" t="s">
        <v>12</v>
      </c>
      <c r="J262" s="447"/>
      <c r="K262" s="446" t="s">
        <v>13</v>
      </c>
      <c r="L262" s="447"/>
      <c r="M262" s="446" t="s">
        <v>14</v>
      </c>
      <c r="N262" s="447"/>
      <c r="O262" s="447"/>
      <c r="P262" s="447"/>
      <c r="Q262" s="447"/>
      <c r="R262" s="447"/>
      <c r="S262" s="447"/>
      <c r="T262" s="446" t="s">
        <v>15</v>
      </c>
      <c r="U262" s="447"/>
      <c r="V262" s="447"/>
      <c r="X262" s="349" t="s">
        <v>9</v>
      </c>
      <c r="Y262" s="448"/>
      <c r="Z262" s="448"/>
      <c r="AA262" s="449"/>
      <c r="AB262" s="447" t="s">
        <v>10</v>
      </c>
      <c r="AC262" s="447"/>
      <c r="AD262" s="447" t="s">
        <v>11</v>
      </c>
      <c r="AE262" s="447"/>
      <c r="AF262" s="446" t="s">
        <v>12</v>
      </c>
      <c r="AG262" s="447"/>
      <c r="AH262" s="446" t="s">
        <v>13</v>
      </c>
      <c r="AI262" s="447"/>
      <c r="AJ262" s="446" t="s">
        <v>14</v>
      </c>
      <c r="AK262" s="447"/>
      <c r="AL262" s="447"/>
      <c r="AM262" s="447"/>
      <c r="AN262" s="447"/>
      <c r="AO262" s="447"/>
      <c r="AP262" s="447"/>
      <c r="AQ262" s="446" t="s">
        <v>15</v>
      </c>
      <c r="AR262" s="447"/>
      <c r="AS262" s="447"/>
    </row>
    <row r="263" spans="1:45" ht="14.1" customHeight="1" x14ac:dyDescent="0.2">
      <c r="A263" s="333"/>
      <c r="B263" s="334"/>
      <c r="C263" s="334"/>
      <c r="D263" s="335"/>
      <c r="E263" s="336"/>
      <c r="F263" s="337"/>
      <c r="G263" s="336"/>
      <c r="H263" s="337"/>
      <c r="I263" s="336"/>
      <c r="J263" s="337"/>
      <c r="K263" s="336"/>
      <c r="L263" s="337"/>
      <c r="M263" s="336"/>
      <c r="N263" s="340"/>
      <c r="O263" s="340"/>
      <c r="P263" s="340"/>
      <c r="Q263" s="340"/>
      <c r="R263" s="340"/>
      <c r="S263" s="337"/>
      <c r="T263" s="336"/>
      <c r="U263" s="340"/>
      <c r="V263" s="337"/>
      <c r="X263" s="333"/>
      <c r="Y263" s="334"/>
      <c r="Z263" s="334"/>
      <c r="AA263" s="335"/>
      <c r="AB263" s="336"/>
      <c r="AC263" s="337"/>
      <c r="AD263" s="336"/>
      <c r="AE263" s="337"/>
      <c r="AF263" s="336"/>
      <c r="AG263" s="337"/>
      <c r="AH263" s="336"/>
      <c r="AI263" s="337"/>
      <c r="AJ263" s="336"/>
      <c r="AK263" s="340"/>
      <c r="AL263" s="340"/>
      <c r="AM263" s="340"/>
      <c r="AN263" s="340"/>
      <c r="AO263" s="340"/>
      <c r="AP263" s="337"/>
      <c r="AQ263" s="336"/>
      <c r="AR263" s="340"/>
      <c r="AS263" s="337"/>
    </row>
    <row r="264" spans="1:45" ht="14.1" customHeight="1" x14ac:dyDescent="0.2">
      <c r="A264" s="388" t="str">
        <f>'Übertrag Einzel'!BE44</f>
        <v>Langsamer Walzer</v>
      </c>
      <c r="B264" s="389"/>
      <c r="C264" s="389"/>
      <c r="D264" s="17"/>
      <c r="E264" s="338"/>
      <c r="F264" s="339"/>
      <c r="G264" s="338"/>
      <c r="H264" s="339"/>
      <c r="I264" s="338"/>
      <c r="J264" s="339"/>
      <c r="K264" s="338"/>
      <c r="L264" s="339"/>
      <c r="M264" s="338"/>
      <c r="N264" s="341"/>
      <c r="O264" s="341"/>
      <c r="P264" s="341"/>
      <c r="Q264" s="341"/>
      <c r="R264" s="341"/>
      <c r="S264" s="339"/>
      <c r="T264" s="338"/>
      <c r="U264" s="341"/>
      <c r="V264" s="339"/>
      <c r="X264" s="388" t="str">
        <f>'Übertrag Einzel'!BE45</f>
        <v>Langsamer Walzer</v>
      </c>
      <c r="Y264" s="389"/>
      <c r="Z264" s="389"/>
      <c r="AA264" s="17"/>
      <c r="AB264" s="338"/>
      <c r="AC264" s="339"/>
      <c r="AD264" s="338"/>
      <c r="AE264" s="339"/>
      <c r="AF264" s="338"/>
      <c r="AG264" s="339"/>
      <c r="AH264" s="338"/>
      <c r="AI264" s="339"/>
      <c r="AJ264" s="338"/>
      <c r="AK264" s="341"/>
      <c r="AL264" s="341"/>
      <c r="AM264" s="341"/>
      <c r="AN264" s="341"/>
      <c r="AO264" s="341"/>
      <c r="AP264" s="339"/>
      <c r="AQ264" s="338"/>
      <c r="AR264" s="341"/>
      <c r="AS264" s="339"/>
    </row>
    <row r="265" spans="1:45" ht="14.1" customHeight="1" x14ac:dyDescent="0.2">
      <c r="A265" s="333"/>
      <c r="B265" s="334"/>
      <c r="C265" s="334"/>
      <c r="D265" s="335"/>
      <c r="E265" s="336"/>
      <c r="F265" s="337"/>
      <c r="G265" s="336"/>
      <c r="H265" s="337"/>
      <c r="I265" s="336"/>
      <c r="J265" s="337"/>
      <c r="K265" s="336"/>
      <c r="L265" s="337"/>
      <c r="M265" s="336"/>
      <c r="N265" s="340"/>
      <c r="O265" s="340"/>
      <c r="P265" s="340"/>
      <c r="Q265" s="340"/>
      <c r="R265" s="340"/>
      <c r="S265" s="337"/>
      <c r="T265" s="336"/>
      <c r="U265" s="340"/>
      <c r="V265" s="337"/>
      <c r="X265" s="333"/>
      <c r="Y265" s="334"/>
      <c r="Z265" s="334"/>
      <c r="AA265" s="335"/>
      <c r="AB265" s="336"/>
      <c r="AC265" s="337"/>
      <c r="AD265" s="336"/>
      <c r="AE265" s="337"/>
      <c r="AF265" s="336"/>
      <c r="AG265" s="337"/>
      <c r="AH265" s="336"/>
      <c r="AI265" s="337"/>
      <c r="AJ265" s="336"/>
      <c r="AK265" s="340"/>
      <c r="AL265" s="340"/>
      <c r="AM265" s="340"/>
      <c r="AN265" s="340"/>
      <c r="AO265" s="340"/>
      <c r="AP265" s="337"/>
      <c r="AQ265" s="336"/>
      <c r="AR265" s="340"/>
      <c r="AS265" s="337"/>
    </row>
    <row r="266" spans="1:45" ht="14.1" customHeight="1" x14ac:dyDescent="0.2">
      <c r="A266" s="388" t="str">
        <f>'Übertrag Einzel'!BF44</f>
        <v>Tango</v>
      </c>
      <c r="B266" s="389"/>
      <c r="C266" s="389"/>
      <c r="D266" s="17"/>
      <c r="E266" s="338"/>
      <c r="F266" s="339"/>
      <c r="G266" s="338"/>
      <c r="H266" s="339"/>
      <c r="I266" s="338"/>
      <c r="J266" s="339"/>
      <c r="K266" s="338"/>
      <c r="L266" s="339"/>
      <c r="M266" s="338"/>
      <c r="N266" s="341"/>
      <c r="O266" s="341"/>
      <c r="P266" s="341"/>
      <c r="Q266" s="341"/>
      <c r="R266" s="341"/>
      <c r="S266" s="339"/>
      <c r="T266" s="338"/>
      <c r="U266" s="341"/>
      <c r="V266" s="339"/>
      <c r="X266" s="388" t="str">
        <f>'Übertrag Einzel'!BF45</f>
        <v>Tango</v>
      </c>
      <c r="Y266" s="389"/>
      <c r="Z266" s="389"/>
      <c r="AA266" s="17"/>
      <c r="AB266" s="338"/>
      <c r="AC266" s="339"/>
      <c r="AD266" s="338"/>
      <c r="AE266" s="339"/>
      <c r="AF266" s="338"/>
      <c r="AG266" s="339"/>
      <c r="AH266" s="338"/>
      <c r="AI266" s="339"/>
      <c r="AJ266" s="338"/>
      <c r="AK266" s="341"/>
      <c r="AL266" s="341"/>
      <c r="AM266" s="341"/>
      <c r="AN266" s="341"/>
      <c r="AO266" s="341"/>
      <c r="AP266" s="339"/>
      <c r="AQ266" s="338"/>
      <c r="AR266" s="341"/>
      <c r="AS266" s="339"/>
    </row>
    <row r="267" spans="1:45" ht="14.1" customHeight="1" x14ac:dyDescent="0.2">
      <c r="A267" s="333"/>
      <c r="B267" s="334"/>
      <c r="C267" s="334"/>
      <c r="D267" s="335"/>
      <c r="E267" s="336"/>
      <c r="F267" s="337"/>
      <c r="G267" s="336"/>
      <c r="H267" s="337"/>
      <c r="I267" s="336"/>
      <c r="J267" s="337"/>
      <c r="K267" s="336"/>
      <c r="L267" s="337"/>
      <c r="M267" s="336"/>
      <c r="N267" s="340"/>
      <c r="O267" s="340"/>
      <c r="P267" s="340"/>
      <c r="Q267" s="340"/>
      <c r="R267" s="340"/>
      <c r="S267" s="337"/>
      <c r="T267" s="336"/>
      <c r="U267" s="340"/>
      <c r="V267" s="337"/>
      <c r="X267" s="333"/>
      <c r="Y267" s="334"/>
      <c r="Z267" s="334"/>
      <c r="AA267" s="335"/>
      <c r="AB267" s="336"/>
      <c r="AC267" s="337"/>
      <c r="AD267" s="336"/>
      <c r="AE267" s="337"/>
      <c r="AF267" s="336"/>
      <c r="AG267" s="337"/>
      <c r="AH267" s="336"/>
      <c r="AI267" s="337"/>
      <c r="AJ267" s="336"/>
      <c r="AK267" s="340"/>
      <c r="AL267" s="340"/>
      <c r="AM267" s="340"/>
      <c r="AN267" s="340"/>
      <c r="AO267" s="340"/>
      <c r="AP267" s="337"/>
      <c r="AQ267" s="336"/>
      <c r="AR267" s="340"/>
      <c r="AS267" s="337"/>
    </row>
    <row r="268" spans="1:45" ht="14.1" customHeight="1" x14ac:dyDescent="0.2">
      <c r="A268" s="388" t="str">
        <f>'Übertrag Einzel'!BG44</f>
        <v>Wiener Walzer</v>
      </c>
      <c r="B268" s="389"/>
      <c r="C268" s="389"/>
      <c r="D268" s="17"/>
      <c r="E268" s="338"/>
      <c r="F268" s="339"/>
      <c r="G268" s="338"/>
      <c r="H268" s="339"/>
      <c r="I268" s="338"/>
      <c r="J268" s="339"/>
      <c r="K268" s="338"/>
      <c r="L268" s="339"/>
      <c r="M268" s="338"/>
      <c r="N268" s="341"/>
      <c r="O268" s="341"/>
      <c r="P268" s="341"/>
      <c r="Q268" s="341"/>
      <c r="R268" s="341"/>
      <c r="S268" s="339"/>
      <c r="T268" s="338"/>
      <c r="U268" s="341"/>
      <c r="V268" s="339"/>
      <c r="X268" s="388" t="str">
        <f>'Übertrag Einzel'!BG45</f>
        <v>Wiener Walzer</v>
      </c>
      <c r="Y268" s="389"/>
      <c r="Z268" s="389"/>
      <c r="AA268" s="17"/>
      <c r="AB268" s="338"/>
      <c r="AC268" s="339"/>
      <c r="AD268" s="338"/>
      <c r="AE268" s="339"/>
      <c r="AF268" s="338"/>
      <c r="AG268" s="339"/>
      <c r="AH268" s="338"/>
      <c r="AI268" s="339"/>
      <c r="AJ268" s="338"/>
      <c r="AK268" s="341"/>
      <c r="AL268" s="341"/>
      <c r="AM268" s="341"/>
      <c r="AN268" s="341"/>
      <c r="AO268" s="341"/>
      <c r="AP268" s="339"/>
      <c r="AQ268" s="338"/>
      <c r="AR268" s="341"/>
      <c r="AS268" s="339"/>
    </row>
    <row r="269" spans="1:45" ht="14.1" customHeight="1" x14ac:dyDescent="0.2">
      <c r="A269" s="333"/>
      <c r="B269" s="334"/>
      <c r="C269" s="334"/>
      <c r="D269" s="335"/>
      <c r="E269" s="336"/>
      <c r="F269" s="337"/>
      <c r="G269" s="336"/>
      <c r="H269" s="337"/>
      <c r="I269" s="336"/>
      <c r="J269" s="337"/>
      <c r="K269" s="336"/>
      <c r="L269" s="337"/>
      <c r="M269" s="336"/>
      <c r="N269" s="340"/>
      <c r="O269" s="340"/>
      <c r="P269" s="340"/>
      <c r="Q269" s="340"/>
      <c r="R269" s="340"/>
      <c r="S269" s="337"/>
      <c r="T269" s="336"/>
      <c r="U269" s="340"/>
      <c r="V269" s="337"/>
      <c r="X269" s="333"/>
      <c r="Y269" s="334"/>
      <c r="Z269" s="334"/>
      <c r="AA269" s="335"/>
      <c r="AB269" s="336"/>
      <c r="AC269" s="337"/>
      <c r="AD269" s="336"/>
      <c r="AE269" s="337"/>
      <c r="AF269" s="336"/>
      <c r="AG269" s="337"/>
      <c r="AH269" s="336"/>
      <c r="AI269" s="337"/>
      <c r="AJ269" s="336"/>
      <c r="AK269" s="340"/>
      <c r="AL269" s="340"/>
      <c r="AM269" s="340"/>
      <c r="AN269" s="340"/>
      <c r="AO269" s="340"/>
      <c r="AP269" s="337"/>
      <c r="AQ269" s="336"/>
      <c r="AR269" s="340"/>
      <c r="AS269" s="337"/>
    </row>
    <row r="270" spans="1:45" ht="14.1" customHeight="1" x14ac:dyDescent="0.2">
      <c r="A270" s="388" t="str">
        <f>'Übertrag Einzel'!BH44</f>
        <v>Slowfox</v>
      </c>
      <c r="B270" s="389"/>
      <c r="C270" s="389"/>
      <c r="D270" s="17"/>
      <c r="E270" s="338"/>
      <c r="F270" s="339"/>
      <c r="G270" s="338"/>
      <c r="H270" s="339"/>
      <c r="I270" s="338"/>
      <c r="J270" s="339"/>
      <c r="K270" s="338"/>
      <c r="L270" s="339"/>
      <c r="M270" s="338"/>
      <c r="N270" s="341"/>
      <c r="O270" s="341"/>
      <c r="P270" s="341"/>
      <c r="Q270" s="341"/>
      <c r="R270" s="341"/>
      <c r="S270" s="339"/>
      <c r="T270" s="338"/>
      <c r="U270" s="341"/>
      <c r="V270" s="339"/>
      <c r="X270" s="388" t="str">
        <f>'Übertrag Einzel'!BH45</f>
        <v>Slowfox</v>
      </c>
      <c r="Y270" s="389"/>
      <c r="Z270" s="389"/>
      <c r="AA270" s="17"/>
      <c r="AB270" s="338"/>
      <c r="AC270" s="339"/>
      <c r="AD270" s="338"/>
      <c r="AE270" s="339"/>
      <c r="AF270" s="338"/>
      <c r="AG270" s="339"/>
      <c r="AH270" s="338"/>
      <c r="AI270" s="339"/>
      <c r="AJ270" s="338"/>
      <c r="AK270" s="341"/>
      <c r="AL270" s="341"/>
      <c r="AM270" s="341"/>
      <c r="AN270" s="341"/>
      <c r="AO270" s="341"/>
      <c r="AP270" s="339"/>
      <c r="AQ270" s="338"/>
      <c r="AR270" s="341"/>
      <c r="AS270" s="339"/>
    </row>
    <row r="271" spans="1:45" ht="14.1" customHeight="1" x14ac:dyDescent="0.2">
      <c r="A271" s="333"/>
      <c r="B271" s="334"/>
      <c r="C271" s="334"/>
      <c r="D271" s="335"/>
      <c r="E271" s="336"/>
      <c r="F271" s="337"/>
      <c r="G271" s="336"/>
      <c r="H271" s="337"/>
      <c r="I271" s="336"/>
      <c r="J271" s="337"/>
      <c r="K271" s="336"/>
      <c r="L271" s="337"/>
      <c r="M271" s="336"/>
      <c r="N271" s="340"/>
      <c r="O271" s="340"/>
      <c r="P271" s="340"/>
      <c r="Q271" s="340"/>
      <c r="R271" s="340"/>
      <c r="S271" s="337"/>
      <c r="T271" s="336"/>
      <c r="U271" s="340"/>
      <c r="V271" s="337"/>
      <c r="X271" s="333"/>
      <c r="Y271" s="334"/>
      <c r="Z271" s="334"/>
      <c r="AA271" s="335"/>
      <c r="AB271" s="336"/>
      <c r="AC271" s="337"/>
      <c r="AD271" s="336"/>
      <c r="AE271" s="337"/>
      <c r="AF271" s="336"/>
      <c r="AG271" s="337"/>
      <c r="AH271" s="336"/>
      <c r="AI271" s="337"/>
      <c r="AJ271" s="336"/>
      <c r="AK271" s="340"/>
      <c r="AL271" s="340"/>
      <c r="AM271" s="340"/>
      <c r="AN271" s="340"/>
      <c r="AO271" s="340"/>
      <c r="AP271" s="337"/>
      <c r="AQ271" s="336"/>
      <c r="AR271" s="340"/>
      <c r="AS271" s="337"/>
    </row>
    <row r="272" spans="1:45" ht="14.1" customHeight="1" x14ac:dyDescent="0.2">
      <c r="A272" s="388" t="str">
        <f>'Übertrag Einzel'!BI44</f>
        <v>Quickstep</v>
      </c>
      <c r="B272" s="389"/>
      <c r="C272" s="389"/>
      <c r="D272" s="17"/>
      <c r="E272" s="338"/>
      <c r="F272" s="339"/>
      <c r="G272" s="338"/>
      <c r="H272" s="339"/>
      <c r="I272" s="338"/>
      <c r="J272" s="339"/>
      <c r="K272" s="338"/>
      <c r="L272" s="339"/>
      <c r="M272" s="338"/>
      <c r="N272" s="341"/>
      <c r="O272" s="341"/>
      <c r="P272" s="341"/>
      <c r="Q272" s="341"/>
      <c r="R272" s="341"/>
      <c r="S272" s="339"/>
      <c r="T272" s="338"/>
      <c r="U272" s="341"/>
      <c r="V272" s="339"/>
      <c r="X272" s="388" t="str">
        <f>'Übertrag Einzel'!BI45</f>
        <v>Quickstep</v>
      </c>
      <c r="Y272" s="389"/>
      <c r="Z272" s="389"/>
      <c r="AA272" s="17"/>
      <c r="AB272" s="338"/>
      <c r="AC272" s="339"/>
      <c r="AD272" s="338"/>
      <c r="AE272" s="339"/>
      <c r="AF272" s="338"/>
      <c r="AG272" s="339"/>
      <c r="AH272" s="338"/>
      <c r="AI272" s="339"/>
      <c r="AJ272" s="338"/>
      <c r="AK272" s="341"/>
      <c r="AL272" s="341"/>
      <c r="AM272" s="341"/>
      <c r="AN272" s="341"/>
      <c r="AO272" s="341"/>
      <c r="AP272" s="339"/>
      <c r="AQ272" s="338"/>
      <c r="AR272" s="341"/>
      <c r="AS272" s="339"/>
    </row>
    <row r="273" spans="1:45" ht="14.1" customHeight="1" x14ac:dyDescent="0.2">
      <c r="A273" s="333"/>
      <c r="B273" s="334"/>
      <c r="C273" s="334"/>
      <c r="D273" s="335"/>
      <c r="E273" s="336"/>
      <c r="F273" s="337"/>
      <c r="G273" s="336"/>
      <c r="H273" s="337"/>
      <c r="I273" s="336"/>
      <c r="J273" s="337"/>
      <c r="K273" s="336"/>
      <c r="L273" s="337"/>
      <c r="M273" s="336"/>
      <c r="N273" s="340"/>
      <c r="O273" s="340"/>
      <c r="P273" s="340"/>
      <c r="Q273" s="340"/>
      <c r="R273" s="340"/>
      <c r="S273" s="337"/>
      <c r="T273" s="336"/>
      <c r="U273" s="340"/>
      <c r="V273" s="337"/>
      <c r="X273" s="333"/>
      <c r="Y273" s="334"/>
      <c r="Z273" s="334"/>
      <c r="AA273" s="335"/>
      <c r="AB273" s="336"/>
      <c r="AC273" s="337"/>
      <c r="AD273" s="336"/>
      <c r="AE273" s="337"/>
      <c r="AF273" s="336"/>
      <c r="AG273" s="337"/>
      <c r="AH273" s="336"/>
      <c r="AI273" s="337"/>
      <c r="AJ273" s="336"/>
      <c r="AK273" s="340"/>
      <c r="AL273" s="340"/>
      <c r="AM273" s="340"/>
      <c r="AN273" s="340"/>
      <c r="AO273" s="340"/>
      <c r="AP273" s="337"/>
      <c r="AQ273" s="336"/>
      <c r="AR273" s="340"/>
      <c r="AS273" s="337"/>
    </row>
    <row r="274" spans="1:45" ht="14.1" customHeight="1" x14ac:dyDescent="0.2">
      <c r="A274" s="388" t="str">
        <f>'Übertrag Einzel'!BJ44</f>
        <v>Samba</v>
      </c>
      <c r="B274" s="389"/>
      <c r="C274" s="389"/>
      <c r="D274" s="17"/>
      <c r="E274" s="338"/>
      <c r="F274" s="339"/>
      <c r="G274" s="338"/>
      <c r="H274" s="339"/>
      <c r="I274" s="338"/>
      <c r="J274" s="339"/>
      <c r="K274" s="338"/>
      <c r="L274" s="339"/>
      <c r="M274" s="338"/>
      <c r="N274" s="341"/>
      <c r="O274" s="341"/>
      <c r="P274" s="341"/>
      <c r="Q274" s="341"/>
      <c r="R274" s="341"/>
      <c r="S274" s="339"/>
      <c r="T274" s="338"/>
      <c r="U274" s="341"/>
      <c r="V274" s="339"/>
      <c r="X274" s="388" t="str">
        <f>'Übertrag Einzel'!BJ45</f>
        <v>Samba</v>
      </c>
      <c r="Y274" s="389"/>
      <c r="Z274" s="389"/>
      <c r="AA274" s="17"/>
      <c r="AB274" s="338"/>
      <c r="AC274" s="339"/>
      <c r="AD274" s="338"/>
      <c r="AE274" s="339"/>
      <c r="AF274" s="338"/>
      <c r="AG274" s="339"/>
      <c r="AH274" s="338"/>
      <c r="AI274" s="339"/>
      <c r="AJ274" s="338"/>
      <c r="AK274" s="341"/>
      <c r="AL274" s="341"/>
      <c r="AM274" s="341"/>
      <c r="AN274" s="341"/>
      <c r="AO274" s="341"/>
      <c r="AP274" s="339"/>
      <c r="AQ274" s="338"/>
      <c r="AR274" s="341"/>
      <c r="AS274" s="339"/>
    </row>
    <row r="275" spans="1:45" ht="14.1" customHeight="1" x14ac:dyDescent="0.2">
      <c r="A275" s="333"/>
      <c r="B275" s="334"/>
      <c r="C275" s="334"/>
      <c r="D275" s="335"/>
      <c r="E275" s="336"/>
      <c r="F275" s="337"/>
      <c r="G275" s="336"/>
      <c r="H275" s="337"/>
      <c r="I275" s="336"/>
      <c r="J275" s="337"/>
      <c r="K275" s="336"/>
      <c r="L275" s="337"/>
      <c r="M275" s="336"/>
      <c r="N275" s="340"/>
      <c r="O275" s="340"/>
      <c r="P275" s="340"/>
      <c r="Q275" s="340"/>
      <c r="R275" s="340"/>
      <c r="S275" s="337"/>
      <c r="T275" s="336"/>
      <c r="U275" s="340"/>
      <c r="V275" s="337"/>
      <c r="X275" s="333"/>
      <c r="Y275" s="334"/>
      <c r="Z275" s="334"/>
      <c r="AA275" s="335"/>
      <c r="AB275" s="336"/>
      <c r="AC275" s="337"/>
      <c r="AD275" s="336"/>
      <c r="AE275" s="337"/>
      <c r="AF275" s="336"/>
      <c r="AG275" s="337"/>
      <c r="AH275" s="336"/>
      <c r="AI275" s="337"/>
      <c r="AJ275" s="336"/>
      <c r="AK275" s="340"/>
      <c r="AL275" s="340"/>
      <c r="AM275" s="340"/>
      <c r="AN275" s="340"/>
      <c r="AO275" s="340"/>
      <c r="AP275" s="337"/>
      <c r="AQ275" s="336"/>
      <c r="AR275" s="340"/>
      <c r="AS275" s="337"/>
    </row>
    <row r="276" spans="1:45" ht="14.1" customHeight="1" x14ac:dyDescent="0.2">
      <c r="A276" s="388" t="str">
        <f>'Übertrag Einzel'!BK44</f>
        <v>Chachacha</v>
      </c>
      <c r="B276" s="389"/>
      <c r="C276" s="389"/>
      <c r="D276" s="17"/>
      <c r="E276" s="338"/>
      <c r="F276" s="339"/>
      <c r="G276" s="338"/>
      <c r="H276" s="339"/>
      <c r="I276" s="338"/>
      <c r="J276" s="339"/>
      <c r="K276" s="338"/>
      <c r="L276" s="339"/>
      <c r="M276" s="338"/>
      <c r="N276" s="341"/>
      <c r="O276" s="341"/>
      <c r="P276" s="341"/>
      <c r="Q276" s="341"/>
      <c r="R276" s="341"/>
      <c r="S276" s="339"/>
      <c r="T276" s="338"/>
      <c r="U276" s="341"/>
      <c r="V276" s="339"/>
      <c r="X276" s="388" t="str">
        <f>'Übertrag Einzel'!BK45</f>
        <v>Chachacha</v>
      </c>
      <c r="Y276" s="389"/>
      <c r="Z276" s="389"/>
      <c r="AA276" s="17"/>
      <c r="AB276" s="338"/>
      <c r="AC276" s="339"/>
      <c r="AD276" s="338"/>
      <c r="AE276" s="339"/>
      <c r="AF276" s="338"/>
      <c r="AG276" s="339"/>
      <c r="AH276" s="338"/>
      <c r="AI276" s="339"/>
      <c r="AJ276" s="338"/>
      <c r="AK276" s="341"/>
      <c r="AL276" s="341"/>
      <c r="AM276" s="341"/>
      <c r="AN276" s="341"/>
      <c r="AO276" s="341"/>
      <c r="AP276" s="339"/>
      <c r="AQ276" s="338"/>
      <c r="AR276" s="341"/>
      <c r="AS276" s="339"/>
    </row>
    <row r="277" spans="1:45" ht="14.1" customHeight="1" x14ac:dyDescent="0.2">
      <c r="A277" s="333"/>
      <c r="B277" s="334"/>
      <c r="C277" s="334"/>
      <c r="D277" s="335"/>
      <c r="E277" s="336"/>
      <c r="F277" s="337"/>
      <c r="G277" s="336"/>
      <c r="H277" s="337"/>
      <c r="I277" s="336"/>
      <c r="J277" s="337"/>
      <c r="K277" s="336"/>
      <c r="L277" s="337"/>
      <c r="M277" s="336"/>
      <c r="N277" s="340"/>
      <c r="O277" s="340"/>
      <c r="P277" s="340"/>
      <c r="Q277" s="340"/>
      <c r="R277" s="340"/>
      <c r="S277" s="337"/>
      <c r="T277" s="336"/>
      <c r="U277" s="340"/>
      <c r="V277" s="337"/>
      <c r="X277" s="333"/>
      <c r="Y277" s="334"/>
      <c r="Z277" s="334"/>
      <c r="AA277" s="335"/>
      <c r="AB277" s="336"/>
      <c r="AC277" s="337"/>
      <c r="AD277" s="336"/>
      <c r="AE277" s="337"/>
      <c r="AF277" s="336"/>
      <c r="AG277" s="337"/>
      <c r="AH277" s="336"/>
      <c r="AI277" s="337"/>
      <c r="AJ277" s="336"/>
      <c r="AK277" s="340"/>
      <c r="AL277" s="340"/>
      <c r="AM277" s="340"/>
      <c r="AN277" s="340"/>
      <c r="AO277" s="340"/>
      <c r="AP277" s="337"/>
      <c r="AQ277" s="336"/>
      <c r="AR277" s="340"/>
      <c r="AS277" s="337"/>
    </row>
    <row r="278" spans="1:45" ht="14.1" customHeight="1" x14ac:dyDescent="0.2">
      <c r="A278" s="388" t="str">
        <f>'Übertrag Einzel'!BL44</f>
        <v>Rumba</v>
      </c>
      <c r="B278" s="389"/>
      <c r="C278" s="389"/>
      <c r="D278" s="17"/>
      <c r="E278" s="338"/>
      <c r="F278" s="339"/>
      <c r="G278" s="338"/>
      <c r="H278" s="339"/>
      <c r="I278" s="338"/>
      <c r="J278" s="339"/>
      <c r="K278" s="338"/>
      <c r="L278" s="339"/>
      <c r="M278" s="338"/>
      <c r="N278" s="341"/>
      <c r="O278" s="341"/>
      <c r="P278" s="341"/>
      <c r="Q278" s="341"/>
      <c r="R278" s="341"/>
      <c r="S278" s="339"/>
      <c r="T278" s="338"/>
      <c r="U278" s="341"/>
      <c r="V278" s="339"/>
      <c r="X278" s="388" t="str">
        <f>'Übertrag Einzel'!BL45</f>
        <v>Rumba</v>
      </c>
      <c r="Y278" s="389"/>
      <c r="Z278" s="389"/>
      <c r="AA278" s="17"/>
      <c r="AB278" s="338"/>
      <c r="AC278" s="339"/>
      <c r="AD278" s="338"/>
      <c r="AE278" s="339"/>
      <c r="AF278" s="338"/>
      <c r="AG278" s="339"/>
      <c r="AH278" s="338"/>
      <c r="AI278" s="339"/>
      <c r="AJ278" s="338"/>
      <c r="AK278" s="341"/>
      <c r="AL278" s="341"/>
      <c r="AM278" s="341"/>
      <c r="AN278" s="341"/>
      <c r="AO278" s="341"/>
      <c r="AP278" s="339"/>
      <c r="AQ278" s="338"/>
      <c r="AR278" s="341"/>
      <c r="AS278" s="339"/>
    </row>
    <row r="279" spans="1:45" ht="14.1" customHeight="1" x14ac:dyDescent="0.2">
      <c r="A279" s="333"/>
      <c r="B279" s="334"/>
      <c r="C279" s="334"/>
      <c r="D279" s="335"/>
      <c r="E279" s="336"/>
      <c r="F279" s="337"/>
      <c r="G279" s="336"/>
      <c r="H279" s="337"/>
      <c r="I279" s="336"/>
      <c r="J279" s="337"/>
      <c r="K279" s="336"/>
      <c r="L279" s="337"/>
      <c r="M279" s="336"/>
      <c r="N279" s="340"/>
      <c r="O279" s="340"/>
      <c r="P279" s="340"/>
      <c r="Q279" s="340"/>
      <c r="R279" s="340"/>
      <c r="S279" s="337"/>
      <c r="T279" s="336"/>
      <c r="U279" s="340"/>
      <c r="V279" s="337"/>
      <c r="X279" s="333"/>
      <c r="Y279" s="334"/>
      <c r="Z279" s="334"/>
      <c r="AA279" s="335"/>
      <c r="AB279" s="336"/>
      <c r="AC279" s="337"/>
      <c r="AD279" s="336"/>
      <c r="AE279" s="337"/>
      <c r="AF279" s="336"/>
      <c r="AG279" s="337"/>
      <c r="AH279" s="336"/>
      <c r="AI279" s="337"/>
      <c r="AJ279" s="336"/>
      <c r="AK279" s="340"/>
      <c r="AL279" s="340"/>
      <c r="AM279" s="340"/>
      <c r="AN279" s="340"/>
      <c r="AO279" s="340"/>
      <c r="AP279" s="337"/>
      <c r="AQ279" s="336"/>
      <c r="AR279" s="340"/>
      <c r="AS279" s="337"/>
    </row>
    <row r="280" spans="1:45" ht="14.1" customHeight="1" x14ac:dyDescent="0.2">
      <c r="A280" s="388" t="str">
        <f>'Übertrag Einzel'!BM44</f>
        <v>Paso Doble</v>
      </c>
      <c r="B280" s="389"/>
      <c r="C280" s="389"/>
      <c r="D280" s="17"/>
      <c r="E280" s="338"/>
      <c r="F280" s="339"/>
      <c r="G280" s="338"/>
      <c r="H280" s="339"/>
      <c r="I280" s="338"/>
      <c r="J280" s="339"/>
      <c r="K280" s="338"/>
      <c r="L280" s="339"/>
      <c r="M280" s="338"/>
      <c r="N280" s="341"/>
      <c r="O280" s="341"/>
      <c r="P280" s="341"/>
      <c r="Q280" s="341"/>
      <c r="R280" s="341"/>
      <c r="S280" s="339"/>
      <c r="T280" s="338"/>
      <c r="U280" s="341"/>
      <c r="V280" s="339"/>
      <c r="X280" s="388" t="str">
        <f>'Übertrag Einzel'!BM45</f>
        <v>Paso Doble</v>
      </c>
      <c r="Y280" s="389"/>
      <c r="Z280" s="389"/>
      <c r="AA280" s="17"/>
      <c r="AB280" s="338"/>
      <c r="AC280" s="339"/>
      <c r="AD280" s="338"/>
      <c r="AE280" s="339"/>
      <c r="AF280" s="338"/>
      <c r="AG280" s="339"/>
      <c r="AH280" s="338"/>
      <c r="AI280" s="339"/>
      <c r="AJ280" s="338"/>
      <c r="AK280" s="341"/>
      <c r="AL280" s="341"/>
      <c r="AM280" s="341"/>
      <c r="AN280" s="341"/>
      <c r="AO280" s="341"/>
      <c r="AP280" s="339"/>
      <c r="AQ280" s="338"/>
      <c r="AR280" s="341"/>
      <c r="AS280" s="339"/>
    </row>
    <row r="281" spans="1:45" ht="14.1" customHeight="1" x14ac:dyDescent="0.2">
      <c r="A281" s="333"/>
      <c r="B281" s="334"/>
      <c r="C281" s="334"/>
      <c r="D281" s="335"/>
      <c r="E281" s="336"/>
      <c r="F281" s="337"/>
      <c r="G281" s="336"/>
      <c r="H281" s="337"/>
      <c r="I281" s="336"/>
      <c r="J281" s="337"/>
      <c r="K281" s="336"/>
      <c r="L281" s="337"/>
      <c r="M281" s="336"/>
      <c r="N281" s="340"/>
      <c r="O281" s="340"/>
      <c r="P281" s="340"/>
      <c r="Q281" s="340"/>
      <c r="R281" s="340"/>
      <c r="S281" s="337"/>
      <c r="T281" s="336"/>
      <c r="U281" s="340"/>
      <c r="V281" s="337"/>
      <c r="X281" s="333"/>
      <c r="Y281" s="334"/>
      <c r="Z281" s="334"/>
      <c r="AA281" s="335"/>
      <c r="AB281" s="336"/>
      <c r="AC281" s="337"/>
      <c r="AD281" s="336"/>
      <c r="AE281" s="337"/>
      <c r="AF281" s="336"/>
      <c r="AG281" s="337"/>
      <c r="AH281" s="336"/>
      <c r="AI281" s="337"/>
      <c r="AJ281" s="336"/>
      <c r="AK281" s="340"/>
      <c r="AL281" s="340"/>
      <c r="AM281" s="340"/>
      <c r="AN281" s="340"/>
      <c r="AO281" s="340"/>
      <c r="AP281" s="337"/>
      <c r="AQ281" s="336"/>
      <c r="AR281" s="340"/>
      <c r="AS281" s="337"/>
    </row>
    <row r="282" spans="1:45" ht="14.1" customHeight="1" x14ac:dyDescent="0.2">
      <c r="A282" s="388" t="str">
        <f>'Übertrag Einzel'!BN44</f>
        <v>Jive</v>
      </c>
      <c r="B282" s="389"/>
      <c r="C282" s="389"/>
      <c r="D282" s="17"/>
      <c r="E282" s="338"/>
      <c r="F282" s="339"/>
      <c r="G282" s="338"/>
      <c r="H282" s="339"/>
      <c r="I282" s="338"/>
      <c r="J282" s="339"/>
      <c r="K282" s="338"/>
      <c r="L282" s="339"/>
      <c r="M282" s="338"/>
      <c r="N282" s="341"/>
      <c r="O282" s="341"/>
      <c r="P282" s="341"/>
      <c r="Q282" s="341"/>
      <c r="R282" s="341"/>
      <c r="S282" s="339"/>
      <c r="T282" s="338"/>
      <c r="U282" s="341"/>
      <c r="V282" s="339"/>
      <c r="X282" s="388" t="str">
        <f>'Übertrag Einzel'!BN45</f>
        <v>Jive</v>
      </c>
      <c r="Y282" s="389"/>
      <c r="Z282" s="389"/>
      <c r="AA282" s="17"/>
      <c r="AB282" s="338"/>
      <c r="AC282" s="339"/>
      <c r="AD282" s="338"/>
      <c r="AE282" s="339"/>
      <c r="AF282" s="338"/>
      <c r="AG282" s="339"/>
      <c r="AH282" s="338"/>
      <c r="AI282" s="339"/>
      <c r="AJ282" s="338"/>
      <c r="AK282" s="341"/>
      <c r="AL282" s="341"/>
      <c r="AM282" s="341"/>
      <c r="AN282" s="341"/>
      <c r="AO282" s="341"/>
      <c r="AP282" s="339"/>
      <c r="AQ282" s="338"/>
      <c r="AR282" s="341"/>
      <c r="AS282" s="339"/>
    </row>
    <row r="283" spans="1:45" ht="14.1" customHeight="1" x14ac:dyDescent="0.2">
      <c r="A283" s="391"/>
      <c r="B283" s="392"/>
      <c r="C283" s="392"/>
      <c r="D283" s="393"/>
      <c r="E283" s="336"/>
      <c r="F283" s="337"/>
      <c r="G283" s="336"/>
      <c r="H283" s="337"/>
      <c r="I283" s="336"/>
      <c r="J283" s="337"/>
      <c r="K283" s="336"/>
      <c r="L283" s="337"/>
      <c r="M283" s="336"/>
      <c r="N283" s="340"/>
      <c r="O283" s="340"/>
      <c r="P283" s="340"/>
      <c r="Q283" s="340"/>
      <c r="R283" s="340"/>
      <c r="S283" s="337"/>
      <c r="T283" s="336"/>
      <c r="U283" s="340"/>
      <c r="V283" s="337"/>
      <c r="X283" s="391"/>
      <c r="Y283" s="392"/>
      <c r="Z283" s="392"/>
      <c r="AA283" s="393"/>
      <c r="AB283" s="336"/>
      <c r="AC283" s="337"/>
      <c r="AD283" s="336"/>
      <c r="AE283" s="337"/>
      <c r="AF283" s="336"/>
      <c r="AG283" s="337"/>
      <c r="AH283" s="336"/>
      <c r="AI283" s="337"/>
      <c r="AJ283" s="336"/>
      <c r="AK283" s="340"/>
      <c r="AL283" s="340"/>
      <c r="AM283" s="340"/>
      <c r="AN283" s="340"/>
      <c r="AO283" s="340"/>
      <c r="AP283" s="337"/>
      <c r="AQ283" s="336"/>
      <c r="AR283" s="340"/>
      <c r="AS283" s="337"/>
    </row>
    <row r="284" spans="1:45" ht="14.1" customHeight="1" x14ac:dyDescent="0.2">
      <c r="A284" s="388" t="str">
        <f>'Übertrag Einzel'!BO44</f>
        <v>Discofox</v>
      </c>
      <c r="B284" s="389"/>
      <c r="C284" s="390"/>
      <c r="D284" s="18"/>
      <c r="E284" s="338"/>
      <c r="F284" s="339"/>
      <c r="G284" s="338"/>
      <c r="H284" s="339"/>
      <c r="I284" s="338"/>
      <c r="J284" s="339"/>
      <c r="K284" s="338"/>
      <c r="L284" s="339"/>
      <c r="M284" s="338"/>
      <c r="N284" s="341"/>
      <c r="O284" s="341"/>
      <c r="P284" s="341"/>
      <c r="Q284" s="341"/>
      <c r="R284" s="341"/>
      <c r="S284" s="339"/>
      <c r="T284" s="338"/>
      <c r="U284" s="341"/>
      <c r="V284" s="339"/>
      <c r="X284" s="388" t="str">
        <f>'Übertrag Einzel'!BO45</f>
        <v>Discofox</v>
      </c>
      <c r="Y284" s="389"/>
      <c r="Z284" s="390"/>
      <c r="AA284" s="18"/>
      <c r="AB284" s="338"/>
      <c r="AC284" s="339"/>
      <c r="AD284" s="338"/>
      <c r="AE284" s="339"/>
      <c r="AF284" s="338"/>
      <c r="AG284" s="339"/>
      <c r="AH284" s="338"/>
      <c r="AI284" s="339"/>
      <c r="AJ284" s="338"/>
      <c r="AK284" s="341"/>
      <c r="AL284" s="341"/>
      <c r="AM284" s="341"/>
      <c r="AN284" s="341"/>
      <c r="AO284" s="341"/>
      <c r="AP284" s="339"/>
      <c r="AQ284" s="338"/>
      <c r="AR284" s="341"/>
      <c r="AS284" s="339"/>
    </row>
    <row r="285" spans="1:45" ht="14.1" customHeight="1" x14ac:dyDescent="0.2">
      <c r="A285" s="391"/>
      <c r="B285" s="392"/>
      <c r="C285" s="392"/>
      <c r="D285" s="393"/>
      <c r="E285" s="336"/>
      <c r="F285" s="337"/>
      <c r="G285" s="336"/>
      <c r="H285" s="337"/>
      <c r="I285" s="336"/>
      <c r="J285" s="337"/>
      <c r="K285" s="336"/>
      <c r="L285" s="337"/>
      <c r="M285" s="336"/>
      <c r="N285" s="340"/>
      <c r="O285" s="340"/>
      <c r="P285" s="340"/>
      <c r="Q285" s="340"/>
      <c r="R285" s="340"/>
      <c r="S285" s="337"/>
      <c r="T285" s="336"/>
      <c r="U285" s="340"/>
      <c r="V285" s="337"/>
      <c r="X285" s="391"/>
      <c r="Y285" s="392"/>
      <c r="Z285" s="392"/>
      <c r="AA285" s="393"/>
      <c r="AB285" s="336"/>
      <c r="AC285" s="337"/>
      <c r="AD285" s="336"/>
      <c r="AE285" s="337"/>
      <c r="AF285" s="336"/>
      <c r="AG285" s="337"/>
      <c r="AH285" s="336"/>
      <c r="AI285" s="337"/>
      <c r="AJ285" s="336"/>
      <c r="AK285" s="340"/>
      <c r="AL285" s="340"/>
      <c r="AM285" s="340"/>
      <c r="AN285" s="340"/>
      <c r="AO285" s="340"/>
      <c r="AP285" s="337"/>
      <c r="AQ285" s="336"/>
      <c r="AR285" s="340"/>
      <c r="AS285" s="337"/>
    </row>
    <row r="286" spans="1:45" ht="14.1" customHeight="1" x14ac:dyDescent="0.2">
      <c r="A286" s="388"/>
      <c r="B286" s="389"/>
      <c r="C286" s="390"/>
      <c r="D286" s="18"/>
      <c r="E286" s="338"/>
      <c r="F286" s="339"/>
      <c r="G286" s="338"/>
      <c r="H286" s="339"/>
      <c r="I286" s="338"/>
      <c r="J286" s="339"/>
      <c r="K286" s="338"/>
      <c r="L286" s="339"/>
      <c r="M286" s="338"/>
      <c r="N286" s="341"/>
      <c r="O286" s="341"/>
      <c r="P286" s="341"/>
      <c r="Q286" s="341"/>
      <c r="R286" s="341"/>
      <c r="S286" s="339"/>
      <c r="T286" s="338"/>
      <c r="U286" s="341"/>
      <c r="V286" s="339"/>
      <c r="X286" s="388"/>
      <c r="Y286" s="389"/>
      <c r="Z286" s="390"/>
      <c r="AA286" s="18"/>
      <c r="AB286" s="338"/>
      <c r="AC286" s="339"/>
      <c r="AD286" s="338"/>
      <c r="AE286" s="339"/>
      <c r="AF286" s="338"/>
      <c r="AG286" s="339"/>
      <c r="AH286" s="338"/>
      <c r="AI286" s="339"/>
      <c r="AJ286" s="338"/>
      <c r="AK286" s="341"/>
      <c r="AL286" s="341"/>
      <c r="AM286" s="341"/>
      <c r="AN286" s="341"/>
      <c r="AO286" s="341"/>
      <c r="AP286" s="339"/>
      <c r="AQ286" s="338"/>
      <c r="AR286" s="341"/>
      <c r="AS286" s="339"/>
    </row>
    <row r="287" spans="1:45" ht="14.1" customHeight="1" x14ac:dyDescent="0.2">
      <c r="A287" s="394" t="s">
        <v>70</v>
      </c>
      <c r="B287" s="450"/>
      <c r="C287" s="450"/>
      <c r="D287" s="450"/>
      <c r="E287" s="450"/>
      <c r="F287" s="450"/>
      <c r="G287" s="450"/>
      <c r="H287" s="450"/>
      <c r="I287" s="450"/>
      <c r="J287" s="450"/>
      <c r="K287" s="450"/>
      <c r="L287" s="450"/>
      <c r="M287" s="450"/>
      <c r="N287" s="450"/>
      <c r="O287" s="450"/>
      <c r="P287" s="450"/>
      <c r="Q287" s="450"/>
      <c r="R287" s="450"/>
      <c r="S287" s="450"/>
      <c r="T287" s="450"/>
      <c r="U287" s="450"/>
      <c r="V287" s="451"/>
      <c r="X287" s="394" t="s">
        <v>70</v>
      </c>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1"/>
    </row>
    <row r="288" spans="1:45" ht="14.1" customHeight="1" x14ac:dyDescent="0.2">
      <c r="A288" s="452"/>
      <c r="B288" s="453"/>
      <c r="C288" s="454"/>
      <c r="D288" s="454"/>
      <c r="E288" s="454"/>
      <c r="F288" s="454"/>
      <c r="G288" s="454"/>
      <c r="H288" s="454"/>
      <c r="I288" s="454"/>
      <c r="J288" s="454"/>
      <c r="K288" s="454"/>
      <c r="L288" s="454"/>
      <c r="M288" s="454"/>
      <c r="N288" s="454"/>
      <c r="O288" s="454"/>
      <c r="P288" s="454"/>
      <c r="Q288" s="454"/>
      <c r="R288" s="454"/>
      <c r="S288" s="454"/>
      <c r="T288" s="454"/>
      <c r="U288" s="454"/>
      <c r="V288" s="455"/>
      <c r="X288" s="452"/>
      <c r="Y288" s="453"/>
      <c r="Z288" s="454"/>
      <c r="AA288" s="454"/>
      <c r="AB288" s="454"/>
      <c r="AC288" s="454"/>
      <c r="AD288" s="454"/>
      <c r="AE288" s="454"/>
      <c r="AF288" s="454"/>
      <c r="AG288" s="454"/>
      <c r="AH288" s="454"/>
      <c r="AI288" s="454"/>
      <c r="AJ288" s="454"/>
      <c r="AK288" s="454"/>
      <c r="AL288" s="454"/>
      <c r="AM288" s="454"/>
      <c r="AN288" s="454"/>
      <c r="AO288" s="454"/>
      <c r="AP288" s="454"/>
      <c r="AQ288" s="454"/>
      <c r="AR288" s="454"/>
      <c r="AS288" s="455"/>
    </row>
    <row r="289" spans="1:45" ht="14.1" customHeight="1" x14ac:dyDescent="0.2">
      <c r="A289" s="400" t="s">
        <v>30</v>
      </c>
      <c r="B289" s="456"/>
      <c r="C289" s="400" t="str">
        <f>MID(T291,1,2)</f>
        <v/>
      </c>
      <c r="D289" s="401"/>
      <c r="E289" s="400" t="str">
        <f>MID(T291,3,2)</f>
        <v/>
      </c>
      <c r="F289" s="401"/>
      <c r="G289" s="400" t="str">
        <f>MID(T291,5,2)</f>
        <v/>
      </c>
      <c r="H289" s="401"/>
      <c r="I289" s="400" t="str">
        <f>MID(T291,7,2)</f>
        <v/>
      </c>
      <c r="J289" s="401"/>
      <c r="K289" s="400" t="str">
        <f>MID(T291,9,2)</f>
        <v/>
      </c>
      <c r="L289" s="401"/>
      <c r="M289" s="400" t="str">
        <f>MID(T291,11,2)</f>
        <v/>
      </c>
      <c r="N289" s="401"/>
      <c r="O289" s="400" t="str">
        <f>MID(T291,13,2)</f>
        <v/>
      </c>
      <c r="P289" s="401"/>
      <c r="Q289" s="400" t="str">
        <f>MID(T291,15,2)</f>
        <v/>
      </c>
      <c r="R289" s="401"/>
      <c r="S289" s="400" t="str">
        <f>MID(T291,17,2)</f>
        <v/>
      </c>
      <c r="T289" s="401"/>
      <c r="U289" s="400" t="str">
        <f>MID(T291,19,2)</f>
        <v/>
      </c>
      <c r="V289" s="401"/>
      <c r="X289" s="400" t="s">
        <v>30</v>
      </c>
      <c r="Y289" s="456"/>
      <c r="Z289" s="400" t="str">
        <f>MID(AQ291,1,2)</f>
        <v/>
      </c>
      <c r="AA289" s="401"/>
      <c r="AB289" s="400" t="str">
        <f>MID(AQ291,3,2)</f>
        <v/>
      </c>
      <c r="AC289" s="401"/>
      <c r="AD289" s="400" t="str">
        <f>MID(AQ291,5,2)</f>
        <v/>
      </c>
      <c r="AE289" s="401"/>
      <c r="AF289" s="400" t="str">
        <f>MID(AQ291,7,2)</f>
        <v/>
      </c>
      <c r="AG289" s="401"/>
      <c r="AH289" s="400" t="str">
        <f>MID(AQ291,9,2)</f>
        <v/>
      </c>
      <c r="AI289" s="401"/>
      <c r="AJ289" s="400" t="str">
        <f>MID(AQ291,11,2)</f>
        <v/>
      </c>
      <c r="AK289" s="401"/>
      <c r="AL289" s="400" t="str">
        <f>MID(AQ291,13,2)</f>
        <v/>
      </c>
      <c r="AM289" s="401"/>
      <c r="AN289" s="400" t="str">
        <f>MID(AQ291,15,2)</f>
        <v/>
      </c>
      <c r="AO289" s="401"/>
      <c r="AP289" s="400" t="str">
        <f>MID(AQ291,17,2)</f>
        <v/>
      </c>
      <c r="AQ289" s="401"/>
      <c r="AR289" s="400" t="str">
        <f>MID(AQ291,19,2)</f>
        <v/>
      </c>
      <c r="AS289" s="401"/>
    </row>
    <row r="290" spans="1:45" ht="14.1" customHeight="1" x14ac:dyDescent="0.2">
      <c r="A290" s="457"/>
      <c r="B290" s="458"/>
      <c r="C290" s="402"/>
      <c r="D290" s="403"/>
      <c r="E290" s="402"/>
      <c r="F290" s="403"/>
      <c r="G290" s="402"/>
      <c r="H290" s="403"/>
      <c r="I290" s="402"/>
      <c r="J290" s="403"/>
      <c r="K290" s="402"/>
      <c r="L290" s="403"/>
      <c r="M290" s="402"/>
      <c r="N290" s="403"/>
      <c r="O290" s="402"/>
      <c r="P290" s="403"/>
      <c r="Q290" s="402"/>
      <c r="R290" s="403"/>
      <c r="S290" s="402"/>
      <c r="T290" s="403"/>
      <c r="U290" s="402"/>
      <c r="V290" s="403"/>
      <c r="X290" s="457"/>
      <c r="Y290" s="458"/>
      <c r="Z290" s="402"/>
      <c r="AA290" s="403"/>
      <c r="AB290" s="402"/>
      <c r="AC290" s="403"/>
      <c r="AD290" s="402"/>
      <c r="AE290" s="403"/>
      <c r="AF290" s="402"/>
      <c r="AG290" s="403"/>
      <c r="AH290" s="402"/>
      <c r="AI290" s="403"/>
      <c r="AJ290" s="402"/>
      <c r="AK290" s="403"/>
      <c r="AL290" s="402"/>
      <c r="AM290" s="403"/>
      <c r="AN290" s="402"/>
      <c r="AO290" s="403"/>
      <c r="AP290" s="402"/>
      <c r="AQ290" s="403"/>
      <c r="AR290" s="402"/>
      <c r="AS290" s="403"/>
    </row>
    <row r="291" spans="1:45" ht="27.75" customHeight="1" x14ac:dyDescent="0.2">
      <c r="A291" s="404" t="s">
        <v>191</v>
      </c>
      <c r="B291" s="405"/>
      <c r="C291" s="405"/>
      <c r="D291" s="405"/>
      <c r="E291" s="405"/>
      <c r="F291" s="405"/>
      <c r="G291" s="405"/>
      <c r="H291" s="406"/>
      <c r="I291" s="413" t="s">
        <v>16</v>
      </c>
      <c r="J291" s="414"/>
      <c r="K291" s="414"/>
      <c r="L291" s="414"/>
      <c r="M291" s="414"/>
      <c r="N291" s="414"/>
      <c r="O291" s="414"/>
      <c r="P291" s="414"/>
      <c r="Q291" s="414"/>
      <c r="R291" s="414"/>
      <c r="S291" s="415"/>
      <c r="T291" s="416" t="str">
        <f>'Übertrag Einzel'!CL44</f>
        <v/>
      </c>
      <c r="U291" s="417"/>
      <c r="V291" s="418"/>
      <c r="X291" s="404" t="s">
        <v>191</v>
      </c>
      <c r="Y291" s="405"/>
      <c r="Z291" s="405"/>
      <c r="AA291" s="405"/>
      <c r="AB291" s="405"/>
      <c r="AC291" s="405"/>
      <c r="AD291" s="405"/>
      <c r="AE291" s="406"/>
      <c r="AF291" s="413" t="s">
        <v>16</v>
      </c>
      <c r="AG291" s="414"/>
      <c r="AH291" s="414"/>
      <c r="AI291" s="414"/>
      <c r="AJ291" s="414"/>
      <c r="AK291" s="414"/>
      <c r="AL291" s="414"/>
      <c r="AM291" s="414"/>
      <c r="AN291" s="414"/>
      <c r="AO291" s="414"/>
      <c r="AP291" s="415"/>
      <c r="AQ291" s="416" t="str">
        <f>'Übertrag Einzel'!CL45</f>
        <v/>
      </c>
      <c r="AR291" s="417"/>
      <c r="AS291" s="418"/>
    </row>
    <row r="292" spans="1:45" ht="14.1" customHeight="1" x14ac:dyDescent="0.2">
      <c r="A292" s="407"/>
      <c r="B292" s="408"/>
      <c r="C292" s="408"/>
      <c r="D292" s="408"/>
      <c r="E292" s="408"/>
      <c r="F292" s="408"/>
      <c r="G292" s="408"/>
      <c r="H292" s="409"/>
      <c r="I292" s="333" t="s">
        <v>17</v>
      </c>
      <c r="J292" s="334"/>
      <c r="K292" s="334"/>
      <c r="L292" s="334"/>
      <c r="M292" s="334"/>
      <c r="N292" s="334"/>
      <c r="O292" s="334"/>
      <c r="P292" s="334"/>
      <c r="Q292" s="334"/>
      <c r="R292" s="334"/>
      <c r="S292" s="334"/>
      <c r="T292" s="334"/>
      <c r="U292" s="334"/>
      <c r="V292" s="335"/>
      <c r="X292" s="407"/>
      <c r="Y292" s="408"/>
      <c r="Z292" s="408"/>
      <c r="AA292" s="408"/>
      <c r="AB292" s="408"/>
      <c r="AC292" s="408"/>
      <c r="AD292" s="408"/>
      <c r="AE292" s="409"/>
      <c r="AF292" s="333" t="s">
        <v>17</v>
      </c>
      <c r="AG292" s="334"/>
      <c r="AH292" s="334"/>
      <c r="AI292" s="334"/>
      <c r="AJ292" s="334"/>
      <c r="AK292" s="334"/>
      <c r="AL292" s="334"/>
      <c r="AM292" s="334"/>
      <c r="AN292" s="334"/>
      <c r="AO292" s="334"/>
      <c r="AP292" s="334"/>
      <c r="AQ292" s="334"/>
      <c r="AR292" s="334"/>
      <c r="AS292" s="335"/>
    </row>
    <row r="293" spans="1:45" ht="14.1" customHeight="1" x14ac:dyDescent="0.2">
      <c r="A293" s="407"/>
      <c r="B293" s="408"/>
      <c r="C293" s="408"/>
      <c r="D293" s="408"/>
      <c r="E293" s="408"/>
      <c r="F293" s="408"/>
      <c r="G293" s="408"/>
      <c r="H293" s="409"/>
      <c r="I293" s="82" t="s">
        <v>18</v>
      </c>
      <c r="J293" s="419"/>
      <c r="K293" s="419"/>
      <c r="L293" s="419"/>
      <c r="M293" s="420"/>
      <c r="N293" s="34" t="s">
        <v>19</v>
      </c>
      <c r="O293" s="419"/>
      <c r="P293" s="419"/>
      <c r="Q293" s="419"/>
      <c r="R293" s="420"/>
      <c r="S293" s="82" t="s">
        <v>20</v>
      </c>
      <c r="T293" s="419"/>
      <c r="U293" s="419"/>
      <c r="V293" s="420"/>
      <c r="X293" s="407"/>
      <c r="Y293" s="408"/>
      <c r="Z293" s="408"/>
      <c r="AA293" s="408"/>
      <c r="AB293" s="408"/>
      <c r="AC293" s="408"/>
      <c r="AD293" s="408"/>
      <c r="AE293" s="409"/>
      <c r="AF293" s="82" t="s">
        <v>18</v>
      </c>
      <c r="AG293" s="419"/>
      <c r="AH293" s="419"/>
      <c r="AI293" s="419"/>
      <c r="AJ293" s="420"/>
      <c r="AK293" s="34" t="s">
        <v>19</v>
      </c>
      <c r="AL293" s="419"/>
      <c r="AM293" s="419"/>
      <c r="AN293" s="419"/>
      <c r="AO293" s="420"/>
      <c r="AP293" s="82" t="s">
        <v>20</v>
      </c>
      <c r="AQ293" s="419"/>
      <c r="AR293" s="419"/>
      <c r="AS293" s="420"/>
    </row>
    <row r="294" spans="1:45" ht="14.1" customHeight="1" x14ac:dyDescent="0.2">
      <c r="A294" s="410"/>
      <c r="B294" s="411"/>
      <c r="C294" s="411"/>
      <c r="D294" s="411"/>
      <c r="E294" s="411"/>
      <c r="F294" s="411"/>
      <c r="G294" s="411"/>
      <c r="H294" s="412"/>
      <c r="I294" s="87"/>
      <c r="J294" s="88"/>
      <c r="K294" s="88"/>
      <c r="L294" s="88"/>
      <c r="M294" s="89"/>
      <c r="N294" s="88"/>
      <c r="O294" s="88"/>
      <c r="P294" s="88"/>
      <c r="Q294" s="88"/>
      <c r="R294" s="89"/>
      <c r="S294" s="87"/>
      <c r="T294" s="88"/>
      <c r="U294" s="88"/>
      <c r="V294" s="89"/>
      <c r="X294" s="410"/>
      <c r="Y294" s="411"/>
      <c r="Z294" s="411"/>
      <c r="AA294" s="411"/>
      <c r="AB294" s="411"/>
      <c r="AC294" s="411"/>
      <c r="AD294" s="411"/>
      <c r="AE294" s="412"/>
      <c r="AF294" s="87"/>
      <c r="AG294" s="88"/>
      <c r="AH294" s="88"/>
      <c r="AI294" s="88"/>
      <c r="AJ294" s="89"/>
      <c r="AK294" s="88"/>
      <c r="AL294" s="88"/>
      <c r="AM294" s="88"/>
      <c r="AN294" s="88"/>
      <c r="AO294" s="89"/>
      <c r="AP294" s="87"/>
      <c r="AQ294" s="88"/>
      <c r="AR294" s="88"/>
      <c r="AS294" s="89"/>
    </row>
    <row r="295" spans="1:45" s="27" customFormat="1" ht="21.75" customHeight="1" x14ac:dyDescent="0.2">
      <c r="A295" s="421" t="s">
        <v>22</v>
      </c>
      <c r="B295" s="422"/>
      <c r="C295" s="422"/>
      <c r="D295" s="422"/>
      <c r="E295" s="422"/>
      <c r="F295" s="422"/>
      <c r="G295" s="422"/>
      <c r="H295" s="422"/>
      <c r="I295" s="422"/>
      <c r="J295" s="422"/>
      <c r="K295" s="422"/>
      <c r="L295" s="422"/>
      <c r="M295" s="422"/>
      <c r="N295" s="422"/>
      <c r="O295" s="422"/>
      <c r="P295" s="422"/>
      <c r="Q295" s="422"/>
      <c r="R295" s="422"/>
      <c r="S295" s="422"/>
      <c r="T295" s="422"/>
      <c r="U295" s="422"/>
      <c r="V295" s="423"/>
      <c r="X295" s="424" t="s">
        <v>22</v>
      </c>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6"/>
    </row>
    <row r="296" spans="1:45" s="33" customFormat="1" ht="21.75" customHeight="1" x14ac:dyDescent="0.2">
      <c r="A296" s="26" t="str">
        <f>'Übertrag Einzel'!$C46</f>
        <v xml:space="preserve"> </v>
      </c>
      <c r="B296" s="29" t="str">
        <f>'Übertrag Einzel'!$AD46</f>
        <v xml:space="preserve"> </v>
      </c>
      <c r="C296" s="30"/>
      <c r="D296" s="90"/>
      <c r="E296" s="31" t="str">
        <f>E247</f>
        <v>Ausrichter: TSC Musterhausen</v>
      </c>
      <c r="F296" s="90"/>
      <c r="G296" s="90"/>
      <c r="H296" s="90"/>
      <c r="I296" s="90"/>
      <c r="J296" s="90"/>
      <c r="K296" s="90"/>
      <c r="L296" s="90"/>
      <c r="M296" s="90"/>
      <c r="N296" s="90"/>
      <c r="O296" s="90"/>
      <c r="P296" s="90"/>
      <c r="Q296" s="90"/>
      <c r="R296" s="90"/>
      <c r="S296" s="90"/>
      <c r="T296" s="90"/>
      <c r="U296" s="90"/>
      <c r="V296" s="91"/>
      <c r="X296" s="26" t="str">
        <f>'Übertrag Einzel'!$C47</f>
        <v xml:space="preserve"> </v>
      </c>
      <c r="Y296" s="29" t="str">
        <f>'Übertrag Einzel'!$AD47</f>
        <v xml:space="preserve"> </v>
      </c>
      <c r="Z296" s="30"/>
      <c r="AA296" s="90"/>
      <c r="AB296" s="31" t="str">
        <f>E296</f>
        <v>Ausrichter: TSC Musterhausen</v>
      </c>
      <c r="AC296" s="90"/>
      <c r="AD296" s="90"/>
      <c r="AE296" s="90"/>
      <c r="AF296" s="90"/>
      <c r="AG296" s="90"/>
      <c r="AH296" s="90"/>
      <c r="AI296" s="90"/>
      <c r="AJ296" s="90"/>
      <c r="AK296" s="90"/>
      <c r="AL296" s="90"/>
      <c r="AM296" s="90"/>
      <c r="AN296" s="90"/>
      <c r="AO296" s="90"/>
      <c r="AP296" s="90"/>
      <c r="AQ296" s="90"/>
      <c r="AR296" s="90"/>
      <c r="AS296" s="91"/>
    </row>
    <row r="297" spans="1:45" s="34" customFormat="1" ht="12.75" x14ac:dyDescent="0.2">
      <c r="A297" s="333" t="s">
        <v>3</v>
      </c>
      <c r="B297" s="334"/>
      <c r="C297" s="334"/>
      <c r="D297" s="334"/>
      <c r="E297" s="430"/>
      <c r="F297" s="333" t="s">
        <v>34</v>
      </c>
      <c r="G297" s="431"/>
      <c r="H297" s="431"/>
      <c r="I297" s="431"/>
      <c r="J297" s="431"/>
      <c r="K297" s="431"/>
      <c r="L297" s="431"/>
      <c r="M297" s="431"/>
      <c r="N297" s="431"/>
      <c r="O297" s="431"/>
      <c r="P297" s="431"/>
      <c r="Q297" s="431"/>
      <c r="R297" s="430"/>
      <c r="S297" s="333" t="s">
        <v>6</v>
      </c>
      <c r="T297" s="334"/>
      <c r="U297" s="334"/>
      <c r="V297" s="335"/>
      <c r="X297" s="333" t="s">
        <v>3</v>
      </c>
      <c r="Y297" s="334"/>
      <c r="Z297" s="334"/>
      <c r="AA297" s="334"/>
      <c r="AB297" s="430"/>
      <c r="AC297" s="333" t="s">
        <v>34</v>
      </c>
      <c r="AD297" s="431"/>
      <c r="AE297" s="431"/>
      <c r="AF297" s="431"/>
      <c r="AG297" s="431"/>
      <c r="AH297" s="431"/>
      <c r="AI297" s="431"/>
      <c r="AJ297" s="431"/>
      <c r="AK297" s="431"/>
      <c r="AL297" s="431"/>
      <c r="AM297" s="431"/>
      <c r="AN297" s="431"/>
      <c r="AO297" s="430"/>
      <c r="AP297" s="333" t="s">
        <v>6</v>
      </c>
      <c r="AQ297" s="334"/>
      <c r="AR297" s="334"/>
      <c r="AS297" s="335"/>
    </row>
    <row r="298" spans="1:45" s="35" customFormat="1" ht="24" customHeight="1" x14ac:dyDescent="0.2">
      <c r="A298" s="352" t="str">
        <f>'Übertrag Einzel'!D46</f>
        <v xml:space="preserve"> </v>
      </c>
      <c r="B298" s="353"/>
      <c r="C298" s="353"/>
      <c r="D298" s="353"/>
      <c r="E298" s="354"/>
      <c r="F298" s="352" t="str">
        <f>'Übertrag Einzel'!E46</f>
        <v xml:space="preserve"> </v>
      </c>
      <c r="G298" s="353"/>
      <c r="H298" s="353"/>
      <c r="I298" s="353"/>
      <c r="J298" s="353"/>
      <c r="K298" s="353"/>
      <c r="L298" s="353"/>
      <c r="M298" s="353"/>
      <c r="N298" s="353"/>
      <c r="O298" s="353"/>
      <c r="P298" s="353"/>
      <c r="Q298" s="353"/>
      <c r="R298" s="354"/>
      <c r="S298" s="355" t="str">
        <f>'Übertrag Einzel'!$H46</f>
        <v xml:space="preserve"> </v>
      </c>
      <c r="T298" s="356"/>
      <c r="U298" s="356"/>
      <c r="V298" s="357"/>
      <c r="X298" s="352" t="str">
        <f>'Übertrag Einzel'!D47</f>
        <v xml:space="preserve"> </v>
      </c>
      <c r="Y298" s="353"/>
      <c r="Z298" s="353"/>
      <c r="AA298" s="353"/>
      <c r="AB298" s="354"/>
      <c r="AC298" s="352" t="str">
        <f>'Übertrag Einzel'!E47</f>
        <v xml:space="preserve"> </v>
      </c>
      <c r="AD298" s="353"/>
      <c r="AE298" s="353"/>
      <c r="AF298" s="353"/>
      <c r="AG298" s="353"/>
      <c r="AH298" s="353"/>
      <c r="AI298" s="353"/>
      <c r="AJ298" s="353"/>
      <c r="AK298" s="353"/>
      <c r="AL298" s="353"/>
      <c r="AM298" s="353"/>
      <c r="AN298" s="353"/>
      <c r="AO298" s="354"/>
      <c r="AP298" s="355" t="str">
        <f>'Übertrag Einzel'!$H47</f>
        <v xml:space="preserve"> </v>
      </c>
      <c r="AQ298" s="356"/>
      <c r="AR298" s="356"/>
      <c r="AS298" s="357"/>
    </row>
    <row r="299" spans="1:45" s="36" customFormat="1" ht="11.25" customHeight="1" x14ac:dyDescent="0.2">
      <c r="A299" s="376" t="s">
        <v>32</v>
      </c>
      <c r="B299" s="377"/>
      <c r="C299" s="378"/>
      <c r="D299" s="376" t="s">
        <v>33</v>
      </c>
      <c r="E299" s="377"/>
      <c r="F299" s="377"/>
      <c r="G299" s="377"/>
      <c r="H299" s="377"/>
      <c r="I299" s="377"/>
      <c r="J299" s="377"/>
      <c r="K299" s="377"/>
      <c r="L299" s="377"/>
      <c r="M299" s="377"/>
      <c r="N299" s="378"/>
      <c r="O299" s="379" t="s">
        <v>7</v>
      </c>
      <c r="P299" s="377"/>
      <c r="Q299" s="377"/>
      <c r="R299" s="377"/>
      <c r="S299" s="377"/>
      <c r="T299" s="377"/>
      <c r="U299" s="377"/>
      <c r="V299" s="378"/>
      <c r="X299" s="376" t="s">
        <v>32</v>
      </c>
      <c r="Y299" s="377"/>
      <c r="Z299" s="378"/>
      <c r="AA299" s="376" t="s">
        <v>33</v>
      </c>
      <c r="AB299" s="377"/>
      <c r="AC299" s="377"/>
      <c r="AD299" s="377"/>
      <c r="AE299" s="377"/>
      <c r="AF299" s="377"/>
      <c r="AG299" s="377"/>
      <c r="AH299" s="377"/>
      <c r="AI299" s="377"/>
      <c r="AJ299" s="377"/>
      <c r="AK299" s="378"/>
      <c r="AL299" s="379" t="s">
        <v>7</v>
      </c>
      <c r="AM299" s="377"/>
      <c r="AN299" s="377"/>
      <c r="AO299" s="377"/>
      <c r="AP299" s="377"/>
      <c r="AQ299" s="377"/>
      <c r="AR299" s="377"/>
      <c r="AS299" s="378"/>
    </row>
    <row r="300" spans="1:45" s="36" customFormat="1" ht="14.1" customHeight="1" x14ac:dyDescent="0.2">
      <c r="A300" s="385" t="str">
        <f>'Übertrag Einzel'!F46</f>
        <v xml:space="preserve"> </v>
      </c>
      <c r="B300" s="386"/>
      <c r="C300" s="387"/>
      <c r="D300" s="385" t="str">
        <f>'Übertrag Einzel'!G46</f>
        <v xml:space="preserve"> </v>
      </c>
      <c r="E300" s="386"/>
      <c r="F300" s="386"/>
      <c r="G300" s="386"/>
      <c r="H300" s="386"/>
      <c r="I300" s="386"/>
      <c r="J300" s="386"/>
      <c r="K300" s="386"/>
      <c r="L300" s="386"/>
      <c r="M300" s="386"/>
      <c r="N300" s="387"/>
      <c r="O300" s="442"/>
      <c r="P300" s="440"/>
      <c r="Q300" s="440"/>
      <c r="R300" s="440"/>
      <c r="S300" s="440"/>
      <c r="T300" s="440"/>
      <c r="U300" s="440"/>
      <c r="V300" s="441"/>
      <c r="X300" s="385" t="str">
        <f>'Übertrag Einzel'!F47</f>
        <v xml:space="preserve"> </v>
      </c>
      <c r="Y300" s="386"/>
      <c r="Z300" s="387"/>
      <c r="AA300" s="385" t="str">
        <f>'Übertrag Einzel'!G47</f>
        <v xml:space="preserve"> </v>
      </c>
      <c r="AB300" s="386"/>
      <c r="AC300" s="386"/>
      <c r="AD300" s="386"/>
      <c r="AE300" s="386"/>
      <c r="AF300" s="386"/>
      <c r="AG300" s="386"/>
      <c r="AH300" s="386"/>
      <c r="AI300" s="386"/>
      <c r="AJ300" s="386"/>
      <c r="AK300" s="387"/>
      <c r="AL300" s="442"/>
      <c r="AM300" s="440"/>
      <c r="AN300" s="440"/>
      <c r="AO300" s="440"/>
      <c r="AP300" s="440"/>
      <c r="AQ300" s="440"/>
      <c r="AR300" s="440"/>
      <c r="AS300" s="441"/>
    </row>
    <row r="301" spans="1:45" s="36" customFormat="1" ht="9.75" customHeight="1" x14ac:dyDescent="0.2">
      <c r="A301" s="352"/>
      <c r="B301" s="353"/>
      <c r="C301" s="354"/>
      <c r="D301" s="352"/>
      <c r="E301" s="353"/>
      <c r="F301" s="353"/>
      <c r="G301" s="353"/>
      <c r="H301" s="353"/>
      <c r="I301" s="353"/>
      <c r="J301" s="353"/>
      <c r="K301" s="353"/>
      <c r="L301" s="353"/>
      <c r="M301" s="353"/>
      <c r="N301" s="354"/>
      <c r="O301" s="370"/>
      <c r="P301" s="440"/>
      <c r="Q301" s="440"/>
      <c r="R301" s="440"/>
      <c r="S301" s="440"/>
      <c r="T301" s="440"/>
      <c r="U301" s="440"/>
      <c r="V301" s="441"/>
      <c r="X301" s="352"/>
      <c r="Y301" s="353"/>
      <c r="Z301" s="354"/>
      <c r="AA301" s="352"/>
      <c r="AB301" s="353"/>
      <c r="AC301" s="353"/>
      <c r="AD301" s="353"/>
      <c r="AE301" s="353"/>
      <c r="AF301" s="353"/>
      <c r="AG301" s="353"/>
      <c r="AH301" s="353"/>
      <c r="AI301" s="353"/>
      <c r="AJ301" s="353"/>
      <c r="AK301" s="354"/>
      <c r="AL301" s="370"/>
      <c r="AM301" s="440"/>
      <c r="AN301" s="440"/>
      <c r="AO301" s="440"/>
      <c r="AP301" s="440"/>
      <c r="AQ301" s="440"/>
      <c r="AR301" s="440"/>
      <c r="AS301" s="441"/>
    </row>
    <row r="302" spans="1:45" s="36" customFormat="1" ht="11.25" customHeight="1" x14ac:dyDescent="0.2">
      <c r="A302" s="376" t="s">
        <v>5</v>
      </c>
      <c r="B302" s="377"/>
      <c r="C302" s="377"/>
      <c r="D302" s="377"/>
      <c r="E302" s="377"/>
      <c r="F302" s="377"/>
      <c r="G302" s="377"/>
      <c r="H302" s="377"/>
      <c r="I302" s="377"/>
      <c r="J302" s="377"/>
      <c r="K302" s="377"/>
      <c r="L302" s="377"/>
      <c r="M302" s="377"/>
      <c r="N302" s="378"/>
      <c r="O302" s="442"/>
      <c r="P302" s="440"/>
      <c r="Q302" s="440"/>
      <c r="R302" s="440"/>
      <c r="S302" s="440"/>
      <c r="T302" s="440"/>
      <c r="U302" s="440"/>
      <c r="V302" s="441"/>
      <c r="X302" s="376" t="s">
        <v>5</v>
      </c>
      <c r="Y302" s="377"/>
      <c r="Z302" s="377"/>
      <c r="AA302" s="377"/>
      <c r="AB302" s="377"/>
      <c r="AC302" s="377"/>
      <c r="AD302" s="377"/>
      <c r="AE302" s="377"/>
      <c r="AF302" s="377"/>
      <c r="AG302" s="377"/>
      <c r="AH302" s="377"/>
      <c r="AI302" s="377"/>
      <c r="AJ302" s="377"/>
      <c r="AK302" s="378"/>
      <c r="AL302" s="442"/>
      <c r="AM302" s="440"/>
      <c r="AN302" s="440"/>
      <c r="AO302" s="440"/>
      <c r="AP302" s="440"/>
      <c r="AQ302" s="440"/>
      <c r="AR302" s="440"/>
      <c r="AS302" s="441"/>
    </row>
    <row r="303" spans="1:45" s="35" customFormat="1" ht="24" customHeight="1" x14ac:dyDescent="0.2">
      <c r="A303" s="352" t="str">
        <f>'Übertrag Einzel'!I46</f>
        <v/>
      </c>
      <c r="B303" s="353"/>
      <c r="C303" s="353"/>
      <c r="D303" s="353"/>
      <c r="E303" s="386"/>
      <c r="F303" s="386"/>
      <c r="G303" s="386"/>
      <c r="H303" s="386"/>
      <c r="I303" s="386"/>
      <c r="J303" s="386"/>
      <c r="K303" s="386"/>
      <c r="L303" s="386"/>
      <c r="M303" s="386"/>
      <c r="N303" s="387"/>
      <c r="O303" s="443"/>
      <c r="P303" s="444"/>
      <c r="Q303" s="444"/>
      <c r="R303" s="444"/>
      <c r="S303" s="444"/>
      <c r="T303" s="444"/>
      <c r="U303" s="444"/>
      <c r="V303" s="445"/>
      <c r="X303" s="352" t="str">
        <f>'Übertrag Einzel'!I47</f>
        <v/>
      </c>
      <c r="Y303" s="353"/>
      <c r="Z303" s="353"/>
      <c r="AA303" s="353"/>
      <c r="AB303" s="386"/>
      <c r="AC303" s="386"/>
      <c r="AD303" s="386"/>
      <c r="AE303" s="386"/>
      <c r="AF303" s="386"/>
      <c r="AG303" s="386"/>
      <c r="AH303" s="386"/>
      <c r="AI303" s="386"/>
      <c r="AJ303" s="386"/>
      <c r="AK303" s="387"/>
      <c r="AL303" s="443"/>
      <c r="AM303" s="444"/>
      <c r="AN303" s="444"/>
      <c r="AO303" s="444"/>
      <c r="AP303" s="444"/>
      <c r="AQ303" s="444"/>
      <c r="AR303" s="444"/>
      <c r="AS303" s="445"/>
    </row>
    <row r="304" spans="1:45" s="34" customFormat="1" ht="12.75" customHeight="1" x14ac:dyDescent="0.2">
      <c r="A304" s="333" t="s">
        <v>8</v>
      </c>
      <c r="B304" s="431"/>
      <c r="C304" s="431"/>
      <c r="D304" s="430"/>
      <c r="E304" s="361" t="s">
        <v>113</v>
      </c>
      <c r="F304" s="432"/>
      <c r="G304" s="432"/>
      <c r="H304" s="432"/>
      <c r="I304" s="432"/>
      <c r="J304" s="432"/>
      <c r="K304" s="432"/>
      <c r="L304" s="432"/>
      <c r="M304" s="432"/>
      <c r="N304" s="432"/>
      <c r="O304" s="432"/>
      <c r="P304" s="432"/>
      <c r="Q304" s="432"/>
      <c r="R304" s="432"/>
      <c r="S304" s="432"/>
      <c r="T304" s="432"/>
      <c r="U304" s="432"/>
      <c r="V304" s="433"/>
      <c r="X304" s="333" t="s">
        <v>8</v>
      </c>
      <c r="Y304" s="431"/>
      <c r="Z304" s="431"/>
      <c r="AA304" s="430"/>
      <c r="AB304" s="361" t="s">
        <v>113</v>
      </c>
      <c r="AC304" s="432"/>
      <c r="AD304" s="432"/>
      <c r="AE304" s="432"/>
      <c r="AF304" s="432"/>
      <c r="AG304" s="432"/>
      <c r="AH304" s="432"/>
      <c r="AI304" s="432"/>
      <c r="AJ304" s="432"/>
      <c r="AK304" s="432"/>
      <c r="AL304" s="432"/>
      <c r="AM304" s="432"/>
      <c r="AN304" s="432"/>
      <c r="AO304" s="432"/>
      <c r="AP304" s="432"/>
      <c r="AQ304" s="432"/>
      <c r="AR304" s="432"/>
      <c r="AS304" s="433"/>
    </row>
    <row r="305" spans="1:45" s="37" customFormat="1" ht="24" customHeight="1" x14ac:dyDescent="0.2">
      <c r="A305" s="367">
        <f>A11</f>
        <v>45383</v>
      </c>
      <c r="B305" s="368"/>
      <c r="C305" s="368"/>
      <c r="D305" s="369"/>
      <c r="E305" s="434"/>
      <c r="F305" s="435"/>
      <c r="G305" s="435"/>
      <c r="H305" s="435"/>
      <c r="I305" s="435"/>
      <c r="J305" s="435"/>
      <c r="K305" s="435"/>
      <c r="L305" s="435"/>
      <c r="M305" s="435"/>
      <c r="N305" s="435"/>
      <c r="O305" s="435"/>
      <c r="P305" s="435"/>
      <c r="Q305" s="435"/>
      <c r="R305" s="435"/>
      <c r="S305" s="435"/>
      <c r="T305" s="435"/>
      <c r="U305" s="435"/>
      <c r="V305" s="436"/>
      <c r="X305" s="367">
        <f>A11</f>
        <v>45383</v>
      </c>
      <c r="Y305" s="368"/>
      <c r="Z305" s="368"/>
      <c r="AA305" s="369"/>
      <c r="AB305" s="434"/>
      <c r="AC305" s="435"/>
      <c r="AD305" s="435"/>
      <c r="AE305" s="435"/>
      <c r="AF305" s="435"/>
      <c r="AG305" s="435"/>
      <c r="AH305" s="435"/>
      <c r="AI305" s="435"/>
      <c r="AJ305" s="435"/>
      <c r="AK305" s="435"/>
      <c r="AL305" s="435"/>
      <c r="AM305" s="435"/>
      <c r="AN305" s="435"/>
      <c r="AO305" s="435"/>
      <c r="AP305" s="435"/>
      <c r="AQ305" s="435"/>
      <c r="AR305" s="435"/>
      <c r="AS305" s="436"/>
    </row>
    <row r="306" spans="1:45" s="34" customFormat="1" ht="6" customHeight="1" x14ac:dyDescent="0.2">
      <c r="A306" s="84"/>
      <c r="B306" s="85"/>
      <c r="C306" s="85"/>
      <c r="D306" s="85"/>
      <c r="E306" s="85"/>
      <c r="F306" s="85"/>
      <c r="G306" s="85"/>
      <c r="H306" s="85"/>
      <c r="I306" s="85"/>
      <c r="J306" s="85"/>
      <c r="K306" s="85"/>
      <c r="L306" s="85"/>
      <c r="M306" s="85"/>
      <c r="N306" s="85"/>
      <c r="O306" s="85"/>
      <c r="P306" s="85"/>
      <c r="Q306" s="85"/>
      <c r="R306" s="85"/>
      <c r="S306" s="85"/>
      <c r="T306" s="85"/>
      <c r="U306" s="85"/>
      <c r="V306" s="86"/>
      <c r="X306" s="84"/>
      <c r="Y306" s="85"/>
      <c r="Z306" s="85"/>
      <c r="AA306" s="85"/>
      <c r="AB306" s="85"/>
      <c r="AC306" s="85"/>
      <c r="AD306" s="85"/>
      <c r="AE306" s="85"/>
      <c r="AF306" s="85"/>
      <c r="AG306" s="85"/>
      <c r="AH306" s="85"/>
      <c r="AI306" s="85"/>
      <c r="AJ306" s="85"/>
      <c r="AK306" s="85"/>
      <c r="AL306" s="85"/>
      <c r="AM306" s="85"/>
      <c r="AN306" s="85"/>
      <c r="AO306" s="85"/>
      <c r="AP306" s="85"/>
      <c r="AQ306" s="85"/>
      <c r="AR306" s="85"/>
      <c r="AS306" s="86"/>
    </row>
    <row r="307" spans="1:45" s="34" customFormat="1" ht="24.75" customHeight="1" x14ac:dyDescent="0.2">
      <c r="A307" s="38" t="s">
        <v>107</v>
      </c>
      <c r="D307" s="330" t="str">
        <f>'Übertrag Einzel'!AA46</f>
        <v/>
      </c>
      <c r="E307" s="331"/>
      <c r="F307" s="331"/>
      <c r="G307" s="331"/>
      <c r="H307" s="331"/>
      <c r="I307" s="331"/>
      <c r="J307" s="331"/>
      <c r="K307" s="331"/>
      <c r="L307" s="331"/>
      <c r="M307" s="331"/>
      <c r="N307" s="137"/>
      <c r="O307" s="332" t="str">
        <f>"verliehen wird: "&amp;'Übertrag Einzel'!CP46</f>
        <v>verliehen wird: Urkunde und Button</v>
      </c>
      <c r="P307" s="332"/>
      <c r="Q307" s="332"/>
      <c r="R307" s="332"/>
      <c r="S307" s="332"/>
      <c r="T307" s="332"/>
      <c r="U307" s="332"/>
      <c r="V307" s="83"/>
      <c r="X307" s="38" t="s">
        <v>107</v>
      </c>
      <c r="AA307" s="330" t="str">
        <f>'Übertrag Einzel'!AA47</f>
        <v/>
      </c>
      <c r="AB307" s="331"/>
      <c r="AC307" s="331"/>
      <c r="AD307" s="331"/>
      <c r="AE307" s="331"/>
      <c r="AF307" s="331"/>
      <c r="AG307" s="331"/>
      <c r="AH307" s="331"/>
      <c r="AI307" s="331"/>
      <c r="AJ307" s="331"/>
      <c r="AK307" s="137"/>
      <c r="AL307" s="332" t="str">
        <f>"verliehen wird: "&amp;'Übertrag Einzel'!CP47</f>
        <v>verliehen wird: Urkunde und Button</v>
      </c>
      <c r="AM307" s="332"/>
      <c r="AN307" s="332"/>
      <c r="AO307" s="332"/>
      <c r="AP307" s="332"/>
      <c r="AQ307" s="332"/>
      <c r="AR307" s="332"/>
      <c r="AS307" s="83"/>
    </row>
    <row r="308" spans="1:45" s="34" customFormat="1" ht="6" customHeight="1" x14ac:dyDescent="0.2">
      <c r="A308" s="82"/>
      <c r="V308" s="83"/>
      <c r="X308" s="82"/>
      <c r="AS308" s="83"/>
    </row>
    <row r="309" spans="1:45" s="34" customFormat="1" ht="24.75" customHeight="1" x14ac:dyDescent="0.2">
      <c r="A309" s="38" t="s">
        <v>111</v>
      </c>
      <c r="D309" s="39"/>
      <c r="F309" s="39"/>
      <c r="H309" s="39"/>
      <c r="I309" s="347" t="str">
        <f>'Übertrag Einzel'!CM46&amp;"."</f>
        <v>.</v>
      </c>
      <c r="J309" s="348"/>
      <c r="L309" s="39" t="s">
        <v>112</v>
      </c>
      <c r="N309" s="39"/>
      <c r="V309" s="83"/>
      <c r="X309" s="38" t="s">
        <v>111</v>
      </c>
      <c r="AA309" s="39"/>
      <c r="AC309" s="39"/>
      <c r="AE309" s="39"/>
      <c r="AF309" s="347" t="str">
        <f>'Übertrag Einzel'!CM47&amp;"."</f>
        <v>.</v>
      </c>
      <c r="AG309" s="348"/>
      <c r="AI309" s="39" t="s">
        <v>112</v>
      </c>
      <c r="AK309" s="39"/>
      <c r="AS309" s="83"/>
    </row>
    <row r="310" spans="1:45" s="34" customFormat="1" ht="6" customHeight="1" x14ac:dyDescent="0.2">
      <c r="A310" s="87"/>
      <c r="B310" s="88"/>
      <c r="C310" s="88"/>
      <c r="D310" s="88"/>
      <c r="E310" s="88"/>
      <c r="F310" s="88"/>
      <c r="G310" s="88"/>
      <c r="H310" s="88"/>
      <c r="I310" s="88"/>
      <c r="J310" s="88"/>
      <c r="K310" s="88"/>
      <c r="L310" s="88"/>
      <c r="M310" s="88"/>
      <c r="N310" s="88"/>
      <c r="O310" s="88"/>
      <c r="P310" s="88"/>
      <c r="Q310" s="88"/>
      <c r="R310" s="88"/>
      <c r="S310" s="88"/>
      <c r="T310" s="88"/>
      <c r="U310" s="88"/>
      <c r="V310" s="89"/>
      <c r="X310" s="87"/>
      <c r="Y310" s="88"/>
      <c r="Z310" s="88"/>
      <c r="AA310" s="88"/>
      <c r="AB310" s="88"/>
      <c r="AC310" s="88"/>
      <c r="AD310" s="88"/>
      <c r="AE310" s="88"/>
      <c r="AF310" s="88"/>
      <c r="AG310" s="88"/>
      <c r="AH310" s="88"/>
      <c r="AI310" s="88"/>
      <c r="AJ310" s="88"/>
      <c r="AK310" s="88"/>
      <c r="AL310" s="88"/>
      <c r="AM310" s="88"/>
      <c r="AN310" s="88"/>
      <c r="AO310" s="88"/>
      <c r="AP310" s="88"/>
      <c r="AQ310" s="88"/>
      <c r="AR310" s="88"/>
      <c r="AS310" s="89"/>
    </row>
    <row r="311" spans="1:45" ht="29.25" customHeight="1" x14ac:dyDescent="0.2">
      <c r="A311" s="349" t="s">
        <v>9</v>
      </c>
      <c r="B311" s="448"/>
      <c r="C311" s="448"/>
      <c r="D311" s="449"/>
      <c r="E311" s="447" t="s">
        <v>10</v>
      </c>
      <c r="F311" s="447"/>
      <c r="G311" s="447" t="s">
        <v>11</v>
      </c>
      <c r="H311" s="447"/>
      <c r="I311" s="446" t="s">
        <v>12</v>
      </c>
      <c r="J311" s="447"/>
      <c r="K311" s="446" t="s">
        <v>13</v>
      </c>
      <c r="L311" s="447"/>
      <c r="M311" s="446" t="s">
        <v>14</v>
      </c>
      <c r="N311" s="447"/>
      <c r="O311" s="447"/>
      <c r="P311" s="447"/>
      <c r="Q311" s="447"/>
      <c r="R311" s="447"/>
      <c r="S311" s="447"/>
      <c r="T311" s="446" t="s">
        <v>15</v>
      </c>
      <c r="U311" s="447"/>
      <c r="V311" s="447"/>
      <c r="X311" s="349" t="s">
        <v>9</v>
      </c>
      <c r="Y311" s="448"/>
      <c r="Z311" s="448"/>
      <c r="AA311" s="449"/>
      <c r="AB311" s="447" t="s">
        <v>10</v>
      </c>
      <c r="AC311" s="447"/>
      <c r="AD311" s="447" t="s">
        <v>11</v>
      </c>
      <c r="AE311" s="447"/>
      <c r="AF311" s="446" t="s">
        <v>12</v>
      </c>
      <c r="AG311" s="447"/>
      <c r="AH311" s="446" t="s">
        <v>13</v>
      </c>
      <c r="AI311" s="447"/>
      <c r="AJ311" s="446" t="s">
        <v>14</v>
      </c>
      <c r="AK311" s="447"/>
      <c r="AL311" s="447"/>
      <c r="AM311" s="447"/>
      <c r="AN311" s="447"/>
      <c r="AO311" s="447"/>
      <c r="AP311" s="447"/>
      <c r="AQ311" s="446" t="s">
        <v>15</v>
      </c>
      <c r="AR311" s="447"/>
      <c r="AS311" s="447"/>
    </row>
    <row r="312" spans="1:45" ht="14.1" customHeight="1" x14ac:dyDescent="0.2">
      <c r="A312" s="333"/>
      <c r="B312" s="334"/>
      <c r="C312" s="334"/>
      <c r="D312" s="335"/>
      <c r="E312" s="336"/>
      <c r="F312" s="337"/>
      <c r="G312" s="336"/>
      <c r="H312" s="337"/>
      <c r="I312" s="336"/>
      <c r="J312" s="337"/>
      <c r="K312" s="336"/>
      <c r="L312" s="337"/>
      <c r="M312" s="336"/>
      <c r="N312" s="340"/>
      <c r="O312" s="340"/>
      <c r="P312" s="340"/>
      <c r="Q312" s="340"/>
      <c r="R312" s="340"/>
      <c r="S312" s="337"/>
      <c r="T312" s="336"/>
      <c r="U312" s="340"/>
      <c r="V312" s="337"/>
      <c r="X312" s="333"/>
      <c r="Y312" s="334"/>
      <c r="Z312" s="334"/>
      <c r="AA312" s="335"/>
      <c r="AB312" s="336"/>
      <c r="AC312" s="337"/>
      <c r="AD312" s="336"/>
      <c r="AE312" s="337"/>
      <c r="AF312" s="336"/>
      <c r="AG312" s="337"/>
      <c r="AH312" s="336"/>
      <c r="AI312" s="337"/>
      <c r="AJ312" s="336"/>
      <c r="AK312" s="340"/>
      <c r="AL312" s="340"/>
      <c r="AM312" s="340"/>
      <c r="AN312" s="340"/>
      <c r="AO312" s="340"/>
      <c r="AP312" s="337"/>
      <c r="AQ312" s="336"/>
      <c r="AR312" s="340"/>
      <c r="AS312" s="337"/>
    </row>
    <row r="313" spans="1:45" ht="14.1" customHeight="1" x14ac:dyDescent="0.2">
      <c r="A313" s="388" t="str">
        <f>'Übertrag Einzel'!BE46</f>
        <v>Langsamer Walzer</v>
      </c>
      <c r="B313" s="389"/>
      <c r="C313" s="389"/>
      <c r="D313" s="17"/>
      <c r="E313" s="338"/>
      <c r="F313" s="339"/>
      <c r="G313" s="338"/>
      <c r="H313" s="339"/>
      <c r="I313" s="338"/>
      <c r="J313" s="339"/>
      <c r="K313" s="338"/>
      <c r="L313" s="339"/>
      <c r="M313" s="338"/>
      <c r="N313" s="341"/>
      <c r="O313" s="341"/>
      <c r="P313" s="341"/>
      <c r="Q313" s="341"/>
      <c r="R313" s="341"/>
      <c r="S313" s="339"/>
      <c r="T313" s="338"/>
      <c r="U313" s="341"/>
      <c r="V313" s="339"/>
      <c r="X313" s="388" t="str">
        <f>'Übertrag Einzel'!BE47</f>
        <v>Langsamer Walzer</v>
      </c>
      <c r="Y313" s="389"/>
      <c r="Z313" s="389"/>
      <c r="AA313" s="17"/>
      <c r="AB313" s="338"/>
      <c r="AC313" s="339"/>
      <c r="AD313" s="338"/>
      <c r="AE313" s="339"/>
      <c r="AF313" s="338"/>
      <c r="AG313" s="339"/>
      <c r="AH313" s="338"/>
      <c r="AI313" s="339"/>
      <c r="AJ313" s="338"/>
      <c r="AK313" s="341"/>
      <c r="AL313" s="341"/>
      <c r="AM313" s="341"/>
      <c r="AN313" s="341"/>
      <c r="AO313" s="341"/>
      <c r="AP313" s="339"/>
      <c r="AQ313" s="338"/>
      <c r="AR313" s="341"/>
      <c r="AS313" s="339"/>
    </row>
    <row r="314" spans="1:45" ht="14.1" customHeight="1" x14ac:dyDescent="0.2">
      <c r="A314" s="333"/>
      <c r="B314" s="334"/>
      <c r="C314" s="334"/>
      <c r="D314" s="335"/>
      <c r="E314" s="336"/>
      <c r="F314" s="337"/>
      <c r="G314" s="336"/>
      <c r="H314" s="337"/>
      <c r="I314" s="336"/>
      <c r="J314" s="337"/>
      <c r="K314" s="336"/>
      <c r="L314" s="337"/>
      <c r="M314" s="336"/>
      <c r="N314" s="340"/>
      <c r="O314" s="340"/>
      <c r="P314" s="340"/>
      <c r="Q314" s="340"/>
      <c r="R314" s="340"/>
      <c r="S314" s="337"/>
      <c r="T314" s="336"/>
      <c r="U314" s="340"/>
      <c r="V314" s="337"/>
      <c r="X314" s="333"/>
      <c r="Y314" s="334"/>
      <c r="Z314" s="334"/>
      <c r="AA314" s="335"/>
      <c r="AB314" s="336"/>
      <c r="AC314" s="337"/>
      <c r="AD314" s="336"/>
      <c r="AE314" s="337"/>
      <c r="AF314" s="336"/>
      <c r="AG314" s="337"/>
      <c r="AH314" s="336"/>
      <c r="AI314" s="337"/>
      <c r="AJ314" s="336"/>
      <c r="AK314" s="340"/>
      <c r="AL314" s="340"/>
      <c r="AM314" s="340"/>
      <c r="AN314" s="340"/>
      <c r="AO314" s="340"/>
      <c r="AP314" s="337"/>
      <c r="AQ314" s="336"/>
      <c r="AR314" s="340"/>
      <c r="AS314" s="337"/>
    </row>
    <row r="315" spans="1:45" ht="14.1" customHeight="1" x14ac:dyDescent="0.2">
      <c r="A315" s="388" t="str">
        <f>'Übertrag Einzel'!BF46</f>
        <v>Tango</v>
      </c>
      <c r="B315" s="389"/>
      <c r="C315" s="389"/>
      <c r="D315" s="17"/>
      <c r="E315" s="338"/>
      <c r="F315" s="339"/>
      <c r="G315" s="338"/>
      <c r="H315" s="339"/>
      <c r="I315" s="338"/>
      <c r="J315" s="339"/>
      <c r="K315" s="338"/>
      <c r="L315" s="339"/>
      <c r="M315" s="338"/>
      <c r="N315" s="341"/>
      <c r="O315" s="341"/>
      <c r="P315" s="341"/>
      <c r="Q315" s="341"/>
      <c r="R315" s="341"/>
      <c r="S315" s="339"/>
      <c r="T315" s="338"/>
      <c r="U315" s="341"/>
      <c r="V315" s="339"/>
      <c r="X315" s="388" t="str">
        <f>'Übertrag Einzel'!BF47</f>
        <v>Tango</v>
      </c>
      <c r="Y315" s="389"/>
      <c r="Z315" s="389"/>
      <c r="AA315" s="17"/>
      <c r="AB315" s="338"/>
      <c r="AC315" s="339"/>
      <c r="AD315" s="338"/>
      <c r="AE315" s="339"/>
      <c r="AF315" s="338"/>
      <c r="AG315" s="339"/>
      <c r="AH315" s="338"/>
      <c r="AI315" s="339"/>
      <c r="AJ315" s="338"/>
      <c r="AK315" s="341"/>
      <c r="AL315" s="341"/>
      <c r="AM315" s="341"/>
      <c r="AN315" s="341"/>
      <c r="AO315" s="341"/>
      <c r="AP315" s="339"/>
      <c r="AQ315" s="338"/>
      <c r="AR315" s="341"/>
      <c r="AS315" s="339"/>
    </row>
    <row r="316" spans="1:45" ht="14.1" customHeight="1" x14ac:dyDescent="0.2">
      <c r="A316" s="333"/>
      <c r="B316" s="334"/>
      <c r="C316" s="334"/>
      <c r="D316" s="335"/>
      <c r="E316" s="336"/>
      <c r="F316" s="337"/>
      <c r="G316" s="336"/>
      <c r="H316" s="337"/>
      <c r="I316" s="336"/>
      <c r="J316" s="337"/>
      <c r="K316" s="336"/>
      <c r="L316" s="337"/>
      <c r="M316" s="336"/>
      <c r="N316" s="340"/>
      <c r="O316" s="340"/>
      <c r="P316" s="340"/>
      <c r="Q316" s="340"/>
      <c r="R316" s="340"/>
      <c r="S316" s="337"/>
      <c r="T316" s="336"/>
      <c r="U316" s="340"/>
      <c r="V316" s="337"/>
      <c r="X316" s="333"/>
      <c r="Y316" s="334"/>
      <c r="Z316" s="334"/>
      <c r="AA316" s="335"/>
      <c r="AB316" s="336"/>
      <c r="AC316" s="337"/>
      <c r="AD316" s="336"/>
      <c r="AE316" s="337"/>
      <c r="AF316" s="336"/>
      <c r="AG316" s="337"/>
      <c r="AH316" s="336"/>
      <c r="AI316" s="337"/>
      <c r="AJ316" s="336"/>
      <c r="AK316" s="340"/>
      <c r="AL316" s="340"/>
      <c r="AM316" s="340"/>
      <c r="AN316" s="340"/>
      <c r="AO316" s="340"/>
      <c r="AP316" s="337"/>
      <c r="AQ316" s="336"/>
      <c r="AR316" s="340"/>
      <c r="AS316" s="337"/>
    </row>
    <row r="317" spans="1:45" ht="14.1" customHeight="1" x14ac:dyDescent="0.2">
      <c r="A317" s="388" t="str">
        <f>'Übertrag Einzel'!BG46</f>
        <v>Wiener Walzer</v>
      </c>
      <c r="B317" s="389"/>
      <c r="C317" s="389"/>
      <c r="D317" s="17"/>
      <c r="E317" s="338"/>
      <c r="F317" s="339"/>
      <c r="G317" s="338"/>
      <c r="H317" s="339"/>
      <c r="I317" s="338"/>
      <c r="J317" s="339"/>
      <c r="K317" s="338"/>
      <c r="L317" s="339"/>
      <c r="M317" s="338"/>
      <c r="N317" s="341"/>
      <c r="O317" s="341"/>
      <c r="P317" s="341"/>
      <c r="Q317" s="341"/>
      <c r="R317" s="341"/>
      <c r="S317" s="339"/>
      <c r="T317" s="338"/>
      <c r="U317" s="341"/>
      <c r="V317" s="339"/>
      <c r="X317" s="388" t="str">
        <f>'Übertrag Einzel'!BG47</f>
        <v>Wiener Walzer</v>
      </c>
      <c r="Y317" s="389"/>
      <c r="Z317" s="389"/>
      <c r="AA317" s="17"/>
      <c r="AB317" s="338"/>
      <c r="AC317" s="339"/>
      <c r="AD317" s="338"/>
      <c r="AE317" s="339"/>
      <c r="AF317" s="338"/>
      <c r="AG317" s="339"/>
      <c r="AH317" s="338"/>
      <c r="AI317" s="339"/>
      <c r="AJ317" s="338"/>
      <c r="AK317" s="341"/>
      <c r="AL317" s="341"/>
      <c r="AM317" s="341"/>
      <c r="AN317" s="341"/>
      <c r="AO317" s="341"/>
      <c r="AP317" s="339"/>
      <c r="AQ317" s="338"/>
      <c r="AR317" s="341"/>
      <c r="AS317" s="339"/>
    </row>
    <row r="318" spans="1:45" ht="14.1" customHeight="1" x14ac:dyDescent="0.2">
      <c r="A318" s="333"/>
      <c r="B318" s="334"/>
      <c r="C318" s="334"/>
      <c r="D318" s="335"/>
      <c r="E318" s="336"/>
      <c r="F318" s="337"/>
      <c r="G318" s="336"/>
      <c r="H318" s="337"/>
      <c r="I318" s="336"/>
      <c r="J318" s="337"/>
      <c r="K318" s="336"/>
      <c r="L318" s="337"/>
      <c r="M318" s="336"/>
      <c r="N318" s="340"/>
      <c r="O318" s="340"/>
      <c r="P318" s="340"/>
      <c r="Q318" s="340"/>
      <c r="R318" s="340"/>
      <c r="S318" s="337"/>
      <c r="T318" s="336"/>
      <c r="U318" s="340"/>
      <c r="V318" s="337"/>
      <c r="X318" s="333"/>
      <c r="Y318" s="334"/>
      <c r="Z318" s="334"/>
      <c r="AA318" s="335"/>
      <c r="AB318" s="336"/>
      <c r="AC318" s="337"/>
      <c r="AD318" s="336"/>
      <c r="AE318" s="337"/>
      <c r="AF318" s="336"/>
      <c r="AG318" s="337"/>
      <c r="AH318" s="336"/>
      <c r="AI318" s="337"/>
      <c r="AJ318" s="336"/>
      <c r="AK318" s="340"/>
      <c r="AL318" s="340"/>
      <c r="AM318" s="340"/>
      <c r="AN318" s="340"/>
      <c r="AO318" s="340"/>
      <c r="AP318" s="337"/>
      <c r="AQ318" s="336"/>
      <c r="AR318" s="340"/>
      <c r="AS318" s="337"/>
    </row>
    <row r="319" spans="1:45" ht="14.1" customHeight="1" x14ac:dyDescent="0.2">
      <c r="A319" s="388" t="str">
        <f>'Übertrag Einzel'!BH46</f>
        <v>Slowfox</v>
      </c>
      <c r="B319" s="389"/>
      <c r="C319" s="389"/>
      <c r="D319" s="17"/>
      <c r="E319" s="338"/>
      <c r="F319" s="339"/>
      <c r="G319" s="338"/>
      <c r="H319" s="339"/>
      <c r="I319" s="338"/>
      <c r="J319" s="339"/>
      <c r="K319" s="338"/>
      <c r="L319" s="339"/>
      <c r="M319" s="338"/>
      <c r="N319" s="341"/>
      <c r="O319" s="341"/>
      <c r="P319" s="341"/>
      <c r="Q319" s="341"/>
      <c r="R319" s="341"/>
      <c r="S319" s="339"/>
      <c r="T319" s="338"/>
      <c r="U319" s="341"/>
      <c r="V319" s="339"/>
      <c r="X319" s="388" t="str">
        <f>'Übertrag Einzel'!BH47</f>
        <v>Slowfox</v>
      </c>
      <c r="Y319" s="389"/>
      <c r="Z319" s="389"/>
      <c r="AA319" s="17"/>
      <c r="AB319" s="338"/>
      <c r="AC319" s="339"/>
      <c r="AD319" s="338"/>
      <c r="AE319" s="339"/>
      <c r="AF319" s="338"/>
      <c r="AG319" s="339"/>
      <c r="AH319" s="338"/>
      <c r="AI319" s="339"/>
      <c r="AJ319" s="338"/>
      <c r="AK319" s="341"/>
      <c r="AL319" s="341"/>
      <c r="AM319" s="341"/>
      <c r="AN319" s="341"/>
      <c r="AO319" s="341"/>
      <c r="AP319" s="339"/>
      <c r="AQ319" s="338"/>
      <c r="AR319" s="341"/>
      <c r="AS319" s="339"/>
    </row>
    <row r="320" spans="1:45" ht="14.1" customHeight="1" x14ac:dyDescent="0.2">
      <c r="A320" s="333"/>
      <c r="B320" s="334"/>
      <c r="C320" s="334"/>
      <c r="D320" s="335"/>
      <c r="E320" s="336"/>
      <c r="F320" s="337"/>
      <c r="G320" s="336"/>
      <c r="H320" s="337"/>
      <c r="I320" s="336"/>
      <c r="J320" s="337"/>
      <c r="K320" s="336"/>
      <c r="L320" s="337"/>
      <c r="M320" s="336"/>
      <c r="N320" s="340"/>
      <c r="O320" s="340"/>
      <c r="P320" s="340"/>
      <c r="Q320" s="340"/>
      <c r="R320" s="340"/>
      <c r="S320" s="337"/>
      <c r="T320" s="336"/>
      <c r="U320" s="340"/>
      <c r="V320" s="337"/>
      <c r="X320" s="333"/>
      <c r="Y320" s="334"/>
      <c r="Z320" s="334"/>
      <c r="AA320" s="335"/>
      <c r="AB320" s="336"/>
      <c r="AC320" s="337"/>
      <c r="AD320" s="336"/>
      <c r="AE320" s="337"/>
      <c r="AF320" s="336"/>
      <c r="AG320" s="337"/>
      <c r="AH320" s="336"/>
      <c r="AI320" s="337"/>
      <c r="AJ320" s="336"/>
      <c r="AK320" s="340"/>
      <c r="AL320" s="340"/>
      <c r="AM320" s="340"/>
      <c r="AN320" s="340"/>
      <c r="AO320" s="340"/>
      <c r="AP320" s="337"/>
      <c r="AQ320" s="336"/>
      <c r="AR320" s="340"/>
      <c r="AS320" s="337"/>
    </row>
    <row r="321" spans="1:45" ht="14.1" customHeight="1" x14ac:dyDescent="0.2">
      <c r="A321" s="388" t="str">
        <f>'Übertrag Einzel'!BI46</f>
        <v>Quickstep</v>
      </c>
      <c r="B321" s="389"/>
      <c r="C321" s="389"/>
      <c r="D321" s="17"/>
      <c r="E321" s="338"/>
      <c r="F321" s="339"/>
      <c r="G321" s="338"/>
      <c r="H321" s="339"/>
      <c r="I321" s="338"/>
      <c r="J321" s="339"/>
      <c r="K321" s="338"/>
      <c r="L321" s="339"/>
      <c r="M321" s="338"/>
      <c r="N321" s="341"/>
      <c r="O321" s="341"/>
      <c r="P321" s="341"/>
      <c r="Q321" s="341"/>
      <c r="R321" s="341"/>
      <c r="S321" s="339"/>
      <c r="T321" s="338"/>
      <c r="U321" s="341"/>
      <c r="V321" s="339"/>
      <c r="X321" s="388" t="str">
        <f>'Übertrag Einzel'!BI47</f>
        <v>Quickstep</v>
      </c>
      <c r="Y321" s="389"/>
      <c r="Z321" s="389"/>
      <c r="AA321" s="17"/>
      <c r="AB321" s="338"/>
      <c r="AC321" s="339"/>
      <c r="AD321" s="338"/>
      <c r="AE321" s="339"/>
      <c r="AF321" s="338"/>
      <c r="AG321" s="339"/>
      <c r="AH321" s="338"/>
      <c r="AI321" s="339"/>
      <c r="AJ321" s="338"/>
      <c r="AK321" s="341"/>
      <c r="AL321" s="341"/>
      <c r="AM321" s="341"/>
      <c r="AN321" s="341"/>
      <c r="AO321" s="341"/>
      <c r="AP321" s="339"/>
      <c r="AQ321" s="338"/>
      <c r="AR321" s="341"/>
      <c r="AS321" s="339"/>
    </row>
    <row r="322" spans="1:45" ht="14.1" customHeight="1" x14ac:dyDescent="0.2">
      <c r="A322" s="333"/>
      <c r="B322" s="334"/>
      <c r="C322" s="334"/>
      <c r="D322" s="335"/>
      <c r="E322" s="336"/>
      <c r="F322" s="337"/>
      <c r="G322" s="336"/>
      <c r="H322" s="337"/>
      <c r="I322" s="336"/>
      <c r="J322" s="337"/>
      <c r="K322" s="336"/>
      <c r="L322" s="337"/>
      <c r="M322" s="336"/>
      <c r="N322" s="340"/>
      <c r="O322" s="340"/>
      <c r="P322" s="340"/>
      <c r="Q322" s="340"/>
      <c r="R322" s="340"/>
      <c r="S322" s="337"/>
      <c r="T322" s="336"/>
      <c r="U322" s="340"/>
      <c r="V322" s="337"/>
      <c r="X322" s="333"/>
      <c r="Y322" s="334"/>
      <c r="Z322" s="334"/>
      <c r="AA322" s="335"/>
      <c r="AB322" s="336"/>
      <c r="AC322" s="337"/>
      <c r="AD322" s="336"/>
      <c r="AE322" s="337"/>
      <c r="AF322" s="336"/>
      <c r="AG322" s="337"/>
      <c r="AH322" s="336"/>
      <c r="AI322" s="337"/>
      <c r="AJ322" s="336"/>
      <c r="AK322" s="340"/>
      <c r="AL322" s="340"/>
      <c r="AM322" s="340"/>
      <c r="AN322" s="340"/>
      <c r="AO322" s="340"/>
      <c r="AP322" s="337"/>
      <c r="AQ322" s="336"/>
      <c r="AR322" s="340"/>
      <c r="AS322" s="337"/>
    </row>
    <row r="323" spans="1:45" ht="14.1" customHeight="1" x14ac:dyDescent="0.2">
      <c r="A323" s="388" t="str">
        <f>'Übertrag Einzel'!BJ46</f>
        <v>Samba</v>
      </c>
      <c r="B323" s="389"/>
      <c r="C323" s="389"/>
      <c r="D323" s="17"/>
      <c r="E323" s="338"/>
      <c r="F323" s="339"/>
      <c r="G323" s="338"/>
      <c r="H323" s="339"/>
      <c r="I323" s="338"/>
      <c r="J323" s="339"/>
      <c r="K323" s="338"/>
      <c r="L323" s="339"/>
      <c r="M323" s="338"/>
      <c r="N323" s="341"/>
      <c r="O323" s="341"/>
      <c r="P323" s="341"/>
      <c r="Q323" s="341"/>
      <c r="R323" s="341"/>
      <c r="S323" s="339"/>
      <c r="T323" s="338"/>
      <c r="U323" s="341"/>
      <c r="V323" s="339"/>
      <c r="X323" s="388" t="str">
        <f>'Übertrag Einzel'!BJ47</f>
        <v>Samba</v>
      </c>
      <c r="Y323" s="389"/>
      <c r="Z323" s="389"/>
      <c r="AA323" s="17"/>
      <c r="AB323" s="338"/>
      <c r="AC323" s="339"/>
      <c r="AD323" s="338"/>
      <c r="AE323" s="339"/>
      <c r="AF323" s="338"/>
      <c r="AG323" s="339"/>
      <c r="AH323" s="338"/>
      <c r="AI323" s="339"/>
      <c r="AJ323" s="338"/>
      <c r="AK323" s="341"/>
      <c r="AL323" s="341"/>
      <c r="AM323" s="341"/>
      <c r="AN323" s="341"/>
      <c r="AO323" s="341"/>
      <c r="AP323" s="339"/>
      <c r="AQ323" s="338"/>
      <c r="AR323" s="341"/>
      <c r="AS323" s="339"/>
    </row>
    <row r="324" spans="1:45" ht="14.1" customHeight="1" x14ac:dyDescent="0.2">
      <c r="A324" s="333"/>
      <c r="B324" s="334"/>
      <c r="C324" s="334"/>
      <c r="D324" s="335"/>
      <c r="E324" s="336"/>
      <c r="F324" s="337"/>
      <c r="G324" s="336"/>
      <c r="H324" s="337"/>
      <c r="I324" s="336"/>
      <c r="J324" s="337"/>
      <c r="K324" s="336"/>
      <c r="L324" s="337"/>
      <c r="M324" s="336"/>
      <c r="N324" s="340"/>
      <c r="O324" s="340"/>
      <c r="P324" s="340"/>
      <c r="Q324" s="340"/>
      <c r="R324" s="340"/>
      <c r="S324" s="337"/>
      <c r="T324" s="336"/>
      <c r="U324" s="340"/>
      <c r="V324" s="337"/>
      <c r="X324" s="333"/>
      <c r="Y324" s="334"/>
      <c r="Z324" s="334"/>
      <c r="AA324" s="335"/>
      <c r="AB324" s="336"/>
      <c r="AC324" s="337"/>
      <c r="AD324" s="336"/>
      <c r="AE324" s="337"/>
      <c r="AF324" s="336"/>
      <c r="AG324" s="337"/>
      <c r="AH324" s="336"/>
      <c r="AI324" s="337"/>
      <c r="AJ324" s="336"/>
      <c r="AK324" s="340"/>
      <c r="AL324" s="340"/>
      <c r="AM324" s="340"/>
      <c r="AN324" s="340"/>
      <c r="AO324" s="340"/>
      <c r="AP324" s="337"/>
      <c r="AQ324" s="336"/>
      <c r="AR324" s="340"/>
      <c r="AS324" s="337"/>
    </row>
    <row r="325" spans="1:45" ht="14.1" customHeight="1" x14ac:dyDescent="0.2">
      <c r="A325" s="388" t="str">
        <f>'Übertrag Einzel'!BK46</f>
        <v>Chachacha</v>
      </c>
      <c r="B325" s="389"/>
      <c r="C325" s="389"/>
      <c r="D325" s="17"/>
      <c r="E325" s="338"/>
      <c r="F325" s="339"/>
      <c r="G325" s="338"/>
      <c r="H325" s="339"/>
      <c r="I325" s="338"/>
      <c r="J325" s="339"/>
      <c r="K325" s="338"/>
      <c r="L325" s="339"/>
      <c r="M325" s="338"/>
      <c r="N325" s="341"/>
      <c r="O325" s="341"/>
      <c r="P325" s="341"/>
      <c r="Q325" s="341"/>
      <c r="R325" s="341"/>
      <c r="S325" s="339"/>
      <c r="T325" s="338"/>
      <c r="U325" s="341"/>
      <c r="V325" s="339"/>
      <c r="X325" s="388" t="str">
        <f>'Übertrag Einzel'!BK47</f>
        <v>Chachacha</v>
      </c>
      <c r="Y325" s="389"/>
      <c r="Z325" s="389"/>
      <c r="AA325" s="17"/>
      <c r="AB325" s="338"/>
      <c r="AC325" s="339"/>
      <c r="AD325" s="338"/>
      <c r="AE325" s="339"/>
      <c r="AF325" s="338"/>
      <c r="AG325" s="339"/>
      <c r="AH325" s="338"/>
      <c r="AI325" s="339"/>
      <c r="AJ325" s="338"/>
      <c r="AK325" s="341"/>
      <c r="AL325" s="341"/>
      <c r="AM325" s="341"/>
      <c r="AN325" s="341"/>
      <c r="AO325" s="341"/>
      <c r="AP325" s="339"/>
      <c r="AQ325" s="338"/>
      <c r="AR325" s="341"/>
      <c r="AS325" s="339"/>
    </row>
    <row r="326" spans="1:45" ht="14.1" customHeight="1" x14ac:dyDescent="0.2">
      <c r="A326" s="333"/>
      <c r="B326" s="334"/>
      <c r="C326" s="334"/>
      <c r="D326" s="335"/>
      <c r="E326" s="336"/>
      <c r="F326" s="337"/>
      <c r="G326" s="336"/>
      <c r="H326" s="337"/>
      <c r="I326" s="336"/>
      <c r="J326" s="337"/>
      <c r="K326" s="336"/>
      <c r="L326" s="337"/>
      <c r="M326" s="336"/>
      <c r="N326" s="340"/>
      <c r="O326" s="340"/>
      <c r="P326" s="340"/>
      <c r="Q326" s="340"/>
      <c r="R326" s="340"/>
      <c r="S326" s="337"/>
      <c r="T326" s="336"/>
      <c r="U326" s="340"/>
      <c r="V326" s="337"/>
      <c r="X326" s="333"/>
      <c r="Y326" s="334"/>
      <c r="Z326" s="334"/>
      <c r="AA326" s="335"/>
      <c r="AB326" s="336"/>
      <c r="AC326" s="337"/>
      <c r="AD326" s="336"/>
      <c r="AE326" s="337"/>
      <c r="AF326" s="336"/>
      <c r="AG326" s="337"/>
      <c r="AH326" s="336"/>
      <c r="AI326" s="337"/>
      <c r="AJ326" s="336"/>
      <c r="AK326" s="340"/>
      <c r="AL326" s="340"/>
      <c r="AM326" s="340"/>
      <c r="AN326" s="340"/>
      <c r="AO326" s="340"/>
      <c r="AP326" s="337"/>
      <c r="AQ326" s="336"/>
      <c r="AR326" s="340"/>
      <c r="AS326" s="337"/>
    </row>
    <row r="327" spans="1:45" ht="14.1" customHeight="1" x14ac:dyDescent="0.2">
      <c r="A327" s="388" t="str">
        <f>'Übertrag Einzel'!BL46</f>
        <v>Rumba</v>
      </c>
      <c r="B327" s="389"/>
      <c r="C327" s="389"/>
      <c r="D327" s="17"/>
      <c r="E327" s="338"/>
      <c r="F327" s="339"/>
      <c r="G327" s="338"/>
      <c r="H327" s="339"/>
      <c r="I327" s="338"/>
      <c r="J327" s="339"/>
      <c r="K327" s="338"/>
      <c r="L327" s="339"/>
      <c r="M327" s="338"/>
      <c r="N327" s="341"/>
      <c r="O327" s="341"/>
      <c r="P327" s="341"/>
      <c r="Q327" s="341"/>
      <c r="R327" s="341"/>
      <c r="S327" s="339"/>
      <c r="T327" s="338"/>
      <c r="U327" s="341"/>
      <c r="V327" s="339"/>
      <c r="X327" s="388" t="str">
        <f>'Übertrag Einzel'!BL47</f>
        <v>Rumba</v>
      </c>
      <c r="Y327" s="389"/>
      <c r="Z327" s="389"/>
      <c r="AA327" s="17"/>
      <c r="AB327" s="338"/>
      <c r="AC327" s="339"/>
      <c r="AD327" s="338"/>
      <c r="AE327" s="339"/>
      <c r="AF327" s="338"/>
      <c r="AG327" s="339"/>
      <c r="AH327" s="338"/>
      <c r="AI327" s="339"/>
      <c r="AJ327" s="338"/>
      <c r="AK327" s="341"/>
      <c r="AL327" s="341"/>
      <c r="AM327" s="341"/>
      <c r="AN327" s="341"/>
      <c r="AO327" s="341"/>
      <c r="AP327" s="339"/>
      <c r="AQ327" s="338"/>
      <c r="AR327" s="341"/>
      <c r="AS327" s="339"/>
    </row>
    <row r="328" spans="1:45" ht="14.1" customHeight="1" x14ac:dyDescent="0.2">
      <c r="A328" s="333"/>
      <c r="B328" s="334"/>
      <c r="C328" s="334"/>
      <c r="D328" s="335"/>
      <c r="E328" s="336"/>
      <c r="F328" s="337"/>
      <c r="G328" s="336"/>
      <c r="H328" s="337"/>
      <c r="I328" s="336"/>
      <c r="J328" s="337"/>
      <c r="K328" s="336"/>
      <c r="L328" s="337"/>
      <c r="M328" s="336"/>
      <c r="N328" s="340"/>
      <c r="O328" s="340"/>
      <c r="P328" s="340"/>
      <c r="Q328" s="340"/>
      <c r="R328" s="340"/>
      <c r="S328" s="337"/>
      <c r="T328" s="336"/>
      <c r="U328" s="340"/>
      <c r="V328" s="337"/>
      <c r="X328" s="333"/>
      <c r="Y328" s="334"/>
      <c r="Z328" s="334"/>
      <c r="AA328" s="335"/>
      <c r="AB328" s="336"/>
      <c r="AC328" s="337"/>
      <c r="AD328" s="336"/>
      <c r="AE328" s="337"/>
      <c r="AF328" s="336"/>
      <c r="AG328" s="337"/>
      <c r="AH328" s="336"/>
      <c r="AI328" s="337"/>
      <c r="AJ328" s="336"/>
      <c r="AK328" s="340"/>
      <c r="AL328" s="340"/>
      <c r="AM328" s="340"/>
      <c r="AN328" s="340"/>
      <c r="AO328" s="340"/>
      <c r="AP328" s="337"/>
      <c r="AQ328" s="336"/>
      <c r="AR328" s="340"/>
      <c r="AS328" s="337"/>
    </row>
    <row r="329" spans="1:45" ht="14.1" customHeight="1" x14ac:dyDescent="0.2">
      <c r="A329" s="388" t="str">
        <f>'Übertrag Einzel'!BM46</f>
        <v>Paso Doble</v>
      </c>
      <c r="B329" s="389"/>
      <c r="C329" s="389"/>
      <c r="D329" s="17"/>
      <c r="E329" s="338"/>
      <c r="F329" s="339"/>
      <c r="G329" s="338"/>
      <c r="H329" s="339"/>
      <c r="I329" s="338"/>
      <c r="J329" s="339"/>
      <c r="K329" s="338"/>
      <c r="L329" s="339"/>
      <c r="M329" s="338"/>
      <c r="N329" s="341"/>
      <c r="O329" s="341"/>
      <c r="P329" s="341"/>
      <c r="Q329" s="341"/>
      <c r="R329" s="341"/>
      <c r="S329" s="339"/>
      <c r="T329" s="338"/>
      <c r="U329" s="341"/>
      <c r="V329" s="339"/>
      <c r="X329" s="388" t="str">
        <f>'Übertrag Einzel'!BM47</f>
        <v>Paso Doble</v>
      </c>
      <c r="Y329" s="389"/>
      <c r="Z329" s="389"/>
      <c r="AA329" s="17"/>
      <c r="AB329" s="338"/>
      <c r="AC329" s="339"/>
      <c r="AD329" s="338"/>
      <c r="AE329" s="339"/>
      <c r="AF329" s="338"/>
      <c r="AG329" s="339"/>
      <c r="AH329" s="338"/>
      <c r="AI329" s="339"/>
      <c r="AJ329" s="338"/>
      <c r="AK329" s="341"/>
      <c r="AL329" s="341"/>
      <c r="AM329" s="341"/>
      <c r="AN329" s="341"/>
      <c r="AO329" s="341"/>
      <c r="AP329" s="339"/>
      <c r="AQ329" s="338"/>
      <c r="AR329" s="341"/>
      <c r="AS329" s="339"/>
    </row>
    <row r="330" spans="1:45" ht="14.1" customHeight="1" x14ac:dyDescent="0.2">
      <c r="A330" s="333"/>
      <c r="B330" s="334"/>
      <c r="C330" s="334"/>
      <c r="D330" s="335"/>
      <c r="E330" s="336"/>
      <c r="F330" s="337"/>
      <c r="G330" s="336"/>
      <c r="H330" s="337"/>
      <c r="I330" s="336"/>
      <c r="J330" s="337"/>
      <c r="K330" s="336"/>
      <c r="L330" s="337"/>
      <c r="M330" s="336"/>
      <c r="N330" s="340"/>
      <c r="O330" s="340"/>
      <c r="P330" s="340"/>
      <c r="Q330" s="340"/>
      <c r="R330" s="340"/>
      <c r="S330" s="337"/>
      <c r="T330" s="336"/>
      <c r="U330" s="340"/>
      <c r="V330" s="337"/>
      <c r="X330" s="333"/>
      <c r="Y330" s="334"/>
      <c r="Z330" s="334"/>
      <c r="AA330" s="335"/>
      <c r="AB330" s="336"/>
      <c r="AC330" s="337"/>
      <c r="AD330" s="336"/>
      <c r="AE330" s="337"/>
      <c r="AF330" s="336"/>
      <c r="AG330" s="337"/>
      <c r="AH330" s="336"/>
      <c r="AI330" s="337"/>
      <c r="AJ330" s="336"/>
      <c r="AK330" s="340"/>
      <c r="AL330" s="340"/>
      <c r="AM330" s="340"/>
      <c r="AN330" s="340"/>
      <c r="AO330" s="340"/>
      <c r="AP330" s="337"/>
      <c r="AQ330" s="336"/>
      <c r="AR330" s="340"/>
      <c r="AS330" s="337"/>
    </row>
    <row r="331" spans="1:45" ht="14.1" customHeight="1" x14ac:dyDescent="0.2">
      <c r="A331" s="388" t="str">
        <f>'Übertrag Einzel'!BN46</f>
        <v>Jive</v>
      </c>
      <c r="B331" s="389"/>
      <c r="C331" s="389"/>
      <c r="D331" s="17"/>
      <c r="E331" s="338"/>
      <c r="F331" s="339"/>
      <c r="G331" s="338"/>
      <c r="H331" s="339"/>
      <c r="I331" s="338"/>
      <c r="J331" s="339"/>
      <c r="K331" s="338"/>
      <c r="L331" s="339"/>
      <c r="M331" s="338"/>
      <c r="N331" s="341"/>
      <c r="O331" s="341"/>
      <c r="P331" s="341"/>
      <c r="Q331" s="341"/>
      <c r="R331" s="341"/>
      <c r="S331" s="339"/>
      <c r="T331" s="338"/>
      <c r="U331" s="341"/>
      <c r="V331" s="339"/>
      <c r="X331" s="388" t="str">
        <f>'Übertrag Einzel'!BN47</f>
        <v>Jive</v>
      </c>
      <c r="Y331" s="389"/>
      <c r="Z331" s="389"/>
      <c r="AA331" s="17"/>
      <c r="AB331" s="338"/>
      <c r="AC331" s="339"/>
      <c r="AD331" s="338"/>
      <c r="AE331" s="339"/>
      <c r="AF331" s="338"/>
      <c r="AG331" s="339"/>
      <c r="AH331" s="338"/>
      <c r="AI331" s="339"/>
      <c r="AJ331" s="338"/>
      <c r="AK331" s="341"/>
      <c r="AL331" s="341"/>
      <c r="AM331" s="341"/>
      <c r="AN331" s="341"/>
      <c r="AO331" s="341"/>
      <c r="AP331" s="339"/>
      <c r="AQ331" s="338"/>
      <c r="AR331" s="341"/>
      <c r="AS331" s="339"/>
    </row>
    <row r="332" spans="1:45" ht="14.1" customHeight="1" x14ac:dyDescent="0.2">
      <c r="A332" s="391"/>
      <c r="B332" s="392"/>
      <c r="C332" s="392"/>
      <c r="D332" s="393"/>
      <c r="E332" s="336"/>
      <c r="F332" s="337"/>
      <c r="G332" s="336"/>
      <c r="H332" s="337"/>
      <c r="I332" s="336"/>
      <c r="J332" s="337"/>
      <c r="K332" s="336"/>
      <c r="L332" s="337"/>
      <c r="M332" s="336"/>
      <c r="N332" s="340"/>
      <c r="O332" s="340"/>
      <c r="P332" s="340"/>
      <c r="Q332" s="340"/>
      <c r="R332" s="340"/>
      <c r="S332" s="337"/>
      <c r="T332" s="336"/>
      <c r="U332" s="340"/>
      <c r="V332" s="337"/>
      <c r="X332" s="391"/>
      <c r="Y332" s="392"/>
      <c r="Z332" s="392"/>
      <c r="AA332" s="393"/>
      <c r="AB332" s="336"/>
      <c r="AC332" s="337"/>
      <c r="AD332" s="336"/>
      <c r="AE332" s="337"/>
      <c r="AF332" s="336"/>
      <c r="AG332" s="337"/>
      <c r="AH332" s="336"/>
      <c r="AI332" s="337"/>
      <c r="AJ332" s="336"/>
      <c r="AK332" s="340"/>
      <c r="AL332" s="340"/>
      <c r="AM332" s="340"/>
      <c r="AN332" s="340"/>
      <c r="AO332" s="340"/>
      <c r="AP332" s="337"/>
      <c r="AQ332" s="336"/>
      <c r="AR332" s="340"/>
      <c r="AS332" s="337"/>
    </row>
    <row r="333" spans="1:45" ht="14.1" customHeight="1" x14ac:dyDescent="0.2">
      <c r="A333" s="388" t="str">
        <f>'Übertrag Einzel'!BO46</f>
        <v>Discofox</v>
      </c>
      <c r="B333" s="389"/>
      <c r="C333" s="390"/>
      <c r="D333" s="18"/>
      <c r="E333" s="338"/>
      <c r="F333" s="339"/>
      <c r="G333" s="338"/>
      <c r="H333" s="339"/>
      <c r="I333" s="338"/>
      <c r="J333" s="339"/>
      <c r="K333" s="338"/>
      <c r="L333" s="339"/>
      <c r="M333" s="338"/>
      <c r="N333" s="341"/>
      <c r="O333" s="341"/>
      <c r="P333" s="341"/>
      <c r="Q333" s="341"/>
      <c r="R333" s="341"/>
      <c r="S333" s="339"/>
      <c r="T333" s="338"/>
      <c r="U333" s="341"/>
      <c r="V333" s="339"/>
      <c r="X333" s="388" t="str">
        <f>'Übertrag Einzel'!BO47</f>
        <v>Discofox</v>
      </c>
      <c r="Y333" s="389"/>
      <c r="Z333" s="390"/>
      <c r="AA333" s="18"/>
      <c r="AB333" s="338"/>
      <c r="AC333" s="339"/>
      <c r="AD333" s="338"/>
      <c r="AE333" s="339"/>
      <c r="AF333" s="338"/>
      <c r="AG333" s="339"/>
      <c r="AH333" s="338"/>
      <c r="AI333" s="339"/>
      <c r="AJ333" s="338"/>
      <c r="AK333" s="341"/>
      <c r="AL333" s="341"/>
      <c r="AM333" s="341"/>
      <c r="AN333" s="341"/>
      <c r="AO333" s="341"/>
      <c r="AP333" s="339"/>
      <c r="AQ333" s="338"/>
      <c r="AR333" s="341"/>
      <c r="AS333" s="339"/>
    </row>
    <row r="334" spans="1:45" ht="14.1" customHeight="1" x14ac:dyDescent="0.2">
      <c r="A334" s="391"/>
      <c r="B334" s="392"/>
      <c r="C334" s="392"/>
      <c r="D334" s="393"/>
      <c r="E334" s="336"/>
      <c r="F334" s="337"/>
      <c r="G334" s="336"/>
      <c r="H334" s="337"/>
      <c r="I334" s="336"/>
      <c r="J334" s="337"/>
      <c r="K334" s="336"/>
      <c r="L334" s="337"/>
      <c r="M334" s="336"/>
      <c r="N334" s="340"/>
      <c r="O334" s="340"/>
      <c r="P334" s="340"/>
      <c r="Q334" s="340"/>
      <c r="R334" s="340"/>
      <c r="S334" s="337"/>
      <c r="T334" s="336"/>
      <c r="U334" s="340"/>
      <c r="V334" s="337"/>
      <c r="X334" s="391"/>
      <c r="Y334" s="392"/>
      <c r="Z334" s="392"/>
      <c r="AA334" s="393"/>
      <c r="AB334" s="336"/>
      <c r="AC334" s="337"/>
      <c r="AD334" s="336"/>
      <c r="AE334" s="337"/>
      <c r="AF334" s="336"/>
      <c r="AG334" s="337"/>
      <c r="AH334" s="336"/>
      <c r="AI334" s="337"/>
      <c r="AJ334" s="336"/>
      <c r="AK334" s="340"/>
      <c r="AL334" s="340"/>
      <c r="AM334" s="340"/>
      <c r="AN334" s="340"/>
      <c r="AO334" s="340"/>
      <c r="AP334" s="337"/>
      <c r="AQ334" s="336"/>
      <c r="AR334" s="340"/>
      <c r="AS334" s="337"/>
    </row>
    <row r="335" spans="1:45" ht="14.1" customHeight="1" x14ac:dyDescent="0.2">
      <c r="A335" s="388"/>
      <c r="B335" s="389"/>
      <c r="C335" s="390"/>
      <c r="D335" s="18"/>
      <c r="E335" s="338"/>
      <c r="F335" s="339"/>
      <c r="G335" s="338"/>
      <c r="H335" s="339"/>
      <c r="I335" s="338"/>
      <c r="J335" s="339"/>
      <c r="K335" s="338"/>
      <c r="L335" s="339"/>
      <c r="M335" s="338"/>
      <c r="N335" s="341"/>
      <c r="O335" s="341"/>
      <c r="P335" s="341"/>
      <c r="Q335" s="341"/>
      <c r="R335" s="341"/>
      <c r="S335" s="339"/>
      <c r="T335" s="338"/>
      <c r="U335" s="341"/>
      <c r="V335" s="339"/>
      <c r="X335" s="388"/>
      <c r="Y335" s="389"/>
      <c r="Z335" s="390"/>
      <c r="AA335" s="18"/>
      <c r="AB335" s="338"/>
      <c r="AC335" s="339"/>
      <c r="AD335" s="338"/>
      <c r="AE335" s="339"/>
      <c r="AF335" s="338"/>
      <c r="AG335" s="339"/>
      <c r="AH335" s="338"/>
      <c r="AI335" s="339"/>
      <c r="AJ335" s="338"/>
      <c r="AK335" s="341"/>
      <c r="AL335" s="341"/>
      <c r="AM335" s="341"/>
      <c r="AN335" s="341"/>
      <c r="AO335" s="341"/>
      <c r="AP335" s="339"/>
      <c r="AQ335" s="338"/>
      <c r="AR335" s="341"/>
      <c r="AS335" s="339"/>
    </row>
    <row r="336" spans="1:45" ht="14.1" customHeight="1" x14ac:dyDescent="0.2">
      <c r="A336" s="394" t="s">
        <v>70</v>
      </c>
      <c r="B336" s="450"/>
      <c r="C336" s="450"/>
      <c r="D336" s="450"/>
      <c r="E336" s="450"/>
      <c r="F336" s="450"/>
      <c r="G336" s="450"/>
      <c r="H336" s="450"/>
      <c r="I336" s="450"/>
      <c r="J336" s="450"/>
      <c r="K336" s="450"/>
      <c r="L336" s="450"/>
      <c r="M336" s="450"/>
      <c r="N336" s="450"/>
      <c r="O336" s="450"/>
      <c r="P336" s="450"/>
      <c r="Q336" s="450"/>
      <c r="R336" s="450"/>
      <c r="S336" s="450"/>
      <c r="T336" s="450"/>
      <c r="U336" s="450"/>
      <c r="V336" s="451"/>
      <c r="X336" s="394" t="s">
        <v>70</v>
      </c>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1"/>
    </row>
    <row r="337" spans="1:45" ht="14.1" customHeight="1" x14ac:dyDescent="0.2">
      <c r="A337" s="452"/>
      <c r="B337" s="453"/>
      <c r="C337" s="454"/>
      <c r="D337" s="454"/>
      <c r="E337" s="454"/>
      <c r="F337" s="454"/>
      <c r="G337" s="454"/>
      <c r="H337" s="454"/>
      <c r="I337" s="454"/>
      <c r="J337" s="454"/>
      <c r="K337" s="454"/>
      <c r="L337" s="454"/>
      <c r="M337" s="454"/>
      <c r="N337" s="454"/>
      <c r="O337" s="454"/>
      <c r="P337" s="454"/>
      <c r="Q337" s="454"/>
      <c r="R337" s="454"/>
      <c r="S337" s="454"/>
      <c r="T337" s="454"/>
      <c r="U337" s="454"/>
      <c r="V337" s="455"/>
      <c r="X337" s="452"/>
      <c r="Y337" s="453"/>
      <c r="Z337" s="454"/>
      <c r="AA337" s="454"/>
      <c r="AB337" s="454"/>
      <c r="AC337" s="454"/>
      <c r="AD337" s="454"/>
      <c r="AE337" s="454"/>
      <c r="AF337" s="454"/>
      <c r="AG337" s="454"/>
      <c r="AH337" s="454"/>
      <c r="AI337" s="454"/>
      <c r="AJ337" s="454"/>
      <c r="AK337" s="454"/>
      <c r="AL337" s="454"/>
      <c r="AM337" s="454"/>
      <c r="AN337" s="454"/>
      <c r="AO337" s="454"/>
      <c r="AP337" s="454"/>
      <c r="AQ337" s="454"/>
      <c r="AR337" s="454"/>
      <c r="AS337" s="455"/>
    </row>
    <row r="338" spans="1:45" ht="14.1" customHeight="1" x14ac:dyDescent="0.2">
      <c r="A338" s="400" t="s">
        <v>30</v>
      </c>
      <c r="B338" s="456"/>
      <c r="C338" s="400" t="str">
        <f>MID(T340,1,2)</f>
        <v/>
      </c>
      <c r="D338" s="401"/>
      <c r="E338" s="400" t="str">
        <f>MID(T340,3,2)</f>
        <v/>
      </c>
      <c r="F338" s="401"/>
      <c r="G338" s="400" t="str">
        <f>MID(T340,5,2)</f>
        <v/>
      </c>
      <c r="H338" s="401"/>
      <c r="I338" s="400" t="str">
        <f>MID(T340,7,2)</f>
        <v/>
      </c>
      <c r="J338" s="401"/>
      <c r="K338" s="400" t="str">
        <f>MID(T340,9,2)</f>
        <v/>
      </c>
      <c r="L338" s="401"/>
      <c r="M338" s="400" t="str">
        <f>MID(T340,11,2)</f>
        <v/>
      </c>
      <c r="N338" s="401"/>
      <c r="O338" s="400" t="str">
        <f>MID(T340,13,2)</f>
        <v/>
      </c>
      <c r="P338" s="401"/>
      <c r="Q338" s="400" t="str">
        <f>MID(T340,15,2)</f>
        <v/>
      </c>
      <c r="R338" s="401"/>
      <c r="S338" s="400" t="str">
        <f>MID(T340,17,2)</f>
        <v/>
      </c>
      <c r="T338" s="401"/>
      <c r="U338" s="400" t="str">
        <f>MID(T340,19,2)</f>
        <v/>
      </c>
      <c r="V338" s="401"/>
      <c r="X338" s="400" t="s">
        <v>30</v>
      </c>
      <c r="Y338" s="456"/>
      <c r="Z338" s="400" t="str">
        <f>MID(AQ340,1,2)</f>
        <v/>
      </c>
      <c r="AA338" s="401"/>
      <c r="AB338" s="400" t="str">
        <f>MID(AQ340,3,2)</f>
        <v/>
      </c>
      <c r="AC338" s="401"/>
      <c r="AD338" s="400" t="str">
        <f>MID(AQ340,5,2)</f>
        <v/>
      </c>
      <c r="AE338" s="401"/>
      <c r="AF338" s="400" t="str">
        <f>MID(AQ340,7,2)</f>
        <v/>
      </c>
      <c r="AG338" s="401"/>
      <c r="AH338" s="400" t="str">
        <f>MID(AQ340,9,2)</f>
        <v/>
      </c>
      <c r="AI338" s="401"/>
      <c r="AJ338" s="400" t="str">
        <f>MID(AQ340,11,2)</f>
        <v/>
      </c>
      <c r="AK338" s="401"/>
      <c r="AL338" s="400" t="str">
        <f>MID(AQ340,13,2)</f>
        <v/>
      </c>
      <c r="AM338" s="401"/>
      <c r="AN338" s="400" t="str">
        <f>MID(AQ340,15,2)</f>
        <v/>
      </c>
      <c r="AO338" s="401"/>
      <c r="AP338" s="400" t="str">
        <f>MID(AQ340,17,2)</f>
        <v/>
      </c>
      <c r="AQ338" s="401"/>
      <c r="AR338" s="400" t="str">
        <f>MID(AQ340,19,2)</f>
        <v/>
      </c>
      <c r="AS338" s="401"/>
    </row>
    <row r="339" spans="1:45" ht="14.1" customHeight="1" x14ac:dyDescent="0.2">
      <c r="A339" s="457"/>
      <c r="B339" s="458"/>
      <c r="C339" s="402"/>
      <c r="D339" s="403"/>
      <c r="E339" s="402"/>
      <c r="F339" s="403"/>
      <c r="G339" s="402"/>
      <c r="H339" s="403"/>
      <c r="I339" s="402"/>
      <c r="J339" s="403"/>
      <c r="K339" s="402"/>
      <c r="L339" s="403"/>
      <c r="M339" s="402"/>
      <c r="N339" s="403"/>
      <c r="O339" s="402"/>
      <c r="P339" s="403"/>
      <c r="Q339" s="402"/>
      <c r="R339" s="403"/>
      <c r="S339" s="402"/>
      <c r="T339" s="403"/>
      <c r="U339" s="402"/>
      <c r="V339" s="403"/>
      <c r="X339" s="457"/>
      <c r="Y339" s="458"/>
      <c r="Z339" s="402"/>
      <c r="AA339" s="403"/>
      <c r="AB339" s="402"/>
      <c r="AC339" s="403"/>
      <c r="AD339" s="402"/>
      <c r="AE339" s="403"/>
      <c r="AF339" s="402"/>
      <c r="AG339" s="403"/>
      <c r="AH339" s="402"/>
      <c r="AI339" s="403"/>
      <c r="AJ339" s="402"/>
      <c r="AK339" s="403"/>
      <c r="AL339" s="402"/>
      <c r="AM339" s="403"/>
      <c r="AN339" s="402"/>
      <c r="AO339" s="403"/>
      <c r="AP339" s="402"/>
      <c r="AQ339" s="403"/>
      <c r="AR339" s="402"/>
      <c r="AS339" s="403"/>
    </row>
    <row r="340" spans="1:45" ht="27.75" customHeight="1" x14ac:dyDescent="0.2">
      <c r="A340" s="404" t="s">
        <v>191</v>
      </c>
      <c r="B340" s="405"/>
      <c r="C340" s="405"/>
      <c r="D340" s="405"/>
      <c r="E340" s="405"/>
      <c r="F340" s="405"/>
      <c r="G340" s="405"/>
      <c r="H340" s="406"/>
      <c r="I340" s="413" t="s">
        <v>16</v>
      </c>
      <c r="J340" s="414"/>
      <c r="K340" s="414"/>
      <c r="L340" s="414"/>
      <c r="M340" s="414"/>
      <c r="N340" s="414"/>
      <c r="O340" s="414"/>
      <c r="P340" s="414"/>
      <c r="Q340" s="414"/>
      <c r="R340" s="414"/>
      <c r="S340" s="415"/>
      <c r="T340" s="416" t="str">
        <f>'Übertrag Einzel'!CL46</f>
        <v/>
      </c>
      <c r="U340" s="417"/>
      <c r="V340" s="418"/>
      <c r="X340" s="404" t="s">
        <v>191</v>
      </c>
      <c r="Y340" s="405"/>
      <c r="Z340" s="405"/>
      <c r="AA340" s="405"/>
      <c r="AB340" s="405"/>
      <c r="AC340" s="405"/>
      <c r="AD340" s="405"/>
      <c r="AE340" s="406"/>
      <c r="AF340" s="413" t="s">
        <v>16</v>
      </c>
      <c r="AG340" s="414"/>
      <c r="AH340" s="414"/>
      <c r="AI340" s="414"/>
      <c r="AJ340" s="414"/>
      <c r="AK340" s="414"/>
      <c r="AL340" s="414"/>
      <c r="AM340" s="414"/>
      <c r="AN340" s="414"/>
      <c r="AO340" s="414"/>
      <c r="AP340" s="415"/>
      <c r="AQ340" s="416" t="str">
        <f>'Übertrag Einzel'!CL47</f>
        <v/>
      </c>
      <c r="AR340" s="417"/>
      <c r="AS340" s="418"/>
    </row>
    <row r="341" spans="1:45" ht="14.1" customHeight="1" x14ac:dyDescent="0.2">
      <c r="A341" s="407"/>
      <c r="B341" s="408"/>
      <c r="C341" s="408"/>
      <c r="D341" s="408"/>
      <c r="E341" s="408"/>
      <c r="F341" s="408"/>
      <c r="G341" s="408"/>
      <c r="H341" s="409"/>
      <c r="I341" s="333" t="s">
        <v>17</v>
      </c>
      <c r="J341" s="334"/>
      <c r="K341" s="334"/>
      <c r="L341" s="334"/>
      <c r="M341" s="334"/>
      <c r="N341" s="334"/>
      <c r="O341" s="334"/>
      <c r="P341" s="334"/>
      <c r="Q341" s="334"/>
      <c r="R341" s="334"/>
      <c r="S341" s="334"/>
      <c r="T341" s="334"/>
      <c r="U341" s="334"/>
      <c r="V341" s="335"/>
      <c r="X341" s="407"/>
      <c r="Y341" s="408"/>
      <c r="Z341" s="408"/>
      <c r="AA341" s="408"/>
      <c r="AB341" s="408"/>
      <c r="AC341" s="408"/>
      <c r="AD341" s="408"/>
      <c r="AE341" s="409"/>
      <c r="AF341" s="333" t="s">
        <v>17</v>
      </c>
      <c r="AG341" s="334"/>
      <c r="AH341" s="334"/>
      <c r="AI341" s="334"/>
      <c r="AJ341" s="334"/>
      <c r="AK341" s="334"/>
      <c r="AL341" s="334"/>
      <c r="AM341" s="334"/>
      <c r="AN341" s="334"/>
      <c r="AO341" s="334"/>
      <c r="AP341" s="334"/>
      <c r="AQ341" s="334"/>
      <c r="AR341" s="334"/>
      <c r="AS341" s="335"/>
    </row>
    <row r="342" spans="1:45" ht="14.1" customHeight="1" x14ac:dyDescent="0.2">
      <c r="A342" s="407"/>
      <c r="B342" s="408"/>
      <c r="C342" s="408"/>
      <c r="D342" s="408"/>
      <c r="E342" s="408"/>
      <c r="F342" s="408"/>
      <c r="G342" s="408"/>
      <c r="H342" s="409"/>
      <c r="I342" s="82" t="s">
        <v>18</v>
      </c>
      <c r="J342" s="419"/>
      <c r="K342" s="419"/>
      <c r="L342" s="419"/>
      <c r="M342" s="420"/>
      <c r="N342" s="34" t="s">
        <v>19</v>
      </c>
      <c r="O342" s="419"/>
      <c r="P342" s="419"/>
      <c r="Q342" s="419"/>
      <c r="R342" s="420"/>
      <c r="S342" s="82" t="s">
        <v>20</v>
      </c>
      <c r="T342" s="419"/>
      <c r="U342" s="419"/>
      <c r="V342" s="420"/>
      <c r="X342" s="407"/>
      <c r="Y342" s="408"/>
      <c r="Z342" s="408"/>
      <c r="AA342" s="408"/>
      <c r="AB342" s="408"/>
      <c r="AC342" s="408"/>
      <c r="AD342" s="408"/>
      <c r="AE342" s="409"/>
      <c r="AF342" s="82" t="s">
        <v>18</v>
      </c>
      <c r="AG342" s="419"/>
      <c r="AH342" s="419"/>
      <c r="AI342" s="419"/>
      <c r="AJ342" s="420"/>
      <c r="AK342" s="34" t="s">
        <v>19</v>
      </c>
      <c r="AL342" s="419"/>
      <c r="AM342" s="419"/>
      <c r="AN342" s="419"/>
      <c r="AO342" s="420"/>
      <c r="AP342" s="82" t="s">
        <v>20</v>
      </c>
      <c r="AQ342" s="419"/>
      <c r="AR342" s="419"/>
      <c r="AS342" s="420"/>
    </row>
    <row r="343" spans="1:45" ht="14.1" customHeight="1" x14ac:dyDescent="0.2">
      <c r="A343" s="410"/>
      <c r="B343" s="411"/>
      <c r="C343" s="411"/>
      <c r="D343" s="411"/>
      <c r="E343" s="411"/>
      <c r="F343" s="411"/>
      <c r="G343" s="411"/>
      <c r="H343" s="412"/>
      <c r="I343" s="87"/>
      <c r="J343" s="88"/>
      <c r="K343" s="88"/>
      <c r="L343" s="88"/>
      <c r="M343" s="89"/>
      <c r="N343" s="88"/>
      <c r="O343" s="88"/>
      <c r="P343" s="88"/>
      <c r="Q343" s="88"/>
      <c r="R343" s="89"/>
      <c r="S343" s="87"/>
      <c r="T343" s="88"/>
      <c r="U343" s="88"/>
      <c r="V343" s="89"/>
      <c r="X343" s="410"/>
      <c r="Y343" s="411"/>
      <c r="Z343" s="411"/>
      <c r="AA343" s="411"/>
      <c r="AB343" s="411"/>
      <c r="AC343" s="411"/>
      <c r="AD343" s="411"/>
      <c r="AE343" s="412"/>
      <c r="AF343" s="87"/>
      <c r="AG343" s="88"/>
      <c r="AH343" s="88"/>
      <c r="AI343" s="88"/>
      <c r="AJ343" s="89"/>
      <c r="AK343" s="88"/>
      <c r="AL343" s="88"/>
      <c r="AM343" s="88"/>
      <c r="AN343" s="88"/>
      <c r="AO343" s="89"/>
      <c r="AP343" s="87"/>
      <c r="AQ343" s="88"/>
      <c r="AR343" s="88"/>
      <c r="AS343" s="89"/>
    </row>
    <row r="344" spans="1:45" s="27" customFormat="1" ht="21.75" customHeight="1" x14ac:dyDescent="0.2">
      <c r="A344" s="421" t="s">
        <v>22</v>
      </c>
      <c r="B344" s="422"/>
      <c r="C344" s="422"/>
      <c r="D344" s="422"/>
      <c r="E344" s="422"/>
      <c r="F344" s="422"/>
      <c r="G344" s="422"/>
      <c r="H344" s="422"/>
      <c r="I344" s="422"/>
      <c r="J344" s="422"/>
      <c r="K344" s="422"/>
      <c r="L344" s="422"/>
      <c r="M344" s="422"/>
      <c r="N344" s="422"/>
      <c r="O344" s="422"/>
      <c r="P344" s="422"/>
      <c r="Q344" s="422"/>
      <c r="R344" s="422"/>
      <c r="S344" s="422"/>
      <c r="T344" s="422"/>
      <c r="U344" s="422"/>
      <c r="V344" s="423"/>
      <c r="X344" s="424" t="s">
        <v>22</v>
      </c>
      <c r="Y344" s="425"/>
      <c r="Z344" s="425"/>
      <c r="AA344" s="425"/>
      <c r="AB344" s="425"/>
      <c r="AC344" s="425"/>
      <c r="AD344" s="425"/>
      <c r="AE344" s="425"/>
      <c r="AF344" s="425"/>
      <c r="AG344" s="425"/>
      <c r="AH344" s="425"/>
      <c r="AI344" s="425"/>
      <c r="AJ344" s="425"/>
      <c r="AK344" s="425"/>
      <c r="AL344" s="425"/>
      <c r="AM344" s="425"/>
      <c r="AN344" s="425"/>
      <c r="AO344" s="425"/>
      <c r="AP344" s="425"/>
      <c r="AQ344" s="425"/>
      <c r="AR344" s="425"/>
      <c r="AS344" s="426"/>
    </row>
    <row r="345" spans="1:45" s="33" customFormat="1" ht="21.75" customHeight="1" x14ac:dyDescent="0.2">
      <c r="A345" s="26" t="str">
        <f>'Übertrag Einzel'!$C48</f>
        <v xml:space="preserve"> </v>
      </c>
      <c r="B345" s="29" t="str">
        <f>'Übertrag Einzel'!$AD48</f>
        <v xml:space="preserve"> </v>
      </c>
      <c r="C345" s="30"/>
      <c r="D345" s="90"/>
      <c r="E345" s="31" t="str">
        <f>E296</f>
        <v>Ausrichter: TSC Musterhausen</v>
      </c>
      <c r="F345" s="90"/>
      <c r="G345" s="90"/>
      <c r="H345" s="90"/>
      <c r="I345" s="90"/>
      <c r="J345" s="90"/>
      <c r="K345" s="90"/>
      <c r="L345" s="90"/>
      <c r="M345" s="90"/>
      <c r="N345" s="90"/>
      <c r="O345" s="90"/>
      <c r="P345" s="90"/>
      <c r="Q345" s="90"/>
      <c r="R345" s="90"/>
      <c r="S345" s="90"/>
      <c r="T345" s="90"/>
      <c r="U345" s="90"/>
      <c r="V345" s="91"/>
      <c r="X345" s="26" t="str">
        <f>'Übertrag Einzel'!$C49</f>
        <v xml:space="preserve"> </v>
      </c>
      <c r="Y345" s="29" t="str">
        <f>'Übertrag Einzel'!$AD49</f>
        <v xml:space="preserve"> </v>
      </c>
      <c r="Z345" s="30"/>
      <c r="AA345" s="90"/>
      <c r="AB345" s="31" t="str">
        <f>E345</f>
        <v>Ausrichter: TSC Musterhausen</v>
      </c>
      <c r="AC345" s="90"/>
      <c r="AD345" s="90"/>
      <c r="AE345" s="90"/>
      <c r="AF345" s="90"/>
      <c r="AG345" s="90"/>
      <c r="AH345" s="90"/>
      <c r="AI345" s="90"/>
      <c r="AJ345" s="90"/>
      <c r="AK345" s="90"/>
      <c r="AL345" s="90"/>
      <c r="AM345" s="90"/>
      <c r="AN345" s="90"/>
      <c r="AO345" s="90"/>
      <c r="AP345" s="90"/>
      <c r="AQ345" s="90"/>
      <c r="AR345" s="90"/>
      <c r="AS345" s="91"/>
    </row>
    <row r="346" spans="1:45" s="34" customFormat="1" ht="12.75" x14ac:dyDescent="0.2">
      <c r="A346" s="333" t="s">
        <v>3</v>
      </c>
      <c r="B346" s="334"/>
      <c r="C346" s="334"/>
      <c r="D346" s="334"/>
      <c r="E346" s="430"/>
      <c r="F346" s="333" t="s">
        <v>34</v>
      </c>
      <c r="G346" s="431"/>
      <c r="H346" s="431"/>
      <c r="I346" s="431"/>
      <c r="J346" s="431"/>
      <c r="K346" s="431"/>
      <c r="L346" s="431"/>
      <c r="M346" s="431"/>
      <c r="N346" s="431"/>
      <c r="O346" s="431"/>
      <c r="P346" s="431"/>
      <c r="Q346" s="431"/>
      <c r="R346" s="430"/>
      <c r="S346" s="333" t="s">
        <v>6</v>
      </c>
      <c r="T346" s="334"/>
      <c r="U346" s="334"/>
      <c r="V346" s="335"/>
      <c r="X346" s="333" t="s">
        <v>3</v>
      </c>
      <c r="Y346" s="334"/>
      <c r="Z346" s="334"/>
      <c r="AA346" s="334"/>
      <c r="AB346" s="430"/>
      <c r="AC346" s="333" t="s">
        <v>34</v>
      </c>
      <c r="AD346" s="431"/>
      <c r="AE346" s="431"/>
      <c r="AF346" s="431"/>
      <c r="AG346" s="431"/>
      <c r="AH346" s="431"/>
      <c r="AI346" s="431"/>
      <c r="AJ346" s="431"/>
      <c r="AK346" s="431"/>
      <c r="AL346" s="431"/>
      <c r="AM346" s="431"/>
      <c r="AN346" s="431"/>
      <c r="AO346" s="430"/>
      <c r="AP346" s="333" t="s">
        <v>6</v>
      </c>
      <c r="AQ346" s="334"/>
      <c r="AR346" s="334"/>
      <c r="AS346" s="335"/>
    </row>
    <row r="347" spans="1:45" s="35" customFormat="1" ht="24" customHeight="1" x14ac:dyDescent="0.2">
      <c r="A347" s="352" t="str">
        <f>'Übertrag Einzel'!D48</f>
        <v xml:space="preserve"> </v>
      </c>
      <c r="B347" s="353"/>
      <c r="C347" s="353"/>
      <c r="D347" s="353"/>
      <c r="E347" s="354"/>
      <c r="F347" s="352" t="str">
        <f>'Übertrag Einzel'!E48</f>
        <v xml:space="preserve"> </v>
      </c>
      <c r="G347" s="353"/>
      <c r="H347" s="353"/>
      <c r="I347" s="353"/>
      <c r="J347" s="353"/>
      <c r="K347" s="353"/>
      <c r="L347" s="353"/>
      <c r="M347" s="353"/>
      <c r="N347" s="353"/>
      <c r="O347" s="353"/>
      <c r="P347" s="353"/>
      <c r="Q347" s="353"/>
      <c r="R347" s="354"/>
      <c r="S347" s="355" t="str">
        <f>'Übertrag Einzel'!$H48</f>
        <v xml:space="preserve"> </v>
      </c>
      <c r="T347" s="356"/>
      <c r="U347" s="356"/>
      <c r="V347" s="357"/>
      <c r="X347" s="352" t="str">
        <f>'Übertrag Einzel'!D49</f>
        <v xml:space="preserve"> </v>
      </c>
      <c r="Y347" s="353"/>
      <c r="Z347" s="353"/>
      <c r="AA347" s="353"/>
      <c r="AB347" s="354"/>
      <c r="AC347" s="352" t="str">
        <f>'Übertrag Einzel'!E49</f>
        <v xml:space="preserve"> </v>
      </c>
      <c r="AD347" s="353"/>
      <c r="AE347" s="353"/>
      <c r="AF347" s="353"/>
      <c r="AG347" s="353"/>
      <c r="AH347" s="353"/>
      <c r="AI347" s="353"/>
      <c r="AJ347" s="353"/>
      <c r="AK347" s="353"/>
      <c r="AL347" s="353"/>
      <c r="AM347" s="353"/>
      <c r="AN347" s="353"/>
      <c r="AO347" s="354"/>
      <c r="AP347" s="355" t="str">
        <f>'Übertrag Einzel'!$H49</f>
        <v xml:space="preserve"> </v>
      </c>
      <c r="AQ347" s="356"/>
      <c r="AR347" s="356"/>
      <c r="AS347" s="357"/>
    </row>
    <row r="348" spans="1:45" s="36" customFormat="1" ht="11.25" customHeight="1" x14ac:dyDescent="0.2">
      <c r="A348" s="376" t="s">
        <v>32</v>
      </c>
      <c r="B348" s="377"/>
      <c r="C348" s="378"/>
      <c r="D348" s="376" t="s">
        <v>33</v>
      </c>
      <c r="E348" s="377"/>
      <c r="F348" s="377"/>
      <c r="G348" s="377"/>
      <c r="H348" s="377"/>
      <c r="I348" s="377"/>
      <c r="J348" s="377"/>
      <c r="K348" s="377"/>
      <c r="L348" s="377"/>
      <c r="M348" s="377"/>
      <c r="N348" s="378"/>
      <c r="O348" s="379" t="s">
        <v>7</v>
      </c>
      <c r="P348" s="377"/>
      <c r="Q348" s="377"/>
      <c r="R348" s="377"/>
      <c r="S348" s="377"/>
      <c r="T348" s="377"/>
      <c r="U348" s="377"/>
      <c r="V348" s="378"/>
      <c r="X348" s="376" t="s">
        <v>32</v>
      </c>
      <c r="Y348" s="377"/>
      <c r="Z348" s="378"/>
      <c r="AA348" s="376" t="s">
        <v>33</v>
      </c>
      <c r="AB348" s="377"/>
      <c r="AC348" s="377"/>
      <c r="AD348" s="377"/>
      <c r="AE348" s="377"/>
      <c r="AF348" s="377"/>
      <c r="AG348" s="377"/>
      <c r="AH348" s="377"/>
      <c r="AI348" s="377"/>
      <c r="AJ348" s="377"/>
      <c r="AK348" s="378"/>
      <c r="AL348" s="379" t="s">
        <v>7</v>
      </c>
      <c r="AM348" s="377"/>
      <c r="AN348" s="377"/>
      <c r="AO348" s="377"/>
      <c r="AP348" s="377"/>
      <c r="AQ348" s="377"/>
      <c r="AR348" s="377"/>
      <c r="AS348" s="378"/>
    </row>
    <row r="349" spans="1:45" s="36" customFormat="1" ht="14.1" customHeight="1" x14ac:dyDescent="0.2">
      <c r="A349" s="385" t="str">
        <f>'Übertrag Einzel'!F48</f>
        <v xml:space="preserve"> </v>
      </c>
      <c r="B349" s="386"/>
      <c r="C349" s="387"/>
      <c r="D349" s="385" t="str">
        <f>'Übertrag Einzel'!G48</f>
        <v xml:space="preserve"> </v>
      </c>
      <c r="E349" s="386"/>
      <c r="F349" s="386"/>
      <c r="G349" s="386"/>
      <c r="H349" s="386"/>
      <c r="I349" s="386"/>
      <c r="J349" s="386"/>
      <c r="K349" s="386"/>
      <c r="L349" s="386"/>
      <c r="M349" s="386"/>
      <c r="N349" s="387"/>
      <c r="O349" s="442"/>
      <c r="P349" s="440"/>
      <c r="Q349" s="440"/>
      <c r="R349" s="440"/>
      <c r="S349" s="440"/>
      <c r="T349" s="440"/>
      <c r="U349" s="440"/>
      <c r="V349" s="441"/>
      <c r="X349" s="385" t="str">
        <f>'Übertrag Einzel'!F49</f>
        <v xml:space="preserve"> </v>
      </c>
      <c r="Y349" s="386"/>
      <c r="Z349" s="387"/>
      <c r="AA349" s="385" t="str">
        <f>'Übertrag Einzel'!G49</f>
        <v xml:space="preserve"> </v>
      </c>
      <c r="AB349" s="386"/>
      <c r="AC349" s="386"/>
      <c r="AD349" s="386"/>
      <c r="AE349" s="386"/>
      <c r="AF349" s="386"/>
      <c r="AG349" s="386"/>
      <c r="AH349" s="386"/>
      <c r="AI349" s="386"/>
      <c r="AJ349" s="386"/>
      <c r="AK349" s="387"/>
      <c r="AL349" s="442"/>
      <c r="AM349" s="440"/>
      <c r="AN349" s="440"/>
      <c r="AO349" s="440"/>
      <c r="AP349" s="440"/>
      <c r="AQ349" s="440"/>
      <c r="AR349" s="440"/>
      <c r="AS349" s="441"/>
    </row>
    <row r="350" spans="1:45" s="36" customFormat="1" ht="9.75" customHeight="1" x14ac:dyDescent="0.2">
      <c r="A350" s="352"/>
      <c r="B350" s="353"/>
      <c r="C350" s="354"/>
      <c r="D350" s="352"/>
      <c r="E350" s="353"/>
      <c r="F350" s="353"/>
      <c r="G350" s="353"/>
      <c r="H350" s="353"/>
      <c r="I350" s="353"/>
      <c r="J350" s="353"/>
      <c r="K350" s="353"/>
      <c r="L350" s="353"/>
      <c r="M350" s="353"/>
      <c r="N350" s="354"/>
      <c r="O350" s="370"/>
      <c r="P350" s="440"/>
      <c r="Q350" s="440"/>
      <c r="R350" s="440"/>
      <c r="S350" s="440"/>
      <c r="T350" s="440"/>
      <c r="U350" s="440"/>
      <c r="V350" s="441"/>
      <c r="X350" s="352"/>
      <c r="Y350" s="353"/>
      <c r="Z350" s="354"/>
      <c r="AA350" s="352"/>
      <c r="AB350" s="353"/>
      <c r="AC350" s="353"/>
      <c r="AD350" s="353"/>
      <c r="AE350" s="353"/>
      <c r="AF350" s="353"/>
      <c r="AG350" s="353"/>
      <c r="AH350" s="353"/>
      <c r="AI350" s="353"/>
      <c r="AJ350" s="353"/>
      <c r="AK350" s="354"/>
      <c r="AL350" s="370"/>
      <c r="AM350" s="440"/>
      <c r="AN350" s="440"/>
      <c r="AO350" s="440"/>
      <c r="AP350" s="440"/>
      <c r="AQ350" s="440"/>
      <c r="AR350" s="440"/>
      <c r="AS350" s="441"/>
    </row>
    <row r="351" spans="1:45" s="36" customFormat="1" ht="11.25" customHeight="1" x14ac:dyDescent="0.2">
      <c r="A351" s="376" t="s">
        <v>5</v>
      </c>
      <c r="B351" s="377"/>
      <c r="C351" s="377"/>
      <c r="D351" s="377"/>
      <c r="E351" s="377"/>
      <c r="F351" s="377"/>
      <c r="G351" s="377"/>
      <c r="H351" s="377"/>
      <c r="I351" s="377"/>
      <c r="J351" s="377"/>
      <c r="K351" s="377"/>
      <c r="L351" s="377"/>
      <c r="M351" s="377"/>
      <c r="N351" s="378"/>
      <c r="O351" s="442"/>
      <c r="P351" s="440"/>
      <c r="Q351" s="440"/>
      <c r="R351" s="440"/>
      <c r="S351" s="440"/>
      <c r="T351" s="440"/>
      <c r="U351" s="440"/>
      <c r="V351" s="441"/>
      <c r="X351" s="376" t="s">
        <v>5</v>
      </c>
      <c r="Y351" s="377"/>
      <c r="Z351" s="377"/>
      <c r="AA351" s="377"/>
      <c r="AB351" s="377"/>
      <c r="AC351" s="377"/>
      <c r="AD351" s="377"/>
      <c r="AE351" s="377"/>
      <c r="AF351" s="377"/>
      <c r="AG351" s="377"/>
      <c r="AH351" s="377"/>
      <c r="AI351" s="377"/>
      <c r="AJ351" s="377"/>
      <c r="AK351" s="378"/>
      <c r="AL351" s="442"/>
      <c r="AM351" s="440"/>
      <c r="AN351" s="440"/>
      <c r="AO351" s="440"/>
      <c r="AP351" s="440"/>
      <c r="AQ351" s="440"/>
      <c r="AR351" s="440"/>
      <c r="AS351" s="441"/>
    </row>
    <row r="352" spans="1:45" s="35" customFormat="1" ht="24" customHeight="1" x14ac:dyDescent="0.2">
      <c r="A352" s="352" t="str">
        <f>'Übertrag Einzel'!I48</f>
        <v/>
      </c>
      <c r="B352" s="353"/>
      <c r="C352" s="353"/>
      <c r="D352" s="353"/>
      <c r="E352" s="386"/>
      <c r="F352" s="386"/>
      <c r="G352" s="386"/>
      <c r="H352" s="386"/>
      <c r="I352" s="386"/>
      <c r="J352" s="386"/>
      <c r="K352" s="386"/>
      <c r="L352" s="386"/>
      <c r="M352" s="386"/>
      <c r="N352" s="387"/>
      <c r="O352" s="443"/>
      <c r="P352" s="444"/>
      <c r="Q352" s="444"/>
      <c r="R352" s="444"/>
      <c r="S352" s="444"/>
      <c r="T352" s="444"/>
      <c r="U352" s="444"/>
      <c r="V352" s="445"/>
      <c r="X352" s="352" t="str">
        <f>'Übertrag Einzel'!I49</f>
        <v/>
      </c>
      <c r="Y352" s="353"/>
      <c r="Z352" s="353"/>
      <c r="AA352" s="353"/>
      <c r="AB352" s="386"/>
      <c r="AC352" s="386"/>
      <c r="AD352" s="386"/>
      <c r="AE352" s="386"/>
      <c r="AF352" s="386"/>
      <c r="AG352" s="386"/>
      <c r="AH352" s="386"/>
      <c r="AI352" s="386"/>
      <c r="AJ352" s="386"/>
      <c r="AK352" s="387"/>
      <c r="AL352" s="443"/>
      <c r="AM352" s="444"/>
      <c r="AN352" s="444"/>
      <c r="AO352" s="444"/>
      <c r="AP352" s="444"/>
      <c r="AQ352" s="444"/>
      <c r="AR352" s="444"/>
      <c r="AS352" s="445"/>
    </row>
    <row r="353" spans="1:45" s="34" customFormat="1" ht="12.75" customHeight="1" x14ac:dyDescent="0.2">
      <c r="A353" s="333" t="s">
        <v>8</v>
      </c>
      <c r="B353" s="431"/>
      <c r="C353" s="431"/>
      <c r="D353" s="430"/>
      <c r="E353" s="361" t="s">
        <v>113</v>
      </c>
      <c r="F353" s="432"/>
      <c r="G353" s="432"/>
      <c r="H353" s="432"/>
      <c r="I353" s="432"/>
      <c r="J353" s="432"/>
      <c r="K353" s="432"/>
      <c r="L353" s="432"/>
      <c r="M353" s="432"/>
      <c r="N353" s="432"/>
      <c r="O353" s="432"/>
      <c r="P353" s="432"/>
      <c r="Q353" s="432"/>
      <c r="R353" s="432"/>
      <c r="S353" s="432"/>
      <c r="T353" s="432"/>
      <c r="U353" s="432"/>
      <c r="V353" s="433"/>
      <c r="X353" s="333" t="s">
        <v>8</v>
      </c>
      <c r="Y353" s="431"/>
      <c r="Z353" s="431"/>
      <c r="AA353" s="430"/>
      <c r="AB353" s="361" t="s">
        <v>113</v>
      </c>
      <c r="AC353" s="432"/>
      <c r="AD353" s="432"/>
      <c r="AE353" s="432"/>
      <c r="AF353" s="432"/>
      <c r="AG353" s="432"/>
      <c r="AH353" s="432"/>
      <c r="AI353" s="432"/>
      <c r="AJ353" s="432"/>
      <c r="AK353" s="432"/>
      <c r="AL353" s="432"/>
      <c r="AM353" s="432"/>
      <c r="AN353" s="432"/>
      <c r="AO353" s="432"/>
      <c r="AP353" s="432"/>
      <c r="AQ353" s="432"/>
      <c r="AR353" s="432"/>
      <c r="AS353" s="433"/>
    </row>
    <row r="354" spans="1:45" s="37" customFormat="1" ht="24" customHeight="1" x14ac:dyDescent="0.2">
      <c r="A354" s="367">
        <f>A11</f>
        <v>45383</v>
      </c>
      <c r="B354" s="368"/>
      <c r="C354" s="368"/>
      <c r="D354" s="369"/>
      <c r="E354" s="434"/>
      <c r="F354" s="435"/>
      <c r="G354" s="435"/>
      <c r="H354" s="435"/>
      <c r="I354" s="435"/>
      <c r="J354" s="435"/>
      <c r="K354" s="435"/>
      <c r="L354" s="435"/>
      <c r="M354" s="435"/>
      <c r="N354" s="435"/>
      <c r="O354" s="435"/>
      <c r="P354" s="435"/>
      <c r="Q354" s="435"/>
      <c r="R354" s="435"/>
      <c r="S354" s="435"/>
      <c r="T354" s="435"/>
      <c r="U354" s="435"/>
      <c r="V354" s="436"/>
      <c r="X354" s="367">
        <f>A11</f>
        <v>45383</v>
      </c>
      <c r="Y354" s="368"/>
      <c r="Z354" s="368"/>
      <c r="AA354" s="369"/>
      <c r="AB354" s="434"/>
      <c r="AC354" s="435"/>
      <c r="AD354" s="435"/>
      <c r="AE354" s="435"/>
      <c r="AF354" s="435"/>
      <c r="AG354" s="435"/>
      <c r="AH354" s="435"/>
      <c r="AI354" s="435"/>
      <c r="AJ354" s="435"/>
      <c r="AK354" s="435"/>
      <c r="AL354" s="435"/>
      <c r="AM354" s="435"/>
      <c r="AN354" s="435"/>
      <c r="AO354" s="435"/>
      <c r="AP354" s="435"/>
      <c r="AQ354" s="435"/>
      <c r="AR354" s="435"/>
      <c r="AS354" s="436"/>
    </row>
    <row r="355" spans="1:45" s="34" customFormat="1" ht="6" customHeight="1" x14ac:dyDescent="0.2">
      <c r="A355" s="84"/>
      <c r="B355" s="85"/>
      <c r="C355" s="85"/>
      <c r="D355" s="85"/>
      <c r="E355" s="85"/>
      <c r="F355" s="85"/>
      <c r="G355" s="85"/>
      <c r="H355" s="85"/>
      <c r="I355" s="85"/>
      <c r="J355" s="85"/>
      <c r="K355" s="85"/>
      <c r="L355" s="85"/>
      <c r="M355" s="85"/>
      <c r="N355" s="85"/>
      <c r="O355" s="85"/>
      <c r="P355" s="85"/>
      <c r="Q355" s="85"/>
      <c r="R355" s="85"/>
      <c r="S355" s="85"/>
      <c r="T355" s="85"/>
      <c r="U355" s="85"/>
      <c r="V355" s="86"/>
      <c r="X355" s="84"/>
      <c r="Y355" s="85"/>
      <c r="Z355" s="85"/>
      <c r="AA355" s="85"/>
      <c r="AB355" s="85"/>
      <c r="AC355" s="85"/>
      <c r="AD355" s="85"/>
      <c r="AE355" s="85"/>
      <c r="AF355" s="85"/>
      <c r="AG355" s="85"/>
      <c r="AH355" s="85"/>
      <c r="AI355" s="85"/>
      <c r="AJ355" s="85"/>
      <c r="AK355" s="85"/>
      <c r="AL355" s="85"/>
      <c r="AM355" s="85"/>
      <c r="AN355" s="85"/>
      <c r="AO355" s="85"/>
      <c r="AP355" s="85"/>
      <c r="AQ355" s="85"/>
      <c r="AR355" s="85"/>
      <c r="AS355" s="86"/>
    </row>
    <row r="356" spans="1:45" s="34" customFormat="1" ht="24.75" customHeight="1" x14ac:dyDescent="0.2">
      <c r="A356" s="38" t="s">
        <v>107</v>
      </c>
      <c r="D356" s="330" t="str">
        <f>'Übertrag Einzel'!AA48</f>
        <v/>
      </c>
      <c r="E356" s="331"/>
      <c r="F356" s="331"/>
      <c r="G356" s="331"/>
      <c r="H356" s="331"/>
      <c r="I356" s="331"/>
      <c r="J356" s="331"/>
      <c r="K356" s="331"/>
      <c r="L356" s="331"/>
      <c r="M356" s="331"/>
      <c r="N356" s="137"/>
      <c r="O356" s="332" t="str">
        <f>"verliehen wird: "&amp;'Übertrag Einzel'!CP48</f>
        <v>verliehen wird: Urkunde und Button</v>
      </c>
      <c r="P356" s="332"/>
      <c r="Q356" s="332"/>
      <c r="R356" s="332"/>
      <c r="S356" s="332"/>
      <c r="T356" s="332"/>
      <c r="U356" s="332"/>
      <c r="V356" s="83"/>
      <c r="X356" s="38" t="s">
        <v>107</v>
      </c>
      <c r="AA356" s="330" t="str">
        <f>'Übertrag Einzel'!AA49</f>
        <v/>
      </c>
      <c r="AB356" s="331"/>
      <c r="AC356" s="331"/>
      <c r="AD356" s="331"/>
      <c r="AE356" s="331"/>
      <c r="AF356" s="331"/>
      <c r="AG356" s="331"/>
      <c r="AH356" s="331"/>
      <c r="AI356" s="331"/>
      <c r="AJ356" s="331"/>
      <c r="AK356" s="137"/>
      <c r="AL356" s="332" t="str">
        <f>"verliehen wird: "&amp;'Übertrag Einzel'!CP49</f>
        <v>verliehen wird: Urkunde und Button</v>
      </c>
      <c r="AM356" s="332"/>
      <c r="AN356" s="332"/>
      <c r="AO356" s="332"/>
      <c r="AP356" s="332"/>
      <c r="AQ356" s="332"/>
      <c r="AR356" s="332"/>
      <c r="AS356" s="83"/>
    </row>
    <row r="357" spans="1:45" s="34" customFormat="1" ht="6" customHeight="1" x14ac:dyDescent="0.2">
      <c r="A357" s="82"/>
      <c r="V357" s="83"/>
      <c r="X357" s="82"/>
      <c r="AS357" s="83"/>
    </row>
    <row r="358" spans="1:45" s="34" customFormat="1" ht="24.75" customHeight="1" x14ac:dyDescent="0.2">
      <c r="A358" s="38" t="s">
        <v>111</v>
      </c>
      <c r="D358" s="39"/>
      <c r="F358" s="39"/>
      <c r="H358" s="39"/>
      <c r="I358" s="347" t="str">
        <f>'Übertrag Einzel'!CM48&amp;"."</f>
        <v>.</v>
      </c>
      <c r="J358" s="348"/>
      <c r="L358" s="39" t="s">
        <v>112</v>
      </c>
      <c r="N358" s="39"/>
      <c r="V358" s="83"/>
      <c r="X358" s="38" t="s">
        <v>111</v>
      </c>
      <c r="AA358" s="39"/>
      <c r="AC358" s="39"/>
      <c r="AE358" s="39"/>
      <c r="AF358" s="347" t="str">
        <f>'Übertrag Einzel'!CM49&amp;"."</f>
        <v>.</v>
      </c>
      <c r="AG358" s="348"/>
      <c r="AI358" s="39" t="s">
        <v>112</v>
      </c>
      <c r="AK358" s="39"/>
      <c r="AS358" s="83"/>
    </row>
    <row r="359" spans="1:45" s="34" customFormat="1" ht="6" customHeight="1" x14ac:dyDescent="0.2">
      <c r="A359" s="87"/>
      <c r="B359" s="88"/>
      <c r="C359" s="88"/>
      <c r="D359" s="88"/>
      <c r="E359" s="88"/>
      <c r="F359" s="88"/>
      <c r="G359" s="88"/>
      <c r="H359" s="88"/>
      <c r="I359" s="88"/>
      <c r="J359" s="88"/>
      <c r="K359" s="88"/>
      <c r="L359" s="88"/>
      <c r="M359" s="88"/>
      <c r="N359" s="88"/>
      <c r="O359" s="88"/>
      <c r="P359" s="88"/>
      <c r="Q359" s="88"/>
      <c r="R359" s="88"/>
      <c r="S359" s="88"/>
      <c r="T359" s="88"/>
      <c r="U359" s="88"/>
      <c r="V359" s="89"/>
      <c r="X359" s="87"/>
      <c r="Y359" s="88"/>
      <c r="Z359" s="88"/>
      <c r="AA359" s="88"/>
      <c r="AB359" s="88"/>
      <c r="AC359" s="88"/>
      <c r="AD359" s="88"/>
      <c r="AE359" s="88"/>
      <c r="AF359" s="88"/>
      <c r="AG359" s="88"/>
      <c r="AH359" s="88"/>
      <c r="AI359" s="88"/>
      <c r="AJ359" s="88"/>
      <c r="AK359" s="88"/>
      <c r="AL359" s="88"/>
      <c r="AM359" s="88"/>
      <c r="AN359" s="88"/>
      <c r="AO359" s="88"/>
      <c r="AP359" s="88"/>
      <c r="AQ359" s="88"/>
      <c r="AR359" s="88"/>
      <c r="AS359" s="89"/>
    </row>
    <row r="360" spans="1:45" ht="29.25" customHeight="1" x14ac:dyDescent="0.2">
      <c r="A360" s="349" t="s">
        <v>9</v>
      </c>
      <c r="B360" s="448"/>
      <c r="C360" s="448"/>
      <c r="D360" s="449"/>
      <c r="E360" s="447" t="s">
        <v>10</v>
      </c>
      <c r="F360" s="447"/>
      <c r="G360" s="447" t="s">
        <v>11</v>
      </c>
      <c r="H360" s="447"/>
      <c r="I360" s="446" t="s">
        <v>12</v>
      </c>
      <c r="J360" s="447"/>
      <c r="K360" s="446" t="s">
        <v>13</v>
      </c>
      <c r="L360" s="447"/>
      <c r="M360" s="446" t="s">
        <v>14</v>
      </c>
      <c r="N360" s="447"/>
      <c r="O360" s="447"/>
      <c r="P360" s="447"/>
      <c r="Q360" s="447"/>
      <c r="R360" s="447"/>
      <c r="S360" s="447"/>
      <c r="T360" s="446" t="s">
        <v>15</v>
      </c>
      <c r="U360" s="447"/>
      <c r="V360" s="447"/>
      <c r="X360" s="349" t="s">
        <v>9</v>
      </c>
      <c r="Y360" s="448"/>
      <c r="Z360" s="448"/>
      <c r="AA360" s="449"/>
      <c r="AB360" s="447" t="s">
        <v>10</v>
      </c>
      <c r="AC360" s="447"/>
      <c r="AD360" s="447" t="s">
        <v>11</v>
      </c>
      <c r="AE360" s="447"/>
      <c r="AF360" s="446" t="s">
        <v>12</v>
      </c>
      <c r="AG360" s="447"/>
      <c r="AH360" s="446" t="s">
        <v>13</v>
      </c>
      <c r="AI360" s="447"/>
      <c r="AJ360" s="446" t="s">
        <v>14</v>
      </c>
      <c r="AK360" s="447"/>
      <c r="AL360" s="447"/>
      <c r="AM360" s="447"/>
      <c r="AN360" s="447"/>
      <c r="AO360" s="447"/>
      <c r="AP360" s="447"/>
      <c r="AQ360" s="446" t="s">
        <v>15</v>
      </c>
      <c r="AR360" s="447"/>
      <c r="AS360" s="447"/>
    </row>
    <row r="361" spans="1:45" ht="14.1" customHeight="1" x14ac:dyDescent="0.2">
      <c r="A361" s="333"/>
      <c r="B361" s="334"/>
      <c r="C361" s="334"/>
      <c r="D361" s="335"/>
      <c r="E361" s="336"/>
      <c r="F361" s="337"/>
      <c r="G361" s="336"/>
      <c r="H361" s="337"/>
      <c r="I361" s="336"/>
      <c r="J361" s="337"/>
      <c r="K361" s="336"/>
      <c r="L361" s="337"/>
      <c r="M361" s="336"/>
      <c r="N361" s="340"/>
      <c r="O361" s="340"/>
      <c r="P361" s="340"/>
      <c r="Q361" s="340"/>
      <c r="R361" s="340"/>
      <c r="S361" s="337"/>
      <c r="T361" s="336"/>
      <c r="U361" s="340"/>
      <c r="V361" s="337"/>
      <c r="X361" s="333"/>
      <c r="Y361" s="334"/>
      <c r="Z361" s="334"/>
      <c r="AA361" s="335"/>
      <c r="AB361" s="336"/>
      <c r="AC361" s="337"/>
      <c r="AD361" s="336"/>
      <c r="AE361" s="337"/>
      <c r="AF361" s="336"/>
      <c r="AG361" s="337"/>
      <c r="AH361" s="336"/>
      <c r="AI361" s="337"/>
      <c r="AJ361" s="336"/>
      <c r="AK361" s="340"/>
      <c r="AL361" s="340"/>
      <c r="AM361" s="340"/>
      <c r="AN361" s="340"/>
      <c r="AO361" s="340"/>
      <c r="AP361" s="337"/>
      <c r="AQ361" s="336"/>
      <c r="AR361" s="340"/>
      <c r="AS361" s="337"/>
    </row>
    <row r="362" spans="1:45" ht="14.1" customHeight="1" x14ac:dyDescent="0.2">
      <c r="A362" s="388" t="str">
        <f>'Übertrag Einzel'!BE48</f>
        <v>Langsamer Walzer</v>
      </c>
      <c r="B362" s="389"/>
      <c r="C362" s="389"/>
      <c r="D362" s="17"/>
      <c r="E362" s="338"/>
      <c r="F362" s="339"/>
      <c r="G362" s="338"/>
      <c r="H362" s="339"/>
      <c r="I362" s="338"/>
      <c r="J362" s="339"/>
      <c r="K362" s="338"/>
      <c r="L362" s="339"/>
      <c r="M362" s="338"/>
      <c r="N362" s="341"/>
      <c r="O362" s="341"/>
      <c r="P362" s="341"/>
      <c r="Q362" s="341"/>
      <c r="R362" s="341"/>
      <c r="S362" s="339"/>
      <c r="T362" s="338"/>
      <c r="U362" s="341"/>
      <c r="V362" s="339"/>
      <c r="X362" s="388" t="str">
        <f>'Übertrag Einzel'!BE49</f>
        <v>Langsamer Walzer</v>
      </c>
      <c r="Y362" s="389"/>
      <c r="Z362" s="389"/>
      <c r="AA362" s="17"/>
      <c r="AB362" s="338"/>
      <c r="AC362" s="339"/>
      <c r="AD362" s="338"/>
      <c r="AE362" s="339"/>
      <c r="AF362" s="338"/>
      <c r="AG362" s="339"/>
      <c r="AH362" s="338"/>
      <c r="AI362" s="339"/>
      <c r="AJ362" s="338"/>
      <c r="AK362" s="341"/>
      <c r="AL362" s="341"/>
      <c r="AM362" s="341"/>
      <c r="AN362" s="341"/>
      <c r="AO362" s="341"/>
      <c r="AP362" s="339"/>
      <c r="AQ362" s="338"/>
      <c r="AR362" s="341"/>
      <c r="AS362" s="339"/>
    </row>
    <row r="363" spans="1:45" ht="14.1" customHeight="1" x14ac:dyDescent="0.2">
      <c r="A363" s="333"/>
      <c r="B363" s="334"/>
      <c r="C363" s="334"/>
      <c r="D363" s="335"/>
      <c r="E363" s="336"/>
      <c r="F363" s="337"/>
      <c r="G363" s="336"/>
      <c r="H363" s="337"/>
      <c r="I363" s="336"/>
      <c r="J363" s="337"/>
      <c r="K363" s="336"/>
      <c r="L363" s="337"/>
      <c r="M363" s="336"/>
      <c r="N363" s="340"/>
      <c r="O363" s="340"/>
      <c r="P363" s="340"/>
      <c r="Q363" s="340"/>
      <c r="R363" s="340"/>
      <c r="S363" s="337"/>
      <c r="T363" s="336"/>
      <c r="U363" s="340"/>
      <c r="V363" s="337"/>
      <c r="X363" s="333"/>
      <c r="Y363" s="334"/>
      <c r="Z363" s="334"/>
      <c r="AA363" s="335"/>
      <c r="AB363" s="336"/>
      <c r="AC363" s="337"/>
      <c r="AD363" s="336"/>
      <c r="AE363" s="337"/>
      <c r="AF363" s="336"/>
      <c r="AG363" s="337"/>
      <c r="AH363" s="336"/>
      <c r="AI363" s="337"/>
      <c r="AJ363" s="336"/>
      <c r="AK363" s="340"/>
      <c r="AL363" s="340"/>
      <c r="AM363" s="340"/>
      <c r="AN363" s="340"/>
      <c r="AO363" s="340"/>
      <c r="AP363" s="337"/>
      <c r="AQ363" s="336"/>
      <c r="AR363" s="340"/>
      <c r="AS363" s="337"/>
    </row>
    <row r="364" spans="1:45" ht="14.1" customHeight="1" x14ac:dyDescent="0.2">
      <c r="A364" s="388" t="str">
        <f>'Übertrag Einzel'!BF48</f>
        <v>Tango</v>
      </c>
      <c r="B364" s="389"/>
      <c r="C364" s="389"/>
      <c r="D364" s="17"/>
      <c r="E364" s="338"/>
      <c r="F364" s="339"/>
      <c r="G364" s="338"/>
      <c r="H364" s="339"/>
      <c r="I364" s="338"/>
      <c r="J364" s="339"/>
      <c r="K364" s="338"/>
      <c r="L364" s="339"/>
      <c r="M364" s="338"/>
      <c r="N364" s="341"/>
      <c r="O364" s="341"/>
      <c r="P364" s="341"/>
      <c r="Q364" s="341"/>
      <c r="R364" s="341"/>
      <c r="S364" s="339"/>
      <c r="T364" s="338"/>
      <c r="U364" s="341"/>
      <c r="V364" s="339"/>
      <c r="X364" s="388" t="str">
        <f>'Übertrag Einzel'!BF49</f>
        <v>Tango</v>
      </c>
      <c r="Y364" s="389"/>
      <c r="Z364" s="389"/>
      <c r="AA364" s="17"/>
      <c r="AB364" s="338"/>
      <c r="AC364" s="339"/>
      <c r="AD364" s="338"/>
      <c r="AE364" s="339"/>
      <c r="AF364" s="338"/>
      <c r="AG364" s="339"/>
      <c r="AH364" s="338"/>
      <c r="AI364" s="339"/>
      <c r="AJ364" s="338"/>
      <c r="AK364" s="341"/>
      <c r="AL364" s="341"/>
      <c r="AM364" s="341"/>
      <c r="AN364" s="341"/>
      <c r="AO364" s="341"/>
      <c r="AP364" s="339"/>
      <c r="AQ364" s="338"/>
      <c r="AR364" s="341"/>
      <c r="AS364" s="339"/>
    </row>
    <row r="365" spans="1:45" ht="14.1" customHeight="1" x14ac:dyDescent="0.2">
      <c r="A365" s="333"/>
      <c r="B365" s="334"/>
      <c r="C365" s="334"/>
      <c r="D365" s="335"/>
      <c r="E365" s="336"/>
      <c r="F365" s="337"/>
      <c r="G365" s="336"/>
      <c r="H365" s="337"/>
      <c r="I365" s="336"/>
      <c r="J365" s="337"/>
      <c r="K365" s="336"/>
      <c r="L365" s="337"/>
      <c r="M365" s="336"/>
      <c r="N365" s="340"/>
      <c r="O365" s="340"/>
      <c r="P365" s="340"/>
      <c r="Q365" s="340"/>
      <c r="R365" s="340"/>
      <c r="S365" s="337"/>
      <c r="T365" s="336"/>
      <c r="U365" s="340"/>
      <c r="V365" s="337"/>
      <c r="X365" s="333"/>
      <c r="Y365" s="334"/>
      <c r="Z365" s="334"/>
      <c r="AA365" s="335"/>
      <c r="AB365" s="336"/>
      <c r="AC365" s="337"/>
      <c r="AD365" s="336"/>
      <c r="AE365" s="337"/>
      <c r="AF365" s="336"/>
      <c r="AG365" s="337"/>
      <c r="AH365" s="336"/>
      <c r="AI365" s="337"/>
      <c r="AJ365" s="336"/>
      <c r="AK365" s="340"/>
      <c r="AL365" s="340"/>
      <c r="AM365" s="340"/>
      <c r="AN365" s="340"/>
      <c r="AO365" s="340"/>
      <c r="AP365" s="337"/>
      <c r="AQ365" s="336"/>
      <c r="AR365" s="340"/>
      <c r="AS365" s="337"/>
    </row>
    <row r="366" spans="1:45" ht="14.1" customHeight="1" x14ac:dyDescent="0.2">
      <c r="A366" s="388" t="str">
        <f>'Übertrag Einzel'!BG48</f>
        <v>Wiener Walzer</v>
      </c>
      <c r="B366" s="389"/>
      <c r="C366" s="389"/>
      <c r="D366" s="17"/>
      <c r="E366" s="338"/>
      <c r="F366" s="339"/>
      <c r="G366" s="338"/>
      <c r="H366" s="339"/>
      <c r="I366" s="338"/>
      <c r="J366" s="339"/>
      <c r="K366" s="338"/>
      <c r="L366" s="339"/>
      <c r="M366" s="338"/>
      <c r="N366" s="341"/>
      <c r="O366" s="341"/>
      <c r="P366" s="341"/>
      <c r="Q366" s="341"/>
      <c r="R366" s="341"/>
      <c r="S366" s="339"/>
      <c r="T366" s="338"/>
      <c r="U366" s="341"/>
      <c r="V366" s="339"/>
      <c r="X366" s="388" t="str">
        <f>'Übertrag Einzel'!BG49</f>
        <v>Wiener Walzer</v>
      </c>
      <c r="Y366" s="389"/>
      <c r="Z366" s="389"/>
      <c r="AA366" s="17"/>
      <c r="AB366" s="338"/>
      <c r="AC366" s="339"/>
      <c r="AD366" s="338"/>
      <c r="AE366" s="339"/>
      <c r="AF366" s="338"/>
      <c r="AG366" s="339"/>
      <c r="AH366" s="338"/>
      <c r="AI366" s="339"/>
      <c r="AJ366" s="338"/>
      <c r="AK366" s="341"/>
      <c r="AL366" s="341"/>
      <c r="AM366" s="341"/>
      <c r="AN366" s="341"/>
      <c r="AO366" s="341"/>
      <c r="AP366" s="339"/>
      <c r="AQ366" s="338"/>
      <c r="AR366" s="341"/>
      <c r="AS366" s="339"/>
    </row>
    <row r="367" spans="1:45" ht="14.1" customHeight="1" x14ac:dyDescent="0.2">
      <c r="A367" s="333"/>
      <c r="B367" s="334"/>
      <c r="C367" s="334"/>
      <c r="D367" s="335"/>
      <c r="E367" s="336"/>
      <c r="F367" s="337"/>
      <c r="G367" s="336"/>
      <c r="H367" s="337"/>
      <c r="I367" s="336"/>
      <c r="J367" s="337"/>
      <c r="K367" s="336"/>
      <c r="L367" s="337"/>
      <c r="M367" s="336"/>
      <c r="N367" s="340"/>
      <c r="O367" s="340"/>
      <c r="P367" s="340"/>
      <c r="Q367" s="340"/>
      <c r="R367" s="340"/>
      <c r="S367" s="337"/>
      <c r="T367" s="336"/>
      <c r="U367" s="340"/>
      <c r="V367" s="337"/>
      <c r="X367" s="333"/>
      <c r="Y367" s="334"/>
      <c r="Z367" s="334"/>
      <c r="AA367" s="335"/>
      <c r="AB367" s="336"/>
      <c r="AC367" s="337"/>
      <c r="AD367" s="336"/>
      <c r="AE367" s="337"/>
      <c r="AF367" s="336"/>
      <c r="AG367" s="337"/>
      <c r="AH367" s="336"/>
      <c r="AI367" s="337"/>
      <c r="AJ367" s="336"/>
      <c r="AK367" s="340"/>
      <c r="AL367" s="340"/>
      <c r="AM367" s="340"/>
      <c r="AN367" s="340"/>
      <c r="AO367" s="340"/>
      <c r="AP367" s="337"/>
      <c r="AQ367" s="336"/>
      <c r="AR367" s="340"/>
      <c r="AS367" s="337"/>
    </row>
    <row r="368" spans="1:45" ht="14.1" customHeight="1" x14ac:dyDescent="0.2">
      <c r="A368" s="388" t="str">
        <f>'Übertrag Einzel'!BH48</f>
        <v>Slowfox</v>
      </c>
      <c r="B368" s="389"/>
      <c r="C368" s="389"/>
      <c r="D368" s="17"/>
      <c r="E368" s="338"/>
      <c r="F368" s="339"/>
      <c r="G368" s="338"/>
      <c r="H368" s="339"/>
      <c r="I368" s="338"/>
      <c r="J368" s="339"/>
      <c r="K368" s="338"/>
      <c r="L368" s="339"/>
      <c r="M368" s="338"/>
      <c r="N368" s="341"/>
      <c r="O368" s="341"/>
      <c r="P368" s="341"/>
      <c r="Q368" s="341"/>
      <c r="R368" s="341"/>
      <c r="S368" s="339"/>
      <c r="T368" s="338"/>
      <c r="U368" s="341"/>
      <c r="V368" s="339"/>
      <c r="X368" s="388" t="str">
        <f>'Übertrag Einzel'!BH49</f>
        <v>Slowfox</v>
      </c>
      <c r="Y368" s="389"/>
      <c r="Z368" s="389"/>
      <c r="AA368" s="17"/>
      <c r="AB368" s="338"/>
      <c r="AC368" s="339"/>
      <c r="AD368" s="338"/>
      <c r="AE368" s="339"/>
      <c r="AF368" s="338"/>
      <c r="AG368" s="339"/>
      <c r="AH368" s="338"/>
      <c r="AI368" s="339"/>
      <c r="AJ368" s="338"/>
      <c r="AK368" s="341"/>
      <c r="AL368" s="341"/>
      <c r="AM368" s="341"/>
      <c r="AN368" s="341"/>
      <c r="AO368" s="341"/>
      <c r="AP368" s="339"/>
      <c r="AQ368" s="338"/>
      <c r="AR368" s="341"/>
      <c r="AS368" s="339"/>
    </row>
    <row r="369" spans="1:45" ht="14.1" customHeight="1" x14ac:dyDescent="0.2">
      <c r="A369" s="333"/>
      <c r="B369" s="334"/>
      <c r="C369" s="334"/>
      <c r="D369" s="335"/>
      <c r="E369" s="336"/>
      <c r="F369" s="337"/>
      <c r="G369" s="336"/>
      <c r="H369" s="337"/>
      <c r="I369" s="336"/>
      <c r="J369" s="337"/>
      <c r="K369" s="336"/>
      <c r="L369" s="337"/>
      <c r="M369" s="336"/>
      <c r="N369" s="340"/>
      <c r="O369" s="340"/>
      <c r="P369" s="340"/>
      <c r="Q369" s="340"/>
      <c r="R369" s="340"/>
      <c r="S369" s="337"/>
      <c r="T369" s="336"/>
      <c r="U369" s="340"/>
      <c r="V369" s="337"/>
      <c r="X369" s="333"/>
      <c r="Y369" s="334"/>
      <c r="Z369" s="334"/>
      <c r="AA369" s="335"/>
      <c r="AB369" s="336"/>
      <c r="AC369" s="337"/>
      <c r="AD369" s="336"/>
      <c r="AE369" s="337"/>
      <c r="AF369" s="336"/>
      <c r="AG369" s="337"/>
      <c r="AH369" s="336"/>
      <c r="AI369" s="337"/>
      <c r="AJ369" s="336"/>
      <c r="AK369" s="340"/>
      <c r="AL369" s="340"/>
      <c r="AM369" s="340"/>
      <c r="AN369" s="340"/>
      <c r="AO369" s="340"/>
      <c r="AP369" s="337"/>
      <c r="AQ369" s="336"/>
      <c r="AR369" s="340"/>
      <c r="AS369" s="337"/>
    </row>
    <row r="370" spans="1:45" ht="14.1" customHeight="1" x14ac:dyDescent="0.2">
      <c r="A370" s="388" t="str">
        <f>'Übertrag Einzel'!BI48</f>
        <v>Quickstep</v>
      </c>
      <c r="B370" s="389"/>
      <c r="C370" s="389"/>
      <c r="D370" s="17"/>
      <c r="E370" s="338"/>
      <c r="F370" s="339"/>
      <c r="G370" s="338"/>
      <c r="H370" s="339"/>
      <c r="I370" s="338"/>
      <c r="J370" s="339"/>
      <c r="K370" s="338"/>
      <c r="L370" s="339"/>
      <c r="M370" s="338"/>
      <c r="N370" s="341"/>
      <c r="O370" s="341"/>
      <c r="P370" s="341"/>
      <c r="Q370" s="341"/>
      <c r="R370" s="341"/>
      <c r="S370" s="339"/>
      <c r="T370" s="338"/>
      <c r="U370" s="341"/>
      <c r="V370" s="339"/>
      <c r="X370" s="388" t="str">
        <f>'Übertrag Einzel'!BI49</f>
        <v>Quickstep</v>
      </c>
      <c r="Y370" s="389"/>
      <c r="Z370" s="389"/>
      <c r="AA370" s="17"/>
      <c r="AB370" s="338"/>
      <c r="AC370" s="339"/>
      <c r="AD370" s="338"/>
      <c r="AE370" s="339"/>
      <c r="AF370" s="338"/>
      <c r="AG370" s="339"/>
      <c r="AH370" s="338"/>
      <c r="AI370" s="339"/>
      <c r="AJ370" s="338"/>
      <c r="AK370" s="341"/>
      <c r="AL370" s="341"/>
      <c r="AM370" s="341"/>
      <c r="AN370" s="341"/>
      <c r="AO370" s="341"/>
      <c r="AP370" s="339"/>
      <c r="AQ370" s="338"/>
      <c r="AR370" s="341"/>
      <c r="AS370" s="339"/>
    </row>
    <row r="371" spans="1:45" ht="14.1" customHeight="1" x14ac:dyDescent="0.2">
      <c r="A371" s="333"/>
      <c r="B371" s="334"/>
      <c r="C371" s="334"/>
      <c r="D371" s="335"/>
      <c r="E371" s="336"/>
      <c r="F371" s="337"/>
      <c r="G371" s="336"/>
      <c r="H371" s="337"/>
      <c r="I371" s="336"/>
      <c r="J371" s="337"/>
      <c r="K371" s="336"/>
      <c r="L371" s="337"/>
      <c r="M371" s="336"/>
      <c r="N371" s="340"/>
      <c r="O371" s="340"/>
      <c r="P371" s="340"/>
      <c r="Q371" s="340"/>
      <c r="R371" s="340"/>
      <c r="S371" s="337"/>
      <c r="T371" s="336"/>
      <c r="U371" s="340"/>
      <c r="V371" s="337"/>
      <c r="X371" s="333"/>
      <c r="Y371" s="334"/>
      <c r="Z371" s="334"/>
      <c r="AA371" s="335"/>
      <c r="AB371" s="336"/>
      <c r="AC371" s="337"/>
      <c r="AD371" s="336"/>
      <c r="AE371" s="337"/>
      <c r="AF371" s="336"/>
      <c r="AG371" s="337"/>
      <c r="AH371" s="336"/>
      <c r="AI371" s="337"/>
      <c r="AJ371" s="336"/>
      <c r="AK371" s="340"/>
      <c r="AL371" s="340"/>
      <c r="AM371" s="340"/>
      <c r="AN371" s="340"/>
      <c r="AO371" s="340"/>
      <c r="AP371" s="337"/>
      <c r="AQ371" s="336"/>
      <c r="AR371" s="340"/>
      <c r="AS371" s="337"/>
    </row>
    <row r="372" spans="1:45" ht="14.1" customHeight="1" x14ac:dyDescent="0.2">
      <c r="A372" s="388" t="str">
        <f>'Übertrag Einzel'!BJ48</f>
        <v>Samba</v>
      </c>
      <c r="B372" s="389"/>
      <c r="C372" s="389"/>
      <c r="D372" s="17"/>
      <c r="E372" s="338"/>
      <c r="F372" s="339"/>
      <c r="G372" s="338"/>
      <c r="H372" s="339"/>
      <c r="I372" s="338"/>
      <c r="J372" s="339"/>
      <c r="K372" s="338"/>
      <c r="L372" s="339"/>
      <c r="M372" s="338"/>
      <c r="N372" s="341"/>
      <c r="O372" s="341"/>
      <c r="P372" s="341"/>
      <c r="Q372" s="341"/>
      <c r="R372" s="341"/>
      <c r="S372" s="339"/>
      <c r="T372" s="338"/>
      <c r="U372" s="341"/>
      <c r="V372" s="339"/>
      <c r="X372" s="388" t="str">
        <f>'Übertrag Einzel'!BJ49</f>
        <v>Samba</v>
      </c>
      <c r="Y372" s="389"/>
      <c r="Z372" s="389"/>
      <c r="AA372" s="17"/>
      <c r="AB372" s="338"/>
      <c r="AC372" s="339"/>
      <c r="AD372" s="338"/>
      <c r="AE372" s="339"/>
      <c r="AF372" s="338"/>
      <c r="AG372" s="339"/>
      <c r="AH372" s="338"/>
      <c r="AI372" s="339"/>
      <c r="AJ372" s="338"/>
      <c r="AK372" s="341"/>
      <c r="AL372" s="341"/>
      <c r="AM372" s="341"/>
      <c r="AN372" s="341"/>
      <c r="AO372" s="341"/>
      <c r="AP372" s="339"/>
      <c r="AQ372" s="338"/>
      <c r="AR372" s="341"/>
      <c r="AS372" s="339"/>
    </row>
    <row r="373" spans="1:45" ht="14.1" customHeight="1" x14ac:dyDescent="0.2">
      <c r="A373" s="333"/>
      <c r="B373" s="334"/>
      <c r="C373" s="334"/>
      <c r="D373" s="335"/>
      <c r="E373" s="336"/>
      <c r="F373" s="337"/>
      <c r="G373" s="336"/>
      <c r="H373" s="337"/>
      <c r="I373" s="336"/>
      <c r="J373" s="337"/>
      <c r="K373" s="336"/>
      <c r="L373" s="337"/>
      <c r="M373" s="336"/>
      <c r="N373" s="340"/>
      <c r="O373" s="340"/>
      <c r="P373" s="340"/>
      <c r="Q373" s="340"/>
      <c r="R373" s="340"/>
      <c r="S373" s="337"/>
      <c r="T373" s="336"/>
      <c r="U373" s="340"/>
      <c r="V373" s="337"/>
      <c r="X373" s="333"/>
      <c r="Y373" s="334"/>
      <c r="Z373" s="334"/>
      <c r="AA373" s="335"/>
      <c r="AB373" s="336"/>
      <c r="AC373" s="337"/>
      <c r="AD373" s="336"/>
      <c r="AE373" s="337"/>
      <c r="AF373" s="336"/>
      <c r="AG373" s="337"/>
      <c r="AH373" s="336"/>
      <c r="AI373" s="337"/>
      <c r="AJ373" s="336"/>
      <c r="AK373" s="340"/>
      <c r="AL373" s="340"/>
      <c r="AM373" s="340"/>
      <c r="AN373" s="340"/>
      <c r="AO373" s="340"/>
      <c r="AP373" s="337"/>
      <c r="AQ373" s="336"/>
      <c r="AR373" s="340"/>
      <c r="AS373" s="337"/>
    </row>
    <row r="374" spans="1:45" ht="14.1" customHeight="1" x14ac:dyDescent="0.2">
      <c r="A374" s="388" t="str">
        <f>'Übertrag Einzel'!BK48</f>
        <v>Chachacha</v>
      </c>
      <c r="B374" s="389"/>
      <c r="C374" s="389"/>
      <c r="D374" s="17"/>
      <c r="E374" s="338"/>
      <c r="F374" s="339"/>
      <c r="G374" s="338"/>
      <c r="H374" s="339"/>
      <c r="I374" s="338"/>
      <c r="J374" s="339"/>
      <c r="K374" s="338"/>
      <c r="L374" s="339"/>
      <c r="M374" s="338"/>
      <c r="N374" s="341"/>
      <c r="O374" s="341"/>
      <c r="P374" s="341"/>
      <c r="Q374" s="341"/>
      <c r="R374" s="341"/>
      <c r="S374" s="339"/>
      <c r="T374" s="338"/>
      <c r="U374" s="341"/>
      <c r="V374" s="339"/>
      <c r="X374" s="388" t="str">
        <f>'Übertrag Einzel'!BK49</f>
        <v>Chachacha</v>
      </c>
      <c r="Y374" s="389"/>
      <c r="Z374" s="389"/>
      <c r="AA374" s="17"/>
      <c r="AB374" s="338"/>
      <c r="AC374" s="339"/>
      <c r="AD374" s="338"/>
      <c r="AE374" s="339"/>
      <c r="AF374" s="338"/>
      <c r="AG374" s="339"/>
      <c r="AH374" s="338"/>
      <c r="AI374" s="339"/>
      <c r="AJ374" s="338"/>
      <c r="AK374" s="341"/>
      <c r="AL374" s="341"/>
      <c r="AM374" s="341"/>
      <c r="AN374" s="341"/>
      <c r="AO374" s="341"/>
      <c r="AP374" s="339"/>
      <c r="AQ374" s="338"/>
      <c r="AR374" s="341"/>
      <c r="AS374" s="339"/>
    </row>
    <row r="375" spans="1:45" ht="14.1" customHeight="1" x14ac:dyDescent="0.2">
      <c r="A375" s="333"/>
      <c r="B375" s="334"/>
      <c r="C375" s="334"/>
      <c r="D375" s="335"/>
      <c r="E375" s="336"/>
      <c r="F375" s="337"/>
      <c r="G375" s="336"/>
      <c r="H375" s="337"/>
      <c r="I375" s="336"/>
      <c r="J375" s="337"/>
      <c r="K375" s="336"/>
      <c r="L375" s="337"/>
      <c r="M375" s="336"/>
      <c r="N375" s="340"/>
      <c r="O375" s="340"/>
      <c r="P375" s="340"/>
      <c r="Q375" s="340"/>
      <c r="R375" s="340"/>
      <c r="S375" s="337"/>
      <c r="T375" s="336"/>
      <c r="U375" s="340"/>
      <c r="V375" s="337"/>
      <c r="X375" s="333"/>
      <c r="Y375" s="334"/>
      <c r="Z375" s="334"/>
      <c r="AA375" s="335"/>
      <c r="AB375" s="336"/>
      <c r="AC375" s="337"/>
      <c r="AD375" s="336"/>
      <c r="AE375" s="337"/>
      <c r="AF375" s="336"/>
      <c r="AG375" s="337"/>
      <c r="AH375" s="336"/>
      <c r="AI375" s="337"/>
      <c r="AJ375" s="336"/>
      <c r="AK375" s="340"/>
      <c r="AL375" s="340"/>
      <c r="AM375" s="340"/>
      <c r="AN375" s="340"/>
      <c r="AO375" s="340"/>
      <c r="AP375" s="337"/>
      <c r="AQ375" s="336"/>
      <c r="AR375" s="340"/>
      <c r="AS375" s="337"/>
    </row>
    <row r="376" spans="1:45" ht="14.1" customHeight="1" x14ac:dyDescent="0.2">
      <c r="A376" s="388" t="str">
        <f>'Übertrag Einzel'!BL48</f>
        <v>Rumba</v>
      </c>
      <c r="B376" s="389"/>
      <c r="C376" s="389"/>
      <c r="D376" s="17"/>
      <c r="E376" s="338"/>
      <c r="F376" s="339"/>
      <c r="G376" s="338"/>
      <c r="H376" s="339"/>
      <c r="I376" s="338"/>
      <c r="J376" s="339"/>
      <c r="K376" s="338"/>
      <c r="L376" s="339"/>
      <c r="M376" s="338"/>
      <c r="N376" s="341"/>
      <c r="O376" s="341"/>
      <c r="P376" s="341"/>
      <c r="Q376" s="341"/>
      <c r="R376" s="341"/>
      <c r="S376" s="339"/>
      <c r="T376" s="338"/>
      <c r="U376" s="341"/>
      <c r="V376" s="339"/>
      <c r="X376" s="388" t="str">
        <f>'Übertrag Einzel'!BL49</f>
        <v>Rumba</v>
      </c>
      <c r="Y376" s="389"/>
      <c r="Z376" s="389"/>
      <c r="AA376" s="17"/>
      <c r="AB376" s="338"/>
      <c r="AC376" s="339"/>
      <c r="AD376" s="338"/>
      <c r="AE376" s="339"/>
      <c r="AF376" s="338"/>
      <c r="AG376" s="339"/>
      <c r="AH376" s="338"/>
      <c r="AI376" s="339"/>
      <c r="AJ376" s="338"/>
      <c r="AK376" s="341"/>
      <c r="AL376" s="341"/>
      <c r="AM376" s="341"/>
      <c r="AN376" s="341"/>
      <c r="AO376" s="341"/>
      <c r="AP376" s="339"/>
      <c r="AQ376" s="338"/>
      <c r="AR376" s="341"/>
      <c r="AS376" s="339"/>
    </row>
    <row r="377" spans="1:45" ht="14.1" customHeight="1" x14ac:dyDescent="0.2">
      <c r="A377" s="333"/>
      <c r="B377" s="334"/>
      <c r="C377" s="334"/>
      <c r="D377" s="335"/>
      <c r="E377" s="336"/>
      <c r="F377" s="337"/>
      <c r="G377" s="336"/>
      <c r="H377" s="337"/>
      <c r="I377" s="336"/>
      <c r="J377" s="337"/>
      <c r="K377" s="336"/>
      <c r="L377" s="337"/>
      <c r="M377" s="336"/>
      <c r="N377" s="340"/>
      <c r="O377" s="340"/>
      <c r="P377" s="340"/>
      <c r="Q377" s="340"/>
      <c r="R377" s="340"/>
      <c r="S377" s="337"/>
      <c r="T377" s="336"/>
      <c r="U377" s="340"/>
      <c r="V377" s="337"/>
      <c r="X377" s="333"/>
      <c r="Y377" s="334"/>
      <c r="Z377" s="334"/>
      <c r="AA377" s="335"/>
      <c r="AB377" s="336"/>
      <c r="AC377" s="337"/>
      <c r="AD377" s="336"/>
      <c r="AE377" s="337"/>
      <c r="AF377" s="336"/>
      <c r="AG377" s="337"/>
      <c r="AH377" s="336"/>
      <c r="AI377" s="337"/>
      <c r="AJ377" s="336"/>
      <c r="AK377" s="340"/>
      <c r="AL377" s="340"/>
      <c r="AM377" s="340"/>
      <c r="AN377" s="340"/>
      <c r="AO377" s="340"/>
      <c r="AP377" s="337"/>
      <c r="AQ377" s="336"/>
      <c r="AR377" s="340"/>
      <c r="AS377" s="337"/>
    </row>
    <row r="378" spans="1:45" ht="14.1" customHeight="1" x14ac:dyDescent="0.2">
      <c r="A378" s="388" t="str">
        <f>'Übertrag Einzel'!BM48</f>
        <v>Paso Doble</v>
      </c>
      <c r="B378" s="389"/>
      <c r="C378" s="389"/>
      <c r="D378" s="17"/>
      <c r="E378" s="338"/>
      <c r="F378" s="339"/>
      <c r="G378" s="338"/>
      <c r="H378" s="339"/>
      <c r="I378" s="338"/>
      <c r="J378" s="339"/>
      <c r="K378" s="338"/>
      <c r="L378" s="339"/>
      <c r="M378" s="338"/>
      <c r="N378" s="341"/>
      <c r="O378" s="341"/>
      <c r="P378" s="341"/>
      <c r="Q378" s="341"/>
      <c r="R378" s="341"/>
      <c r="S378" s="339"/>
      <c r="T378" s="338"/>
      <c r="U378" s="341"/>
      <c r="V378" s="339"/>
      <c r="X378" s="388" t="str">
        <f>'Übertrag Einzel'!BM49</f>
        <v>Paso Doble</v>
      </c>
      <c r="Y378" s="389"/>
      <c r="Z378" s="389"/>
      <c r="AA378" s="17"/>
      <c r="AB378" s="338"/>
      <c r="AC378" s="339"/>
      <c r="AD378" s="338"/>
      <c r="AE378" s="339"/>
      <c r="AF378" s="338"/>
      <c r="AG378" s="339"/>
      <c r="AH378" s="338"/>
      <c r="AI378" s="339"/>
      <c r="AJ378" s="338"/>
      <c r="AK378" s="341"/>
      <c r="AL378" s="341"/>
      <c r="AM378" s="341"/>
      <c r="AN378" s="341"/>
      <c r="AO378" s="341"/>
      <c r="AP378" s="339"/>
      <c r="AQ378" s="338"/>
      <c r="AR378" s="341"/>
      <c r="AS378" s="339"/>
    </row>
    <row r="379" spans="1:45" ht="14.1" customHeight="1" x14ac:dyDescent="0.2">
      <c r="A379" s="333"/>
      <c r="B379" s="334"/>
      <c r="C379" s="334"/>
      <c r="D379" s="335"/>
      <c r="E379" s="336"/>
      <c r="F379" s="337"/>
      <c r="G379" s="336"/>
      <c r="H379" s="337"/>
      <c r="I379" s="336"/>
      <c r="J379" s="337"/>
      <c r="K379" s="336"/>
      <c r="L379" s="337"/>
      <c r="M379" s="336"/>
      <c r="N379" s="340"/>
      <c r="O379" s="340"/>
      <c r="P379" s="340"/>
      <c r="Q379" s="340"/>
      <c r="R379" s="340"/>
      <c r="S379" s="337"/>
      <c r="T379" s="336"/>
      <c r="U379" s="340"/>
      <c r="V379" s="337"/>
      <c r="X379" s="333"/>
      <c r="Y379" s="334"/>
      <c r="Z379" s="334"/>
      <c r="AA379" s="335"/>
      <c r="AB379" s="336"/>
      <c r="AC379" s="337"/>
      <c r="AD379" s="336"/>
      <c r="AE379" s="337"/>
      <c r="AF379" s="336"/>
      <c r="AG379" s="337"/>
      <c r="AH379" s="336"/>
      <c r="AI379" s="337"/>
      <c r="AJ379" s="336"/>
      <c r="AK379" s="340"/>
      <c r="AL379" s="340"/>
      <c r="AM379" s="340"/>
      <c r="AN379" s="340"/>
      <c r="AO379" s="340"/>
      <c r="AP379" s="337"/>
      <c r="AQ379" s="336"/>
      <c r="AR379" s="340"/>
      <c r="AS379" s="337"/>
    </row>
    <row r="380" spans="1:45" ht="14.1" customHeight="1" x14ac:dyDescent="0.2">
      <c r="A380" s="388" t="str">
        <f>'Übertrag Einzel'!BN48</f>
        <v>Jive</v>
      </c>
      <c r="B380" s="389"/>
      <c r="C380" s="389"/>
      <c r="D380" s="17"/>
      <c r="E380" s="338"/>
      <c r="F380" s="339"/>
      <c r="G380" s="338"/>
      <c r="H380" s="339"/>
      <c r="I380" s="338"/>
      <c r="J380" s="339"/>
      <c r="K380" s="338"/>
      <c r="L380" s="339"/>
      <c r="M380" s="338"/>
      <c r="N380" s="341"/>
      <c r="O380" s="341"/>
      <c r="P380" s="341"/>
      <c r="Q380" s="341"/>
      <c r="R380" s="341"/>
      <c r="S380" s="339"/>
      <c r="T380" s="338"/>
      <c r="U380" s="341"/>
      <c r="V380" s="339"/>
      <c r="X380" s="388" t="str">
        <f>'Übertrag Einzel'!BN49</f>
        <v>Jive</v>
      </c>
      <c r="Y380" s="389"/>
      <c r="Z380" s="389"/>
      <c r="AA380" s="17"/>
      <c r="AB380" s="338"/>
      <c r="AC380" s="339"/>
      <c r="AD380" s="338"/>
      <c r="AE380" s="339"/>
      <c r="AF380" s="338"/>
      <c r="AG380" s="339"/>
      <c r="AH380" s="338"/>
      <c r="AI380" s="339"/>
      <c r="AJ380" s="338"/>
      <c r="AK380" s="341"/>
      <c r="AL380" s="341"/>
      <c r="AM380" s="341"/>
      <c r="AN380" s="341"/>
      <c r="AO380" s="341"/>
      <c r="AP380" s="339"/>
      <c r="AQ380" s="338"/>
      <c r="AR380" s="341"/>
      <c r="AS380" s="339"/>
    </row>
    <row r="381" spans="1:45" ht="14.1" customHeight="1" x14ac:dyDescent="0.2">
      <c r="A381" s="391"/>
      <c r="B381" s="392"/>
      <c r="C381" s="392"/>
      <c r="D381" s="393"/>
      <c r="E381" s="336"/>
      <c r="F381" s="337"/>
      <c r="G381" s="336"/>
      <c r="H381" s="337"/>
      <c r="I381" s="336"/>
      <c r="J381" s="337"/>
      <c r="K381" s="336"/>
      <c r="L381" s="337"/>
      <c r="M381" s="336"/>
      <c r="N381" s="340"/>
      <c r="O381" s="340"/>
      <c r="P381" s="340"/>
      <c r="Q381" s="340"/>
      <c r="R381" s="340"/>
      <c r="S381" s="337"/>
      <c r="T381" s="336"/>
      <c r="U381" s="340"/>
      <c r="V381" s="337"/>
      <c r="X381" s="391"/>
      <c r="Y381" s="392"/>
      <c r="Z381" s="392"/>
      <c r="AA381" s="393"/>
      <c r="AB381" s="336"/>
      <c r="AC381" s="337"/>
      <c r="AD381" s="336"/>
      <c r="AE381" s="337"/>
      <c r="AF381" s="336"/>
      <c r="AG381" s="337"/>
      <c r="AH381" s="336"/>
      <c r="AI381" s="337"/>
      <c r="AJ381" s="336"/>
      <c r="AK381" s="340"/>
      <c r="AL381" s="340"/>
      <c r="AM381" s="340"/>
      <c r="AN381" s="340"/>
      <c r="AO381" s="340"/>
      <c r="AP381" s="337"/>
      <c r="AQ381" s="336"/>
      <c r="AR381" s="340"/>
      <c r="AS381" s="337"/>
    </row>
    <row r="382" spans="1:45" ht="14.1" customHeight="1" x14ac:dyDescent="0.2">
      <c r="A382" s="388" t="str">
        <f>'Übertrag Einzel'!BO48</f>
        <v>Discofox</v>
      </c>
      <c r="B382" s="389"/>
      <c r="C382" s="390"/>
      <c r="D382" s="18"/>
      <c r="E382" s="338"/>
      <c r="F382" s="339"/>
      <c r="G382" s="338"/>
      <c r="H382" s="339"/>
      <c r="I382" s="338"/>
      <c r="J382" s="339"/>
      <c r="K382" s="338"/>
      <c r="L382" s="339"/>
      <c r="M382" s="338"/>
      <c r="N382" s="341"/>
      <c r="O382" s="341"/>
      <c r="P382" s="341"/>
      <c r="Q382" s="341"/>
      <c r="R382" s="341"/>
      <c r="S382" s="339"/>
      <c r="T382" s="338"/>
      <c r="U382" s="341"/>
      <c r="V382" s="339"/>
      <c r="X382" s="388" t="str">
        <f>'Übertrag Einzel'!BO49</f>
        <v>Discofox</v>
      </c>
      <c r="Y382" s="389"/>
      <c r="Z382" s="390"/>
      <c r="AA382" s="18"/>
      <c r="AB382" s="338"/>
      <c r="AC382" s="339"/>
      <c r="AD382" s="338"/>
      <c r="AE382" s="339"/>
      <c r="AF382" s="338"/>
      <c r="AG382" s="339"/>
      <c r="AH382" s="338"/>
      <c r="AI382" s="339"/>
      <c r="AJ382" s="338"/>
      <c r="AK382" s="341"/>
      <c r="AL382" s="341"/>
      <c r="AM382" s="341"/>
      <c r="AN382" s="341"/>
      <c r="AO382" s="341"/>
      <c r="AP382" s="339"/>
      <c r="AQ382" s="338"/>
      <c r="AR382" s="341"/>
      <c r="AS382" s="339"/>
    </row>
    <row r="383" spans="1:45" ht="14.1" customHeight="1" x14ac:dyDescent="0.2">
      <c r="A383" s="391"/>
      <c r="B383" s="392"/>
      <c r="C383" s="392"/>
      <c r="D383" s="393"/>
      <c r="E383" s="336"/>
      <c r="F383" s="337"/>
      <c r="G383" s="336"/>
      <c r="H383" s="337"/>
      <c r="I383" s="336"/>
      <c r="J383" s="337"/>
      <c r="K383" s="336"/>
      <c r="L383" s="337"/>
      <c r="M383" s="336"/>
      <c r="N383" s="340"/>
      <c r="O383" s="340"/>
      <c r="P383" s="340"/>
      <c r="Q383" s="340"/>
      <c r="R383" s="340"/>
      <c r="S383" s="337"/>
      <c r="T383" s="336"/>
      <c r="U383" s="340"/>
      <c r="V383" s="337"/>
      <c r="X383" s="391"/>
      <c r="Y383" s="392"/>
      <c r="Z383" s="392"/>
      <c r="AA383" s="393"/>
      <c r="AB383" s="336"/>
      <c r="AC383" s="337"/>
      <c r="AD383" s="336"/>
      <c r="AE383" s="337"/>
      <c r="AF383" s="336"/>
      <c r="AG383" s="337"/>
      <c r="AH383" s="336"/>
      <c r="AI383" s="337"/>
      <c r="AJ383" s="336"/>
      <c r="AK383" s="340"/>
      <c r="AL383" s="340"/>
      <c r="AM383" s="340"/>
      <c r="AN383" s="340"/>
      <c r="AO383" s="340"/>
      <c r="AP383" s="337"/>
      <c r="AQ383" s="336"/>
      <c r="AR383" s="340"/>
      <c r="AS383" s="337"/>
    </row>
    <row r="384" spans="1:45" ht="14.1" customHeight="1" x14ac:dyDescent="0.2">
      <c r="A384" s="388"/>
      <c r="B384" s="389"/>
      <c r="C384" s="390"/>
      <c r="D384" s="18"/>
      <c r="E384" s="338"/>
      <c r="F384" s="339"/>
      <c r="G384" s="338"/>
      <c r="H384" s="339"/>
      <c r="I384" s="338"/>
      <c r="J384" s="339"/>
      <c r="K384" s="338"/>
      <c r="L384" s="339"/>
      <c r="M384" s="338"/>
      <c r="N384" s="341"/>
      <c r="O384" s="341"/>
      <c r="P384" s="341"/>
      <c r="Q384" s="341"/>
      <c r="R384" s="341"/>
      <c r="S384" s="339"/>
      <c r="T384" s="338"/>
      <c r="U384" s="341"/>
      <c r="V384" s="339"/>
      <c r="X384" s="388"/>
      <c r="Y384" s="389"/>
      <c r="Z384" s="390"/>
      <c r="AA384" s="18"/>
      <c r="AB384" s="338"/>
      <c r="AC384" s="339"/>
      <c r="AD384" s="338"/>
      <c r="AE384" s="339"/>
      <c r="AF384" s="338"/>
      <c r="AG384" s="339"/>
      <c r="AH384" s="338"/>
      <c r="AI384" s="339"/>
      <c r="AJ384" s="338"/>
      <c r="AK384" s="341"/>
      <c r="AL384" s="341"/>
      <c r="AM384" s="341"/>
      <c r="AN384" s="341"/>
      <c r="AO384" s="341"/>
      <c r="AP384" s="339"/>
      <c r="AQ384" s="338"/>
      <c r="AR384" s="341"/>
      <c r="AS384" s="339"/>
    </row>
    <row r="385" spans="1:45" ht="14.1" customHeight="1" x14ac:dyDescent="0.2">
      <c r="A385" s="394" t="s">
        <v>70</v>
      </c>
      <c r="B385" s="450"/>
      <c r="C385" s="450"/>
      <c r="D385" s="450"/>
      <c r="E385" s="450"/>
      <c r="F385" s="450"/>
      <c r="G385" s="450"/>
      <c r="H385" s="450"/>
      <c r="I385" s="450"/>
      <c r="J385" s="450"/>
      <c r="K385" s="450"/>
      <c r="L385" s="450"/>
      <c r="M385" s="450"/>
      <c r="N385" s="450"/>
      <c r="O385" s="450"/>
      <c r="P385" s="450"/>
      <c r="Q385" s="450"/>
      <c r="R385" s="450"/>
      <c r="S385" s="450"/>
      <c r="T385" s="450"/>
      <c r="U385" s="450"/>
      <c r="V385" s="451"/>
      <c r="X385" s="394" t="s">
        <v>70</v>
      </c>
      <c r="Y385" s="450"/>
      <c r="Z385" s="450"/>
      <c r="AA385" s="450"/>
      <c r="AB385" s="450"/>
      <c r="AC385" s="450"/>
      <c r="AD385" s="450"/>
      <c r="AE385" s="450"/>
      <c r="AF385" s="450"/>
      <c r="AG385" s="450"/>
      <c r="AH385" s="450"/>
      <c r="AI385" s="450"/>
      <c r="AJ385" s="450"/>
      <c r="AK385" s="450"/>
      <c r="AL385" s="450"/>
      <c r="AM385" s="450"/>
      <c r="AN385" s="450"/>
      <c r="AO385" s="450"/>
      <c r="AP385" s="450"/>
      <c r="AQ385" s="450"/>
      <c r="AR385" s="450"/>
      <c r="AS385" s="451"/>
    </row>
    <row r="386" spans="1:45" ht="14.1" customHeight="1" x14ac:dyDescent="0.2">
      <c r="A386" s="452"/>
      <c r="B386" s="453"/>
      <c r="C386" s="454"/>
      <c r="D386" s="454"/>
      <c r="E386" s="454"/>
      <c r="F386" s="454"/>
      <c r="G386" s="454"/>
      <c r="H386" s="454"/>
      <c r="I386" s="454"/>
      <c r="J386" s="454"/>
      <c r="K386" s="454"/>
      <c r="L386" s="454"/>
      <c r="M386" s="454"/>
      <c r="N386" s="454"/>
      <c r="O386" s="454"/>
      <c r="P386" s="454"/>
      <c r="Q386" s="454"/>
      <c r="R386" s="454"/>
      <c r="S386" s="454"/>
      <c r="T386" s="454"/>
      <c r="U386" s="454"/>
      <c r="V386" s="455"/>
      <c r="X386" s="452"/>
      <c r="Y386" s="453"/>
      <c r="Z386" s="454"/>
      <c r="AA386" s="454"/>
      <c r="AB386" s="454"/>
      <c r="AC386" s="454"/>
      <c r="AD386" s="454"/>
      <c r="AE386" s="454"/>
      <c r="AF386" s="454"/>
      <c r="AG386" s="454"/>
      <c r="AH386" s="454"/>
      <c r="AI386" s="454"/>
      <c r="AJ386" s="454"/>
      <c r="AK386" s="454"/>
      <c r="AL386" s="454"/>
      <c r="AM386" s="454"/>
      <c r="AN386" s="454"/>
      <c r="AO386" s="454"/>
      <c r="AP386" s="454"/>
      <c r="AQ386" s="454"/>
      <c r="AR386" s="454"/>
      <c r="AS386" s="455"/>
    </row>
    <row r="387" spans="1:45" ht="14.1" customHeight="1" x14ac:dyDescent="0.2">
      <c r="A387" s="400" t="s">
        <v>30</v>
      </c>
      <c r="B387" s="456"/>
      <c r="C387" s="400" t="str">
        <f>MID(T389,1,2)</f>
        <v/>
      </c>
      <c r="D387" s="401"/>
      <c r="E387" s="400" t="str">
        <f>MID(T389,3,2)</f>
        <v/>
      </c>
      <c r="F387" s="401"/>
      <c r="G387" s="400" t="str">
        <f>MID(T389,5,2)</f>
        <v/>
      </c>
      <c r="H387" s="401"/>
      <c r="I387" s="400" t="str">
        <f>MID(T389,7,2)</f>
        <v/>
      </c>
      <c r="J387" s="401"/>
      <c r="K387" s="400" t="str">
        <f>MID(T389,9,2)</f>
        <v/>
      </c>
      <c r="L387" s="401"/>
      <c r="M387" s="400" t="str">
        <f>MID(T389,11,2)</f>
        <v/>
      </c>
      <c r="N387" s="401"/>
      <c r="O387" s="400" t="str">
        <f>MID(T389,13,2)</f>
        <v/>
      </c>
      <c r="P387" s="401"/>
      <c r="Q387" s="400" t="str">
        <f>MID(T389,15,2)</f>
        <v/>
      </c>
      <c r="R387" s="401"/>
      <c r="S387" s="400" t="str">
        <f>MID(T389,17,2)</f>
        <v/>
      </c>
      <c r="T387" s="401"/>
      <c r="U387" s="400" t="str">
        <f>MID(T389,19,2)</f>
        <v/>
      </c>
      <c r="V387" s="401"/>
      <c r="X387" s="400" t="s">
        <v>30</v>
      </c>
      <c r="Y387" s="456"/>
      <c r="Z387" s="400" t="str">
        <f>MID(AQ389,1,2)</f>
        <v/>
      </c>
      <c r="AA387" s="401"/>
      <c r="AB387" s="400" t="str">
        <f>MID(AQ389,3,2)</f>
        <v/>
      </c>
      <c r="AC387" s="401"/>
      <c r="AD387" s="400" t="str">
        <f>MID(AQ389,5,2)</f>
        <v/>
      </c>
      <c r="AE387" s="401"/>
      <c r="AF387" s="400" t="str">
        <f>MID(AQ389,7,2)</f>
        <v/>
      </c>
      <c r="AG387" s="401"/>
      <c r="AH387" s="400" t="str">
        <f>MID(AQ389,9,2)</f>
        <v/>
      </c>
      <c r="AI387" s="401"/>
      <c r="AJ387" s="400" t="str">
        <f>MID(AQ389,11,2)</f>
        <v/>
      </c>
      <c r="AK387" s="401"/>
      <c r="AL387" s="400" t="str">
        <f>MID(AQ389,13,2)</f>
        <v/>
      </c>
      <c r="AM387" s="401"/>
      <c r="AN387" s="400" t="str">
        <f>MID(AQ389,15,2)</f>
        <v/>
      </c>
      <c r="AO387" s="401"/>
      <c r="AP387" s="400" t="str">
        <f>MID(AQ389,17,2)</f>
        <v/>
      </c>
      <c r="AQ387" s="401"/>
      <c r="AR387" s="400" t="str">
        <f>MID(AQ389,19,2)</f>
        <v/>
      </c>
      <c r="AS387" s="401"/>
    </row>
    <row r="388" spans="1:45" ht="14.1" customHeight="1" x14ac:dyDescent="0.2">
      <c r="A388" s="457"/>
      <c r="B388" s="458"/>
      <c r="C388" s="402"/>
      <c r="D388" s="403"/>
      <c r="E388" s="402"/>
      <c r="F388" s="403"/>
      <c r="G388" s="402"/>
      <c r="H388" s="403"/>
      <c r="I388" s="402"/>
      <c r="J388" s="403"/>
      <c r="K388" s="402"/>
      <c r="L388" s="403"/>
      <c r="M388" s="402"/>
      <c r="N388" s="403"/>
      <c r="O388" s="402"/>
      <c r="P388" s="403"/>
      <c r="Q388" s="402"/>
      <c r="R388" s="403"/>
      <c r="S388" s="402"/>
      <c r="T388" s="403"/>
      <c r="U388" s="402"/>
      <c r="V388" s="403"/>
      <c r="X388" s="457"/>
      <c r="Y388" s="458"/>
      <c r="Z388" s="402"/>
      <c r="AA388" s="403"/>
      <c r="AB388" s="402"/>
      <c r="AC388" s="403"/>
      <c r="AD388" s="402"/>
      <c r="AE388" s="403"/>
      <c r="AF388" s="402"/>
      <c r="AG388" s="403"/>
      <c r="AH388" s="402"/>
      <c r="AI388" s="403"/>
      <c r="AJ388" s="402"/>
      <c r="AK388" s="403"/>
      <c r="AL388" s="402"/>
      <c r="AM388" s="403"/>
      <c r="AN388" s="402"/>
      <c r="AO388" s="403"/>
      <c r="AP388" s="402"/>
      <c r="AQ388" s="403"/>
      <c r="AR388" s="402"/>
      <c r="AS388" s="403"/>
    </row>
    <row r="389" spans="1:45" ht="27.75" customHeight="1" x14ac:dyDescent="0.2">
      <c r="A389" s="404" t="s">
        <v>191</v>
      </c>
      <c r="B389" s="405"/>
      <c r="C389" s="405"/>
      <c r="D389" s="405"/>
      <c r="E389" s="405"/>
      <c r="F389" s="405"/>
      <c r="G389" s="405"/>
      <c r="H389" s="406"/>
      <c r="I389" s="413" t="s">
        <v>16</v>
      </c>
      <c r="J389" s="414"/>
      <c r="K389" s="414"/>
      <c r="L389" s="414"/>
      <c r="M389" s="414"/>
      <c r="N389" s="414"/>
      <c r="O389" s="414"/>
      <c r="P389" s="414"/>
      <c r="Q389" s="414"/>
      <c r="R389" s="414"/>
      <c r="S389" s="415"/>
      <c r="T389" s="416" t="str">
        <f>'Übertrag Einzel'!CL48</f>
        <v/>
      </c>
      <c r="U389" s="417"/>
      <c r="V389" s="418"/>
      <c r="X389" s="404" t="s">
        <v>191</v>
      </c>
      <c r="Y389" s="405"/>
      <c r="Z389" s="405"/>
      <c r="AA389" s="405"/>
      <c r="AB389" s="405"/>
      <c r="AC389" s="405"/>
      <c r="AD389" s="405"/>
      <c r="AE389" s="406"/>
      <c r="AF389" s="413" t="s">
        <v>16</v>
      </c>
      <c r="AG389" s="414"/>
      <c r="AH389" s="414"/>
      <c r="AI389" s="414"/>
      <c r="AJ389" s="414"/>
      <c r="AK389" s="414"/>
      <c r="AL389" s="414"/>
      <c r="AM389" s="414"/>
      <c r="AN389" s="414"/>
      <c r="AO389" s="414"/>
      <c r="AP389" s="415"/>
      <c r="AQ389" s="416" t="str">
        <f>'Übertrag Einzel'!CL49</f>
        <v/>
      </c>
      <c r="AR389" s="417"/>
      <c r="AS389" s="418"/>
    </row>
    <row r="390" spans="1:45" ht="14.1" customHeight="1" x14ac:dyDescent="0.2">
      <c r="A390" s="407"/>
      <c r="B390" s="408"/>
      <c r="C390" s="408"/>
      <c r="D390" s="408"/>
      <c r="E390" s="408"/>
      <c r="F390" s="408"/>
      <c r="G390" s="408"/>
      <c r="H390" s="409"/>
      <c r="I390" s="333" t="s">
        <v>17</v>
      </c>
      <c r="J390" s="334"/>
      <c r="K390" s="334"/>
      <c r="L390" s="334"/>
      <c r="M390" s="334"/>
      <c r="N390" s="334"/>
      <c r="O390" s="334"/>
      <c r="P390" s="334"/>
      <c r="Q390" s="334"/>
      <c r="R390" s="334"/>
      <c r="S390" s="334"/>
      <c r="T390" s="334"/>
      <c r="U390" s="334"/>
      <c r="V390" s="335"/>
      <c r="X390" s="407"/>
      <c r="Y390" s="408"/>
      <c r="Z390" s="408"/>
      <c r="AA390" s="408"/>
      <c r="AB390" s="408"/>
      <c r="AC390" s="408"/>
      <c r="AD390" s="408"/>
      <c r="AE390" s="409"/>
      <c r="AF390" s="333" t="s">
        <v>17</v>
      </c>
      <c r="AG390" s="334"/>
      <c r="AH390" s="334"/>
      <c r="AI390" s="334"/>
      <c r="AJ390" s="334"/>
      <c r="AK390" s="334"/>
      <c r="AL390" s="334"/>
      <c r="AM390" s="334"/>
      <c r="AN390" s="334"/>
      <c r="AO390" s="334"/>
      <c r="AP390" s="334"/>
      <c r="AQ390" s="334"/>
      <c r="AR390" s="334"/>
      <c r="AS390" s="335"/>
    </row>
    <row r="391" spans="1:45" ht="14.1" customHeight="1" x14ac:dyDescent="0.2">
      <c r="A391" s="407"/>
      <c r="B391" s="408"/>
      <c r="C391" s="408"/>
      <c r="D391" s="408"/>
      <c r="E391" s="408"/>
      <c r="F391" s="408"/>
      <c r="G391" s="408"/>
      <c r="H391" s="409"/>
      <c r="I391" s="82" t="s">
        <v>18</v>
      </c>
      <c r="J391" s="419"/>
      <c r="K391" s="419"/>
      <c r="L391" s="419"/>
      <c r="M391" s="420"/>
      <c r="N391" s="34" t="s">
        <v>19</v>
      </c>
      <c r="O391" s="419"/>
      <c r="P391" s="419"/>
      <c r="Q391" s="419"/>
      <c r="R391" s="420"/>
      <c r="S391" s="82" t="s">
        <v>20</v>
      </c>
      <c r="T391" s="419"/>
      <c r="U391" s="419"/>
      <c r="V391" s="420"/>
      <c r="X391" s="407"/>
      <c r="Y391" s="408"/>
      <c r="Z391" s="408"/>
      <c r="AA391" s="408"/>
      <c r="AB391" s="408"/>
      <c r="AC391" s="408"/>
      <c r="AD391" s="408"/>
      <c r="AE391" s="409"/>
      <c r="AF391" s="82" t="s">
        <v>18</v>
      </c>
      <c r="AG391" s="419"/>
      <c r="AH391" s="419"/>
      <c r="AI391" s="419"/>
      <c r="AJ391" s="420"/>
      <c r="AK391" s="34" t="s">
        <v>19</v>
      </c>
      <c r="AL391" s="419"/>
      <c r="AM391" s="419"/>
      <c r="AN391" s="419"/>
      <c r="AO391" s="420"/>
      <c r="AP391" s="82" t="s">
        <v>20</v>
      </c>
      <c r="AQ391" s="419"/>
      <c r="AR391" s="419"/>
      <c r="AS391" s="420"/>
    </row>
    <row r="392" spans="1:45" ht="14.1" customHeight="1" x14ac:dyDescent="0.2">
      <c r="A392" s="410"/>
      <c r="B392" s="411"/>
      <c r="C392" s="411"/>
      <c r="D392" s="411"/>
      <c r="E392" s="411"/>
      <c r="F392" s="411"/>
      <c r="G392" s="411"/>
      <c r="H392" s="412"/>
      <c r="I392" s="87"/>
      <c r="J392" s="88"/>
      <c r="K392" s="88"/>
      <c r="L392" s="88"/>
      <c r="M392" s="89"/>
      <c r="N392" s="88"/>
      <c r="O392" s="88"/>
      <c r="P392" s="88"/>
      <c r="Q392" s="88"/>
      <c r="R392" s="89"/>
      <c r="S392" s="87"/>
      <c r="T392" s="88"/>
      <c r="U392" s="88"/>
      <c r="V392" s="89"/>
      <c r="X392" s="410"/>
      <c r="Y392" s="411"/>
      <c r="Z392" s="411"/>
      <c r="AA392" s="411"/>
      <c r="AB392" s="411"/>
      <c r="AC392" s="411"/>
      <c r="AD392" s="411"/>
      <c r="AE392" s="412"/>
      <c r="AF392" s="87"/>
      <c r="AG392" s="88"/>
      <c r="AH392" s="88"/>
      <c r="AI392" s="88"/>
      <c r="AJ392" s="89"/>
      <c r="AK392" s="88"/>
      <c r="AL392" s="88"/>
      <c r="AM392" s="88"/>
      <c r="AN392" s="88"/>
      <c r="AO392" s="89"/>
      <c r="AP392" s="87"/>
      <c r="AQ392" s="88"/>
      <c r="AR392" s="88"/>
      <c r="AS392" s="89"/>
    </row>
    <row r="393" spans="1:45" s="27" customFormat="1" ht="21.75" customHeight="1" x14ac:dyDescent="0.2">
      <c r="A393" s="421" t="s">
        <v>22</v>
      </c>
      <c r="B393" s="422"/>
      <c r="C393" s="422"/>
      <c r="D393" s="422"/>
      <c r="E393" s="422"/>
      <c r="F393" s="422"/>
      <c r="G393" s="422"/>
      <c r="H393" s="422"/>
      <c r="I393" s="422"/>
      <c r="J393" s="422"/>
      <c r="K393" s="422"/>
      <c r="L393" s="422"/>
      <c r="M393" s="422"/>
      <c r="N393" s="422"/>
      <c r="O393" s="422"/>
      <c r="P393" s="422"/>
      <c r="Q393" s="422"/>
      <c r="R393" s="422"/>
      <c r="S393" s="422"/>
      <c r="T393" s="422"/>
      <c r="U393" s="422"/>
      <c r="V393" s="423"/>
      <c r="X393" s="424" t="s">
        <v>22</v>
      </c>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6"/>
    </row>
    <row r="394" spans="1:45" s="33" customFormat="1" ht="21.75" customHeight="1" x14ac:dyDescent="0.2">
      <c r="A394" s="26" t="str">
        <f>'Übertrag Einzel'!$C50</f>
        <v xml:space="preserve"> </v>
      </c>
      <c r="B394" s="29" t="str">
        <f>'Übertrag Einzel'!$AD50</f>
        <v xml:space="preserve"> </v>
      </c>
      <c r="C394" s="30"/>
      <c r="D394" s="90"/>
      <c r="E394" s="31" t="str">
        <f>E345</f>
        <v>Ausrichter: TSC Musterhausen</v>
      </c>
      <c r="F394" s="90"/>
      <c r="G394" s="90"/>
      <c r="H394" s="90"/>
      <c r="I394" s="90"/>
      <c r="J394" s="90"/>
      <c r="K394" s="90"/>
      <c r="L394" s="90"/>
      <c r="M394" s="90"/>
      <c r="N394" s="90"/>
      <c r="O394" s="90"/>
      <c r="P394" s="90"/>
      <c r="Q394" s="90"/>
      <c r="R394" s="90"/>
      <c r="S394" s="90"/>
      <c r="T394" s="90"/>
      <c r="U394" s="90"/>
      <c r="V394" s="91"/>
      <c r="X394" s="26" t="str">
        <f>'Übertrag Einzel'!$C51</f>
        <v xml:space="preserve"> </v>
      </c>
      <c r="Y394" s="29" t="str">
        <f>'Übertrag Einzel'!$AD51</f>
        <v xml:space="preserve"> </v>
      </c>
      <c r="Z394" s="30"/>
      <c r="AA394" s="90"/>
      <c r="AB394" s="31" t="str">
        <f>E394</f>
        <v>Ausrichter: TSC Musterhausen</v>
      </c>
      <c r="AC394" s="90"/>
      <c r="AD394" s="90"/>
      <c r="AE394" s="90"/>
      <c r="AF394" s="90"/>
      <c r="AG394" s="90"/>
      <c r="AH394" s="90"/>
      <c r="AI394" s="90"/>
      <c r="AJ394" s="90"/>
      <c r="AK394" s="90"/>
      <c r="AL394" s="90"/>
      <c r="AM394" s="90"/>
      <c r="AN394" s="90"/>
      <c r="AO394" s="90"/>
      <c r="AP394" s="90"/>
      <c r="AQ394" s="90"/>
      <c r="AR394" s="90"/>
      <c r="AS394" s="91"/>
    </row>
    <row r="395" spans="1:45" s="34" customFormat="1" ht="12.75" x14ac:dyDescent="0.2">
      <c r="A395" s="333" t="s">
        <v>3</v>
      </c>
      <c r="B395" s="334"/>
      <c r="C395" s="334"/>
      <c r="D395" s="334"/>
      <c r="E395" s="430"/>
      <c r="F395" s="333" t="s">
        <v>34</v>
      </c>
      <c r="G395" s="431"/>
      <c r="H395" s="431"/>
      <c r="I395" s="431"/>
      <c r="J395" s="431"/>
      <c r="K395" s="431"/>
      <c r="L395" s="431"/>
      <c r="M395" s="431"/>
      <c r="N395" s="431"/>
      <c r="O395" s="431"/>
      <c r="P395" s="431"/>
      <c r="Q395" s="431"/>
      <c r="R395" s="430"/>
      <c r="S395" s="333" t="s">
        <v>6</v>
      </c>
      <c r="T395" s="334"/>
      <c r="U395" s="334"/>
      <c r="V395" s="335"/>
      <c r="X395" s="333" t="s">
        <v>3</v>
      </c>
      <c r="Y395" s="334"/>
      <c r="Z395" s="334"/>
      <c r="AA395" s="334"/>
      <c r="AB395" s="430"/>
      <c r="AC395" s="333" t="s">
        <v>34</v>
      </c>
      <c r="AD395" s="431"/>
      <c r="AE395" s="431"/>
      <c r="AF395" s="431"/>
      <c r="AG395" s="431"/>
      <c r="AH395" s="431"/>
      <c r="AI395" s="431"/>
      <c r="AJ395" s="431"/>
      <c r="AK395" s="431"/>
      <c r="AL395" s="431"/>
      <c r="AM395" s="431"/>
      <c r="AN395" s="431"/>
      <c r="AO395" s="430"/>
      <c r="AP395" s="333" t="s">
        <v>6</v>
      </c>
      <c r="AQ395" s="334"/>
      <c r="AR395" s="334"/>
      <c r="AS395" s="335"/>
    </row>
    <row r="396" spans="1:45" s="35" customFormat="1" ht="24" customHeight="1" x14ac:dyDescent="0.2">
      <c r="A396" s="352" t="str">
        <f>'Übertrag Einzel'!D50</f>
        <v xml:space="preserve"> </v>
      </c>
      <c r="B396" s="353"/>
      <c r="C396" s="353"/>
      <c r="D396" s="353"/>
      <c r="E396" s="354"/>
      <c r="F396" s="352" t="str">
        <f>'Übertrag Einzel'!E50</f>
        <v xml:space="preserve"> </v>
      </c>
      <c r="G396" s="353"/>
      <c r="H396" s="353"/>
      <c r="I396" s="353"/>
      <c r="J396" s="353"/>
      <c r="K396" s="353"/>
      <c r="L396" s="353"/>
      <c r="M396" s="353"/>
      <c r="N396" s="353"/>
      <c r="O396" s="353"/>
      <c r="P396" s="353"/>
      <c r="Q396" s="353"/>
      <c r="R396" s="354"/>
      <c r="S396" s="355" t="str">
        <f>'Übertrag Einzel'!$H50</f>
        <v xml:space="preserve"> </v>
      </c>
      <c r="T396" s="356"/>
      <c r="U396" s="356"/>
      <c r="V396" s="357"/>
      <c r="X396" s="352" t="str">
        <f>'Übertrag Einzel'!D51</f>
        <v xml:space="preserve"> </v>
      </c>
      <c r="Y396" s="353"/>
      <c r="Z396" s="353"/>
      <c r="AA396" s="353"/>
      <c r="AB396" s="354"/>
      <c r="AC396" s="352" t="str">
        <f>'Übertrag Einzel'!E51</f>
        <v xml:space="preserve"> </v>
      </c>
      <c r="AD396" s="353"/>
      <c r="AE396" s="353"/>
      <c r="AF396" s="353"/>
      <c r="AG396" s="353"/>
      <c r="AH396" s="353"/>
      <c r="AI396" s="353"/>
      <c r="AJ396" s="353"/>
      <c r="AK396" s="353"/>
      <c r="AL396" s="353"/>
      <c r="AM396" s="353"/>
      <c r="AN396" s="353"/>
      <c r="AO396" s="354"/>
      <c r="AP396" s="355" t="str">
        <f>'Übertrag Einzel'!$H51</f>
        <v xml:space="preserve"> </v>
      </c>
      <c r="AQ396" s="356"/>
      <c r="AR396" s="356"/>
      <c r="AS396" s="357"/>
    </row>
    <row r="397" spans="1:45" s="36" customFormat="1" ht="11.25" customHeight="1" x14ac:dyDescent="0.2">
      <c r="A397" s="376" t="s">
        <v>32</v>
      </c>
      <c r="B397" s="377"/>
      <c r="C397" s="378"/>
      <c r="D397" s="376" t="s">
        <v>33</v>
      </c>
      <c r="E397" s="377"/>
      <c r="F397" s="377"/>
      <c r="G397" s="377"/>
      <c r="H397" s="377"/>
      <c r="I397" s="377"/>
      <c r="J397" s="377"/>
      <c r="K397" s="377"/>
      <c r="L397" s="377"/>
      <c r="M397" s="377"/>
      <c r="N397" s="378"/>
      <c r="O397" s="379" t="s">
        <v>7</v>
      </c>
      <c r="P397" s="377"/>
      <c r="Q397" s="377"/>
      <c r="R397" s="377"/>
      <c r="S397" s="377"/>
      <c r="T397" s="377"/>
      <c r="U397" s="377"/>
      <c r="V397" s="378"/>
      <c r="X397" s="376" t="s">
        <v>32</v>
      </c>
      <c r="Y397" s="377"/>
      <c r="Z397" s="378"/>
      <c r="AA397" s="376" t="s">
        <v>33</v>
      </c>
      <c r="AB397" s="377"/>
      <c r="AC397" s="377"/>
      <c r="AD397" s="377"/>
      <c r="AE397" s="377"/>
      <c r="AF397" s="377"/>
      <c r="AG397" s="377"/>
      <c r="AH397" s="377"/>
      <c r="AI397" s="377"/>
      <c r="AJ397" s="377"/>
      <c r="AK397" s="378"/>
      <c r="AL397" s="379" t="s">
        <v>7</v>
      </c>
      <c r="AM397" s="377"/>
      <c r="AN397" s="377"/>
      <c r="AO397" s="377"/>
      <c r="AP397" s="377"/>
      <c r="AQ397" s="377"/>
      <c r="AR397" s="377"/>
      <c r="AS397" s="378"/>
    </row>
    <row r="398" spans="1:45" s="36" customFormat="1" ht="14.1" customHeight="1" x14ac:dyDescent="0.2">
      <c r="A398" s="385" t="str">
        <f>'Übertrag Einzel'!F50</f>
        <v xml:space="preserve"> </v>
      </c>
      <c r="B398" s="386"/>
      <c r="C398" s="387"/>
      <c r="D398" s="385" t="str">
        <f>'Übertrag Einzel'!G50</f>
        <v xml:space="preserve"> </v>
      </c>
      <c r="E398" s="386"/>
      <c r="F398" s="386"/>
      <c r="G398" s="386"/>
      <c r="H398" s="386"/>
      <c r="I398" s="386"/>
      <c r="J398" s="386"/>
      <c r="K398" s="386"/>
      <c r="L398" s="386"/>
      <c r="M398" s="386"/>
      <c r="N398" s="387"/>
      <c r="O398" s="442"/>
      <c r="P398" s="440"/>
      <c r="Q398" s="440"/>
      <c r="R398" s="440"/>
      <c r="S398" s="440"/>
      <c r="T398" s="440"/>
      <c r="U398" s="440"/>
      <c r="V398" s="441"/>
      <c r="X398" s="385" t="str">
        <f>'Übertrag Einzel'!F51</f>
        <v xml:space="preserve"> </v>
      </c>
      <c r="Y398" s="386"/>
      <c r="Z398" s="387"/>
      <c r="AA398" s="385" t="str">
        <f>'Übertrag Einzel'!G51</f>
        <v xml:space="preserve"> </v>
      </c>
      <c r="AB398" s="386"/>
      <c r="AC398" s="386"/>
      <c r="AD398" s="386"/>
      <c r="AE398" s="386"/>
      <c r="AF398" s="386"/>
      <c r="AG398" s="386"/>
      <c r="AH398" s="386"/>
      <c r="AI398" s="386"/>
      <c r="AJ398" s="386"/>
      <c r="AK398" s="387"/>
      <c r="AL398" s="442"/>
      <c r="AM398" s="440"/>
      <c r="AN398" s="440"/>
      <c r="AO398" s="440"/>
      <c r="AP398" s="440"/>
      <c r="AQ398" s="440"/>
      <c r="AR398" s="440"/>
      <c r="AS398" s="441"/>
    </row>
    <row r="399" spans="1:45" s="36" customFormat="1" ht="9.75" customHeight="1" x14ac:dyDescent="0.2">
      <c r="A399" s="352"/>
      <c r="B399" s="353"/>
      <c r="C399" s="354"/>
      <c r="D399" s="352"/>
      <c r="E399" s="353"/>
      <c r="F399" s="353"/>
      <c r="G399" s="353"/>
      <c r="H399" s="353"/>
      <c r="I399" s="353"/>
      <c r="J399" s="353"/>
      <c r="K399" s="353"/>
      <c r="L399" s="353"/>
      <c r="M399" s="353"/>
      <c r="N399" s="354"/>
      <c r="O399" s="370"/>
      <c r="P399" s="440"/>
      <c r="Q399" s="440"/>
      <c r="R399" s="440"/>
      <c r="S399" s="440"/>
      <c r="T399" s="440"/>
      <c r="U399" s="440"/>
      <c r="V399" s="441"/>
      <c r="X399" s="352"/>
      <c r="Y399" s="353"/>
      <c r="Z399" s="354"/>
      <c r="AA399" s="352"/>
      <c r="AB399" s="353"/>
      <c r="AC399" s="353"/>
      <c r="AD399" s="353"/>
      <c r="AE399" s="353"/>
      <c r="AF399" s="353"/>
      <c r="AG399" s="353"/>
      <c r="AH399" s="353"/>
      <c r="AI399" s="353"/>
      <c r="AJ399" s="353"/>
      <c r="AK399" s="354"/>
      <c r="AL399" s="370"/>
      <c r="AM399" s="440"/>
      <c r="AN399" s="440"/>
      <c r="AO399" s="440"/>
      <c r="AP399" s="440"/>
      <c r="AQ399" s="440"/>
      <c r="AR399" s="440"/>
      <c r="AS399" s="441"/>
    </row>
    <row r="400" spans="1:45" s="36" customFormat="1" ht="11.25" customHeight="1" x14ac:dyDescent="0.2">
      <c r="A400" s="376" t="s">
        <v>5</v>
      </c>
      <c r="B400" s="377"/>
      <c r="C400" s="377"/>
      <c r="D400" s="377"/>
      <c r="E400" s="377"/>
      <c r="F400" s="377"/>
      <c r="G400" s="377"/>
      <c r="H400" s="377"/>
      <c r="I400" s="377"/>
      <c r="J400" s="377"/>
      <c r="K400" s="377"/>
      <c r="L400" s="377"/>
      <c r="M400" s="377"/>
      <c r="N400" s="378"/>
      <c r="O400" s="442"/>
      <c r="P400" s="440"/>
      <c r="Q400" s="440"/>
      <c r="R400" s="440"/>
      <c r="S400" s="440"/>
      <c r="T400" s="440"/>
      <c r="U400" s="440"/>
      <c r="V400" s="441"/>
      <c r="X400" s="376" t="s">
        <v>5</v>
      </c>
      <c r="Y400" s="377"/>
      <c r="Z400" s="377"/>
      <c r="AA400" s="377"/>
      <c r="AB400" s="377"/>
      <c r="AC400" s="377"/>
      <c r="AD400" s="377"/>
      <c r="AE400" s="377"/>
      <c r="AF400" s="377"/>
      <c r="AG400" s="377"/>
      <c r="AH400" s="377"/>
      <c r="AI400" s="377"/>
      <c r="AJ400" s="377"/>
      <c r="AK400" s="378"/>
      <c r="AL400" s="442"/>
      <c r="AM400" s="440"/>
      <c r="AN400" s="440"/>
      <c r="AO400" s="440"/>
      <c r="AP400" s="440"/>
      <c r="AQ400" s="440"/>
      <c r="AR400" s="440"/>
      <c r="AS400" s="441"/>
    </row>
    <row r="401" spans="1:45" s="35" customFormat="1" ht="24" customHeight="1" x14ac:dyDescent="0.2">
      <c r="A401" s="352" t="str">
        <f>'Übertrag Einzel'!I50</f>
        <v/>
      </c>
      <c r="B401" s="353"/>
      <c r="C401" s="353"/>
      <c r="D401" s="353"/>
      <c r="E401" s="386"/>
      <c r="F401" s="386"/>
      <c r="G401" s="386"/>
      <c r="H401" s="386"/>
      <c r="I401" s="386"/>
      <c r="J401" s="386"/>
      <c r="K401" s="386"/>
      <c r="L401" s="386"/>
      <c r="M401" s="386"/>
      <c r="N401" s="387"/>
      <c r="O401" s="443"/>
      <c r="P401" s="444"/>
      <c r="Q401" s="444"/>
      <c r="R401" s="444"/>
      <c r="S401" s="444"/>
      <c r="T401" s="444"/>
      <c r="U401" s="444"/>
      <c r="V401" s="445"/>
      <c r="X401" s="352" t="str">
        <f>'Übertrag Einzel'!I51</f>
        <v/>
      </c>
      <c r="Y401" s="353"/>
      <c r="Z401" s="353"/>
      <c r="AA401" s="353"/>
      <c r="AB401" s="386"/>
      <c r="AC401" s="386"/>
      <c r="AD401" s="386"/>
      <c r="AE401" s="386"/>
      <c r="AF401" s="386"/>
      <c r="AG401" s="386"/>
      <c r="AH401" s="386"/>
      <c r="AI401" s="386"/>
      <c r="AJ401" s="386"/>
      <c r="AK401" s="387"/>
      <c r="AL401" s="443"/>
      <c r="AM401" s="444"/>
      <c r="AN401" s="444"/>
      <c r="AO401" s="444"/>
      <c r="AP401" s="444"/>
      <c r="AQ401" s="444"/>
      <c r="AR401" s="444"/>
      <c r="AS401" s="445"/>
    </row>
    <row r="402" spans="1:45" s="34" customFormat="1" ht="12.75" customHeight="1" x14ac:dyDescent="0.2">
      <c r="A402" s="333" t="s">
        <v>8</v>
      </c>
      <c r="B402" s="431"/>
      <c r="C402" s="431"/>
      <c r="D402" s="430"/>
      <c r="E402" s="361" t="s">
        <v>113</v>
      </c>
      <c r="F402" s="432"/>
      <c r="G402" s="432"/>
      <c r="H402" s="432"/>
      <c r="I402" s="432"/>
      <c r="J402" s="432"/>
      <c r="K402" s="432"/>
      <c r="L402" s="432"/>
      <c r="M402" s="432"/>
      <c r="N402" s="432"/>
      <c r="O402" s="432"/>
      <c r="P402" s="432"/>
      <c r="Q402" s="432"/>
      <c r="R402" s="432"/>
      <c r="S402" s="432"/>
      <c r="T402" s="432"/>
      <c r="U402" s="432"/>
      <c r="V402" s="433"/>
      <c r="X402" s="333" t="s">
        <v>8</v>
      </c>
      <c r="Y402" s="431"/>
      <c r="Z402" s="431"/>
      <c r="AA402" s="430"/>
      <c r="AB402" s="361" t="s">
        <v>113</v>
      </c>
      <c r="AC402" s="432"/>
      <c r="AD402" s="432"/>
      <c r="AE402" s="432"/>
      <c r="AF402" s="432"/>
      <c r="AG402" s="432"/>
      <c r="AH402" s="432"/>
      <c r="AI402" s="432"/>
      <c r="AJ402" s="432"/>
      <c r="AK402" s="432"/>
      <c r="AL402" s="432"/>
      <c r="AM402" s="432"/>
      <c r="AN402" s="432"/>
      <c r="AO402" s="432"/>
      <c r="AP402" s="432"/>
      <c r="AQ402" s="432"/>
      <c r="AR402" s="432"/>
      <c r="AS402" s="433"/>
    </row>
    <row r="403" spans="1:45" s="37" customFormat="1" ht="24" customHeight="1" x14ac:dyDescent="0.2">
      <c r="A403" s="367">
        <f>A11</f>
        <v>45383</v>
      </c>
      <c r="B403" s="368"/>
      <c r="C403" s="368"/>
      <c r="D403" s="369"/>
      <c r="E403" s="434"/>
      <c r="F403" s="435"/>
      <c r="G403" s="435"/>
      <c r="H403" s="435"/>
      <c r="I403" s="435"/>
      <c r="J403" s="435"/>
      <c r="K403" s="435"/>
      <c r="L403" s="435"/>
      <c r="M403" s="435"/>
      <c r="N403" s="435"/>
      <c r="O403" s="435"/>
      <c r="P403" s="435"/>
      <c r="Q403" s="435"/>
      <c r="R403" s="435"/>
      <c r="S403" s="435"/>
      <c r="T403" s="435"/>
      <c r="U403" s="435"/>
      <c r="V403" s="436"/>
      <c r="X403" s="367">
        <f>A11</f>
        <v>45383</v>
      </c>
      <c r="Y403" s="368"/>
      <c r="Z403" s="368"/>
      <c r="AA403" s="369"/>
      <c r="AB403" s="434"/>
      <c r="AC403" s="435"/>
      <c r="AD403" s="435"/>
      <c r="AE403" s="435"/>
      <c r="AF403" s="435"/>
      <c r="AG403" s="435"/>
      <c r="AH403" s="435"/>
      <c r="AI403" s="435"/>
      <c r="AJ403" s="435"/>
      <c r="AK403" s="435"/>
      <c r="AL403" s="435"/>
      <c r="AM403" s="435"/>
      <c r="AN403" s="435"/>
      <c r="AO403" s="435"/>
      <c r="AP403" s="435"/>
      <c r="AQ403" s="435"/>
      <c r="AR403" s="435"/>
      <c r="AS403" s="436"/>
    </row>
    <row r="404" spans="1:45" s="34" customFormat="1" ht="6" customHeight="1" x14ac:dyDescent="0.2">
      <c r="A404" s="84"/>
      <c r="B404" s="85"/>
      <c r="C404" s="85"/>
      <c r="D404" s="85"/>
      <c r="E404" s="85"/>
      <c r="F404" s="85"/>
      <c r="G404" s="85"/>
      <c r="H404" s="85"/>
      <c r="I404" s="85"/>
      <c r="J404" s="85"/>
      <c r="K404" s="85"/>
      <c r="L404" s="85"/>
      <c r="M404" s="85"/>
      <c r="N404" s="85"/>
      <c r="O404" s="85"/>
      <c r="P404" s="85"/>
      <c r="Q404" s="85"/>
      <c r="R404" s="85"/>
      <c r="S404" s="85"/>
      <c r="T404" s="85"/>
      <c r="U404" s="85"/>
      <c r="V404" s="86"/>
      <c r="X404" s="84"/>
      <c r="Y404" s="85"/>
      <c r="Z404" s="85"/>
      <c r="AA404" s="85"/>
      <c r="AB404" s="85"/>
      <c r="AC404" s="85"/>
      <c r="AD404" s="85"/>
      <c r="AE404" s="85"/>
      <c r="AF404" s="85"/>
      <c r="AG404" s="85"/>
      <c r="AH404" s="85"/>
      <c r="AI404" s="85"/>
      <c r="AJ404" s="85"/>
      <c r="AK404" s="85"/>
      <c r="AL404" s="85"/>
      <c r="AM404" s="85"/>
      <c r="AN404" s="85"/>
      <c r="AO404" s="85"/>
      <c r="AP404" s="85"/>
      <c r="AQ404" s="85"/>
      <c r="AR404" s="85"/>
      <c r="AS404" s="86"/>
    </row>
    <row r="405" spans="1:45" s="34" customFormat="1" ht="24.75" customHeight="1" x14ac:dyDescent="0.2">
      <c r="A405" s="38" t="s">
        <v>107</v>
      </c>
      <c r="D405" s="330" t="str">
        <f>'Übertrag Einzel'!AA50</f>
        <v/>
      </c>
      <c r="E405" s="331"/>
      <c r="F405" s="331"/>
      <c r="G405" s="331"/>
      <c r="H405" s="331"/>
      <c r="I405" s="331"/>
      <c r="J405" s="331"/>
      <c r="K405" s="331"/>
      <c r="L405" s="331"/>
      <c r="M405" s="331"/>
      <c r="N405" s="137"/>
      <c r="O405" s="332" t="str">
        <f>"verliehen wird: "&amp;'Übertrag Einzel'!CP50</f>
        <v>verliehen wird: Urkunde und Button</v>
      </c>
      <c r="P405" s="332"/>
      <c r="Q405" s="332"/>
      <c r="R405" s="332"/>
      <c r="S405" s="332"/>
      <c r="T405" s="332"/>
      <c r="U405" s="332"/>
      <c r="V405" s="83"/>
      <c r="X405" s="38" t="s">
        <v>107</v>
      </c>
      <c r="AA405" s="330" t="str">
        <f>'Übertrag Einzel'!AA51</f>
        <v/>
      </c>
      <c r="AB405" s="331"/>
      <c r="AC405" s="331"/>
      <c r="AD405" s="331"/>
      <c r="AE405" s="331"/>
      <c r="AF405" s="331"/>
      <c r="AG405" s="331"/>
      <c r="AH405" s="331"/>
      <c r="AI405" s="331"/>
      <c r="AJ405" s="331"/>
      <c r="AK405" s="137"/>
      <c r="AL405" s="332" t="str">
        <f>"verliehen wird: "&amp;'Übertrag Einzel'!CP51</f>
        <v>verliehen wird: Urkunde und Button</v>
      </c>
      <c r="AM405" s="332"/>
      <c r="AN405" s="332"/>
      <c r="AO405" s="332"/>
      <c r="AP405" s="332"/>
      <c r="AQ405" s="332"/>
      <c r="AR405" s="332"/>
      <c r="AS405" s="83"/>
    </row>
    <row r="406" spans="1:45" s="34" customFormat="1" ht="6" customHeight="1" x14ac:dyDescent="0.2">
      <c r="A406" s="82"/>
      <c r="V406" s="83"/>
      <c r="X406" s="82"/>
      <c r="AS406" s="83"/>
    </row>
    <row r="407" spans="1:45" s="34" customFormat="1" ht="24.75" customHeight="1" x14ac:dyDescent="0.2">
      <c r="A407" s="38" t="s">
        <v>111</v>
      </c>
      <c r="D407" s="39"/>
      <c r="F407" s="39"/>
      <c r="H407" s="39"/>
      <c r="I407" s="347" t="str">
        <f>'Übertrag Einzel'!CM50&amp;"."</f>
        <v>.</v>
      </c>
      <c r="J407" s="348"/>
      <c r="L407" s="39" t="s">
        <v>112</v>
      </c>
      <c r="N407" s="39"/>
      <c r="V407" s="83"/>
      <c r="X407" s="38" t="s">
        <v>111</v>
      </c>
      <c r="AA407" s="39"/>
      <c r="AC407" s="39"/>
      <c r="AE407" s="39"/>
      <c r="AF407" s="347" t="str">
        <f>'Übertrag Einzel'!CM51&amp;"."</f>
        <v>.</v>
      </c>
      <c r="AG407" s="348"/>
      <c r="AI407" s="39" t="s">
        <v>112</v>
      </c>
      <c r="AK407" s="39"/>
      <c r="AS407" s="83"/>
    </row>
    <row r="408" spans="1:45" s="34" customFormat="1" ht="6" customHeight="1" x14ac:dyDescent="0.2">
      <c r="A408" s="87"/>
      <c r="B408" s="88"/>
      <c r="C408" s="88"/>
      <c r="D408" s="88"/>
      <c r="E408" s="88"/>
      <c r="F408" s="88"/>
      <c r="G408" s="88"/>
      <c r="H408" s="88"/>
      <c r="I408" s="88"/>
      <c r="J408" s="88"/>
      <c r="K408" s="88"/>
      <c r="L408" s="88"/>
      <c r="M408" s="88"/>
      <c r="N408" s="88"/>
      <c r="O408" s="88"/>
      <c r="P408" s="88"/>
      <c r="Q408" s="88"/>
      <c r="R408" s="88"/>
      <c r="S408" s="88"/>
      <c r="T408" s="88"/>
      <c r="U408" s="88"/>
      <c r="V408" s="89"/>
      <c r="X408" s="87"/>
      <c r="Y408" s="88"/>
      <c r="Z408" s="88"/>
      <c r="AA408" s="88"/>
      <c r="AB408" s="88"/>
      <c r="AC408" s="88"/>
      <c r="AD408" s="88"/>
      <c r="AE408" s="88"/>
      <c r="AF408" s="88"/>
      <c r="AG408" s="88"/>
      <c r="AH408" s="88"/>
      <c r="AI408" s="88"/>
      <c r="AJ408" s="88"/>
      <c r="AK408" s="88"/>
      <c r="AL408" s="88"/>
      <c r="AM408" s="88"/>
      <c r="AN408" s="88"/>
      <c r="AO408" s="88"/>
      <c r="AP408" s="88"/>
      <c r="AQ408" s="88"/>
      <c r="AR408" s="88"/>
      <c r="AS408" s="89"/>
    </row>
    <row r="409" spans="1:45" ht="29.25" customHeight="1" x14ac:dyDescent="0.2">
      <c r="A409" s="349" t="s">
        <v>9</v>
      </c>
      <c r="B409" s="448"/>
      <c r="C409" s="448"/>
      <c r="D409" s="449"/>
      <c r="E409" s="447" t="s">
        <v>10</v>
      </c>
      <c r="F409" s="447"/>
      <c r="G409" s="447" t="s">
        <v>11</v>
      </c>
      <c r="H409" s="447"/>
      <c r="I409" s="446" t="s">
        <v>12</v>
      </c>
      <c r="J409" s="447"/>
      <c r="K409" s="446" t="s">
        <v>13</v>
      </c>
      <c r="L409" s="447"/>
      <c r="M409" s="446" t="s">
        <v>14</v>
      </c>
      <c r="N409" s="447"/>
      <c r="O409" s="447"/>
      <c r="P409" s="447"/>
      <c r="Q409" s="447"/>
      <c r="R409" s="447"/>
      <c r="S409" s="447"/>
      <c r="T409" s="446" t="s">
        <v>15</v>
      </c>
      <c r="U409" s="447"/>
      <c r="V409" s="447"/>
      <c r="X409" s="349" t="s">
        <v>9</v>
      </c>
      <c r="Y409" s="448"/>
      <c r="Z409" s="448"/>
      <c r="AA409" s="449"/>
      <c r="AB409" s="447" t="s">
        <v>10</v>
      </c>
      <c r="AC409" s="447"/>
      <c r="AD409" s="447" t="s">
        <v>11</v>
      </c>
      <c r="AE409" s="447"/>
      <c r="AF409" s="446" t="s">
        <v>12</v>
      </c>
      <c r="AG409" s="447"/>
      <c r="AH409" s="446" t="s">
        <v>13</v>
      </c>
      <c r="AI409" s="447"/>
      <c r="AJ409" s="446" t="s">
        <v>14</v>
      </c>
      <c r="AK409" s="447"/>
      <c r="AL409" s="447"/>
      <c r="AM409" s="447"/>
      <c r="AN409" s="447"/>
      <c r="AO409" s="447"/>
      <c r="AP409" s="447"/>
      <c r="AQ409" s="446" t="s">
        <v>15</v>
      </c>
      <c r="AR409" s="447"/>
      <c r="AS409" s="447"/>
    </row>
    <row r="410" spans="1:45" ht="14.1" customHeight="1" x14ac:dyDescent="0.2">
      <c r="A410" s="333"/>
      <c r="B410" s="334"/>
      <c r="C410" s="334"/>
      <c r="D410" s="335"/>
      <c r="E410" s="336"/>
      <c r="F410" s="337"/>
      <c r="G410" s="336"/>
      <c r="H410" s="337"/>
      <c r="I410" s="336"/>
      <c r="J410" s="337"/>
      <c r="K410" s="336"/>
      <c r="L410" s="337"/>
      <c r="M410" s="336"/>
      <c r="N410" s="340"/>
      <c r="O410" s="340"/>
      <c r="P410" s="340"/>
      <c r="Q410" s="340"/>
      <c r="R410" s="340"/>
      <c r="S410" s="337"/>
      <c r="T410" s="336"/>
      <c r="U410" s="340"/>
      <c r="V410" s="337"/>
      <c r="X410" s="333"/>
      <c r="Y410" s="334"/>
      <c r="Z410" s="334"/>
      <c r="AA410" s="335"/>
      <c r="AB410" s="336"/>
      <c r="AC410" s="337"/>
      <c r="AD410" s="336"/>
      <c r="AE410" s="337"/>
      <c r="AF410" s="336"/>
      <c r="AG410" s="337"/>
      <c r="AH410" s="336"/>
      <c r="AI410" s="337"/>
      <c r="AJ410" s="336"/>
      <c r="AK410" s="340"/>
      <c r="AL410" s="340"/>
      <c r="AM410" s="340"/>
      <c r="AN410" s="340"/>
      <c r="AO410" s="340"/>
      <c r="AP410" s="337"/>
      <c r="AQ410" s="336"/>
      <c r="AR410" s="340"/>
      <c r="AS410" s="337"/>
    </row>
    <row r="411" spans="1:45" ht="14.1" customHeight="1" x14ac:dyDescent="0.2">
      <c r="A411" s="388" t="str">
        <f>'Übertrag Einzel'!BE50</f>
        <v>Langsamer Walzer</v>
      </c>
      <c r="B411" s="389"/>
      <c r="C411" s="389"/>
      <c r="D411" s="17"/>
      <c r="E411" s="338"/>
      <c r="F411" s="339"/>
      <c r="G411" s="338"/>
      <c r="H411" s="339"/>
      <c r="I411" s="338"/>
      <c r="J411" s="339"/>
      <c r="K411" s="338"/>
      <c r="L411" s="339"/>
      <c r="M411" s="338"/>
      <c r="N411" s="341"/>
      <c r="O411" s="341"/>
      <c r="P411" s="341"/>
      <c r="Q411" s="341"/>
      <c r="R411" s="341"/>
      <c r="S411" s="339"/>
      <c r="T411" s="338"/>
      <c r="U411" s="341"/>
      <c r="V411" s="339"/>
      <c r="X411" s="388" t="str">
        <f>'Übertrag Einzel'!BE51</f>
        <v>Langsamer Walzer</v>
      </c>
      <c r="Y411" s="389"/>
      <c r="Z411" s="389"/>
      <c r="AA411" s="17"/>
      <c r="AB411" s="338"/>
      <c r="AC411" s="339"/>
      <c r="AD411" s="338"/>
      <c r="AE411" s="339"/>
      <c r="AF411" s="338"/>
      <c r="AG411" s="339"/>
      <c r="AH411" s="338"/>
      <c r="AI411" s="339"/>
      <c r="AJ411" s="338"/>
      <c r="AK411" s="341"/>
      <c r="AL411" s="341"/>
      <c r="AM411" s="341"/>
      <c r="AN411" s="341"/>
      <c r="AO411" s="341"/>
      <c r="AP411" s="339"/>
      <c r="AQ411" s="338"/>
      <c r="AR411" s="341"/>
      <c r="AS411" s="339"/>
    </row>
    <row r="412" spans="1:45" ht="14.1" customHeight="1" x14ac:dyDescent="0.2">
      <c r="A412" s="333"/>
      <c r="B412" s="334"/>
      <c r="C412" s="334"/>
      <c r="D412" s="335"/>
      <c r="E412" s="336"/>
      <c r="F412" s="337"/>
      <c r="G412" s="336"/>
      <c r="H412" s="337"/>
      <c r="I412" s="336"/>
      <c r="J412" s="337"/>
      <c r="K412" s="336"/>
      <c r="L412" s="337"/>
      <c r="M412" s="336"/>
      <c r="N412" s="340"/>
      <c r="O412" s="340"/>
      <c r="P412" s="340"/>
      <c r="Q412" s="340"/>
      <c r="R412" s="340"/>
      <c r="S412" s="337"/>
      <c r="T412" s="336"/>
      <c r="U412" s="340"/>
      <c r="V412" s="337"/>
      <c r="X412" s="333"/>
      <c r="Y412" s="334"/>
      <c r="Z412" s="334"/>
      <c r="AA412" s="335"/>
      <c r="AB412" s="336"/>
      <c r="AC412" s="337"/>
      <c r="AD412" s="336"/>
      <c r="AE412" s="337"/>
      <c r="AF412" s="336"/>
      <c r="AG412" s="337"/>
      <c r="AH412" s="336"/>
      <c r="AI412" s="337"/>
      <c r="AJ412" s="336"/>
      <c r="AK412" s="340"/>
      <c r="AL412" s="340"/>
      <c r="AM412" s="340"/>
      <c r="AN412" s="340"/>
      <c r="AO412" s="340"/>
      <c r="AP412" s="337"/>
      <c r="AQ412" s="336"/>
      <c r="AR412" s="340"/>
      <c r="AS412" s="337"/>
    </row>
    <row r="413" spans="1:45" ht="14.1" customHeight="1" x14ac:dyDescent="0.2">
      <c r="A413" s="388" t="str">
        <f>'Übertrag Einzel'!BF50</f>
        <v>Tango</v>
      </c>
      <c r="B413" s="389"/>
      <c r="C413" s="389"/>
      <c r="D413" s="17"/>
      <c r="E413" s="338"/>
      <c r="F413" s="339"/>
      <c r="G413" s="338"/>
      <c r="H413" s="339"/>
      <c r="I413" s="338"/>
      <c r="J413" s="339"/>
      <c r="K413" s="338"/>
      <c r="L413" s="339"/>
      <c r="M413" s="338"/>
      <c r="N413" s="341"/>
      <c r="O413" s="341"/>
      <c r="P413" s="341"/>
      <c r="Q413" s="341"/>
      <c r="R413" s="341"/>
      <c r="S413" s="339"/>
      <c r="T413" s="338"/>
      <c r="U413" s="341"/>
      <c r="V413" s="339"/>
      <c r="X413" s="388" t="str">
        <f>'Übertrag Einzel'!BF51</f>
        <v>Tango</v>
      </c>
      <c r="Y413" s="389"/>
      <c r="Z413" s="389"/>
      <c r="AA413" s="17"/>
      <c r="AB413" s="338"/>
      <c r="AC413" s="339"/>
      <c r="AD413" s="338"/>
      <c r="AE413" s="339"/>
      <c r="AF413" s="338"/>
      <c r="AG413" s="339"/>
      <c r="AH413" s="338"/>
      <c r="AI413" s="339"/>
      <c r="AJ413" s="338"/>
      <c r="AK413" s="341"/>
      <c r="AL413" s="341"/>
      <c r="AM413" s="341"/>
      <c r="AN413" s="341"/>
      <c r="AO413" s="341"/>
      <c r="AP413" s="339"/>
      <c r="AQ413" s="338"/>
      <c r="AR413" s="341"/>
      <c r="AS413" s="339"/>
    </row>
    <row r="414" spans="1:45" ht="14.1" customHeight="1" x14ac:dyDescent="0.2">
      <c r="A414" s="333"/>
      <c r="B414" s="334"/>
      <c r="C414" s="334"/>
      <c r="D414" s="335"/>
      <c r="E414" s="336"/>
      <c r="F414" s="337"/>
      <c r="G414" s="336"/>
      <c r="H414" s="337"/>
      <c r="I414" s="336"/>
      <c r="J414" s="337"/>
      <c r="K414" s="336"/>
      <c r="L414" s="337"/>
      <c r="M414" s="336"/>
      <c r="N414" s="340"/>
      <c r="O414" s="340"/>
      <c r="P414" s="340"/>
      <c r="Q414" s="340"/>
      <c r="R414" s="340"/>
      <c r="S414" s="337"/>
      <c r="T414" s="336"/>
      <c r="U414" s="340"/>
      <c r="V414" s="337"/>
      <c r="X414" s="333"/>
      <c r="Y414" s="334"/>
      <c r="Z414" s="334"/>
      <c r="AA414" s="335"/>
      <c r="AB414" s="336"/>
      <c r="AC414" s="337"/>
      <c r="AD414" s="336"/>
      <c r="AE414" s="337"/>
      <c r="AF414" s="336"/>
      <c r="AG414" s="337"/>
      <c r="AH414" s="336"/>
      <c r="AI414" s="337"/>
      <c r="AJ414" s="336"/>
      <c r="AK414" s="340"/>
      <c r="AL414" s="340"/>
      <c r="AM414" s="340"/>
      <c r="AN414" s="340"/>
      <c r="AO414" s="340"/>
      <c r="AP414" s="337"/>
      <c r="AQ414" s="336"/>
      <c r="AR414" s="340"/>
      <c r="AS414" s="337"/>
    </row>
    <row r="415" spans="1:45" ht="14.1" customHeight="1" x14ac:dyDescent="0.2">
      <c r="A415" s="388" t="str">
        <f>'Übertrag Einzel'!BG50</f>
        <v>Wiener Walzer</v>
      </c>
      <c r="B415" s="389"/>
      <c r="C415" s="389"/>
      <c r="D415" s="17"/>
      <c r="E415" s="338"/>
      <c r="F415" s="339"/>
      <c r="G415" s="338"/>
      <c r="H415" s="339"/>
      <c r="I415" s="338"/>
      <c r="J415" s="339"/>
      <c r="K415" s="338"/>
      <c r="L415" s="339"/>
      <c r="M415" s="338"/>
      <c r="N415" s="341"/>
      <c r="O415" s="341"/>
      <c r="P415" s="341"/>
      <c r="Q415" s="341"/>
      <c r="R415" s="341"/>
      <c r="S415" s="339"/>
      <c r="T415" s="338"/>
      <c r="U415" s="341"/>
      <c r="V415" s="339"/>
      <c r="X415" s="388" t="str">
        <f>'Übertrag Einzel'!BG51</f>
        <v>Wiener Walzer</v>
      </c>
      <c r="Y415" s="389"/>
      <c r="Z415" s="389"/>
      <c r="AA415" s="17"/>
      <c r="AB415" s="338"/>
      <c r="AC415" s="339"/>
      <c r="AD415" s="338"/>
      <c r="AE415" s="339"/>
      <c r="AF415" s="338"/>
      <c r="AG415" s="339"/>
      <c r="AH415" s="338"/>
      <c r="AI415" s="339"/>
      <c r="AJ415" s="338"/>
      <c r="AK415" s="341"/>
      <c r="AL415" s="341"/>
      <c r="AM415" s="341"/>
      <c r="AN415" s="341"/>
      <c r="AO415" s="341"/>
      <c r="AP415" s="339"/>
      <c r="AQ415" s="338"/>
      <c r="AR415" s="341"/>
      <c r="AS415" s="339"/>
    </row>
    <row r="416" spans="1:45" ht="14.1" customHeight="1" x14ac:dyDescent="0.2">
      <c r="A416" s="333"/>
      <c r="B416" s="334"/>
      <c r="C416" s="334"/>
      <c r="D416" s="335"/>
      <c r="E416" s="336"/>
      <c r="F416" s="337"/>
      <c r="G416" s="336"/>
      <c r="H416" s="337"/>
      <c r="I416" s="336"/>
      <c r="J416" s="337"/>
      <c r="K416" s="336"/>
      <c r="L416" s="337"/>
      <c r="M416" s="336"/>
      <c r="N416" s="340"/>
      <c r="O416" s="340"/>
      <c r="P416" s="340"/>
      <c r="Q416" s="340"/>
      <c r="R416" s="340"/>
      <c r="S416" s="337"/>
      <c r="T416" s="336"/>
      <c r="U416" s="340"/>
      <c r="V416" s="337"/>
      <c r="X416" s="333"/>
      <c r="Y416" s="334"/>
      <c r="Z416" s="334"/>
      <c r="AA416" s="335"/>
      <c r="AB416" s="336"/>
      <c r="AC416" s="337"/>
      <c r="AD416" s="336"/>
      <c r="AE416" s="337"/>
      <c r="AF416" s="336"/>
      <c r="AG416" s="337"/>
      <c r="AH416" s="336"/>
      <c r="AI416" s="337"/>
      <c r="AJ416" s="336"/>
      <c r="AK416" s="340"/>
      <c r="AL416" s="340"/>
      <c r="AM416" s="340"/>
      <c r="AN416" s="340"/>
      <c r="AO416" s="340"/>
      <c r="AP416" s="337"/>
      <c r="AQ416" s="336"/>
      <c r="AR416" s="340"/>
      <c r="AS416" s="337"/>
    </row>
    <row r="417" spans="1:45" ht="14.1" customHeight="1" x14ac:dyDescent="0.2">
      <c r="A417" s="388" t="str">
        <f>'Übertrag Einzel'!BH50</f>
        <v>Slowfox</v>
      </c>
      <c r="B417" s="389"/>
      <c r="C417" s="389"/>
      <c r="D417" s="17"/>
      <c r="E417" s="338"/>
      <c r="F417" s="339"/>
      <c r="G417" s="338"/>
      <c r="H417" s="339"/>
      <c r="I417" s="338"/>
      <c r="J417" s="339"/>
      <c r="K417" s="338"/>
      <c r="L417" s="339"/>
      <c r="M417" s="338"/>
      <c r="N417" s="341"/>
      <c r="O417" s="341"/>
      <c r="P417" s="341"/>
      <c r="Q417" s="341"/>
      <c r="R417" s="341"/>
      <c r="S417" s="339"/>
      <c r="T417" s="338"/>
      <c r="U417" s="341"/>
      <c r="V417" s="339"/>
      <c r="X417" s="388" t="str">
        <f>'Übertrag Einzel'!BH51</f>
        <v>Slowfox</v>
      </c>
      <c r="Y417" s="389"/>
      <c r="Z417" s="389"/>
      <c r="AA417" s="17"/>
      <c r="AB417" s="338"/>
      <c r="AC417" s="339"/>
      <c r="AD417" s="338"/>
      <c r="AE417" s="339"/>
      <c r="AF417" s="338"/>
      <c r="AG417" s="339"/>
      <c r="AH417" s="338"/>
      <c r="AI417" s="339"/>
      <c r="AJ417" s="338"/>
      <c r="AK417" s="341"/>
      <c r="AL417" s="341"/>
      <c r="AM417" s="341"/>
      <c r="AN417" s="341"/>
      <c r="AO417" s="341"/>
      <c r="AP417" s="339"/>
      <c r="AQ417" s="338"/>
      <c r="AR417" s="341"/>
      <c r="AS417" s="339"/>
    </row>
    <row r="418" spans="1:45" ht="14.1" customHeight="1" x14ac:dyDescent="0.2">
      <c r="A418" s="333"/>
      <c r="B418" s="334"/>
      <c r="C418" s="334"/>
      <c r="D418" s="335"/>
      <c r="E418" s="336"/>
      <c r="F418" s="337"/>
      <c r="G418" s="336"/>
      <c r="H418" s="337"/>
      <c r="I418" s="336"/>
      <c r="J418" s="337"/>
      <c r="K418" s="336"/>
      <c r="L418" s="337"/>
      <c r="M418" s="336"/>
      <c r="N418" s="340"/>
      <c r="O418" s="340"/>
      <c r="P418" s="340"/>
      <c r="Q418" s="340"/>
      <c r="R418" s="340"/>
      <c r="S418" s="337"/>
      <c r="T418" s="336"/>
      <c r="U418" s="340"/>
      <c r="V418" s="337"/>
      <c r="X418" s="333"/>
      <c r="Y418" s="334"/>
      <c r="Z418" s="334"/>
      <c r="AA418" s="335"/>
      <c r="AB418" s="336"/>
      <c r="AC418" s="337"/>
      <c r="AD418" s="336"/>
      <c r="AE418" s="337"/>
      <c r="AF418" s="336"/>
      <c r="AG418" s="337"/>
      <c r="AH418" s="336"/>
      <c r="AI418" s="337"/>
      <c r="AJ418" s="336"/>
      <c r="AK418" s="340"/>
      <c r="AL418" s="340"/>
      <c r="AM418" s="340"/>
      <c r="AN418" s="340"/>
      <c r="AO418" s="340"/>
      <c r="AP418" s="337"/>
      <c r="AQ418" s="336"/>
      <c r="AR418" s="340"/>
      <c r="AS418" s="337"/>
    </row>
    <row r="419" spans="1:45" ht="14.1" customHeight="1" x14ac:dyDescent="0.2">
      <c r="A419" s="388" t="str">
        <f>'Übertrag Einzel'!BI50</f>
        <v>Quickstep</v>
      </c>
      <c r="B419" s="389"/>
      <c r="C419" s="389"/>
      <c r="D419" s="17"/>
      <c r="E419" s="338"/>
      <c r="F419" s="339"/>
      <c r="G419" s="338"/>
      <c r="H419" s="339"/>
      <c r="I419" s="338"/>
      <c r="J419" s="339"/>
      <c r="K419" s="338"/>
      <c r="L419" s="339"/>
      <c r="M419" s="338"/>
      <c r="N419" s="341"/>
      <c r="O419" s="341"/>
      <c r="P419" s="341"/>
      <c r="Q419" s="341"/>
      <c r="R419" s="341"/>
      <c r="S419" s="339"/>
      <c r="T419" s="338"/>
      <c r="U419" s="341"/>
      <c r="V419" s="339"/>
      <c r="X419" s="388" t="str">
        <f>'Übertrag Einzel'!BI51</f>
        <v>Quickstep</v>
      </c>
      <c r="Y419" s="389"/>
      <c r="Z419" s="389"/>
      <c r="AA419" s="17"/>
      <c r="AB419" s="338"/>
      <c r="AC419" s="339"/>
      <c r="AD419" s="338"/>
      <c r="AE419" s="339"/>
      <c r="AF419" s="338"/>
      <c r="AG419" s="339"/>
      <c r="AH419" s="338"/>
      <c r="AI419" s="339"/>
      <c r="AJ419" s="338"/>
      <c r="AK419" s="341"/>
      <c r="AL419" s="341"/>
      <c r="AM419" s="341"/>
      <c r="AN419" s="341"/>
      <c r="AO419" s="341"/>
      <c r="AP419" s="339"/>
      <c r="AQ419" s="338"/>
      <c r="AR419" s="341"/>
      <c r="AS419" s="339"/>
    </row>
    <row r="420" spans="1:45" ht="14.1" customHeight="1" x14ac:dyDescent="0.2">
      <c r="A420" s="333"/>
      <c r="B420" s="334"/>
      <c r="C420" s="334"/>
      <c r="D420" s="335"/>
      <c r="E420" s="336"/>
      <c r="F420" s="337"/>
      <c r="G420" s="336"/>
      <c r="H420" s="337"/>
      <c r="I420" s="336"/>
      <c r="J420" s="337"/>
      <c r="K420" s="336"/>
      <c r="L420" s="337"/>
      <c r="M420" s="336"/>
      <c r="N420" s="340"/>
      <c r="O420" s="340"/>
      <c r="P420" s="340"/>
      <c r="Q420" s="340"/>
      <c r="R420" s="340"/>
      <c r="S420" s="337"/>
      <c r="T420" s="336"/>
      <c r="U420" s="340"/>
      <c r="V420" s="337"/>
      <c r="X420" s="333"/>
      <c r="Y420" s="334"/>
      <c r="Z420" s="334"/>
      <c r="AA420" s="335"/>
      <c r="AB420" s="336"/>
      <c r="AC420" s="337"/>
      <c r="AD420" s="336"/>
      <c r="AE420" s="337"/>
      <c r="AF420" s="336"/>
      <c r="AG420" s="337"/>
      <c r="AH420" s="336"/>
      <c r="AI420" s="337"/>
      <c r="AJ420" s="336"/>
      <c r="AK420" s="340"/>
      <c r="AL420" s="340"/>
      <c r="AM420" s="340"/>
      <c r="AN420" s="340"/>
      <c r="AO420" s="340"/>
      <c r="AP420" s="337"/>
      <c r="AQ420" s="336"/>
      <c r="AR420" s="340"/>
      <c r="AS420" s="337"/>
    </row>
    <row r="421" spans="1:45" ht="14.1" customHeight="1" x14ac:dyDescent="0.2">
      <c r="A421" s="388" t="str">
        <f>'Übertrag Einzel'!BJ50</f>
        <v>Samba</v>
      </c>
      <c r="B421" s="389"/>
      <c r="C421" s="389"/>
      <c r="D421" s="17"/>
      <c r="E421" s="338"/>
      <c r="F421" s="339"/>
      <c r="G421" s="338"/>
      <c r="H421" s="339"/>
      <c r="I421" s="338"/>
      <c r="J421" s="339"/>
      <c r="K421" s="338"/>
      <c r="L421" s="339"/>
      <c r="M421" s="338"/>
      <c r="N421" s="341"/>
      <c r="O421" s="341"/>
      <c r="P421" s="341"/>
      <c r="Q421" s="341"/>
      <c r="R421" s="341"/>
      <c r="S421" s="339"/>
      <c r="T421" s="338"/>
      <c r="U421" s="341"/>
      <c r="V421" s="339"/>
      <c r="X421" s="388" t="str">
        <f>'Übertrag Einzel'!BJ51</f>
        <v>Samba</v>
      </c>
      <c r="Y421" s="389"/>
      <c r="Z421" s="389"/>
      <c r="AA421" s="17"/>
      <c r="AB421" s="338"/>
      <c r="AC421" s="339"/>
      <c r="AD421" s="338"/>
      <c r="AE421" s="339"/>
      <c r="AF421" s="338"/>
      <c r="AG421" s="339"/>
      <c r="AH421" s="338"/>
      <c r="AI421" s="339"/>
      <c r="AJ421" s="338"/>
      <c r="AK421" s="341"/>
      <c r="AL421" s="341"/>
      <c r="AM421" s="341"/>
      <c r="AN421" s="341"/>
      <c r="AO421" s="341"/>
      <c r="AP421" s="339"/>
      <c r="AQ421" s="338"/>
      <c r="AR421" s="341"/>
      <c r="AS421" s="339"/>
    </row>
    <row r="422" spans="1:45" ht="14.1" customHeight="1" x14ac:dyDescent="0.2">
      <c r="A422" s="333"/>
      <c r="B422" s="334"/>
      <c r="C422" s="334"/>
      <c r="D422" s="335"/>
      <c r="E422" s="336"/>
      <c r="F422" s="337"/>
      <c r="G422" s="336"/>
      <c r="H422" s="337"/>
      <c r="I422" s="336"/>
      <c r="J422" s="337"/>
      <c r="K422" s="336"/>
      <c r="L422" s="337"/>
      <c r="M422" s="336"/>
      <c r="N422" s="340"/>
      <c r="O422" s="340"/>
      <c r="P422" s="340"/>
      <c r="Q422" s="340"/>
      <c r="R422" s="340"/>
      <c r="S422" s="337"/>
      <c r="T422" s="336"/>
      <c r="U422" s="340"/>
      <c r="V422" s="337"/>
      <c r="X422" s="333"/>
      <c r="Y422" s="334"/>
      <c r="Z422" s="334"/>
      <c r="AA422" s="335"/>
      <c r="AB422" s="336"/>
      <c r="AC422" s="337"/>
      <c r="AD422" s="336"/>
      <c r="AE422" s="337"/>
      <c r="AF422" s="336"/>
      <c r="AG422" s="337"/>
      <c r="AH422" s="336"/>
      <c r="AI422" s="337"/>
      <c r="AJ422" s="336"/>
      <c r="AK422" s="340"/>
      <c r="AL422" s="340"/>
      <c r="AM422" s="340"/>
      <c r="AN422" s="340"/>
      <c r="AO422" s="340"/>
      <c r="AP422" s="337"/>
      <c r="AQ422" s="336"/>
      <c r="AR422" s="340"/>
      <c r="AS422" s="337"/>
    </row>
    <row r="423" spans="1:45" ht="14.1" customHeight="1" x14ac:dyDescent="0.2">
      <c r="A423" s="388" t="str">
        <f>'Übertrag Einzel'!BK50</f>
        <v>Chachacha</v>
      </c>
      <c r="B423" s="389"/>
      <c r="C423" s="389"/>
      <c r="D423" s="17"/>
      <c r="E423" s="338"/>
      <c r="F423" s="339"/>
      <c r="G423" s="338"/>
      <c r="H423" s="339"/>
      <c r="I423" s="338"/>
      <c r="J423" s="339"/>
      <c r="K423" s="338"/>
      <c r="L423" s="339"/>
      <c r="M423" s="338"/>
      <c r="N423" s="341"/>
      <c r="O423" s="341"/>
      <c r="P423" s="341"/>
      <c r="Q423" s="341"/>
      <c r="R423" s="341"/>
      <c r="S423" s="339"/>
      <c r="T423" s="338"/>
      <c r="U423" s="341"/>
      <c r="V423" s="339"/>
      <c r="X423" s="388" t="str">
        <f>'Übertrag Einzel'!BK51</f>
        <v>Chachacha</v>
      </c>
      <c r="Y423" s="389"/>
      <c r="Z423" s="389"/>
      <c r="AA423" s="17"/>
      <c r="AB423" s="338"/>
      <c r="AC423" s="339"/>
      <c r="AD423" s="338"/>
      <c r="AE423" s="339"/>
      <c r="AF423" s="338"/>
      <c r="AG423" s="339"/>
      <c r="AH423" s="338"/>
      <c r="AI423" s="339"/>
      <c r="AJ423" s="338"/>
      <c r="AK423" s="341"/>
      <c r="AL423" s="341"/>
      <c r="AM423" s="341"/>
      <c r="AN423" s="341"/>
      <c r="AO423" s="341"/>
      <c r="AP423" s="339"/>
      <c r="AQ423" s="338"/>
      <c r="AR423" s="341"/>
      <c r="AS423" s="339"/>
    </row>
    <row r="424" spans="1:45" ht="14.1" customHeight="1" x14ac:dyDescent="0.2">
      <c r="A424" s="333"/>
      <c r="B424" s="334"/>
      <c r="C424" s="334"/>
      <c r="D424" s="335"/>
      <c r="E424" s="336"/>
      <c r="F424" s="337"/>
      <c r="G424" s="336"/>
      <c r="H424" s="337"/>
      <c r="I424" s="336"/>
      <c r="J424" s="337"/>
      <c r="K424" s="336"/>
      <c r="L424" s="337"/>
      <c r="M424" s="336"/>
      <c r="N424" s="340"/>
      <c r="O424" s="340"/>
      <c r="P424" s="340"/>
      <c r="Q424" s="340"/>
      <c r="R424" s="340"/>
      <c r="S424" s="337"/>
      <c r="T424" s="336"/>
      <c r="U424" s="340"/>
      <c r="V424" s="337"/>
      <c r="X424" s="333"/>
      <c r="Y424" s="334"/>
      <c r="Z424" s="334"/>
      <c r="AA424" s="335"/>
      <c r="AB424" s="336"/>
      <c r="AC424" s="337"/>
      <c r="AD424" s="336"/>
      <c r="AE424" s="337"/>
      <c r="AF424" s="336"/>
      <c r="AG424" s="337"/>
      <c r="AH424" s="336"/>
      <c r="AI424" s="337"/>
      <c r="AJ424" s="336"/>
      <c r="AK424" s="340"/>
      <c r="AL424" s="340"/>
      <c r="AM424" s="340"/>
      <c r="AN424" s="340"/>
      <c r="AO424" s="340"/>
      <c r="AP424" s="337"/>
      <c r="AQ424" s="336"/>
      <c r="AR424" s="340"/>
      <c r="AS424" s="337"/>
    </row>
    <row r="425" spans="1:45" ht="14.1" customHeight="1" x14ac:dyDescent="0.2">
      <c r="A425" s="388" t="str">
        <f>'Übertrag Einzel'!BL50</f>
        <v>Rumba</v>
      </c>
      <c r="B425" s="389"/>
      <c r="C425" s="389"/>
      <c r="D425" s="17"/>
      <c r="E425" s="338"/>
      <c r="F425" s="339"/>
      <c r="G425" s="338"/>
      <c r="H425" s="339"/>
      <c r="I425" s="338"/>
      <c r="J425" s="339"/>
      <c r="K425" s="338"/>
      <c r="L425" s="339"/>
      <c r="M425" s="338"/>
      <c r="N425" s="341"/>
      <c r="O425" s="341"/>
      <c r="P425" s="341"/>
      <c r="Q425" s="341"/>
      <c r="R425" s="341"/>
      <c r="S425" s="339"/>
      <c r="T425" s="338"/>
      <c r="U425" s="341"/>
      <c r="V425" s="339"/>
      <c r="X425" s="388" t="str">
        <f>'Übertrag Einzel'!BL51</f>
        <v>Rumba</v>
      </c>
      <c r="Y425" s="389"/>
      <c r="Z425" s="389"/>
      <c r="AA425" s="17"/>
      <c r="AB425" s="338"/>
      <c r="AC425" s="339"/>
      <c r="AD425" s="338"/>
      <c r="AE425" s="339"/>
      <c r="AF425" s="338"/>
      <c r="AG425" s="339"/>
      <c r="AH425" s="338"/>
      <c r="AI425" s="339"/>
      <c r="AJ425" s="338"/>
      <c r="AK425" s="341"/>
      <c r="AL425" s="341"/>
      <c r="AM425" s="341"/>
      <c r="AN425" s="341"/>
      <c r="AO425" s="341"/>
      <c r="AP425" s="339"/>
      <c r="AQ425" s="338"/>
      <c r="AR425" s="341"/>
      <c r="AS425" s="339"/>
    </row>
    <row r="426" spans="1:45" ht="14.1" customHeight="1" x14ac:dyDescent="0.2">
      <c r="A426" s="333"/>
      <c r="B426" s="334"/>
      <c r="C426" s="334"/>
      <c r="D426" s="335"/>
      <c r="E426" s="336"/>
      <c r="F426" s="337"/>
      <c r="G426" s="336"/>
      <c r="H426" s="337"/>
      <c r="I426" s="336"/>
      <c r="J426" s="337"/>
      <c r="K426" s="336"/>
      <c r="L426" s="337"/>
      <c r="M426" s="336"/>
      <c r="N426" s="340"/>
      <c r="O426" s="340"/>
      <c r="P426" s="340"/>
      <c r="Q426" s="340"/>
      <c r="R426" s="340"/>
      <c r="S426" s="337"/>
      <c r="T426" s="336"/>
      <c r="U426" s="340"/>
      <c r="V426" s="337"/>
      <c r="X426" s="333"/>
      <c r="Y426" s="334"/>
      <c r="Z426" s="334"/>
      <c r="AA426" s="335"/>
      <c r="AB426" s="336"/>
      <c r="AC426" s="337"/>
      <c r="AD426" s="336"/>
      <c r="AE426" s="337"/>
      <c r="AF426" s="336"/>
      <c r="AG426" s="337"/>
      <c r="AH426" s="336"/>
      <c r="AI426" s="337"/>
      <c r="AJ426" s="336"/>
      <c r="AK426" s="340"/>
      <c r="AL426" s="340"/>
      <c r="AM426" s="340"/>
      <c r="AN426" s="340"/>
      <c r="AO426" s="340"/>
      <c r="AP426" s="337"/>
      <c r="AQ426" s="336"/>
      <c r="AR426" s="340"/>
      <c r="AS426" s="337"/>
    </row>
    <row r="427" spans="1:45" ht="14.1" customHeight="1" x14ac:dyDescent="0.2">
      <c r="A427" s="388" t="str">
        <f>'Übertrag Einzel'!BM50</f>
        <v>Paso Doble</v>
      </c>
      <c r="B427" s="389"/>
      <c r="C427" s="389"/>
      <c r="D427" s="17"/>
      <c r="E427" s="338"/>
      <c r="F427" s="339"/>
      <c r="G427" s="338"/>
      <c r="H427" s="339"/>
      <c r="I427" s="338"/>
      <c r="J427" s="339"/>
      <c r="K427" s="338"/>
      <c r="L427" s="339"/>
      <c r="M427" s="338"/>
      <c r="N427" s="341"/>
      <c r="O427" s="341"/>
      <c r="P427" s="341"/>
      <c r="Q427" s="341"/>
      <c r="R427" s="341"/>
      <c r="S427" s="339"/>
      <c r="T427" s="338"/>
      <c r="U427" s="341"/>
      <c r="V427" s="339"/>
      <c r="X427" s="388" t="str">
        <f>'Übertrag Einzel'!BM51</f>
        <v>Paso Doble</v>
      </c>
      <c r="Y427" s="389"/>
      <c r="Z427" s="389"/>
      <c r="AA427" s="17"/>
      <c r="AB427" s="338"/>
      <c r="AC427" s="339"/>
      <c r="AD427" s="338"/>
      <c r="AE427" s="339"/>
      <c r="AF427" s="338"/>
      <c r="AG427" s="339"/>
      <c r="AH427" s="338"/>
      <c r="AI427" s="339"/>
      <c r="AJ427" s="338"/>
      <c r="AK427" s="341"/>
      <c r="AL427" s="341"/>
      <c r="AM427" s="341"/>
      <c r="AN427" s="341"/>
      <c r="AO427" s="341"/>
      <c r="AP427" s="339"/>
      <c r="AQ427" s="338"/>
      <c r="AR427" s="341"/>
      <c r="AS427" s="339"/>
    </row>
    <row r="428" spans="1:45" ht="14.1" customHeight="1" x14ac:dyDescent="0.2">
      <c r="A428" s="333"/>
      <c r="B428" s="334"/>
      <c r="C428" s="334"/>
      <c r="D428" s="335"/>
      <c r="E428" s="336"/>
      <c r="F428" s="337"/>
      <c r="G428" s="336"/>
      <c r="H428" s="337"/>
      <c r="I428" s="336"/>
      <c r="J428" s="337"/>
      <c r="K428" s="336"/>
      <c r="L428" s="337"/>
      <c r="M428" s="336"/>
      <c r="N428" s="340"/>
      <c r="O428" s="340"/>
      <c r="P428" s="340"/>
      <c r="Q428" s="340"/>
      <c r="R428" s="340"/>
      <c r="S428" s="337"/>
      <c r="T428" s="336"/>
      <c r="U428" s="340"/>
      <c r="V428" s="337"/>
      <c r="X428" s="333"/>
      <c r="Y428" s="334"/>
      <c r="Z428" s="334"/>
      <c r="AA428" s="335"/>
      <c r="AB428" s="336"/>
      <c r="AC428" s="337"/>
      <c r="AD428" s="336"/>
      <c r="AE428" s="337"/>
      <c r="AF428" s="336"/>
      <c r="AG428" s="337"/>
      <c r="AH428" s="336"/>
      <c r="AI428" s="337"/>
      <c r="AJ428" s="336"/>
      <c r="AK428" s="340"/>
      <c r="AL428" s="340"/>
      <c r="AM428" s="340"/>
      <c r="AN428" s="340"/>
      <c r="AO428" s="340"/>
      <c r="AP428" s="337"/>
      <c r="AQ428" s="336"/>
      <c r="AR428" s="340"/>
      <c r="AS428" s="337"/>
    </row>
    <row r="429" spans="1:45" ht="14.1" customHeight="1" x14ac:dyDescent="0.2">
      <c r="A429" s="388" t="str">
        <f>'Übertrag Einzel'!BN50</f>
        <v>Jive</v>
      </c>
      <c r="B429" s="389"/>
      <c r="C429" s="389"/>
      <c r="D429" s="17"/>
      <c r="E429" s="338"/>
      <c r="F429" s="339"/>
      <c r="G429" s="338"/>
      <c r="H429" s="339"/>
      <c r="I429" s="338"/>
      <c r="J429" s="339"/>
      <c r="K429" s="338"/>
      <c r="L429" s="339"/>
      <c r="M429" s="338"/>
      <c r="N429" s="341"/>
      <c r="O429" s="341"/>
      <c r="P429" s="341"/>
      <c r="Q429" s="341"/>
      <c r="R429" s="341"/>
      <c r="S429" s="339"/>
      <c r="T429" s="338"/>
      <c r="U429" s="341"/>
      <c r="V429" s="339"/>
      <c r="X429" s="388" t="str">
        <f>'Übertrag Einzel'!BN51</f>
        <v>Jive</v>
      </c>
      <c r="Y429" s="389"/>
      <c r="Z429" s="389"/>
      <c r="AA429" s="17"/>
      <c r="AB429" s="338"/>
      <c r="AC429" s="339"/>
      <c r="AD429" s="338"/>
      <c r="AE429" s="339"/>
      <c r="AF429" s="338"/>
      <c r="AG429" s="339"/>
      <c r="AH429" s="338"/>
      <c r="AI429" s="339"/>
      <c r="AJ429" s="338"/>
      <c r="AK429" s="341"/>
      <c r="AL429" s="341"/>
      <c r="AM429" s="341"/>
      <c r="AN429" s="341"/>
      <c r="AO429" s="341"/>
      <c r="AP429" s="339"/>
      <c r="AQ429" s="338"/>
      <c r="AR429" s="341"/>
      <c r="AS429" s="339"/>
    </row>
    <row r="430" spans="1:45" ht="14.1" customHeight="1" x14ac:dyDescent="0.2">
      <c r="A430" s="391"/>
      <c r="B430" s="392"/>
      <c r="C430" s="392"/>
      <c r="D430" s="393"/>
      <c r="E430" s="336"/>
      <c r="F430" s="337"/>
      <c r="G430" s="336"/>
      <c r="H430" s="337"/>
      <c r="I430" s="336"/>
      <c r="J430" s="337"/>
      <c r="K430" s="336"/>
      <c r="L430" s="337"/>
      <c r="M430" s="336"/>
      <c r="N430" s="340"/>
      <c r="O430" s="340"/>
      <c r="P430" s="340"/>
      <c r="Q430" s="340"/>
      <c r="R430" s="340"/>
      <c r="S430" s="337"/>
      <c r="T430" s="336"/>
      <c r="U430" s="340"/>
      <c r="V430" s="337"/>
      <c r="X430" s="391"/>
      <c r="Y430" s="392"/>
      <c r="Z430" s="392"/>
      <c r="AA430" s="393"/>
      <c r="AB430" s="336"/>
      <c r="AC430" s="337"/>
      <c r="AD430" s="336"/>
      <c r="AE430" s="337"/>
      <c r="AF430" s="336"/>
      <c r="AG430" s="337"/>
      <c r="AH430" s="336"/>
      <c r="AI430" s="337"/>
      <c r="AJ430" s="336"/>
      <c r="AK430" s="340"/>
      <c r="AL430" s="340"/>
      <c r="AM430" s="340"/>
      <c r="AN430" s="340"/>
      <c r="AO430" s="340"/>
      <c r="AP430" s="337"/>
      <c r="AQ430" s="336"/>
      <c r="AR430" s="340"/>
      <c r="AS430" s="337"/>
    </row>
    <row r="431" spans="1:45" ht="14.1" customHeight="1" x14ac:dyDescent="0.2">
      <c r="A431" s="388" t="str">
        <f>'Übertrag Einzel'!BO50</f>
        <v>Discofox</v>
      </c>
      <c r="B431" s="389"/>
      <c r="C431" s="390"/>
      <c r="D431" s="18"/>
      <c r="E431" s="338"/>
      <c r="F431" s="339"/>
      <c r="G431" s="338"/>
      <c r="H431" s="339"/>
      <c r="I431" s="338"/>
      <c r="J431" s="339"/>
      <c r="K431" s="338"/>
      <c r="L431" s="339"/>
      <c r="M431" s="338"/>
      <c r="N431" s="341"/>
      <c r="O431" s="341"/>
      <c r="P431" s="341"/>
      <c r="Q431" s="341"/>
      <c r="R431" s="341"/>
      <c r="S431" s="339"/>
      <c r="T431" s="338"/>
      <c r="U431" s="341"/>
      <c r="V431" s="339"/>
      <c r="X431" s="388" t="str">
        <f>'Übertrag Einzel'!BO51</f>
        <v>Discofox</v>
      </c>
      <c r="Y431" s="389"/>
      <c r="Z431" s="390"/>
      <c r="AA431" s="18"/>
      <c r="AB431" s="338"/>
      <c r="AC431" s="339"/>
      <c r="AD431" s="338"/>
      <c r="AE431" s="339"/>
      <c r="AF431" s="338"/>
      <c r="AG431" s="339"/>
      <c r="AH431" s="338"/>
      <c r="AI431" s="339"/>
      <c r="AJ431" s="338"/>
      <c r="AK431" s="341"/>
      <c r="AL431" s="341"/>
      <c r="AM431" s="341"/>
      <c r="AN431" s="341"/>
      <c r="AO431" s="341"/>
      <c r="AP431" s="339"/>
      <c r="AQ431" s="338"/>
      <c r="AR431" s="341"/>
      <c r="AS431" s="339"/>
    </row>
    <row r="432" spans="1:45" ht="14.1" customHeight="1" x14ac:dyDescent="0.2">
      <c r="A432" s="391"/>
      <c r="B432" s="392"/>
      <c r="C432" s="392"/>
      <c r="D432" s="393"/>
      <c r="E432" s="336"/>
      <c r="F432" s="337"/>
      <c r="G432" s="336"/>
      <c r="H432" s="337"/>
      <c r="I432" s="336"/>
      <c r="J432" s="337"/>
      <c r="K432" s="336"/>
      <c r="L432" s="337"/>
      <c r="M432" s="336"/>
      <c r="N432" s="340"/>
      <c r="O432" s="340"/>
      <c r="P432" s="340"/>
      <c r="Q432" s="340"/>
      <c r="R432" s="340"/>
      <c r="S432" s="337"/>
      <c r="T432" s="336"/>
      <c r="U432" s="340"/>
      <c r="V432" s="337"/>
      <c r="X432" s="391"/>
      <c r="Y432" s="392"/>
      <c r="Z432" s="392"/>
      <c r="AA432" s="393"/>
      <c r="AB432" s="336"/>
      <c r="AC432" s="337"/>
      <c r="AD432" s="336"/>
      <c r="AE432" s="337"/>
      <c r="AF432" s="336"/>
      <c r="AG432" s="337"/>
      <c r="AH432" s="336"/>
      <c r="AI432" s="337"/>
      <c r="AJ432" s="336"/>
      <c r="AK432" s="340"/>
      <c r="AL432" s="340"/>
      <c r="AM432" s="340"/>
      <c r="AN432" s="340"/>
      <c r="AO432" s="340"/>
      <c r="AP432" s="337"/>
      <c r="AQ432" s="336"/>
      <c r="AR432" s="340"/>
      <c r="AS432" s="337"/>
    </row>
    <row r="433" spans="1:45" ht="14.1" customHeight="1" x14ac:dyDescent="0.2">
      <c r="A433" s="388"/>
      <c r="B433" s="389"/>
      <c r="C433" s="390"/>
      <c r="D433" s="18"/>
      <c r="E433" s="338"/>
      <c r="F433" s="339"/>
      <c r="G433" s="338"/>
      <c r="H433" s="339"/>
      <c r="I433" s="338"/>
      <c r="J433" s="339"/>
      <c r="K433" s="338"/>
      <c r="L433" s="339"/>
      <c r="M433" s="338"/>
      <c r="N433" s="341"/>
      <c r="O433" s="341"/>
      <c r="P433" s="341"/>
      <c r="Q433" s="341"/>
      <c r="R433" s="341"/>
      <c r="S433" s="339"/>
      <c r="T433" s="338"/>
      <c r="U433" s="341"/>
      <c r="V433" s="339"/>
      <c r="X433" s="388"/>
      <c r="Y433" s="389"/>
      <c r="Z433" s="390"/>
      <c r="AA433" s="18"/>
      <c r="AB433" s="338"/>
      <c r="AC433" s="339"/>
      <c r="AD433" s="338"/>
      <c r="AE433" s="339"/>
      <c r="AF433" s="338"/>
      <c r="AG433" s="339"/>
      <c r="AH433" s="338"/>
      <c r="AI433" s="339"/>
      <c r="AJ433" s="338"/>
      <c r="AK433" s="341"/>
      <c r="AL433" s="341"/>
      <c r="AM433" s="341"/>
      <c r="AN433" s="341"/>
      <c r="AO433" s="341"/>
      <c r="AP433" s="339"/>
      <c r="AQ433" s="338"/>
      <c r="AR433" s="341"/>
      <c r="AS433" s="339"/>
    </row>
    <row r="434" spans="1:45" ht="14.1" customHeight="1" x14ac:dyDescent="0.2">
      <c r="A434" s="394" t="s">
        <v>70</v>
      </c>
      <c r="B434" s="450"/>
      <c r="C434" s="450"/>
      <c r="D434" s="450"/>
      <c r="E434" s="450"/>
      <c r="F434" s="450"/>
      <c r="G434" s="450"/>
      <c r="H434" s="450"/>
      <c r="I434" s="450"/>
      <c r="J434" s="450"/>
      <c r="K434" s="450"/>
      <c r="L434" s="450"/>
      <c r="M434" s="450"/>
      <c r="N434" s="450"/>
      <c r="O434" s="450"/>
      <c r="P434" s="450"/>
      <c r="Q434" s="450"/>
      <c r="R434" s="450"/>
      <c r="S434" s="450"/>
      <c r="T434" s="450"/>
      <c r="U434" s="450"/>
      <c r="V434" s="451"/>
      <c r="X434" s="394" t="s">
        <v>70</v>
      </c>
      <c r="Y434" s="450"/>
      <c r="Z434" s="450"/>
      <c r="AA434" s="450"/>
      <c r="AB434" s="450"/>
      <c r="AC434" s="450"/>
      <c r="AD434" s="450"/>
      <c r="AE434" s="450"/>
      <c r="AF434" s="450"/>
      <c r="AG434" s="450"/>
      <c r="AH434" s="450"/>
      <c r="AI434" s="450"/>
      <c r="AJ434" s="450"/>
      <c r="AK434" s="450"/>
      <c r="AL434" s="450"/>
      <c r="AM434" s="450"/>
      <c r="AN434" s="450"/>
      <c r="AO434" s="450"/>
      <c r="AP434" s="450"/>
      <c r="AQ434" s="450"/>
      <c r="AR434" s="450"/>
      <c r="AS434" s="451"/>
    </row>
    <row r="435" spans="1:45" ht="14.1" customHeight="1" x14ac:dyDescent="0.2">
      <c r="A435" s="452"/>
      <c r="B435" s="453"/>
      <c r="C435" s="454"/>
      <c r="D435" s="454"/>
      <c r="E435" s="454"/>
      <c r="F435" s="454"/>
      <c r="G435" s="454"/>
      <c r="H435" s="454"/>
      <c r="I435" s="454"/>
      <c r="J435" s="454"/>
      <c r="K435" s="454"/>
      <c r="L435" s="454"/>
      <c r="M435" s="454"/>
      <c r="N435" s="454"/>
      <c r="O435" s="454"/>
      <c r="P435" s="454"/>
      <c r="Q435" s="454"/>
      <c r="R435" s="454"/>
      <c r="S435" s="454"/>
      <c r="T435" s="454"/>
      <c r="U435" s="454"/>
      <c r="V435" s="455"/>
      <c r="X435" s="452"/>
      <c r="Y435" s="453"/>
      <c r="Z435" s="454"/>
      <c r="AA435" s="454"/>
      <c r="AB435" s="454"/>
      <c r="AC435" s="454"/>
      <c r="AD435" s="454"/>
      <c r="AE435" s="454"/>
      <c r="AF435" s="454"/>
      <c r="AG435" s="454"/>
      <c r="AH435" s="454"/>
      <c r="AI435" s="454"/>
      <c r="AJ435" s="454"/>
      <c r="AK435" s="454"/>
      <c r="AL435" s="454"/>
      <c r="AM435" s="454"/>
      <c r="AN435" s="454"/>
      <c r="AO435" s="454"/>
      <c r="AP435" s="454"/>
      <c r="AQ435" s="454"/>
      <c r="AR435" s="454"/>
      <c r="AS435" s="455"/>
    </row>
    <row r="436" spans="1:45" ht="14.1" customHeight="1" x14ac:dyDescent="0.2">
      <c r="A436" s="400" t="s">
        <v>30</v>
      </c>
      <c r="B436" s="456"/>
      <c r="C436" s="400" t="str">
        <f>MID(T438,1,2)</f>
        <v/>
      </c>
      <c r="D436" s="401"/>
      <c r="E436" s="400" t="str">
        <f>MID(T438,3,2)</f>
        <v/>
      </c>
      <c r="F436" s="401"/>
      <c r="G436" s="400" t="str">
        <f>MID(T438,5,2)</f>
        <v/>
      </c>
      <c r="H436" s="401"/>
      <c r="I436" s="400" t="str">
        <f>MID(T438,7,2)</f>
        <v/>
      </c>
      <c r="J436" s="401"/>
      <c r="K436" s="400" t="str">
        <f>MID(T438,9,2)</f>
        <v/>
      </c>
      <c r="L436" s="401"/>
      <c r="M436" s="400" t="str">
        <f>MID(T438,11,2)</f>
        <v/>
      </c>
      <c r="N436" s="401"/>
      <c r="O436" s="400" t="str">
        <f>MID(T438,13,2)</f>
        <v/>
      </c>
      <c r="P436" s="401"/>
      <c r="Q436" s="400" t="str">
        <f>MID(T438,15,2)</f>
        <v/>
      </c>
      <c r="R436" s="401"/>
      <c r="S436" s="400" t="str">
        <f>MID(T438,17,2)</f>
        <v/>
      </c>
      <c r="T436" s="401"/>
      <c r="U436" s="400" t="str">
        <f>MID(T438,19,2)</f>
        <v/>
      </c>
      <c r="V436" s="401"/>
      <c r="X436" s="400" t="s">
        <v>30</v>
      </c>
      <c r="Y436" s="456"/>
      <c r="Z436" s="400" t="str">
        <f>MID(AQ438,1,2)</f>
        <v/>
      </c>
      <c r="AA436" s="401"/>
      <c r="AB436" s="400" t="str">
        <f>MID(AQ438,3,2)</f>
        <v/>
      </c>
      <c r="AC436" s="401"/>
      <c r="AD436" s="400" t="str">
        <f>MID(AQ438,5,2)</f>
        <v/>
      </c>
      <c r="AE436" s="401"/>
      <c r="AF436" s="400" t="str">
        <f>MID(AQ438,7,2)</f>
        <v/>
      </c>
      <c r="AG436" s="401"/>
      <c r="AH436" s="400" t="str">
        <f>MID(AQ438,9,2)</f>
        <v/>
      </c>
      <c r="AI436" s="401"/>
      <c r="AJ436" s="400" t="str">
        <f>MID(AQ438,11,2)</f>
        <v/>
      </c>
      <c r="AK436" s="401"/>
      <c r="AL436" s="400" t="str">
        <f>MID(AQ438,13,2)</f>
        <v/>
      </c>
      <c r="AM436" s="401"/>
      <c r="AN436" s="400" t="str">
        <f>MID(AQ438,15,2)</f>
        <v/>
      </c>
      <c r="AO436" s="401"/>
      <c r="AP436" s="400" t="str">
        <f>MID(AQ438,17,2)</f>
        <v/>
      </c>
      <c r="AQ436" s="401"/>
      <c r="AR436" s="400" t="str">
        <f>MID(AQ438,19,2)</f>
        <v/>
      </c>
      <c r="AS436" s="401"/>
    </row>
    <row r="437" spans="1:45" ht="14.1" customHeight="1" x14ac:dyDescent="0.2">
      <c r="A437" s="457"/>
      <c r="B437" s="458"/>
      <c r="C437" s="402"/>
      <c r="D437" s="403"/>
      <c r="E437" s="402"/>
      <c r="F437" s="403"/>
      <c r="G437" s="402"/>
      <c r="H437" s="403"/>
      <c r="I437" s="402"/>
      <c r="J437" s="403"/>
      <c r="K437" s="402"/>
      <c r="L437" s="403"/>
      <c r="M437" s="402"/>
      <c r="N437" s="403"/>
      <c r="O437" s="402"/>
      <c r="P437" s="403"/>
      <c r="Q437" s="402"/>
      <c r="R437" s="403"/>
      <c r="S437" s="402"/>
      <c r="T437" s="403"/>
      <c r="U437" s="402"/>
      <c r="V437" s="403"/>
      <c r="X437" s="457"/>
      <c r="Y437" s="458"/>
      <c r="Z437" s="402"/>
      <c r="AA437" s="403"/>
      <c r="AB437" s="402"/>
      <c r="AC437" s="403"/>
      <c r="AD437" s="402"/>
      <c r="AE437" s="403"/>
      <c r="AF437" s="402"/>
      <c r="AG437" s="403"/>
      <c r="AH437" s="402"/>
      <c r="AI437" s="403"/>
      <c r="AJ437" s="402"/>
      <c r="AK437" s="403"/>
      <c r="AL437" s="402"/>
      <c r="AM437" s="403"/>
      <c r="AN437" s="402"/>
      <c r="AO437" s="403"/>
      <c r="AP437" s="402"/>
      <c r="AQ437" s="403"/>
      <c r="AR437" s="402"/>
      <c r="AS437" s="403"/>
    </row>
    <row r="438" spans="1:45" ht="27.75" customHeight="1" x14ac:dyDescent="0.2">
      <c r="A438" s="404" t="s">
        <v>191</v>
      </c>
      <c r="B438" s="405"/>
      <c r="C438" s="405"/>
      <c r="D438" s="405"/>
      <c r="E438" s="405"/>
      <c r="F438" s="405"/>
      <c r="G438" s="405"/>
      <c r="H438" s="406"/>
      <c r="I438" s="413" t="s">
        <v>16</v>
      </c>
      <c r="J438" s="414"/>
      <c r="K438" s="414"/>
      <c r="L438" s="414"/>
      <c r="M438" s="414"/>
      <c r="N438" s="414"/>
      <c r="O438" s="414"/>
      <c r="P438" s="414"/>
      <c r="Q438" s="414"/>
      <c r="R438" s="414"/>
      <c r="S438" s="415"/>
      <c r="T438" s="416" t="str">
        <f>'Übertrag Einzel'!CL50</f>
        <v/>
      </c>
      <c r="U438" s="417"/>
      <c r="V438" s="418"/>
      <c r="X438" s="404" t="s">
        <v>191</v>
      </c>
      <c r="Y438" s="405"/>
      <c r="Z438" s="405"/>
      <c r="AA438" s="405"/>
      <c r="AB438" s="405"/>
      <c r="AC438" s="405"/>
      <c r="AD438" s="405"/>
      <c r="AE438" s="406"/>
      <c r="AF438" s="413" t="s">
        <v>16</v>
      </c>
      <c r="AG438" s="414"/>
      <c r="AH438" s="414"/>
      <c r="AI438" s="414"/>
      <c r="AJ438" s="414"/>
      <c r="AK438" s="414"/>
      <c r="AL438" s="414"/>
      <c r="AM438" s="414"/>
      <c r="AN438" s="414"/>
      <c r="AO438" s="414"/>
      <c r="AP438" s="415"/>
      <c r="AQ438" s="416" t="str">
        <f>'Übertrag Einzel'!CL51</f>
        <v/>
      </c>
      <c r="AR438" s="417"/>
      <c r="AS438" s="418"/>
    </row>
    <row r="439" spans="1:45" ht="14.1" customHeight="1" x14ac:dyDescent="0.2">
      <c r="A439" s="407"/>
      <c r="B439" s="408"/>
      <c r="C439" s="408"/>
      <c r="D439" s="408"/>
      <c r="E439" s="408"/>
      <c r="F439" s="408"/>
      <c r="G439" s="408"/>
      <c r="H439" s="409"/>
      <c r="I439" s="333" t="s">
        <v>17</v>
      </c>
      <c r="J439" s="334"/>
      <c r="K439" s="334"/>
      <c r="L439" s="334"/>
      <c r="M439" s="334"/>
      <c r="N439" s="334"/>
      <c r="O439" s="334"/>
      <c r="P439" s="334"/>
      <c r="Q439" s="334"/>
      <c r="R439" s="334"/>
      <c r="S439" s="334"/>
      <c r="T439" s="334"/>
      <c r="U439" s="334"/>
      <c r="V439" s="335"/>
      <c r="X439" s="407"/>
      <c r="Y439" s="408"/>
      <c r="Z439" s="408"/>
      <c r="AA439" s="408"/>
      <c r="AB439" s="408"/>
      <c r="AC439" s="408"/>
      <c r="AD439" s="408"/>
      <c r="AE439" s="409"/>
      <c r="AF439" s="333" t="s">
        <v>17</v>
      </c>
      <c r="AG439" s="334"/>
      <c r="AH439" s="334"/>
      <c r="AI439" s="334"/>
      <c r="AJ439" s="334"/>
      <c r="AK439" s="334"/>
      <c r="AL439" s="334"/>
      <c r="AM439" s="334"/>
      <c r="AN439" s="334"/>
      <c r="AO439" s="334"/>
      <c r="AP439" s="334"/>
      <c r="AQ439" s="334"/>
      <c r="AR439" s="334"/>
      <c r="AS439" s="335"/>
    </row>
    <row r="440" spans="1:45" ht="14.1" customHeight="1" x14ac:dyDescent="0.2">
      <c r="A440" s="407"/>
      <c r="B440" s="408"/>
      <c r="C440" s="408"/>
      <c r="D440" s="408"/>
      <c r="E440" s="408"/>
      <c r="F440" s="408"/>
      <c r="G440" s="408"/>
      <c r="H440" s="409"/>
      <c r="I440" s="82" t="s">
        <v>18</v>
      </c>
      <c r="J440" s="419"/>
      <c r="K440" s="419"/>
      <c r="L440" s="419"/>
      <c r="M440" s="420"/>
      <c r="N440" s="34" t="s">
        <v>19</v>
      </c>
      <c r="O440" s="419"/>
      <c r="P440" s="419"/>
      <c r="Q440" s="419"/>
      <c r="R440" s="420"/>
      <c r="S440" s="82" t="s">
        <v>20</v>
      </c>
      <c r="T440" s="419"/>
      <c r="U440" s="419"/>
      <c r="V440" s="420"/>
      <c r="X440" s="407"/>
      <c r="Y440" s="408"/>
      <c r="Z440" s="408"/>
      <c r="AA440" s="408"/>
      <c r="AB440" s="408"/>
      <c r="AC440" s="408"/>
      <c r="AD440" s="408"/>
      <c r="AE440" s="409"/>
      <c r="AF440" s="82" t="s">
        <v>18</v>
      </c>
      <c r="AG440" s="419"/>
      <c r="AH440" s="419"/>
      <c r="AI440" s="419"/>
      <c r="AJ440" s="420"/>
      <c r="AK440" s="34" t="s">
        <v>19</v>
      </c>
      <c r="AL440" s="419"/>
      <c r="AM440" s="419"/>
      <c r="AN440" s="419"/>
      <c r="AO440" s="420"/>
      <c r="AP440" s="82" t="s">
        <v>20</v>
      </c>
      <c r="AQ440" s="419"/>
      <c r="AR440" s="419"/>
      <c r="AS440" s="420"/>
    </row>
    <row r="441" spans="1:45" ht="14.1" customHeight="1" x14ac:dyDescent="0.2">
      <c r="A441" s="410"/>
      <c r="B441" s="411"/>
      <c r="C441" s="411"/>
      <c r="D441" s="411"/>
      <c r="E441" s="411"/>
      <c r="F441" s="411"/>
      <c r="G441" s="411"/>
      <c r="H441" s="412"/>
      <c r="I441" s="87"/>
      <c r="J441" s="88"/>
      <c r="K441" s="88"/>
      <c r="L441" s="88"/>
      <c r="M441" s="89"/>
      <c r="N441" s="88"/>
      <c r="O441" s="88"/>
      <c r="P441" s="88"/>
      <c r="Q441" s="88"/>
      <c r="R441" s="89"/>
      <c r="S441" s="87"/>
      <c r="T441" s="88"/>
      <c r="U441" s="88"/>
      <c r="V441" s="89"/>
      <c r="X441" s="410"/>
      <c r="Y441" s="411"/>
      <c r="Z441" s="411"/>
      <c r="AA441" s="411"/>
      <c r="AB441" s="411"/>
      <c r="AC441" s="411"/>
      <c r="AD441" s="411"/>
      <c r="AE441" s="412"/>
      <c r="AF441" s="87"/>
      <c r="AG441" s="88"/>
      <c r="AH441" s="88"/>
      <c r="AI441" s="88"/>
      <c r="AJ441" s="89"/>
      <c r="AK441" s="88"/>
      <c r="AL441" s="88"/>
      <c r="AM441" s="88"/>
      <c r="AN441" s="88"/>
      <c r="AO441" s="89"/>
      <c r="AP441" s="87"/>
      <c r="AQ441" s="88"/>
      <c r="AR441" s="88"/>
      <c r="AS441" s="89"/>
    </row>
    <row r="442" spans="1:45" s="27" customFormat="1" ht="21.75" customHeight="1" x14ac:dyDescent="0.2">
      <c r="A442" s="421" t="s">
        <v>22</v>
      </c>
      <c r="B442" s="422"/>
      <c r="C442" s="422"/>
      <c r="D442" s="422"/>
      <c r="E442" s="422"/>
      <c r="F442" s="422"/>
      <c r="G442" s="422"/>
      <c r="H442" s="422"/>
      <c r="I442" s="422"/>
      <c r="J442" s="422"/>
      <c r="K442" s="422"/>
      <c r="L442" s="422"/>
      <c r="M442" s="422"/>
      <c r="N442" s="422"/>
      <c r="O442" s="422"/>
      <c r="P442" s="422"/>
      <c r="Q442" s="422"/>
      <c r="R442" s="422"/>
      <c r="S442" s="422"/>
      <c r="T442" s="422"/>
      <c r="U442" s="422"/>
      <c r="V442" s="423"/>
      <c r="X442" s="424" t="s">
        <v>22</v>
      </c>
      <c r="Y442" s="425"/>
      <c r="Z442" s="425"/>
      <c r="AA442" s="425"/>
      <c r="AB442" s="425"/>
      <c r="AC442" s="425"/>
      <c r="AD442" s="425"/>
      <c r="AE442" s="425"/>
      <c r="AF442" s="425"/>
      <c r="AG442" s="425"/>
      <c r="AH442" s="425"/>
      <c r="AI442" s="425"/>
      <c r="AJ442" s="425"/>
      <c r="AK442" s="425"/>
      <c r="AL442" s="425"/>
      <c r="AM442" s="425"/>
      <c r="AN442" s="425"/>
      <c r="AO442" s="425"/>
      <c r="AP442" s="425"/>
      <c r="AQ442" s="425"/>
      <c r="AR442" s="425"/>
      <c r="AS442" s="426"/>
    </row>
    <row r="443" spans="1:45" s="33" customFormat="1" ht="21.75" customHeight="1" x14ac:dyDescent="0.2">
      <c r="A443" s="26" t="str">
        <f>'Übertrag Einzel'!$C52</f>
        <v xml:space="preserve"> </v>
      </c>
      <c r="B443" s="29" t="str">
        <f>'Übertrag Einzel'!$AD52</f>
        <v xml:space="preserve"> </v>
      </c>
      <c r="C443" s="30"/>
      <c r="D443" s="90"/>
      <c r="E443" s="31" t="str">
        <f>E394</f>
        <v>Ausrichter: TSC Musterhausen</v>
      </c>
      <c r="F443" s="90"/>
      <c r="G443" s="90"/>
      <c r="H443" s="90"/>
      <c r="I443" s="90"/>
      <c r="J443" s="90"/>
      <c r="K443" s="90"/>
      <c r="L443" s="90"/>
      <c r="M443" s="90"/>
      <c r="N443" s="90"/>
      <c r="O443" s="90"/>
      <c r="P443" s="90"/>
      <c r="Q443" s="90"/>
      <c r="R443" s="90"/>
      <c r="S443" s="90"/>
      <c r="T443" s="90"/>
      <c r="U443" s="90"/>
      <c r="V443" s="91"/>
      <c r="X443" s="26" t="str">
        <f>'Übertrag Einzel'!$C53</f>
        <v xml:space="preserve"> </v>
      </c>
      <c r="Y443" s="29" t="str">
        <f>'Übertrag Einzel'!$AD53</f>
        <v xml:space="preserve"> </v>
      </c>
      <c r="Z443" s="30"/>
      <c r="AA443" s="90"/>
      <c r="AB443" s="31" t="str">
        <f>E443</f>
        <v>Ausrichter: TSC Musterhausen</v>
      </c>
      <c r="AC443" s="90"/>
      <c r="AD443" s="90"/>
      <c r="AE443" s="90"/>
      <c r="AF443" s="90"/>
      <c r="AG443" s="90"/>
      <c r="AH443" s="90"/>
      <c r="AI443" s="90"/>
      <c r="AJ443" s="90"/>
      <c r="AK443" s="90"/>
      <c r="AL443" s="90"/>
      <c r="AM443" s="90"/>
      <c r="AN443" s="90"/>
      <c r="AO443" s="90"/>
      <c r="AP443" s="90"/>
      <c r="AQ443" s="90"/>
      <c r="AR443" s="90"/>
      <c r="AS443" s="91"/>
    </row>
    <row r="444" spans="1:45" s="34" customFormat="1" ht="12.75" x14ac:dyDescent="0.2">
      <c r="A444" s="333" t="s">
        <v>3</v>
      </c>
      <c r="B444" s="334"/>
      <c r="C444" s="334"/>
      <c r="D444" s="334"/>
      <c r="E444" s="430"/>
      <c r="F444" s="333" t="s">
        <v>34</v>
      </c>
      <c r="G444" s="431"/>
      <c r="H444" s="431"/>
      <c r="I444" s="431"/>
      <c r="J444" s="431"/>
      <c r="K444" s="431"/>
      <c r="L444" s="431"/>
      <c r="M444" s="431"/>
      <c r="N444" s="431"/>
      <c r="O444" s="431"/>
      <c r="P444" s="431"/>
      <c r="Q444" s="431"/>
      <c r="R444" s="430"/>
      <c r="S444" s="333" t="s">
        <v>6</v>
      </c>
      <c r="T444" s="334"/>
      <c r="U444" s="334"/>
      <c r="V444" s="335"/>
      <c r="X444" s="333" t="s">
        <v>3</v>
      </c>
      <c r="Y444" s="334"/>
      <c r="Z444" s="334"/>
      <c r="AA444" s="334"/>
      <c r="AB444" s="430"/>
      <c r="AC444" s="333" t="s">
        <v>34</v>
      </c>
      <c r="AD444" s="431"/>
      <c r="AE444" s="431"/>
      <c r="AF444" s="431"/>
      <c r="AG444" s="431"/>
      <c r="AH444" s="431"/>
      <c r="AI444" s="431"/>
      <c r="AJ444" s="431"/>
      <c r="AK444" s="431"/>
      <c r="AL444" s="431"/>
      <c r="AM444" s="431"/>
      <c r="AN444" s="431"/>
      <c r="AO444" s="430"/>
      <c r="AP444" s="333" t="s">
        <v>6</v>
      </c>
      <c r="AQ444" s="334"/>
      <c r="AR444" s="334"/>
      <c r="AS444" s="335"/>
    </row>
    <row r="445" spans="1:45" s="35" customFormat="1" ht="24" customHeight="1" x14ac:dyDescent="0.2">
      <c r="A445" s="352" t="str">
        <f>'Übertrag Einzel'!D52</f>
        <v xml:space="preserve"> </v>
      </c>
      <c r="B445" s="353"/>
      <c r="C445" s="353"/>
      <c r="D445" s="353"/>
      <c r="E445" s="354"/>
      <c r="F445" s="352" t="str">
        <f>'Übertrag Einzel'!E52</f>
        <v xml:space="preserve"> </v>
      </c>
      <c r="G445" s="353"/>
      <c r="H445" s="353"/>
      <c r="I445" s="353"/>
      <c r="J445" s="353"/>
      <c r="K445" s="353"/>
      <c r="L445" s="353"/>
      <c r="M445" s="353"/>
      <c r="N445" s="353"/>
      <c r="O445" s="353"/>
      <c r="P445" s="353"/>
      <c r="Q445" s="353"/>
      <c r="R445" s="354"/>
      <c r="S445" s="355" t="str">
        <f>'Übertrag Einzel'!$H52</f>
        <v xml:space="preserve"> </v>
      </c>
      <c r="T445" s="356"/>
      <c r="U445" s="356"/>
      <c r="V445" s="357"/>
      <c r="X445" s="352" t="str">
        <f>'Übertrag Einzel'!D53</f>
        <v xml:space="preserve"> </v>
      </c>
      <c r="Y445" s="353"/>
      <c r="Z445" s="353"/>
      <c r="AA445" s="353"/>
      <c r="AB445" s="354"/>
      <c r="AC445" s="352" t="str">
        <f>'Übertrag Einzel'!E53</f>
        <v xml:space="preserve"> </v>
      </c>
      <c r="AD445" s="353"/>
      <c r="AE445" s="353"/>
      <c r="AF445" s="353"/>
      <c r="AG445" s="353"/>
      <c r="AH445" s="353"/>
      <c r="AI445" s="353"/>
      <c r="AJ445" s="353"/>
      <c r="AK445" s="353"/>
      <c r="AL445" s="353"/>
      <c r="AM445" s="353"/>
      <c r="AN445" s="353"/>
      <c r="AO445" s="354"/>
      <c r="AP445" s="355" t="str">
        <f>'Übertrag Einzel'!$H53</f>
        <v xml:space="preserve"> </v>
      </c>
      <c r="AQ445" s="356"/>
      <c r="AR445" s="356"/>
      <c r="AS445" s="357"/>
    </row>
    <row r="446" spans="1:45" s="36" customFormat="1" ht="11.25" customHeight="1" x14ac:dyDescent="0.2">
      <c r="A446" s="376" t="s">
        <v>32</v>
      </c>
      <c r="B446" s="377"/>
      <c r="C446" s="378"/>
      <c r="D446" s="376" t="s">
        <v>33</v>
      </c>
      <c r="E446" s="377"/>
      <c r="F446" s="377"/>
      <c r="G446" s="377"/>
      <c r="H446" s="377"/>
      <c r="I446" s="377"/>
      <c r="J446" s="377"/>
      <c r="K446" s="377"/>
      <c r="L446" s="377"/>
      <c r="M446" s="377"/>
      <c r="N446" s="378"/>
      <c r="O446" s="379" t="s">
        <v>7</v>
      </c>
      <c r="P446" s="377"/>
      <c r="Q446" s="377"/>
      <c r="R446" s="377"/>
      <c r="S446" s="377"/>
      <c r="T446" s="377"/>
      <c r="U446" s="377"/>
      <c r="V446" s="378"/>
      <c r="X446" s="376" t="s">
        <v>32</v>
      </c>
      <c r="Y446" s="377"/>
      <c r="Z446" s="378"/>
      <c r="AA446" s="376" t="s">
        <v>33</v>
      </c>
      <c r="AB446" s="377"/>
      <c r="AC446" s="377"/>
      <c r="AD446" s="377"/>
      <c r="AE446" s="377"/>
      <c r="AF446" s="377"/>
      <c r="AG446" s="377"/>
      <c r="AH446" s="377"/>
      <c r="AI446" s="377"/>
      <c r="AJ446" s="377"/>
      <c r="AK446" s="378"/>
      <c r="AL446" s="379" t="s">
        <v>7</v>
      </c>
      <c r="AM446" s="377"/>
      <c r="AN446" s="377"/>
      <c r="AO446" s="377"/>
      <c r="AP446" s="377"/>
      <c r="AQ446" s="377"/>
      <c r="AR446" s="377"/>
      <c r="AS446" s="378"/>
    </row>
    <row r="447" spans="1:45" s="36" customFormat="1" ht="14.1" customHeight="1" x14ac:dyDescent="0.2">
      <c r="A447" s="385" t="str">
        <f>'Übertrag Einzel'!F52</f>
        <v xml:space="preserve"> </v>
      </c>
      <c r="B447" s="386"/>
      <c r="C447" s="387"/>
      <c r="D447" s="385" t="str">
        <f>'Übertrag Einzel'!G52</f>
        <v xml:space="preserve"> </v>
      </c>
      <c r="E447" s="386"/>
      <c r="F447" s="386"/>
      <c r="G447" s="386"/>
      <c r="H447" s="386"/>
      <c r="I447" s="386"/>
      <c r="J447" s="386"/>
      <c r="K447" s="386"/>
      <c r="L447" s="386"/>
      <c r="M447" s="386"/>
      <c r="N447" s="387"/>
      <c r="O447" s="442"/>
      <c r="P447" s="440"/>
      <c r="Q447" s="440"/>
      <c r="R447" s="440"/>
      <c r="S447" s="440"/>
      <c r="T447" s="440"/>
      <c r="U447" s="440"/>
      <c r="V447" s="441"/>
      <c r="X447" s="385" t="str">
        <f>'Übertrag Einzel'!F53</f>
        <v xml:space="preserve"> </v>
      </c>
      <c r="Y447" s="386"/>
      <c r="Z447" s="387"/>
      <c r="AA447" s="385" t="str">
        <f>'Übertrag Einzel'!G53</f>
        <v xml:space="preserve"> </v>
      </c>
      <c r="AB447" s="386"/>
      <c r="AC447" s="386"/>
      <c r="AD447" s="386"/>
      <c r="AE447" s="386"/>
      <c r="AF447" s="386"/>
      <c r="AG447" s="386"/>
      <c r="AH447" s="386"/>
      <c r="AI447" s="386"/>
      <c r="AJ447" s="386"/>
      <c r="AK447" s="387"/>
      <c r="AL447" s="442"/>
      <c r="AM447" s="440"/>
      <c r="AN447" s="440"/>
      <c r="AO447" s="440"/>
      <c r="AP447" s="440"/>
      <c r="AQ447" s="440"/>
      <c r="AR447" s="440"/>
      <c r="AS447" s="441"/>
    </row>
    <row r="448" spans="1:45" s="36" customFormat="1" ht="9.75" customHeight="1" x14ac:dyDescent="0.2">
      <c r="A448" s="352"/>
      <c r="B448" s="353"/>
      <c r="C448" s="354"/>
      <c r="D448" s="352"/>
      <c r="E448" s="353"/>
      <c r="F448" s="353"/>
      <c r="G448" s="353"/>
      <c r="H448" s="353"/>
      <c r="I448" s="353"/>
      <c r="J448" s="353"/>
      <c r="K448" s="353"/>
      <c r="L448" s="353"/>
      <c r="M448" s="353"/>
      <c r="N448" s="354"/>
      <c r="O448" s="370"/>
      <c r="P448" s="440"/>
      <c r="Q448" s="440"/>
      <c r="R448" s="440"/>
      <c r="S448" s="440"/>
      <c r="T448" s="440"/>
      <c r="U448" s="440"/>
      <c r="V448" s="441"/>
      <c r="X448" s="352"/>
      <c r="Y448" s="353"/>
      <c r="Z448" s="354"/>
      <c r="AA448" s="352"/>
      <c r="AB448" s="353"/>
      <c r="AC448" s="353"/>
      <c r="AD448" s="353"/>
      <c r="AE448" s="353"/>
      <c r="AF448" s="353"/>
      <c r="AG448" s="353"/>
      <c r="AH448" s="353"/>
      <c r="AI448" s="353"/>
      <c r="AJ448" s="353"/>
      <c r="AK448" s="354"/>
      <c r="AL448" s="370"/>
      <c r="AM448" s="440"/>
      <c r="AN448" s="440"/>
      <c r="AO448" s="440"/>
      <c r="AP448" s="440"/>
      <c r="AQ448" s="440"/>
      <c r="AR448" s="440"/>
      <c r="AS448" s="441"/>
    </row>
    <row r="449" spans="1:45" s="36" customFormat="1" ht="11.25" customHeight="1" x14ac:dyDescent="0.2">
      <c r="A449" s="376" t="s">
        <v>5</v>
      </c>
      <c r="B449" s="377"/>
      <c r="C449" s="377"/>
      <c r="D449" s="377"/>
      <c r="E449" s="377"/>
      <c r="F449" s="377"/>
      <c r="G449" s="377"/>
      <c r="H449" s="377"/>
      <c r="I449" s="377"/>
      <c r="J449" s="377"/>
      <c r="K449" s="377"/>
      <c r="L449" s="377"/>
      <c r="M449" s="377"/>
      <c r="N449" s="378"/>
      <c r="O449" s="442"/>
      <c r="P449" s="440"/>
      <c r="Q449" s="440"/>
      <c r="R449" s="440"/>
      <c r="S449" s="440"/>
      <c r="T449" s="440"/>
      <c r="U449" s="440"/>
      <c r="V449" s="441"/>
      <c r="X449" s="376" t="s">
        <v>5</v>
      </c>
      <c r="Y449" s="377"/>
      <c r="Z449" s="377"/>
      <c r="AA449" s="377"/>
      <c r="AB449" s="377"/>
      <c r="AC449" s="377"/>
      <c r="AD449" s="377"/>
      <c r="AE449" s="377"/>
      <c r="AF449" s="377"/>
      <c r="AG449" s="377"/>
      <c r="AH449" s="377"/>
      <c r="AI449" s="377"/>
      <c r="AJ449" s="377"/>
      <c r="AK449" s="378"/>
      <c r="AL449" s="442"/>
      <c r="AM449" s="440"/>
      <c r="AN449" s="440"/>
      <c r="AO449" s="440"/>
      <c r="AP449" s="440"/>
      <c r="AQ449" s="440"/>
      <c r="AR449" s="440"/>
      <c r="AS449" s="441"/>
    </row>
    <row r="450" spans="1:45" s="35" customFormat="1" ht="24" customHeight="1" x14ac:dyDescent="0.2">
      <c r="A450" s="352" t="str">
        <f>'Übertrag Einzel'!I52</f>
        <v/>
      </c>
      <c r="B450" s="353"/>
      <c r="C450" s="353"/>
      <c r="D450" s="353"/>
      <c r="E450" s="386"/>
      <c r="F450" s="386"/>
      <c r="G450" s="386"/>
      <c r="H450" s="386"/>
      <c r="I450" s="386"/>
      <c r="J450" s="386"/>
      <c r="K450" s="386"/>
      <c r="L450" s="386"/>
      <c r="M450" s="386"/>
      <c r="N450" s="387"/>
      <c r="O450" s="443"/>
      <c r="P450" s="444"/>
      <c r="Q450" s="444"/>
      <c r="R450" s="444"/>
      <c r="S450" s="444"/>
      <c r="T450" s="444"/>
      <c r="U450" s="444"/>
      <c r="V450" s="445"/>
      <c r="X450" s="352" t="str">
        <f>'Übertrag Einzel'!I53</f>
        <v/>
      </c>
      <c r="Y450" s="353"/>
      <c r="Z450" s="353"/>
      <c r="AA450" s="353"/>
      <c r="AB450" s="386"/>
      <c r="AC450" s="386"/>
      <c r="AD450" s="386"/>
      <c r="AE450" s="386"/>
      <c r="AF450" s="386"/>
      <c r="AG450" s="386"/>
      <c r="AH450" s="386"/>
      <c r="AI450" s="386"/>
      <c r="AJ450" s="386"/>
      <c r="AK450" s="387"/>
      <c r="AL450" s="443"/>
      <c r="AM450" s="444"/>
      <c r="AN450" s="444"/>
      <c r="AO450" s="444"/>
      <c r="AP450" s="444"/>
      <c r="AQ450" s="444"/>
      <c r="AR450" s="444"/>
      <c r="AS450" s="445"/>
    </row>
    <row r="451" spans="1:45" s="34" customFormat="1" ht="12.75" customHeight="1" x14ac:dyDescent="0.2">
      <c r="A451" s="333" t="s">
        <v>8</v>
      </c>
      <c r="B451" s="431"/>
      <c r="C451" s="431"/>
      <c r="D451" s="430"/>
      <c r="E451" s="361" t="s">
        <v>113</v>
      </c>
      <c r="F451" s="432"/>
      <c r="G451" s="432"/>
      <c r="H451" s="432"/>
      <c r="I451" s="432"/>
      <c r="J451" s="432"/>
      <c r="K451" s="432"/>
      <c r="L451" s="432"/>
      <c r="M451" s="432"/>
      <c r="N451" s="432"/>
      <c r="O451" s="432"/>
      <c r="P451" s="432"/>
      <c r="Q451" s="432"/>
      <c r="R451" s="432"/>
      <c r="S451" s="432"/>
      <c r="T451" s="432"/>
      <c r="U451" s="432"/>
      <c r="V451" s="433"/>
      <c r="X451" s="333" t="s">
        <v>8</v>
      </c>
      <c r="Y451" s="431"/>
      <c r="Z451" s="431"/>
      <c r="AA451" s="430"/>
      <c r="AB451" s="361" t="s">
        <v>113</v>
      </c>
      <c r="AC451" s="432"/>
      <c r="AD451" s="432"/>
      <c r="AE451" s="432"/>
      <c r="AF451" s="432"/>
      <c r="AG451" s="432"/>
      <c r="AH451" s="432"/>
      <c r="AI451" s="432"/>
      <c r="AJ451" s="432"/>
      <c r="AK451" s="432"/>
      <c r="AL451" s="432"/>
      <c r="AM451" s="432"/>
      <c r="AN451" s="432"/>
      <c r="AO451" s="432"/>
      <c r="AP451" s="432"/>
      <c r="AQ451" s="432"/>
      <c r="AR451" s="432"/>
      <c r="AS451" s="433"/>
    </row>
    <row r="452" spans="1:45" s="37" customFormat="1" ht="24" customHeight="1" x14ac:dyDescent="0.2">
      <c r="A452" s="367">
        <f>A11</f>
        <v>45383</v>
      </c>
      <c r="B452" s="368"/>
      <c r="C452" s="368"/>
      <c r="D452" s="369"/>
      <c r="E452" s="434"/>
      <c r="F452" s="435"/>
      <c r="G452" s="435"/>
      <c r="H452" s="435"/>
      <c r="I452" s="435"/>
      <c r="J452" s="435"/>
      <c r="K452" s="435"/>
      <c r="L452" s="435"/>
      <c r="M452" s="435"/>
      <c r="N452" s="435"/>
      <c r="O452" s="435"/>
      <c r="P452" s="435"/>
      <c r="Q452" s="435"/>
      <c r="R452" s="435"/>
      <c r="S452" s="435"/>
      <c r="T452" s="435"/>
      <c r="U452" s="435"/>
      <c r="V452" s="436"/>
      <c r="X452" s="367">
        <f>A11</f>
        <v>45383</v>
      </c>
      <c r="Y452" s="368"/>
      <c r="Z452" s="368"/>
      <c r="AA452" s="369"/>
      <c r="AB452" s="434"/>
      <c r="AC452" s="435"/>
      <c r="AD452" s="435"/>
      <c r="AE452" s="435"/>
      <c r="AF452" s="435"/>
      <c r="AG452" s="435"/>
      <c r="AH452" s="435"/>
      <c r="AI452" s="435"/>
      <c r="AJ452" s="435"/>
      <c r="AK452" s="435"/>
      <c r="AL452" s="435"/>
      <c r="AM452" s="435"/>
      <c r="AN452" s="435"/>
      <c r="AO452" s="435"/>
      <c r="AP452" s="435"/>
      <c r="AQ452" s="435"/>
      <c r="AR452" s="435"/>
      <c r="AS452" s="436"/>
    </row>
    <row r="453" spans="1:45" s="34" customFormat="1" ht="6" customHeight="1" x14ac:dyDescent="0.2">
      <c r="A453" s="84"/>
      <c r="B453" s="85"/>
      <c r="C453" s="85"/>
      <c r="D453" s="85"/>
      <c r="E453" s="85"/>
      <c r="F453" s="85"/>
      <c r="G453" s="85"/>
      <c r="H453" s="85"/>
      <c r="I453" s="85"/>
      <c r="J453" s="85"/>
      <c r="K453" s="85"/>
      <c r="L453" s="85"/>
      <c r="M453" s="85"/>
      <c r="N453" s="85"/>
      <c r="O453" s="85"/>
      <c r="P453" s="85"/>
      <c r="Q453" s="85"/>
      <c r="R453" s="85"/>
      <c r="S453" s="85"/>
      <c r="T453" s="85"/>
      <c r="U453" s="85"/>
      <c r="V453" s="86"/>
      <c r="X453" s="84"/>
      <c r="Y453" s="85"/>
      <c r="Z453" s="85"/>
      <c r="AA453" s="85"/>
      <c r="AB453" s="85"/>
      <c r="AC453" s="85"/>
      <c r="AD453" s="85"/>
      <c r="AE453" s="85"/>
      <c r="AF453" s="85"/>
      <c r="AG453" s="85"/>
      <c r="AH453" s="85"/>
      <c r="AI453" s="85"/>
      <c r="AJ453" s="85"/>
      <c r="AK453" s="85"/>
      <c r="AL453" s="85"/>
      <c r="AM453" s="85"/>
      <c r="AN453" s="85"/>
      <c r="AO453" s="85"/>
      <c r="AP453" s="85"/>
      <c r="AQ453" s="85"/>
      <c r="AR453" s="85"/>
      <c r="AS453" s="86"/>
    </row>
    <row r="454" spans="1:45" s="34" customFormat="1" ht="24.75" customHeight="1" x14ac:dyDescent="0.2">
      <c r="A454" s="38" t="s">
        <v>107</v>
      </c>
      <c r="D454" s="330" t="str">
        <f>'Übertrag Einzel'!AA52</f>
        <v/>
      </c>
      <c r="E454" s="331"/>
      <c r="F454" s="331"/>
      <c r="G454" s="331"/>
      <c r="H454" s="331"/>
      <c r="I454" s="331"/>
      <c r="J454" s="331"/>
      <c r="K454" s="331"/>
      <c r="L454" s="331"/>
      <c r="M454" s="331"/>
      <c r="N454" s="137"/>
      <c r="O454" s="332" t="str">
        <f>"verliehen wird: "&amp;'Übertrag Einzel'!CP52</f>
        <v>verliehen wird: Urkunde und Button</v>
      </c>
      <c r="P454" s="332"/>
      <c r="Q454" s="332"/>
      <c r="R454" s="332"/>
      <c r="S454" s="332"/>
      <c r="T454" s="332"/>
      <c r="U454" s="332"/>
      <c r="V454" s="83"/>
      <c r="X454" s="38" t="s">
        <v>107</v>
      </c>
      <c r="AA454" s="330" t="str">
        <f>'Übertrag Einzel'!AA53</f>
        <v/>
      </c>
      <c r="AB454" s="331"/>
      <c r="AC454" s="331"/>
      <c r="AD454" s="331"/>
      <c r="AE454" s="331"/>
      <c r="AF454" s="331"/>
      <c r="AG454" s="331"/>
      <c r="AH454" s="331"/>
      <c r="AI454" s="331"/>
      <c r="AJ454" s="331"/>
      <c r="AK454" s="137"/>
      <c r="AL454" s="332" t="str">
        <f>"verliehen wird: "&amp;'Übertrag Einzel'!CP53</f>
        <v>verliehen wird: Urkunde und Button</v>
      </c>
      <c r="AM454" s="332"/>
      <c r="AN454" s="332"/>
      <c r="AO454" s="332"/>
      <c r="AP454" s="332"/>
      <c r="AQ454" s="332"/>
      <c r="AR454" s="332"/>
      <c r="AS454" s="83"/>
    </row>
    <row r="455" spans="1:45" s="34" customFormat="1" ht="6" customHeight="1" x14ac:dyDescent="0.2">
      <c r="A455" s="82"/>
      <c r="V455" s="83"/>
      <c r="X455" s="82"/>
      <c r="AS455" s="83"/>
    </row>
    <row r="456" spans="1:45" s="34" customFormat="1" ht="24.75" customHeight="1" x14ac:dyDescent="0.2">
      <c r="A456" s="38" t="s">
        <v>111</v>
      </c>
      <c r="D456" s="39"/>
      <c r="F456" s="39"/>
      <c r="H456" s="39"/>
      <c r="I456" s="347" t="str">
        <f>'Übertrag Einzel'!CM52&amp;"."</f>
        <v>.</v>
      </c>
      <c r="J456" s="348"/>
      <c r="L456" s="39" t="s">
        <v>112</v>
      </c>
      <c r="N456" s="39"/>
      <c r="V456" s="83"/>
      <c r="X456" s="38" t="s">
        <v>111</v>
      </c>
      <c r="AA456" s="39"/>
      <c r="AC456" s="39"/>
      <c r="AE456" s="39"/>
      <c r="AF456" s="347" t="str">
        <f>'Übertrag Einzel'!CM53&amp;"."</f>
        <v>.</v>
      </c>
      <c r="AG456" s="348"/>
      <c r="AI456" s="39" t="s">
        <v>112</v>
      </c>
      <c r="AK456" s="39"/>
      <c r="AS456" s="83"/>
    </row>
    <row r="457" spans="1:45" s="34" customFormat="1" ht="6" customHeight="1" x14ac:dyDescent="0.2">
      <c r="A457" s="87"/>
      <c r="B457" s="88"/>
      <c r="C457" s="88"/>
      <c r="D457" s="88"/>
      <c r="E457" s="88"/>
      <c r="F457" s="88"/>
      <c r="G457" s="88"/>
      <c r="H457" s="88"/>
      <c r="I457" s="88"/>
      <c r="J457" s="88"/>
      <c r="K457" s="88"/>
      <c r="L457" s="88"/>
      <c r="M457" s="88"/>
      <c r="N457" s="88"/>
      <c r="O457" s="88"/>
      <c r="P457" s="88"/>
      <c r="Q457" s="88"/>
      <c r="R457" s="88"/>
      <c r="S457" s="88"/>
      <c r="T457" s="88"/>
      <c r="U457" s="88"/>
      <c r="V457" s="89"/>
      <c r="X457" s="87"/>
      <c r="Y457" s="88"/>
      <c r="Z457" s="88"/>
      <c r="AA457" s="88"/>
      <c r="AB457" s="88"/>
      <c r="AC457" s="88"/>
      <c r="AD457" s="88"/>
      <c r="AE457" s="88"/>
      <c r="AF457" s="88"/>
      <c r="AG457" s="88"/>
      <c r="AH457" s="88"/>
      <c r="AI457" s="88"/>
      <c r="AJ457" s="88"/>
      <c r="AK457" s="88"/>
      <c r="AL457" s="88"/>
      <c r="AM457" s="88"/>
      <c r="AN457" s="88"/>
      <c r="AO457" s="88"/>
      <c r="AP457" s="88"/>
      <c r="AQ457" s="88"/>
      <c r="AR457" s="88"/>
      <c r="AS457" s="89"/>
    </row>
    <row r="458" spans="1:45" ht="29.25" customHeight="1" x14ac:dyDescent="0.2">
      <c r="A458" s="349" t="s">
        <v>9</v>
      </c>
      <c r="B458" s="448"/>
      <c r="C458" s="448"/>
      <c r="D458" s="449"/>
      <c r="E458" s="447" t="s">
        <v>10</v>
      </c>
      <c r="F458" s="447"/>
      <c r="G458" s="447" t="s">
        <v>11</v>
      </c>
      <c r="H458" s="447"/>
      <c r="I458" s="446" t="s">
        <v>12</v>
      </c>
      <c r="J458" s="447"/>
      <c r="K458" s="446" t="s">
        <v>13</v>
      </c>
      <c r="L458" s="447"/>
      <c r="M458" s="446" t="s">
        <v>14</v>
      </c>
      <c r="N458" s="447"/>
      <c r="O458" s="447"/>
      <c r="P458" s="447"/>
      <c r="Q458" s="447"/>
      <c r="R458" s="447"/>
      <c r="S458" s="447"/>
      <c r="T458" s="446" t="s">
        <v>15</v>
      </c>
      <c r="U458" s="447"/>
      <c r="V458" s="447"/>
      <c r="X458" s="349" t="s">
        <v>9</v>
      </c>
      <c r="Y458" s="448"/>
      <c r="Z458" s="448"/>
      <c r="AA458" s="449"/>
      <c r="AB458" s="447" t="s">
        <v>10</v>
      </c>
      <c r="AC458" s="447"/>
      <c r="AD458" s="447" t="s">
        <v>11</v>
      </c>
      <c r="AE458" s="447"/>
      <c r="AF458" s="446" t="s">
        <v>12</v>
      </c>
      <c r="AG458" s="447"/>
      <c r="AH458" s="446" t="s">
        <v>13</v>
      </c>
      <c r="AI458" s="447"/>
      <c r="AJ458" s="446" t="s">
        <v>14</v>
      </c>
      <c r="AK458" s="447"/>
      <c r="AL458" s="447"/>
      <c r="AM458" s="447"/>
      <c r="AN458" s="447"/>
      <c r="AO458" s="447"/>
      <c r="AP458" s="447"/>
      <c r="AQ458" s="446" t="s">
        <v>15</v>
      </c>
      <c r="AR458" s="447"/>
      <c r="AS458" s="447"/>
    </row>
    <row r="459" spans="1:45" ht="14.1" customHeight="1" x14ac:dyDescent="0.2">
      <c r="A459" s="333"/>
      <c r="B459" s="334"/>
      <c r="C459" s="334"/>
      <c r="D459" s="335"/>
      <c r="E459" s="336"/>
      <c r="F459" s="337"/>
      <c r="G459" s="336"/>
      <c r="H459" s="337"/>
      <c r="I459" s="336"/>
      <c r="J459" s="337"/>
      <c r="K459" s="336"/>
      <c r="L459" s="337"/>
      <c r="M459" s="336"/>
      <c r="N459" s="340"/>
      <c r="O459" s="340"/>
      <c r="P459" s="340"/>
      <c r="Q459" s="340"/>
      <c r="R459" s="340"/>
      <c r="S459" s="337"/>
      <c r="T459" s="336"/>
      <c r="U459" s="340"/>
      <c r="V459" s="337"/>
      <c r="X459" s="333"/>
      <c r="Y459" s="334"/>
      <c r="Z459" s="334"/>
      <c r="AA459" s="335"/>
      <c r="AB459" s="336"/>
      <c r="AC459" s="337"/>
      <c r="AD459" s="336"/>
      <c r="AE459" s="337"/>
      <c r="AF459" s="336"/>
      <c r="AG459" s="337"/>
      <c r="AH459" s="336"/>
      <c r="AI459" s="337"/>
      <c r="AJ459" s="336"/>
      <c r="AK459" s="340"/>
      <c r="AL459" s="340"/>
      <c r="AM459" s="340"/>
      <c r="AN459" s="340"/>
      <c r="AO459" s="340"/>
      <c r="AP459" s="337"/>
      <c r="AQ459" s="336"/>
      <c r="AR459" s="340"/>
      <c r="AS459" s="337"/>
    </row>
    <row r="460" spans="1:45" ht="14.1" customHeight="1" x14ac:dyDescent="0.2">
      <c r="A460" s="388" t="str">
        <f>'Übertrag Einzel'!BE52</f>
        <v>Langsamer Walzer</v>
      </c>
      <c r="B460" s="389"/>
      <c r="C460" s="389"/>
      <c r="D460" s="17"/>
      <c r="E460" s="338"/>
      <c r="F460" s="339"/>
      <c r="G460" s="338"/>
      <c r="H460" s="339"/>
      <c r="I460" s="338"/>
      <c r="J460" s="339"/>
      <c r="K460" s="338"/>
      <c r="L460" s="339"/>
      <c r="M460" s="338"/>
      <c r="N460" s="341"/>
      <c r="O460" s="341"/>
      <c r="P460" s="341"/>
      <c r="Q460" s="341"/>
      <c r="R460" s="341"/>
      <c r="S460" s="339"/>
      <c r="T460" s="338"/>
      <c r="U460" s="341"/>
      <c r="V460" s="339"/>
      <c r="X460" s="388" t="str">
        <f>'Übertrag Einzel'!BE53</f>
        <v>Langsamer Walzer</v>
      </c>
      <c r="Y460" s="389"/>
      <c r="Z460" s="389"/>
      <c r="AA460" s="17"/>
      <c r="AB460" s="338"/>
      <c r="AC460" s="339"/>
      <c r="AD460" s="338"/>
      <c r="AE460" s="339"/>
      <c r="AF460" s="338"/>
      <c r="AG460" s="339"/>
      <c r="AH460" s="338"/>
      <c r="AI460" s="339"/>
      <c r="AJ460" s="338"/>
      <c r="AK460" s="341"/>
      <c r="AL460" s="341"/>
      <c r="AM460" s="341"/>
      <c r="AN460" s="341"/>
      <c r="AO460" s="341"/>
      <c r="AP460" s="339"/>
      <c r="AQ460" s="338"/>
      <c r="AR460" s="341"/>
      <c r="AS460" s="339"/>
    </row>
    <row r="461" spans="1:45" ht="14.1" customHeight="1" x14ac:dyDescent="0.2">
      <c r="A461" s="333"/>
      <c r="B461" s="334"/>
      <c r="C461" s="334"/>
      <c r="D461" s="335"/>
      <c r="E461" s="336"/>
      <c r="F461" s="337"/>
      <c r="G461" s="336"/>
      <c r="H461" s="337"/>
      <c r="I461" s="336"/>
      <c r="J461" s="337"/>
      <c r="K461" s="336"/>
      <c r="L461" s="337"/>
      <c r="M461" s="336"/>
      <c r="N461" s="340"/>
      <c r="O461" s="340"/>
      <c r="P461" s="340"/>
      <c r="Q461" s="340"/>
      <c r="R461" s="340"/>
      <c r="S461" s="337"/>
      <c r="T461" s="336"/>
      <c r="U461" s="340"/>
      <c r="V461" s="337"/>
      <c r="X461" s="333"/>
      <c r="Y461" s="334"/>
      <c r="Z461" s="334"/>
      <c r="AA461" s="335"/>
      <c r="AB461" s="336"/>
      <c r="AC461" s="337"/>
      <c r="AD461" s="336"/>
      <c r="AE461" s="337"/>
      <c r="AF461" s="336"/>
      <c r="AG461" s="337"/>
      <c r="AH461" s="336"/>
      <c r="AI461" s="337"/>
      <c r="AJ461" s="336"/>
      <c r="AK461" s="340"/>
      <c r="AL461" s="340"/>
      <c r="AM461" s="340"/>
      <c r="AN461" s="340"/>
      <c r="AO461" s="340"/>
      <c r="AP461" s="337"/>
      <c r="AQ461" s="336"/>
      <c r="AR461" s="340"/>
      <c r="AS461" s="337"/>
    </row>
    <row r="462" spans="1:45" ht="14.1" customHeight="1" x14ac:dyDescent="0.2">
      <c r="A462" s="388" t="str">
        <f>'Übertrag Einzel'!BF52</f>
        <v>Tango</v>
      </c>
      <c r="B462" s="389"/>
      <c r="C462" s="389"/>
      <c r="D462" s="17"/>
      <c r="E462" s="338"/>
      <c r="F462" s="339"/>
      <c r="G462" s="338"/>
      <c r="H462" s="339"/>
      <c r="I462" s="338"/>
      <c r="J462" s="339"/>
      <c r="K462" s="338"/>
      <c r="L462" s="339"/>
      <c r="M462" s="338"/>
      <c r="N462" s="341"/>
      <c r="O462" s="341"/>
      <c r="P462" s="341"/>
      <c r="Q462" s="341"/>
      <c r="R462" s="341"/>
      <c r="S462" s="339"/>
      <c r="T462" s="338"/>
      <c r="U462" s="341"/>
      <c r="V462" s="339"/>
      <c r="X462" s="388" t="str">
        <f>'Übertrag Einzel'!BF53</f>
        <v>Tango</v>
      </c>
      <c r="Y462" s="389"/>
      <c r="Z462" s="389"/>
      <c r="AA462" s="17"/>
      <c r="AB462" s="338"/>
      <c r="AC462" s="339"/>
      <c r="AD462" s="338"/>
      <c r="AE462" s="339"/>
      <c r="AF462" s="338"/>
      <c r="AG462" s="339"/>
      <c r="AH462" s="338"/>
      <c r="AI462" s="339"/>
      <c r="AJ462" s="338"/>
      <c r="AK462" s="341"/>
      <c r="AL462" s="341"/>
      <c r="AM462" s="341"/>
      <c r="AN462" s="341"/>
      <c r="AO462" s="341"/>
      <c r="AP462" s="339"/>
      <c r="AQ462" s="338"/>
      <c r="AR462" s="341"/>
      <c r="AS462" s="339"/>
    </row>
    <row r="463" spans="1:45" ht="14.1" customHeight="1" x14ac:dyDescent="0.2">
      <c r="A463" s="333"/>
      <c r="B463" s="334"/>
      <c r="C463" s="334"/>
      <c r="D463" s="335"/>
      <c r="E463" s="336"/>
      <c r="F463" s="337"/>
      <c r="G463" s="336"/>
      <c r="H463" s="337"/>
      <c r="I463" s="336"/>
      <c r="J463" s="337"/>
      <c r="K463" s="336"/>
      <c r="L463" s="337"/>
      <c r="M463" s="336"/>
      <c r="N463" s="340"/>
      <c r="O463" s="340"/>
      <c r="P463" s="340"/>
      <c r="Q463" s="340"/>
      <c r="R463" s="340"/>
      <c r="S463" s="337"/>
      <c r="T463" s="336"/>
      <c r="U463" s="340"/>
      <c r="V463" s="337"/>
      <c r="X463" s="333"/>
      <c r="Y463" s="334"/>
      <c r="Z463" s="334"/>
      <c r="AA463" s="335"/>
      <c r="AB463" s="336"/>
      <c r="AC463" s="337"/>
      <c r="AD463" s="336"/>
      <c r="AE463" s="337"/>
      <c r="AF463" s="336"/>
      <c r="AG463" s="337"/>
      <c r="AH463" s="336"/>
      <c r="AI463" s="337"/>
      <c r="AJ463" s="336"/>
      <c r="AK463" s="340"/>
      <c r="AL463" s="340"/>
      <c r="AM463" s="340"/>
      <c r="AN463" s="340"/>
      <c r="AO463" s="340"/>
      <c r="AP463" s="337"/>
      <c r="AQ463" s="336"/>
      <c r="AR463" s="340"/>
      <c r="AS463" s="337"/>
    </row>
    <row r="464" spans="1:45" ht="14.1" customHeight="1" x14ac:dyDescent="0.2">
      <c r="A464" s="388" t="str">
        <f>'Übertrag Einzel'!BG52</f>
        <v>Wiener Walzer</v>
      </c>
      <c r="B464" s="389"/>
      <c r="C464" s="389"/>
      <c r="D464" s="17"/>
      <c r="E464" s="338"/>
      <c r="F464" s="339"/>
      <c r="G464" s="338"/>
      <c r="H464" s="339"/>
      <c r="I464" s="338"/>
      <c r="J464" s="339"/>
      <c r="K464" s="338"/>
      <c r="L464" s="339"/>
      <c r="M464" s="338"/>
      <c r="N464" s="341"/>
      <c r="O464" s="341"/>
      <c r="P464" s="341"/>
      <c r="Q464" s="341"/>
      <c r="R464" s="341"/>
      <c r="S464" s="339"/>
      <c r="T464" s="338"/>
      <c r="U464" s="341"/>
      <c r="V464" s="339"/>
      <c r="X464" s="388" t="str">
        <f>'Übertrag Einzel'!BG53</f>
        <v>Wiener Walzer</v>
      </c>
      <c r="Y464" s="389"/>
      <c r="Z464" s="389"/>
      <c r="AA464" s="17"/>
      <c r="AB464" s="338"/>
      <c r="AC464" s="339"/>
      <c r="AD464" s="338"/>
      <c r="AE464" s="339"/>
      <c r="AF464" s="338"/>
      <c r="AG464" s="339"/>
      <c r="AH464" s="338"/>
      <c r="AI464" s="339"/>
      <c r="AJ464" s="338"/>
      <c r="AK464" s="341"/>
      <c r="AL464" s="341"/>
      <c r="AM464" s="341"/>
      <c r="AN464" s="341"/>
      <c r="AO464" s="341"/>
      <c r="AP464" s="339"/>
      <c r="AQ464" s="338"/>
      <c r="AR464" s="341"/>
      <c r="AS464" s="339"/>
    </row>
    <row r="465" spans="1:45" ht="14.1" customHeight="1" x14ac:dyDescent="0.2">
      <c r="A465" s="333"/>
      <c r="B465" s="334"/>
      <c r="C465" s="334"/>
      <c r="D465" s="335"/>
      <c r="E465" s="336"/>
      <c r="F465" s="337"/>
      <c r="G465" s="336"/>
      <c r="H465" s="337"/>
      <c r="I465" s="336"/>
      <c r="J465" s="337"/>
      <c r="K465" s="336"/>
      <c r="L465" s="337"/>
      <c r="M465" s="336"/>
      <c r="N465" s="340"/>
      <c r="O465" s="340"/>
      <c r="P465" s="340"/>
      <c r="Q465" s="340"/>
      <c r="R465" s="340"/>
      <c r="S465" s="337"/>
      <c r="T465" s="336"/>
      <c r="U465" s="340"/>
      <c r="V465" s="337"/>
      <c r="X465" s="333"/>
      <c r="Y465" s="334"/>
      <c r="Z465" s="334"/>
      <c r="AA465" s="335"/>
      <c r="AB465" s="336"/>
      <c r="AC465" s="337"/>
      <c r="AD465" s="336"/>
      <c r="AE465" s="337"/>
      <c r="AF465" s="336"/>
      <c r="AG465" s="337"/>
      <c r="AH465" s="336"/>
      <c r="AI465" s="337"/>
      <c r="AJ465" s="336"/>
      <c r="AK465" s="340"/>
      <c r="AL465" s="340"/>
      <c r="AM465" s="340"/>
      <c r="AN465" s="340"/>
      <c r="AO465" s="340"/>
      <c r="AP465" s="337"/>
      <c r="AQ465" s="336"/>
      <c r="AR465" s="340"/>
      <c r="AS465" s="337"/>
    </row>
    <row r="466" spans="1:45" ht="14.1" customHeight="1" x14ac:dyDescent="0.2">
      <c r="A466" s="388" t="str">
        <f>'Übertrag Einzel'!BH52</f>
        <v>Slowfox</v>
      </c>
      <c r="B466" s="389"/>
      <c r="C466" s="389"/>
      <c r="D466" s="17"/>
      <c r="E466" s="338"/>
      <c r="F466" s="339"/>
      <c r="G466" s="338"/>
      <c r="H466" s="339"/>
      <c r="I466" s="338"/>
      <c r="J466" s="339"/>
      <c r="K466" s="338"/>
      <c r="L466" s="339"/>
      <c r="M466" s="338"/>
      <c r="N466" s="341"/>
      <c r="O466" s="341"/>
      <c r="P466" s="341"/>
      <c r="Q466" s="341"/>
      <c r="R466" s="341"/>
      <c r="S466" s="339"/>
      <c r="T466" s="338"/>
      <c r="U466" s="341"/>
      <c r="V466" s="339"/>
      <c r="X466" s="388" t="str">
        <f>'Übertrag Einzel'!BH53</f>
        <v>Slowfox</v>
      </c>
      <c r="Y466" s="389"/>
      <c r="Z466" s="389"/>
      <c r="AA466" s="17"/>
      <c r="AB466" s="338"/>
      <c r="AC466" s="339"/>
      <c r="AD466" s="338"/>
      <c r="AE466" s="339"/>
      <c r="AF466" s="338"/>
      <c r="AG466" s="339"/>
      <c r="AH466" s="338"/>
      <c r="AI466" s="339"/>
      <c r="AJ466" s="338"/>
      <c r="AK466" s="341"/>
      <c r="AL466" s="341"/>
      <c r="AM466" s="341"/>
      <c r="AN466" s="341"/>
      <c r="AO466" s="341"/>
      <c r="AP466" s="339"/>
      <c r="AQ466" s="338"/>
      <c r="AR466" s="341"/>
      <c r="AS466" s="339"/>
    </row>
    <row r="467" spans="1:45" ht="14.1" customHeight="1" x14ac:dyDescent="0.2">
      <c r="A467" s="333"/>
      <c r="B467" s="334"/>
      <c r="C467" s="334"/>
      <c r="D467" s="335"/>
      <c r="E467" s="336"/>
      <c r="F467" s="337"/>
      <c r="G467" s="336"/>
      <c r="H467" s="337"/>
      <c r="I467" s="336"/>
      <c r="J467" s="337"/>
      <c r="K467" s="336"/>
      <c r="L467" s="337"/>
      <c r="M467" s="336"/>
      <c r="N467" s="340"/>
      <c r="O467" s="340"/>
      <c r="P467" s="340"/>
      <c r="Q467" s="340"/>
      <c r="R467" s="340"/>
      <c r="S467" s="337"/>
      <c r="T467" s="336"/>
      <c r="U467" s="340"/>
      <c r="V467" s="337"/>
      <c r="X467" s="333"/>
      <c r="Y467" s="334"/>
      <c r="Z467" s="334"/>
      <c r="AA467" s="335"/>
      <c r="AB467" s="336"/>
      <c r="AC467" s="337"/>
      <c r="AD467" s="336"/>
      <c r="AE467" s="337"/>
      <c r="AF467" s="336"/>
      <c r="AG467" s="337"/>
      <c r="AH467" s="336"/>
      <c r="AI467" s="337"/>
      <c r="AJ467" s="336"/>
      <c r="AK467" s="340"/>
      <c r="AL467" s="340"/>
      <c r="AM467" s="340"/>
      <c r="AN467" s="340"/>
      <c r="AO467" s="340"/>
      <c r="AP467" s="337"/>
      <c r="AQ467" s="336"/>
      <c r="AR467" s="340"/>
      <c r="AS467" s="337"/>
    </row>
    <row r="468" spans="1:45" ht="14.1" customHeight="1" x14ac:dyDescent="0.2">
      <c r="A468" s="388" t="str">
        <f>'Übertrag Einzel'!BI52</f>
        <v>Quickstep</v>
      </c>
      <c r="B468" s="389"/>
      <c r="C468" s="389"/>
      <c r="D468" s="17"/>
      <c r="E468" s="338"/>
      <c r="F468" s="339"/>
      <c r="G468" s="338"/>
      <c r="H468" s="339"/>
      <c r="I468" s="338"/>
      <c r="J468" s="339"/>
      <c r="K468" s="338"/>
      <c r="L468" s="339"/>
      <c r="M468" s="338"/>
      <c r="N468" s="341"/>
      <c r="O468" s="341"/>
      <c r="P468" s="341"/>
      <c r="Q468" s="341"/>
      <c r="R468" s="341"/>
      <c r="S468" s="339"/>
      <c r="T468" s="338"/>
      <c r="U468" s="341"/>
      <c r="V468" s="339"/>
      <c r="X468" s="388" t="str">
        <f>'Übertrag Einzel'!BI53</f>
        <v>Quickstep</v>
      </c>
      <c r="Y468" s="389"/>
      <c r="Z468" s="389"/>
      <c r="AA468" s="17"/>
      <c r="AB468" s="338"/>
      <c r="AC468" s="339"/>
      <c r="AD468" s="338"/>
      <c r="AE468" s="339"/>
      <c r="AF468" s="338"/>
      <c r="AG468" s="339"/>
      <c r="AH468" s="338"/>
      <c r="AI468" s="339"/>
      <c r="AJ468" s="338"/>
      <c r="AK468" s="341"/>
      <c r="AL468" s="341"/>
      <c r="AM468" s="341"/>
      <c r="AN468" s="341"/>
      <c r="AO468" s="341"/>
      <c r="AP468" s="339"/>
      <c r="AQ468" s="338"/>
      <c r="AR468" s="341"/>
      <c r="AS468" s="339"/>
    </row>
    <row r="469" spans="1:45" ht="14.1" customHeight="1" x14ac:dyDescent="0.2">
      <c r="A469" s="333"/>
      <c r="B469" s="334"/>
      <c r="C469" s="334"/>
      <c r="D469" s="335"/>
      <c r="E469" s="336"/>
      <c r="F469" s="337"/>
      <c r="G469" s="336"/>
      <c r="H469" s="337"/>
      <c r="I469" s="336"/>
      <c r="J469" s="337"/>
      <c r="K469" s="336"/>
      <c r="L469" s="337"/>
      <c r="M469" s="336"/>
      <c r="N469" s="340"/>
      <c r="O469" s="340"/>
      <c r="P469" s="340"/>
      <c r="Q469" s="340"/>
      <c r="R469" s="340"/>
      <c r="S469" s="337"/>
      <c r="T469" s="336"/>
      <c r="U469" s="340"/>
      <c r="V469" s="337"/>
      <c r="X469" s="333"/>
      <c r="Y469" s="334"/>
      <c r="Z469" s="334"/>
      <c r="AA469" s="335"/>
      <c r="AB469" s="336"/>
      <c r="AC469" s="337"/>
      <c r="AD469" s="336"/>
      <c r="AE469" s="337"/>
      <c r="AF469" s="336"/>
      <c r="AG469" s="337"/>
      <c r="AH469" s="336"/>
      <c r="AI469" s="337"/>
      <c r="AJ469" s="336"/>
      <c r="AK469" s="340"/>
      <c r="AL469" s="340"/>
      <c r="AM469" s="340"/>
      <c r="AN469" s="340"/>
      <c r="AO469" s="340"/>
      <c r="AP469" s="337"/>
      <c r="AQ469" s="336"/>
      <c r="AR469" s="340"/>
      <c r="AS469" s="337"/>
    </row>
    <row r="470" spans="1:45" ht="14.1" customHeight="1" x14ac:dyDescent="0.2">
      <c r="A470" s="388" t="str">
        <f>'Übertrag Einzel'!BJ52</f>
        <v>Samba</v>
      </c>
      <c r="B470" s="389"/>
      <c r="C470" s="389"/>
      <c r="D470" s="17"/>
      <c r="E470" s="338"/>
      <c r="F470" s="339"/>
      <c r="G470" s="338"/>
      <c r="H470" s="339"/>
      <c r="I470" s="338"/>
      <c r="J470" s="339"/>
      <c r="K470" s="338"/>
      <c r="L470" s="339"/>
      <c r="M470" s="338"/>
      <c r="N470" s="341"/>
      <c r="O470" s="341"/>
      <c r="P470" s="341"/>
      <c r="Q470" s="341"/>
      <c r="R470" s="341"/>
      <c r="S470" s="339"/>
      <c r="T470" s="338"/>
      <c r="U470" s="341"/>
      <c r="V470" s="339"/>
      <c r="X470" s="388" t="str">
        <f>'Übertrag Einzel'!BJ53</f>
        <v>Samba</v>
      </c>
      <c r="Y470" s="389"/>
      <c r="Z470" s="389"/>
      <c r="AA470" s="17"/>
      <c r="AB470" s="338"/>
      <c r="AC470" s="339"/>
      <c r="AD470" s="338"/>
      <c r="AE470" s="339"/>
      <c r="AF470" s="338"/>
      <c r="AG470" s="339"/>
      <c r="AH470" s="338"/>
      <c r="AI470" s="339"/>
      <c r="AJ470" s="338"/>
      <c r="AK470" s="341"/>
      <c r="AL470" s="341"/>
      <c r="AM470" s="341"/>
      <c r="AN470" s="341"/>
      <c r="AO470" s="341"/>
      <c r="AP470" s="339"/>
      <c r="AQ470" s="338"/>
      <c r="AR470" s="341"/>
      <c r="AS470" s="339"/>
    </row>
    <row r="471" spans="1:45" ht="14.1" customHeight="1" x14ac:dyDescent="0.2">
      <c r="A471" s="333"/>
      <c r="B471" s="334"/>
      <c r="C471" s="334"/>
      <c r="D471" s="335"/>
      <c r="E471" s="336"/>
      <c r="F471" s="337"/>
      <c r="G471" s="336"/>
      <c r="H471" s="337"/>
      <c r="I471" s="336"/>
      <c r="J471" s="337"/>
      <c r="K471" s="336"/>
      <c r="L471" s="337"/>
      <c r="M471" s="336"/>
      <c r="N471" s="340"/>
      <c r="O471" s="340"/>
      <c r="P471" s="340"/>
      <c r="Q471" s="340"/>
      <c r="R471" s="340"/>
      <c r="S471" s="337"/>
      <c r="T471" s="336"/>
      <c r="U471" s="340"/>
      <c r="V471" s="337"/>
      <c r="X471" s="333"/>
      <c r="Y471" s="334"/>
      <c r="Z471" s="334"/>
      <c r="AA471" s="335"/>
      <c r="AB471" s="336"/>
      <c r="AC471" s="337"/>
      <c r="AD471" s="336"/>
      <c r="AE471" s="337"/>
      <c r="AF471" s="336"/>
      <c r="AG471" s="337"/>
      <c r="AH471" s="336"/>
      <c r="AI471" s="337"/>
      <c r="AJ471" s="336"/>
      <c r="AK471" s="340"/>
      <c r="AL471" s="340"/>
      <c r="AM471" s="340"/>
      <c r="AN471" s="340"/>
      <c r="AO471" s="340"/>
      <c r="AP471" s="337"/>
      <c r="AQ471" s="336"/>
      <c r="AR471" s="340"/>
      <c r="AS471" s="337"/>
    </row>
    <row r="472" spans="1:45" ht="14.1" customHeight="1" x14ac:dyDescent="0.2">
      <c r="A472" s="388" t="str">
        <f>'Übertrag Einzel'!BK52</f>
        <v>Chachacha</v>
      </c>
      <c r="B472" s="389"/>
      <c r="C472" s="389"/>
      <c r="D472" s="17"/>
      <c r="E472" s="338"/>
      <c r="F472" s="339"/>
      <c r="G472" s="338"/>
      <c r="H472" s="339"/>
      <c r="I472" s="338"/>
      <c r="J472" s="339"/>
      <c r="K472" s="338"/>
      <c r="L472" s="339"/>
      <c r="M472" s="338"/>
      <c r="N472" s="341"/>
      <c r="O472" s="341"/>
      <c r="P472" s="341"/>
      <c r="Q472" s="341"/>
      <c r="R472" s="341"/>
      <c r="S472" s="339"/>
      <c r="T472" s="338"/>
      <c r="U472" s="341"/>
      <c r="V472" s="339"/>
      <c r="X472" s="388" t="str">
        <f>'Übertrag Einzel'!BK53</f>
        <v>Chachacha</v>
      </c>
      <c r="Y472" s="389"/>
      <c r="Z472" s="389"/>
      <c r="AA472" s="17"/>
      <c r="AB472" s="338"/>
      <c r="AC472" s="339"/>
      <c r="AD472" s="338"/>
      <c r="AE472" s="339"/>
      <c r="AF472" s="338"/>
      <c r="AG472" s="339"/>
      <c r="AH472" s="338"/>
      <c r="AI472" s="339"/>
      <c r="AJ472" s="338"/>
      <c r="AK472" s="341"/>
      <c r="AL472" s="341"/>
      <c r="AM472" s="341"/>
      <c r="AN472" s="341"/>
      <c r="AO472" s="341"/>
      <c r="AP472" s="339"/>
      <c r="AQ472" s="338"/>
      <c r="AR472" s="341"/>
      <c r="AS472" s="339"/>
    </row>
    <row r="473" spans="1:45" ht="14.1" customHeight="1" x14ac:dyDescent="0.2">
      <c r="A473" s="333"/>
      <c r="B473" s="334"/>
      <c r="C473" s="334"/>
      <c r="D473" s="335"/>
      <c r="E473" s="336"/>
      <c r="F473" s="337"/>
      <c r="G473" s="336"/>
      <c r="H473" s="337"/>
      <c r="I473" s="336"/>
      <c r="J473" s="337"/>
      <c r="K473" s="336"/>
      <c r="L473" s="337"/>
      <c r="M473" s="336"/>
      <c r="N473" s="340"/>
      <c r="O473" s="340"/>
      <c r="P473" s="340"/>
      <c r="Q473" s="340"/>
      <c r="R473" s="340"/>
      <c r="S473" s="337"/>
      <c r="T473" s="336"/>
      <c r="U473" s="340"/>
      <c r="V473" s="337"/>
      <c r="X473" s="333"/>
      <c r="Y473" s="334"/>
      <c r="Z473" s="334"/>
      <c r="AA473" s="335"/>
      <c r="AB473" s="336"/>
      <c r="AC473" s="337"/>
      <c r="AD473" s="336"/>
      <c r="AE473" s="337"/>
      <c r="AF473" s="336"/>
      <c r="AG473" s="337"/>
      <c r="AH473" s="336"/>
      <c r="AI473" s="337"/>
      <c r="AJ473" s="336"/>
      <c r="AK473" s="340"/>
      <c r="AL473" s="340"/>
      <c r="AM473" s="340"/>
      <c r="AN473" s="340"/>
      <c r="AO473" s="340"/>
      <c r="AP473" s="337"/>
      <c r="AQ473" s="336"/>
      <c r="AR473" s="340"/>
      <c r="AS473" s="337"/>
    </row>
    <row r="474" spans="1:45" ht="14.1" customHeight="1" x14ac:dyDescent="0.2">
      <c r="A474" s="388" t="str">
        <f>'Übertrag Einzel'!BL52</f>
        <v>Rumba</v>
      </c>
      <c r="B474" s="389"/>
      <c r="C474" s="389"/>
      <c r="D474" s="17"/>
      <c r="E474" s="338"/>
      <c r="F474" s="339"/>
      <c r="G474" s="338"/>
      <c r="H474" s="339"/>
      <c r="I474" s="338"/>
      <c r="J474" s="339"/>
      <c r="K474" s="338"/>
      <c r="L474" s="339"/>
      <c r="M474" s="338"/>
      <c r="N474" s="341"/>
      <c r="O474" s="341"/>
      <c r="P474" s="341"/>
      <c r="Q474" s="341"/>
      <c r="R474" s="341"/>
      <c r="S474" s="339"/>
      <c r="T474" s="338"/>
      <c r="U474" s="341"/>
      <c r="V474" s="339"/>
      <c r="X474" s="388" t="str">
        <f>'Übertrag Einzel'!BL53</f>
        <v>Rumba</v>
      </c>
      <c r="Y474" s="389"/>
      <c r="Z474" s="389"/>
      <c r="AA474" s="17"/>
      <c r="AB474" s="338"/>
      <c r="AC474" s="339"/>
      <c r="AD474" s="338"/>
      <c r="AE474" s="339"/>
      <c r="AF474" s="338"/>
      <c r="AG474" s="339"/>
      <c r="AH474" s="338"/>
      <c r="AI474" s="339"/>
      <c r="AJ474" s="338"/>
      <c r="AK474" s="341"/>
      <c r="AL474" s="341"/>
      <c r="AM474" s="341"/>
      <c r="AN474" s="341"/>
      <c r="AO474" s="341"/>
      <c r="AP474" s="339"/>
      <c r="AQ474" s="338"/>
      <c r="AR474" s="341"/>
      <c r="AS474" s="339"/>
    </row>
    <row r="475" spans="1:45" ht="14.1" customHeight="1" x14ac:dyDescent="0.2">
      <c r="A475" s="333"/>
      <c r="B475" s="334"/>
      <c r="C475" s="334"/>
      <c r="D475" s="335"/>
      <c r="E475" s="336"/>
      <c r="F475" s="337"/>
      <c r="G475" s="336"/>
      <c r="H475" s="337"/>
      <c r="I475" s="336"/>
      <c r="J475" s="337"/>
      <c r="K475" s="336"/>
      <c r="L475" s="337"/>
      <c r="M475" s="336"/>
      <c r="N475" s="340"/>
      <c r="O475" s="340"/>
      <c r="P475" s="340"/>
      <c r="Q475" s="340"/>
      <c r="R475" s="340"/>
      <c r="S475" s="337"/>
      <c r="T475" s="336"/>
      <c r="U475" s="340"/>
      <c r="V475" s="337"/>
      <c r="X475" s="333"/>
      <c r="Y475" s="334"/>
      <c r="Z475" s="334"/>
      <c r="AA475" s="335"/>
      <c r="AB475" s="336"/>
      <c r="AC475" s="337"/>
      <c r="AD475" s="336"/>
      <c r="AE475" s="337"/>
      <c r="AF475" s="336"/>
      <c r="AG475" s="337"/>
      <c r="AH475" s="336"/>
      <c r="AI475" s="337"/>
      <c r="AJ475" s="336"/>
      <c r="AK475" s="340"/>
      <c r="AL475" s="340"/>
      <c r="AM475" s="340"/>
      <c r="AN475" s="340"/>
      <c r="AO475" s="340"/>
      <c r="AP475" s="337"/>
      <c r="AQ475" s="336"/>
      <c r="AR475" s="340"/>
      <c r="AS475" s="337"/>
    </row>
    <row r="476" spans="1:45" ht="14.1" customHeight="1" x14ac:dyDescent="0.2">
      <c r="A476" s="388" t="str">
        <f>'Übertrag Einzel'!BM52</f>
        <v>Paso Doble</v>
      </c>
      <c r="B476" s="389"/>
      <c r="C476" s="389"/>
      <c r="D476" s="17"/>
      <c r="E476" s="338"/>
      <c r="F476" s="339"/>
      <c r="G476" s="338"/>
      <c r="H476" s="339"/>
      <c r="I476" s="338"/>
      <c r="J476" s="339"/>
      <c r="K476" s="338"/>
      <c r="L476" s="339"/>
      <c r="M476" s="338"/>
      <c r="N476" s="341"/>
      <c r="O476" s="341"/>
      <c r="P476" s="341"/>
      <c r="Q476" s="341"/>
      <c r="R476" s="341"/>
      <c r="S476" s="339"/>
      <c r="T476" s="338"/>
      <c r="U476" s="341"/>
      <c r="V476" s="339"/>
      <c r="X476" s="388" t="str">
        <f>'Übertrag Einzel'!BM53</f>
        <v>Paso Doble</v>
      </c>
      <c r="Y476" s="389"/>
      <c r="Z476" s="389"/>
      <c r="AA476" s="17"/>
      <c r="AB476" s="338"/>
      <c r="AC476" s="339"/>
      <c r="AD476" s="338"/>
      <c r="AE476" s="339"/>
      <c r="AF476" s="338"/>
      <c r="AG476" s="339"/>
      <c r="AH476" s="338"/>
      <c r="AI476" s="339"/>
      <c r="AJ476" s="338"/>
      <c r="AK476" s="341"/>
      <c r="AL476" s="341"/>
      <c r="AM476" s="341"/>
      <c r="AN476" s="341"/>
      <c r="AO476" s="341"/>
      <c r="AP476" s="339"/>
      <c r="AQ476" s="338"/>
      <c r="AR476" s="341"/>
      <c r="AS476" s="339"/>
    </row>
    <row r="477" spans="1:45" ht="14.1" customHeight="1" x14ac:dyDescent="0.2">
      <c r="A477" s="333"/>
      <c r="B477" s="334"/>
      <c r="C477" s="334"/>
      <c r="D477" s="335"/>
      <c r="E477" s="336"/>
      <c r="F477" s="337"/>
      <c r="G477" s="336"/>
      <c r="H477" s="337"/>
      <c r="I477" s="336"/>
      <c r="J477" s="337"/>
      <c r="K477" s="336"/>
      <c r="L477" s="337"/>
      <c r="M477" s="336"/>
      <c r="N477" s="340"/>
      <c r="O477" s="340"/>
      <c r="P477" s="340"/>
      <c r="Q477" s="340"/>
      <c r="R477" s="340"/>
      <c r="S477" s="337"/>
      <c r="T477" s="336"/>
      <c r="U477" s="340"/>
      <c r="V477" s="337"/>
      <c r="X477" s="333"/>
      <c r="Y477" s="334"/>
      <c r="Z477" s="334"/>
      <c r="AA477" s="335"/>
      <c r="AB477" s="336"/>
      <c r="AC477" s="337"/>
      <c r="AD477" s="336"/>
      <c r="AE477" s="337"/>
      <c r="AF477" s="336"/>
      <c r="AG477" s="337"/>
      <c r="AH477" s="336"/>
      <c r="AI477" s="337"/>
      <c r="AJ477" s="336"/>
      <c r="AK477" s="340"/>
      <c r="AL477" s="340"/>
      <c r="AM477" s="340"/>
      <c r="AN477" s="340"/>
      <c r="AO477" s="340"/>
      <c r="AP477" s="337"/>
      <c r="AQ477" s="336"/>
      <c r="AR477" s="340"/>
      <c r="AS477" s="337"/>
    </row>
    <row r="478" spans="1:45" ht="14.1" customHeight="1" x14ac:dyDescent="0.2">
      <c r="A478" s="388" t="str">
        <f>'Übertrag Einzel'!BN52</f>
        <v>Jive</v>
      </c>
      <c r="B478" s="389"/>
      <c r="C478" s="389"/>
      <c r="D478" s="17"/>
      <c r="E478" s="338"/>
      <c r="F478" s="339"/>
      <c r="G478" s="338"/>
      <c r="H478" s="339"/>
      <c r="I478" s="338"/>
      <c r="J478" s="339"/>
      <c r="K478" s="338"/>
      <c r="L478" s="339"/>
      <c r="M478" s="338"/>
      <c r="N478" s="341"/>
      <c r="O478" s="341"/>
      <c r="P478" s="341"/>
      <c r="Q478" s="341"/>
      <c r="R478" s="341"/>
      <c r="S478" s="339"/>
      <c r="T478" s="338"/>
      <c r="U478" s="341"/>
      <c r="V478" s="339"/>
      <c r="X478" s="388" t="str">
        <f>'Übertrag Einzel'!BN53</f>
        <v>Jive</v>
      </c>
      <c r="Y478" s="389"/>
      <c r="Z478" s="389"/>
      <c r="AA478" s="17"/>
      <c r="AB478" s="338"/>
      <c r="AC478" s="339"/>
      <c r="AD478" s="338"/>
      <c r="AE478" s="339"/>
      <c r="AF478" s="338"/>
      <c r="AG478" s="339"/>
      <c r="AH478" s="338"/>
      <c r="AI478" s="339"/>
      <c r="AJ478" s="338"/>
      <c r="AK478" s="341"/>
      <c r="AL478" s="341"/>
      <c r="AM478" s="341"/>
      <c r="AN478" s="341"/>
      <c r="AO478" s="341"/>
      <c r="AP478" s="339"/>
      <c r="AQ478" s="338"/>
      <c r="AR478" s="341"/>
      <c r="AS478" s="339"/>
    </row>
    <row r="479" spans="1:45" ht="14.1" customHeight="1" x14ac:dyDescent="0.2">
      <c r="A479" s="391"/>
      <c r="B479" s="392"/>
      <c r="C479" s="392"/>
      <c r="D479" s="393"/>
      <c r="E479" s="336"/>
      <c r="F479" s="337"/>
      <c r="G479" s="336"/>
      <c r="H479" s="337"/>
      <c r="I479" s="336"/>
      <c r="J479" s="337"/>
      <c r="K479" s="336"/>
      <c r="L479" s="337"/>
      <c r="M479" s="336"/>
      <c r="N479" s="340"/>
      <c r="O479" s="340"/>
      <c r="P479" s="340"/>
      <c r="Q479" s="340"/>
      <c r="R479" s="340"/>
      <c r="S479" s="337"/>
      <c r="T479" s="336"/>
      <c r="U479" s="340"/>
      <c r="V479" s="337"/>
      <c r="X479" s="391"/>
      <c r="Y479" s="392"/>
      <c r="Z479" s="392"/>
      <c r="AA479" s="393"/>
      <c r="AB479" s="336"/>
      <c r="AC479" s="337"/>
      <c r="AD479" s="336"/>
      <c r="AE479" s="337"/>
      <c r="AF479" s="336"/>
      <c r="AG479" s="337"/>
      <c r="AH479" s="336"/>
      <c r="AI479" s="337"/>
      <c r="AJ479" s="336"/>
      <c r="AK479" s="340"/>
      <c r="AL479" s="340"/>
      <c r="AM479" s="340"/>
      <c r="AN479" s="340"/>
      <c r="AO479" s="340"/>
      <c r="AP479" s="337"/>
      <c r="AQ479" s="336"/>
      <c r="AR479" s="340"/>
      <c r="AS479" s="337"/>
    </row>
    <row r="480" spans="1:45" ht="14.1" customHeight="1" x14ac:dyDescent="0.2">
      <c r="A480" s="388" t="str">
        <f>'Übertrag Einzel'!BO52</f>
        <v>Discofox</v>
      </c>
      <c r="B480" s="389"/>
      <c r="C480" s="390"/>
      <c r="D480" s="18"/>
      <c r="E480" s="338"/>
      <c r="F480" s="339"/>
      <c r="G480" s="338"/>
      <c r="H480" s="339"/>
      <c r="I480" s="338"/>
      <c r="J480" s="339"/>
      <c r="K480" s="338"/>
      <c r="L480" s="339"/>
      <c r="M480" s="338"/>
      <c r="N480" s="341"/>
      <c r="O480" s="341"/>
      <c r="P480" s="341"/>
      <c r="Q480" s="341"/>
      <c r="R480" s="341"/>
      <c r="S480" s="339"/>
      <c r="T480" s="338"/>
      <c r="U480" s="341"/>
      <c r="V480" s="339"/>
      <c r="X480" s="388" t="str">
        <f>'Übertrag Einzel'!BO53</f>
        <v>Discofox</v>
      </c>
      <c r="Y480" s="389"/>
      <c r="Z480" s="390"/>
      <c r="AA480" s="18"/>
      <c r="AB480" s="338"/>
      <c r="AC480" s="339"/>
      <c r="AD480" s="338"/>
      <c r="AE480" s="339"/>
      <c r="AF480" s="338"/>
      <c r="AG480" s="339"/>
      <c r="AH480" s="338"/>
      <c r="AI480" s="339"/>
      <c r="AJ480" s="338"/>
      <c r="AK480" s="341"/>
      <c r="AL480" s="341"/>
      <c r="AM480" s="341"/>
      <c r="AN480" s="341"/>
      <c r="AO480" s="341"/>
      <c r="AP480" s="339"/>
      <c r="AQ480" s="338"/>
      <c r="AR480" s="341"/>
      <c r="AS480" s="339"/>
    </row>
    <row r="481" spans="1:45" ht="14.1" customHeight="1" x14ac:dyDescent="0.2">
      <c r="A481" s="391"/>
      <c r="B481" s="392"/>
      <c r="C481" s="392"/>
      <c r="D481" s="393"/>
      <c r="E481" s="336"/>
      <c r="F481" s="337"/>
      <c r="G481" s="336"/>
      <c r="H481" s="337"/>
      <c r="I481" s="336"/>
      <c r="J481" s="337"/>
      <c r="K481" s="336"/>
      <c r="L481" s="337"/>
      <c r="M481" s="336"/>
      <c r="N481" s="340"/>
      <c r="O481" s="340"/>
      <c r="P481" s="340"/>
      <c r="Q481" s="340"/>
      <c r="R481" s="340"/>
      <c r="S481" s="337"/>
      <c r="T481" s="336"/>
      <c r="U481" s="340"/>
      <c r="V481" s="337"/>
      <c r="X481" s="391"/>
      <c r="Y481" s="392"/>
      <c r="Z481" s="392"/>
      <c r="AA481" s="393"/>
      <c r="AB481" s="336"/>
      <c r="AC481" s="337"/>
      <c r="AD481" s="336"/>
      <c r="AE481" s="337"/>
      <c r="AF481" s="336"/>
      <c r="AG481" s="337"/>
      <c r="AH481" s="336"/>
      <c r="AI481" s="337"/>
      <c r="AJ481" s="336"/>
      <c r="AK481" s="340"/>
      <c r="AL481" s="340"/>
      <c r="AM481" s="340"/>
      <c r="AN481" s="340"/>
      <c r="AO481" s="340"/>
      <c r="AP481" s="337"/>
      <c r="AQ481" s="336"/>
      <c r="AR481" s="340"/>
      <c r="AS481" s="337"/>
    </row>
    <row r="482" spans="1:45" ht="14.1" customHeight="1" x14ac:dyDescent="0.2">
      <c r="A482" s="388"/>
      <c r="B482" s="389"/>
      <c r="C482" s="390"/>
      <c r="D482" s="18"/>
      <c r="E482" s="338"/>
      <c r="F482" s="339"/>
      <c r="G482" s="338"/>
      <c r="H482" s="339"/>
      <c r="I482" s="338"/>
      <c r="J482" s="339"/>
      <c r="K482" s="338"/>
      <c r="L482" s="339"/>
      <c r="M482" s="338"/>
      <c r="N482" s="341"/>
      <c r="O482" s="341"/>
      <c r="P482" s="341"/>
      <c r="Q482" s="341"/>
      <c r="R482" s="341"/>
      <c r="S482" s="339"/>
      <c r="T482" s="338"/>
      <c r="U482" s="341"/>
      <c r="V482" s="339"/>
      <c r="X482" s="388"/>
      <c r="Y482" s="389"/>
      <c r="Z482" s="390"/>
      <c r="AA482" s="18"/>
      <c r="AB482" s="338"/>
      <c r="AC482" s="339"/>
      <c r="AD482" s="338"/>
      <c r="AE482" s="339"/>
      <c r="AF482" s="338"/>
      <c r="AG482" s="339"/>
      <c r="AH482" s="338"/>
      <c r="AI482" s="339"/>
      <c r="AJ482" s="338"/>
      <c r="AK482" s="341"/>
      <c r="AL482" s="341"/>
      <c r="AM482" s="341"/>
      <c r="AN482" s="341"/>
      <c r="AO482" s="341"/>
      <c r="AP482" s="339"/>
      <c r="AQ482" s="338"/>
      <c r="AR482" s="341"/>
      <c r="AS482" s="339"/>
    </row>
    <row r="483" spans="1:45" ht="14.1" customHeight="1" x14ac:dyDescent="0.2">
      <c r="A483" s="394" t="s">
        <v>70</v>
      </c>
      <c r="B483" s="450"/>
      <c r="C483" s="450"/>
      <c r="D483" s="450"/>
      <c r="E483" s="450"/>
      <c r="F483" s="450"/>
      <c r="G483" s="450"/>
      <c r="H483" s="450"/>
      <c r="I483" s="450"/>
      <c r="J483" s="450"/>
      <c r="K483" s="450"/>
      <c r="L483" s="450"/>
      <c r="M483" s="450"/>
      <c r="N483" s="450"/>
      <c r="O483" s="450"/>
      <c r="P483" s="450"/>
      <c r="Q483" s="450"/>
      <c r="R483" s="450"/>
      <c r="S483" s="450"/>
      <c r="T483" s="450"/>
      <c r="U483" s="450"/>
      <c r="V483" s="451"/>
      <c r="X483" s="394" t="s">
        <v>70</v>
      </c>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1"/>
    </row>
    <row r="484" spans="1:45" ht="14.1" customHeight="1" x14ac:dyDescent="0.2">
      <c r="A484" s="452"/>
      <c r="B484" s="453"/>
      <c r="C484" s="454"/>
      <c r="D484" s="454"/>
      <c r="E484" s="454"/>
      <c r="F484" s="454"/>
      <c r="G484" s="454"/>
      <c r="H484" s="454"/>
      <c r="I484" s="454"/>
      <c r="J484" s="454"/>
      <c r="K484" s="454"/>
      <c r="L484" s="454"/>
      <c r="M484" s="454"/>
      <c r="N484" s="454"/>
      <c r="O484" s="454"/>
      <c r="P484" s="454"/>
      <c r="Q484" s="454"/>
      <c r="R484" s="454"/>
      <c r="S484" s="454"/>
      <c r="T484" s="454"/>
      <c r="U484" s="454"/>
      <c r="V484" s="455"/>
      <c r="X484" s="452"/>
      <c r="Y484" s="453"/>
      <c r="Z484" s="454"/>
      <c r="AA484" s="454"/>
      <c r="AB484" s="454"/>
      <c r="AC484" s="454"/>
      <c r="AD484" s="454"/>
      <c r="AE484" s="454"/>
      <c r="AF484" s="454"/>
      <c r="AG484" s="454"/>
      <c r="AH484" s="454"/>
      <c r="AI484" s="454"/>
      <c r="AJ484" s="454"/>
      <c r="AK484" s="454"/>
      <c r="AL484" s="454"/>
      <c r="AM484" s="454"/>
      <c r="AN484" s="454"/>
      <c r="AO484" s="454"/>
      <c r="AP484" s="454"/>
      <c r="AQ484" s="454"/>
      <c r="AR484" s="454"/>
      <c r="AS484" s="455"/>
    </row>
    <row r="485" spans="1:45" ht="14.1" customHeight="1" x14ac:dyDescent="0.2">
      <c r="A485" s="400" t="s">
        <v>30</v>
      </c>
      <c r="B485" s="456"/>
      <c r="C485" s="400" t="str">
        <f>MID(T487,1,2)</f>
        <v/>
      </c>
      <c r="D485" s="401"/>
      <c r="E485" s="400" t="str">
        <f>MID(T487,3,2)</f>
        <v/>
      </c>
      <c r="F485" s="401"/>
      <c r="G485" s="400" t="str">
        <f>MID(T487,5,2)</f>
        <v/>
      </c>
      <c r="H485" s="401"/>
      <c r="I485" s="400" t="str">
        <f>MID(T487,7,2)</f>
        <v/>
      </c>
      <c r="J485" s="401"/>
      <c r="K485" s="400" t="str">
        <f>MID(T487,9,2)</f>
        <v/>
      </c>
      <c r="L485" s="401"/>
      <c r="M485" s="400" t="str">
        <f>MID(T487,11,2)</f>
        <v/>
      </c>
      <c r="N485" s="401"/>
      <c r="O485" s="400" t="str">
        <f>MID(T487,13,2)</f>
        <v/>
      </c>
      <c r="P485" s="401"/>
      <c r="Q485" s="400" t="str">
        <f>MID(T487,15,2)</f>
        <v/>
      </c>
      <c r="R485" s="401"/>
      <c r="S485" s="400" t="str">
        <f>MID(T487,17,2)</f>
        <v/>
      </c>
      <c r="T485" s="401"/>
      <c r="U485" s="400" t="str">
        <f>MID(T487,19,2)</f>
        <v/>
      </c>
      <c r="V485" s="401"/>
      <c r="X485" s="400" t="s">
        <v>30</v>
      </c>
      <c r="Y485" s="456"/>
      <c r="Z485" s="400" t="str">
        <f>MID(AQ487,1,2)</f>
        <v/>
      </c>
      <c r="AA485" s="401"/>
      <c r="AB485" s="400" t="str">
        <f>MID(AQ487,3,2)</f>
        <v/>
      </c>
      <c r="AC485" s="401"/>
      <c r="AD485" s="400" t="str">
        <f>MID(AQ487,5,2)</f>
        <v/>
      </c>
      <c r="AE485" s="401"/>
      <c r="AF485" s="400" t="str">
        <f>MID(AQ487,7,2)</f>
        <v/>
      </c>
      <c r="AG485" s="401"/>
      <c r="AH485" s="400" t="str">
        <f>MID(AQ487,9,2)</f>
        <v/>
      </c>
      <c r="AI485" s="401"/>
      <c r="AJ485" s="400" t="str">
        <f>MID(AQ487,11,2)</f>
        <v/>
      </c>
      <c r="AK485" s="401"/>
      <c r="AL485" s="400" t="str">
        <f>MID(AQ487,13,2)</f>
        <v/>
      </c>
      <c r="AM485" s="401"/>
      <c r="AN485" s="400" t="str">
        <f>MID(AQ487,15,2)</f>
        <v/>
      </c>
      <c r="AO485" s="401"/>
      <c r="AP485" s="400" t="str">
        <f>MID(AQ487,17,2)</f>
        <v/>
      </c>
      <c r="AQ485" s="401"/>
      <c r="AR485" s="400" t="str">
        <f>MID(AQ487,19,2)</f>
        <v/>
      </c>
      <c r="AS485" s="401"/>
    </row>
    <row r="486" spans="1:45" ht="14.1" customHeight="1" x14ac:dyDescent="0.2">
      <c r="A486" s="457"/>
      <c r="B486" s="458"/>
      <c r="C486" s="402"/>
      <c r="D486" s="403"/>
      <c r="E486" s="402"/>
      <c r="F486" s="403"/>
      <c r="G486" s="402"/>
      <c r="H486" s="403"/>
      <c r="I486" s="402"/>
      <c r="J486" s="403"/>
      <c r="K486" s="402"/>
      <c r="L486" s="403"/>
      <c r="M486" s="402"/>
      <c r="N486" s="403"/>
      <c r="O486" s="402"/>
      <c r="P486" s="403"/>
      <c r="Q486" s="402"/>
      <c r="R486" s="403"/>
      <c r="S486" s="402"/>
      <c r="T486" s="403"/>
      <c r="U486" s="402"/>
      <c r="V486" s="403"/>
      <c r="X486" s="457"/>
      <c r="Y486" s="458"/>
      <c r="Z486" s="402"/>
      <c r="AA486" s="403"/>
      <c r="AB486" s="402"/>
      <c r="AC486" s="403"/>
      <c r="AD486" s="402"/>
      <c r="AE486" s="403"/>
      <c r="AF486" s="402"/>
      <c r="AG486" s="403"/>
      <c r="AH486" s="402"/>
      <c r="AI486" s="403"/>
      <c r="AJ486" s="402"/>
      <c r="AK486" s="403"/>
      <c r="AL486" s="402"/>
      <c r="AM486" s="403"/>
      <c r="AN486" s="402"/>
      <c r="AO486" s="403"/>
      <c r="AP486" s="402"/>
      <c r="AQ486" s="403"/>
      <c r="AR486" s="402"/>
      <c r="AS486" s="403"/>
    </row>
    <row r="487" spans="1:45" ht="27.75" customHeight="1" x14ac:dyDescent="0.2">
      <c r="A487" s="404" t="s">
        <v>191</v>
      </c>
      <c r="B487" s="405"/>
      <c r="C487" s="405"/>
      <c r="D487" s="405"/>
      <c r="E487" s="405"/>
      <c r="F487" s="405"/>
      <c r="G487" s="405"/>
      <c r="H487" s="406"/>
      <c r="I487" s="413" t="s">
        <v>16</v>
      </c>
      <c r="J487" s="414"/>
      <c r="K487" s="414"/>
      <c r="L487" s="414"/>
      <c r="M487" s="414"/>
      <c r="N487" s="414"/>
      <c r="O487" s="414"/>
      <c r="P487" s="414"/>
      <c r="Q487" s="414"/>
      <c r="R487" s="414"/>
      <c r="S487" s="415"/>
      <c r="T487" s="416" t="str">
        <f>'Übertrag Einzel'!CL52</f>
        <v/>
      </c>
      <c r="U487" s="417"/>
      <c r="V487" s="418"/>
      <c r="X487" s="404" t="s">
        <v>191</v>
      </c>
      <c r="Y487" s="405"/>
      <c r="Z487" s="405"/>
      <c r="AA487" s="405"/>
      <c r="AB487" s="405"/>
      <c r="AC487" s="405"/>
      <c r="AD487" s="405"/>
      <c r="AE487" s="406"/>
      <c r="AF487" s="413" t="s">
        <v>16</v>
      </c>
      <c r="AG487" s="414"/>
      <c r="AH487" s="414"/>
      <c r="AI487" s="414"/>
      <c r="AJ487" s="414"/>
      <c r="AK487" s="414"/>
      <c r="AL487" s="414"/>
      <c r="AM487" s="414"/>
      <c r="AN487" s="414"/>
      <c r="AO487" s="414"/>
      <c r="AP487" s="415"/>
      <c r="AQ487" s="416" t="str">
        <f>'Übertrag Einzel'!CL53</f>
        <v/>
      </c>
      <c r="AR487" s="417"/>
      <c r="AS487" s="418"/>
    </row>
    <row r="488" spans="1:45" ht="14.1" customHeight="1" x14ac:dyDescent="0.2">
      <c r="A488" s="407"/>
      <c r="B488" s="408"/>
      <c r="C488" s="408"/>
      <c r="D488" s="408"/>
      <c r="E488" s="408"/>
      <c r="F488" s="408"/>
      <c r="G488" s="408"/>
      <c r="H488" s="409"/>
      <c r="I488" s="333" t="s">
        <v>17</v>
      </c>
      <c r="J488" s="334"/>
      <c r="K488" s="334"/>
      <c r="L488" s="334"/>
      <c r="M488" s="334"/>
      <c r="N488" s="334"/>
      <c r="O488" s="334"/>
      <c r="P488" s="334"/>
      <c r="Q488" s="334"/>
      <c r="R488" s="334"/>
      <c r="S488" s="334"/>
      <c r="T488" s="334"/>
      <c r="U488" s="334"/>
      <c r="V488" s="335"/>
      <c r="X488" s="407"/>
      <c r="Y488" s="408"/>
      <c r="Z488" s="408"/>
      <c r="AA488" s="408"/>
      <c r="AB488" s="408"/>
      <c r="AC488" s="408"/>
      <c r="AD488" s="408"/>
      <c r="AE488" s="409"/>
      <c r="AF488" s="333" t="s">
        <v>17</v>
      </c>
      <c r="AG488" s="334"/>
      <c r="AH488" s="334"/>
      <c r="AI488" s="334"/>
      <c r="AJ488" s="334"/>
      <c r="AK488" s="334"/>
      <c r="AL488" s="334"/>
      <c r="AM488" s="334"/>
      <c r="AN488" s="334"/>
      <c r="AO488" s="334"/>
      <c r="AP488" s="334"/>
      <c r="AQ488" s="334"/>
      <c r="AR488" s="334"/>
      <c r="AS488" s="335"/>
    </row>
    <row r="489" spans="1:45" ht="14.1" customHeight="1" x14ac:dyDescent="0.2">
      <c r="A489" s="407"/>
      <c r="B489" s="408"/>
      <c r="C489" s="408"/>
      <c r="D489" s="408"/>
      <c r="E489" s="408"/>
      <c r="F489" s="408"/>
      <c r="G489" s="408"/>
      <c r="H489" s="409"/>
      <c r="I489" s="82" t="s">
        <v>18</v>
      </c>
      <c r="J489" s="419"/>
      <c r="K489" s="419"/>
      <c r="L489" s="419"/>
      <c r="M489" s="420"/>
      <c r="N489" s="34" t="s">
        <v>19</v>
      </c>
      <c r="O489" s="419"/>
      <c r="P489" s="419"/>
      <c r="Q489" s="419"/>
      <c r="R489" s="420"/>
      <c r="S489" s="82" t="s">
        <v>20</v>
      </c>
      <c r="T489" s="419"/>
      <c r="U489" s="419"/>
      <c r="V489" s="420"/>
      <c r="X489" s="407"/>
      <c r="Y489" s="408"/>
      <c r="Z489" s="408"/>
      <c r="AA489" s="408"/>
      <c r="AB489" s="408"/>
      <c r="AC489" s="408"/>
      <c r="AD489" s="408"/>
      <c r="AE489" s="409"/>
      <c r="AF489" s="82" t="s">
        <v>18</v>
      </c>
      <c r="AG489" s="419"/>
      <c r="AH489" s="419"/>
      <c r="AI489" s="419"/>
      <c r="AJ489" s="420"/>
      <c r="AK489" s="34" t="s">
        <v>19</v>
      </c>
      <c r="AL489" s="419"/>
      <c r="AM489" s="419"/>
      <c r="AN489" s="419"/>
      <c r="AO489" s="420"/>
      <c r="AP489" s="82" t="s">
        <v>20</v>
      </c>
      <c r="AQ489" s="419"/>
      <c r="AR489" s="419"/>
      <c r="AS489" s="420"/>
    </row>
    <row r="490" spans="1:45" ht="14.1" customHeight="1" x14ac:dyDescent="0.2">
      <c r="A490" s="410"/>
      <c r="B490" s="411"/>
      <c r="C490" s="411"/>
      <c r="D490" s="411"/>
      <c r="E490" s="411"/>
      <c r="F490" s="411"/>
      <c r="G490" s="411"/>
      <c r="H490" s="412"/>
      <c r="I490" s="87"/>
      <c r="J490" s="88"/>
      <c r="K490" s="88"/>
      <c r="L490" s="88"/>
      <c r="M490" s="89"/>
      <c r="N490" s="88"/>
      <c r="O490" s="88"/>
      <c r="P490" s="88"/>
      <c r="Q490" s="88"/>
      <c r="R490" s="89"/>
      <c r="S490" s="87"/>
      <c r="T490" s="88"/>
      <c r="U490" s="88"/>
      <c r="V490" s="89"/>
      <c r="X490" s="410"/>
      <c r="Y490" s="411"/>
      <c r="Z490" s="411"/>
      <c r="AA490" s="411"/>
      <c r="AB490" s="411"/>
      <c r="AC490" s="411"/>
      <c r="AD490" s="411"/>
      <c r="AE490" s="412"/>
      <c r="AF490" s="87"/>
      <c r="AG490" s="88"/>
      <c r="AH490" s="88"/>
      <c r="AI490" s="88"/>
      <c r="AJ490" s="89"/>
      <c r="AK490" s="88"/>
      <c r="AL490" s="88"/>
      <c r="AM490" s="88"/>
      <c r="AN490" s="88"/>
      <c r="AO490" s="89"/>
      <c r="AP490" s="87"/>
      <c r="AQ490" s="88"/>
      <c r="AR490" s="88"/>
      <c r="AS490" s="89"/>
    </row>
  </sheetData>
  <sheetProtection password="E013" sheet="1" objects="1" scenarios="1" selectLockedCells="1" selectUnlockedCells="1"/>
  <mergeCells count="2860">
    <mergeCell ref="D405:M405"/>
    <mergeCell ref="O405:U405"/>
    <mergeCell ref="AA405:AJ405"/>
    <mergeCell ref="AL405:AR405"/>
    <mergeCell ref="D454:M454"/>
    <mergeCell ref="O454:U454"/>
    <mergeCell ref="AA454:AJ454"/>
    <mergeCell ref="AL454:AR454"/>
    <mergeCell ref="D307:M307"/>
    <mergeCell ref="O307:U307"/>
    <mergeCell ref="AA307:AJ307"/>
    <mergeCell ref="AL307:AR307"/>
    <mergeCell ref="D356:M356"/>
    <mergeCell ref="O356:U356"/>
    <mergeCell ref="AA356:AJ356"/>
    <mergeCell ref="AL356:AR356"/>
    <mergeCell ref="D209:M209"/>
    <mergeCell ref="O209:U209"/>
    <mergeCell ref="AA209:AJ209"/>
    <mergeCell ref="AL209:AR209"/>
    <mergeCell ref="D258:M258"/>
    <mergeCell ref="O258:U258"/>
    <mergeCell ref="AA258:AJ258"/>
    <mergeCell ref="AL258:AR258"/>
    <mergeCell ref="I439:V439"/>
    <mergeCell ref="AF439:AS439"/>
    <mergeCell ref="J440:M440"/>
    <mergeCell ref="O440:R440"/>
    <mergeCell ref="T440:V440"/>
    <mergeCell ref="AG440:AJ440"/>
    <mergeCell ref="AL440:AO440"/>
    <mergeCell ref="AQ440:AS440"/>
    <mergeCell ref="D111:M111"/>
    <mergeCell ref="O111:U111"/>
    <mergeCell ref="AA111:AJ111"/>
    <mergeCell ref="AL111:AR111"/>
    <mergeCell ref="D160:M160"/>
    <mergeCell ref="O160:U160"/>
    <mergeCell ref="AA160:AJ160"/>
    <mergeCell ref="AL160:AR160"/>
    <mergeCell ref="D13:M13"/>
    <mergeCell ref="O13:U13"/>
    <mergeCell ref="AA13:AJ13"/>
    <mergeCell ref="AL13:AR13"/>
    <mergeCell ref="D62:M62"/>
    <mergeCell ref="O62:U62"/>
    <mergeCell ref="AA62:AJ62"/>
    <mergeCell ref="AL62:AR62"/>
    <mergeCell ref="I488:V488"/>
    <mergeCell ref="AF488:AS488"/>
    <mergeCell ref="AJ458:AP458"/>
    <mergeCell ref="AQ458:AS458"/>
    <mergeCell ref="A459:D459"/>
    <mergeCell ref="E459:F460"/>
    <mergeCell ref="G459:H460"/>
    <mergeCell ref="I459:J460"/>
    <mergeCell ref="K459:L460"/>
    <mergeCell ref="M459:S460"/>
    <mergeCell ref="T459:V460"/>
    <mergeCell ref="X459:AA459"/>
    <mergeCell ref="T458:V458"/>
    <mergeCell ref="X458:AA458"/>
    <mergeCell ref="AB458:AC458"/>
    <mergeCell ref="AD458:AE458"/>
    <mergeCell ref="J489:M489"/>
    <mergeCell ref="O489:R489"/>
    <mergeCell ref="T489:V489"/>
    <mergeCell ref="AG489:AJ489"/>
    <mergeCell ref="AL489:AO489"/>
    <mergeCell ref="AQ489:AS489"/>
    <mergeCell ref="AL485:AM486"/>
    <mergeCell ref="AN485:AO486"/>
    <mergeCell ref="AP485:AQ486"/>
    <mergeCell ref="AR485:AS486"/>
    <mergeCell ref="A487:H490"/>
    <mergeCell ref="I487:S487"/>
    <mergeCell ref="T487:V487"/>
    <mergeCell ref="X487:AE490"/>
    <mergeCell ref="AF487:AP487"/>
    <mergeCell ref="AQ487:AS487"/>
    <mergeCell ref="Z485:AA486"/>
    <mergeCell ref="AB485:AC486"/>
    <mergeCell ref="AD485:AE486"/>
    <mergeCell ref="AF485:AG486"/>
    <mergeCell ref="AH485:AI486"/>
    <mergeCell ref="AJ485:AK486"/>
    <mergeCell ref="M485:N486"/>
    <mergeCell ref="O485:P486"/>
    <mergeCell ref="Q485:R486"/>
    <mergeCell ref="S485:T486"/>
    <mergeCell ref="U485:V486"/>
    <mergeCell ref="X485:Y486"/>
    <mergeCell ref="A482:C482"/>
    <mergeCell ref="X482:Z482"/>
    <mergeCell ref="A483:V484"/>
    <mergeCell ref="X483:AS484"/>
    <mergeCell ref="A485:B486"/>
    <mergeCell ref="C485:D486"/>
    <mergeCell ref="E485:F486"/>
    <mergeCell ref="G485:H486"/>
    <mergeCell ref="I485:J486"/>
    <mergeCell ref="K485:L486"/>
    <mergeCell ref="AB481:AC482"/>
    <mergeCell ref="AD481:AE482"/>
    <mergeCell ref="AF481:AG482"/>
    <mergeCell ref="AH481:AI482"/>
    <mergeCell ref="AJ481:AP482"/>
    <mergeCell ref="AQ481:AS482"/>
    <mergeCell ref="A480:C480"/>
    <mergeCell ref="X480:Z480"/>
    <mergeCell ref="A481:D481"/>
    <mergeCell ref="E481:F482"/>
    <mergeCell ref="G481:H482"/>
    <mergeCell ref="I481:J482"/>
    <mergeCell ref="K481:L482"/>
    <mergeCell ref="M481:S482"/>
    <mergeCell ref="T481:V482"/>
    <mergeCell ref="X481:AA481"/>
    <mergeCell ref="AB479:AC480"/>
    <mergeCell ref="AD479:AE480"/>
    <mergeCell ref="AF479:AG480"/>
    <mergeCell ref="AH479:AI480"/>
    <mergeCell ref="AJ479:AP480"/>
    <mergeCell ref="AQ479:AS480"/>
    <mergeCell ref="A478:C478"/>
    <mergeCell ref="X478:Z478"/>
    <mergeCell ref="A479:D479"/>
    <mergeCell ref="E479:F480"/>
    <mergeCell ref="G479:H480"/>
    <mergeCell ref="I479:J480"/>
    <mergeCell ref="K479:L480"/>
    <mergeCell ref="M479:S480"/>
    <mergeCell ref="T479:V480"/>
    <mergeCell ref="X479:AA479"/>
    <mergeCell ref="AB477:AC478"/>
    <mergeCell ref="AD477:AE478"/>
    <mergeCell ref="AF477:AG478"/>
    <mergeCell ref="AH477:AI478"/>
    <mergeCell ref="AJ477:AP478"/>
    <mergeCell ref="AQ477:AS478"/>
    <mergeCell ref="A476:C476"/>
    <mergeCell ref="X476:Z476"/>
    <mergeCell ref="A477:D477"/>
    <mergeCell ref="E477:F478"/>
    <mergeCell ref="G477:H478"/>
    <mergeCell ref="I477:J478"/>
    <mergeCell ref="K477:L478"/>
    <mergeCell ref="M477:S478"/>
    <mergeCell ref="T477:V478"/>
    <mergeCell ref="X477:AA477"/>
    <mergeCell ref="AB475:AC476"/>
    <mergeCell ref="AD475:AE476"/>
    <mergeCell ref="AF475:AG476"/>
    <mergeCell ref="AH475:AI476"/>
    <mergeCell ref="AJ475:AP476"/>
    <mergeCell ref="AQ475:AS476"/>
    <mergeCell ref="A474:C474"/>
    <mergeCell ref="X474:Z474"/>
    <mergeCell ref="A475:D475"/>
    <mergeCell ref="E475:F476"/>
    <mergeCell ref="G475:H476"/>
    <mergeCell ref="I475:J476"/>
    <mergeCell ref="K475:L476"/>
    <mergeCell ref="M475:S476"/>
    <mergeCell ref="T475:V476"/>
    <mergeCell ref="X475:AA475"/>
    <mergeCell ref="AB473:AC474"/>
    <mergeCell ref="AD473:AE474"/>
    <mergeCell ref="AF473:AG474"/>
    <mergeCell ref="AH473:AI474"/>
    <mergeCell ref="AJ473:AP474"/>
    <mergeCell ref="AQ473:AS474"/>
    <mergeCell ref="A472:C472"/>
    <mergeCell ref="X472:Z472"/>
    <mergeCell ref="A473:D473"/>
    <mergeCell ref="E473:F474"/>
    <mergeCell ref="G473:H474"/>
    <mergeCell ref="I473:J474"/>
    <mergeCell ref="K473:L474"/>
    <mergeCell ref="M473:S474"/>
    <mergeCell ref="T473:V474"/>
    <mergeCell ref="X473:AA473"/>
    <mergeCell ref="AB471:AC472"/>
    <mergeCell ref="AD471:AE472"/>
    <mergeCell ref="AF471:AG472"/>
    <mergeCell ref="AH471:AI472"/>
    <mergeCell ref="AJ471:AP472"/>
    <mergeCell ref="AQ471:AS472"/>
    <mergeCell ref="A470:C470"/>
    <mergeCell ref="X470:Z470"/>
    <mergeCell ref="A471:D471"/>
    <mergeCell ref="E471:F472"/>
    <mergeCell ref="G471:H472"/>
    <mergeCell ref="I471:J472"/>
    <mergeCell ref="K471:L472"/>
    <mergeCell ref="M471:S472"/>
    <mergeCell ref="T471:V472"/>
    <mergeCell ref="X471:AA471"/>
    <mergeCell ref="AB469:AC470"/>
    <mergeCell ref="AD469:AE470"/>
    <mergeCell ref="AF469:AG470"/>
    <mergeCell ref="AH469:AI470"/>
    <mergeCell ref="AJ469:AP470"/>
    <mergeCell ref="AQ469:AS470"/>
    <mergeCell ref="A468:C468"/>
    <mergeCell ref="X468:Z468"/>
    <mergeCell ref="A469:D469"/>
    <mergeCell ref="E469:F470"/>
    <mergeCell ref="G469:H470"/>
    <mergeCell ref="I469:J470"/>
    <mergeCell ref="K469:L470"/>
    <mergeCell ref="M469:S470"/>
    <mergeCell ref="T469:V470"/>
    <mergeCell ref="X469:AA469"/>
    <mergeCell ref="AB467:AC468"/>
    <mergeCell ref="AD467:AE468"/>
    <mergeCell ref="AF467:AG468"/>
    <mergeCell ref="AH467:AI468"/>
    <mergeCell ref="AJ467:AP468"/>
    <mergeCell ref="AQ467:AS468"/>
    <mergeCell ref="A466:C466"/>
    <mergeCell ref="X466:Z466"/>
    <mergeCell ref="A467:D467"/>
    <mergeCell ref="E467:F468"/>
    <mergeCell ref="G467:H468"/>
    <mergeCell ref="I467:J468"/>
    <mergeCell ref="K467:L468"/>
    <mergeCell ref="M467:S468"/>
    <mergeCell ref="T467:V468"/>
    <mergeCell ref="X467:AA467"/>
    <mergeCell ref="AB465:AC466"/>
    <mergeCell ref="AD465:AE466"/>
    <mergeCell ref="AF465:AG466"/>
    <mergeCell ref="AH465:AI466"/>
    <mergeCell ref="AJ465:AP466"/>
    <mergeCell ref="AQ465:AS466"/>
    <mergeCell ref="A464:C464"/>
    <mergeCell ref="X464:Z464"/>
    <mergeCell ref="A465:D465"/>
    <mergeCell ref="E465:F466"/>
    <mergeCell ref="G465:H466"/>
    <mergeCell ref="I465:J466"/>
    <mergeCell ref="K465:L466"/>
    <mergeCell ref="M465:S466"/>
    <mergeCell ref="T465:V466"/>
    <mergeCell ref="X465:AA465"/>
    <mergeCell ref="AB463:AC464"/>
    <mergeCell ref="AD463:AE464"/>
    <mergeCell ref="AF463:AG464"/>
    <mergeCell ref="AH463:AI464"/>
    <mergeCell ref="AJ463:AP464"/>
    <mergeCell ref="AQ463:AS464"/>
    <mergeCell ref="A462:C462"/>
    <mergeCell ref="X462:Z462"/>
    <mergeCell ref="A463:D463"/>
    <mergeCell ref="E463:F464"/>
    <mergeCell ref="G463:H464"/>
    <mergeCell ref="I463:J464"/>
    <mergeCell ref="K463:L464"/>
    <mergeCell ref="M463:S464"/>
    <mergeCell ref="T463:V464"/>
    <mergeCell ref="X463:AA463"/>
    <mergeCell ref="AB461:AC462"/>
    <mergeCell ref="AD461:AE462"/>
    <mergeCell ref="AF461:AG462"/>
    <mergeCell ref="AH461:AI462"/>
    <mergeCell ref="AJ461:AP462"/>
    <mergeCell ref="AQ461:AS462"/>
    <mergeCell ref="A460:C460"/>
    <mergeCell ref="X460:Z460"/>
    <mergeCell ref="A461:D461"/>
    <mergeCell ref="E461:F462"/>
    <mergeCell ref="G461:H462"/>
    <mergeCell ref="I461:J462"/>
    <mergeCell ref="K461:L462"/>
    <mergeCell ref="M461:S462"/>
    <mergeCell ref="T461:V462"/>
    <mergeCell ref="X461:AA461"/>
    <mergeCell ref="AB459:AC460"/>
    <mergeCell ref="AD459:AE460"/>
    <mergeCell ref="AF459:AG460"/>
    <mergeCell ref="AH459:AI460"/>
    <mergeCell ref="AJ459:AP460"/>
    <mergeCell ref="AQ459:AS460"/>
    <mergeCell ref="AF458:AG458"/>
    <mergeCell ref="AH458:AI458"/>
    <mergeCell ref="I456:J456"/>
    <mergeCell ref="AF456:AG456"/>
    <mergeCell ref="A458:D458"/>
    <mergeCell ref="E458:F458"/>
    <mergeCell ref="G458:H458"/>
    <mergeCell ref="I458:J458"/>
    <mergeCell ref="K458:L458"/>
    <mergeCell ref="M458:S458"/>
    <mergeCell ref="A451:D451"/>
    <mergeCell ref="E451:V452"/>
    <mergeCell ref="X451:AA451"/>
    <mergeCell ref="AB451:AS452"/>
    <mergeCell ref="A452:D452"/>
    <mergeCell ref="X452:AA452"/>
    <mergeCell ref="O448:V450"/>
    <mergeCell ref="AL448:AS450"/>
    <mergeCell ref="A449:N449"/>
    <mergeCell ref="X449:AK449"/>
    <mergeCell ref="A450:N450"/>
    <mergeCell ref="X450:AK450"/>
    <mergeCell ref="A446:C446"/>
    <mergeCell ref="D446:N446"/>
    <mergeCell ref="O446:V447"/>
    <mergeCell ref="X446:Z446"/>
    <mergeCell ref="AA446:AK446"/>
    <mergeCell ref="AL446:AS447"/>
    <mergeCell ref="A447:C448"/>
    <mergeCell ref="D447:N448"/>
    <mergeCell ref="X447:Z448"/>
    <mergeCell ref="AA447:AK448"/>
    <mergeCell ref="A445:E445"/>
    <mergeCell ref="F445:R445"/>
    <mergeCell ref="S445:V445"/>
    <mergeCell ref="X445:AB445"/>
    <mergeCell ref="AC445:AO445"/>
    <mergeCell ref="AP445:AS445"/>
    <mergeCell ref="A442:V442"/>
    <mergeCell ref="X442:AS442"/>
    <mergeCell ref="A444:E444"/>
    <mergeCell ref="F444:R444"/>
    <mergeCell ref="S444:V444"/>
    <mergeCell ref="X444:AB444"/>
    <mergeCell ref="AC444:AO444"/>
    <mergeCell ref="AP444:AS444"/>
    <mergeCell ref="AL436:AM437"/>
    <mergeCell ref="AN436:AO437"/>
    <mergeCell ref="AP436:AQ437"/>
    <mergeCell ref="AR436:AS437"/>
    <mergeCell ref="A438:H441"/>
    <mergeCell ref="I438:S438"/>
    <mergeCell ref="T438:V438"/>
    <mergeCell ref="X438:AE441"/>
    <mergeCell ref="AF438:AP438"/>
    <mergeCell ref="AQ438:AS438"/>
    <mergeCell ref="Z436:AA437"/>
    <mergeCell ref="AB436:AC437"/>
    <mergeCell ref="AD436:AE437"/>
    <mergeCell ref="AF436:AG437"/>
    <mergeCell ref="AH436:AI437"/>
    <mergeCell ref="AJ436:AK437"/>
    <mergeCell ref="M436:N437"/>
    <mergeCell ref="O436:P437"/>
    <mergeCell ref="Q436:R437"/>
    <mergeCell ref="S436:T437"/>
    <mergeCell ref="U436:V437"/>
    <mergeCell ref="X436:Y437"/>
    <mergeCell ref="A433:C433"/>
    <mergeCell ref="X433:Z433"/>
    <mergeCell ref="A434:V435"/>
    <mergeCell ref="X434:AS435"/>
    <mergeCell ref="A436:B437"/>
    <mergeCell ref="C436:D437"/>
    <mergeCell ref="E436:F437"/>
    <mergeCell ref="G436:H437"/>
    <mergeCell ref="I436:J437"/>
    <mergeCell ref="K436:L437"/>
    <mergeCell ref="AB432:AC433"/>
    <mergeCell ref="AD432:AE433"/>
    <mergeCell ref="AF432:AG433"/>
    <mergeCell ref="AH432:AI433"/>
    <mergeCell ref="AJ432:AP433"/>
    <mergeCell ref="AQ432:AS433"/>
    <mergeCell ref="A431:C431"/>
    <mergeCell ref="X431:Z431"/>
    <mergeCell ref="A432:D432"/>
    <mergeCell ref="E432:F433"/>
    <mergeCell ref="G432:H433"/>
    <mergeCell ref="I432:J433"/>
    <mergeCell ref="K432:L433"/>
    <mergeCell ref="M432:S433"/>
    <mergeCell ref="T432:V433"/>
    <mergeCell ref="X432:AA432"/>
    <mergeCell ref="AB430:AC431"/>
    <mergeCell ref="AD430:AE431"/>
    <mergeCell ref="AF430:AG431"/>
    <mergeCell ref="AH430:AI431"/>
    <mergeCell ref="AJ430:AP431"/>
    <mergeCell ref="AQ430:AS431"/>
    <mergeCell ref="A429:C429"/>
    <mergeCell ref="X429:Z429"/>
    <mergeCell ref="A430:D430"/>
    <mergeCell ref="E430:F431"/>
    <mergeCell ref="G430:H431"/>
    <mergeCell ref="I430:J431"/>
    <mergeCell ref="K430:L431"/>
    <mergeCell ref="M430:S431"/>
    <mergeCell ref="T430:V431"/>
    <mergeCell ref="X430:AA430"/>
    <mergeCell ref="AB428:AC429"/>
    <mergeCell ref="AD428:AE429"/>
    <mergeCell ref="AF428:AG429"/>
    <mergeCell ref="AH428:AI429"/>
    <mergeCell ref="AJ428:AP429"/>
    <mergeCell ref="AQ428:AS429"/>
    <mergeCell ref="A427:C427"/>
    <mergeCell ref="X427:Z427"/>
    <mergeCell ref="A428:D428"/>
    <mergeCell ref="E428:F429"/>
    <mergeCell ref="G428:H429"/>
    <mergeCell ref="I428:J429"/>
    <mergeCell ref="K428:L429"/>
    <mergeCell ref="M428:S429"/>
    <mergeCell ref="T428:V429"/>
    <mergeCell ref="X428:AA428"/>
    <mergeCell ref="AB426:AC427"/>
    <mergeCell ref="AD426:AE427"/>
    <mergeCell ref="AF426:AG427"/>
    <mergeCell ref="AH426:AI427"/>
    <mergeCell ref="AJ426:AP427"/>
    <mergeCell ref="AQ426:AS427"/>
    <mergeCell ref="A425:C425"/>
    <mergeCell ref="X425:Z425"/>
    <mergeCell ref="A426:D426"/>
    <mergeCell ref="E426:F427"/>
    <mergeCell ref="G426:H427"/>
    <mergeCell ref="I426:J427"/>
    <mergeCell ref="K426:L427"/>
    <mergeCell ref="M426:S427"/>
    <mergeCell ref="T426:V427"/>
    <mergeCell ref="X426:AA426"/>
    <mergeCell ref="AB424:AC425"/>
    <mergeCell ref="AD424:AE425"/>
    <mergeCell ref="AF424:AG425"/>
    <mergeCell ref="AH424:AI425"/>
    <mergeCell ref="AJ424:AP425"/>
    <mergeCell ref="AQ424:AS425"/>
    <mergeCell ref="A423:C423"/>
    <mergeCell ref="X423:Z423"/>
    <mergeCell ref="A424:D424"/>
    <mergeCell ref="E424:F425"/>
    <mergeCell ref="G424:H425"/>
    <mergeCell ref="I424:J425"/>
    <mergeCell ref="K424:L425"/>
    <mergeCell ref="M424:S425"/>
    <mergeCell ref="T424:V425"/>
    <mergeCell ref="X424:AA424"/>
    <mergeCell ref="AB422:AC423"/>
    <mergeCell ref="AD422:AE423"/>
    <mergeCell ref="AF422:AG423"/>
    <mergeCell ref="AH422:AI423"/>
    <mergeCell ref="AJ422:AP423"/>
    <mergeCell ref="AQ422:AS423"/>
    <mergeCell ref="A421:C421"/>
    <mergeCell ref="X421:Z421"/>
    <mergeCell ref="A422:D422"/>
    <mergeCell ref="E422:F423"/>
    <mergeCell ref="G422:H423"/>
    <mergeCell ref="I422:J423"/>
    <mergeCell ref="K422:L423"/>
    <mergeCell ref="M422:S423"/>
    <mergeCell ref="T422:V423"/>
    <mergeCell ref="X422:AA422"/>
    <mergeCell ref="AB420:AC421"/>
    <mergeCell ref="AD420:AE421"/>
    <mergeCell ref="AF420:AG421"/>
    <mergeCell ref="AH420:AI421"/>
    <mergeCell ref="AJ420:AP421"/>
    <mergeCell ref="AQ420:AS421"/>
    <mergeCell ref="A419:C419"/>
    <mergeCell ref="X419:Z419"/>
    <mergeCell ref="A420:D420"/>
    <mergeCell ref="E420:F421"/>
    <mergeCell ref="G420:H421"/>
    <mergeCell ref="I420:J421"/>
    <mergeCell ref="K420:L421"/>
    <mergeCell ref="M420:S421"/>
    <mergeCell ref="T420:V421"/>
    <mergeCell ref="X420:AA420"/>
    <mergeCell ref="AB418:AC419"/>
    <mergeCell ref="AD418:AE419"/>
    <mergeCell ref="AF418:AG419"/>
    <mergeCell ref="AH418:AI419"/>
    <mergeCell ref="AJ418:AP419"/>
    <mergeCell ref="AQ418:AS419"/>
    <mergeCell ref="A417:C417"/>
    <mergeCell ref="X417:Z417"/>
    <mergeCell ref="A418:D418"/>
    <mergeCell ref="E418:F419"/>
    <mergeCell ref="G418:H419"/>
    <mergeCell ref="I418:J419"/>
    <mergeCell ref="K418:L419"/>
    <mergeCell ref="M418:S419"/>
    <mergeCell ref="T418:V419"/>
    <mergeCell ref="X418:AA418"/>
    <mergeCell ref="AB416:AC417"/>
    <mergeCell ref="AD416:AE417"/>
    <mergeCell ref="AF416:AG417"/>
    <mergeCell ref="AH416:AI417"/>
    <mergeCell ref="AJ416:AP417"/>
    <mergeCell ref="AQ416:AS417"/>
    <mergeCell ref="A415:C415"/>
    <mergeCell ref="X415:Z415"/>
    <mergeCell ref="A416:D416"/>
    <mergeCell ref="E416:F417"/>
    <mergeCell ref="G416:H417"/>
    <mergeCell ref="I416:J417"/>
    <mergeCell ref="K416:L417"/>
    <mergeCell ref="M416:S417"/>
    <mergeCell ref="T416:V417"/>
    <mergeCell ref="X416:AA416"/>
    <mergeCell ref="AB414:AC415"/>
    <mergeCell ref="AD414:AE415"/>
    <mergeCell ref="AF414:AG415"/>
    <mergeCell ref="AH414:AI415"/>
    <mergeCell ref="AJ414:AP415"/>
    <mergeCell ref="AQ414:AS415"/>
    <mergeCell ref="A413:C413"/>
    <mergeCell ref="X413:Z413"/>
    <mergeCell ref="A414:D414"/>
    <mergeCell ref="E414:F415"/>
    <mergeCell ref="G414:H415"/>
    <mergeCell ref="I414:J415"/>
    <mergeCell ref="K414:L415"/>
    <mergeCell ref="M414:S415"/>
    <mergeCell ref="T414:V415"/>
    <mergeCell ref="X414:AA414"/>
    <mergeCell ref="AB412:AC413"/>
    <mergeCell ref="AD412:AE413"/>
    <mergeCell ref="AF412:AG413"/>
    <mergeCell ref="AH412:AI413"/>
    <mergeCell ref="AJ412:AP413"/>
    <mergeCell ref="AQ412:AS413"/>
    <mergeCell ref="A411:C411"/>
    <mergeCell ref="X411:Z411"/>
    <mergeCell ref="A412:D412"/>
    <mergeCell ref="E412:F413"/>
    <mergeCell ref="G412:H413"/>
    <mergeCell ref="I412:J413"/>
    <mergeCell ref="K412:L413"/>
    <mergeCell ref="M412:S413"/>
    <mergeCell ref="T412:V413"/>
    <mergeCell ref="X412:AA412"/>
    <mergeCell ref="AB410:AC411"/>
    <mergeCell ref="AD410:AE411"/>
    <mergeCell ref="AF410:AG411"/>
    <mergeCell ref="AH410:AI411"/>
    <mergeCell ref="AJ410:AP411"/>
    <mergeCell ref="AQ410:AS411"/>
    <mergeCell ref="AJ409:AP409"/>
    <mergeCell ref="AQ409:AS409"/>
    <mergeCell ref="A410:D410"/>
    <mergeCell ref="E410:F411"/>
    <mergeCell ref="G410:H411"/>
    <mergeCell ref="I410:J411"/>
    <mergeCell ref="K410:L411"/>
    <mergeCell ref="M410:S411"/>
    <mergeCell ref="T410:V411"/>
    <mergeCell ref="X410:AA410"/>
    <mergeCell ref="T409:V409"/>
    <mergeCell ref="X409:AA409"/>
    <mergeCell ref="AB409:AC409"/>
    <mergeCell ref="AD409:AE409"/>
    <mergeCell ref="AF409:AG409"/>
    <mergeCell ref="AH409:AI409"/>
    <mergeCell ref="I407:J407"/>
    <mergeCell ref="AF407:AG407"/>
    <mergeCell ref="A409:D409"/>
    <mergeCell ref="E409:F409"/>
    <mergeCell ref="G409:H409"/>
    <mergeCell ref="I409:J409"/>
    <mergeCell ref="K409:L409"/>
    <mergeCell ref="M409:S409"/>
    <mergeCell ref="A402:D402"/>
    <mergeCell ref="E402:V403"/>
    <mergeCell ref="X402:AA402"/>
    <mergeCell ref="AB402:AS403"/>
    <mergeCell ref="A403:D403"/>
    <mergeCell ref="X403:AA403"/>
    <mergeCell ref="O399:V401"/>
    <mergeCell ref="AL399:AS401"/>
    <mergeCell ref="A400:N400"/>
    <mergeCell ref="X400:AK400"/>
    <mergeCell ref="A401:N401"/>
    <mergeCell ref="X401:AK401"/>
    <mergeCell ref="A397:C397"/>
    <mergeCell ref="D397:N397"/>
    <mergeCell ref="O397:V398"/>
    <mergeCell ref="X397:Z397"/>
    <mergeCell ref="AA397:AK397"/>
    <mergeCell ref="AL397:AS398"/>
    <mergeCell ref="A398:C399"/>
    <mergeCell ref="D398:N399"/>
    <mergeCell ref="X398:Z399"/>
    <mergeCell ref="AA398:AK399"/>
    <mergeCell ref="A396:E396"/>
    <mergeCell ref="F396:R396"/>
    <mergeCell ref="S396:V396"/>
    <mergeCell ref="X396:AB396"/>
    <mergeCell ref="AC396:AO396"/>
    <mergeCell ref="AP396:AS396"/>
    <mergeCell ref="A393:V393"/>
    <mergeCell ref="X393:AS393"/>
    <mergeCell ref="A395:E395"/>
    <mergeCell ref="F395:R395"/>
    <mergeCell ref="S395:V395"/>
    <mergeCell ref="X395:AB395"/>
    <mergeCell ref="AC395:AO395"/>
    <mergeCell ref="AP395:AS395"/>
    <mergeCell ref="I390:V390"/>
    <mergeCell ref="AF390:AS390"/>
    <mergeCell ref="J391:M391"/>
    <mergeCell ref="O391:R391"/>
    <mergeCell ref="T391:V391"/>
    <mergeCell ref="AG391:AJ391"/>
    <mergeCell ref="AL391:AO391"/>
    <mergeCell ref="AQ391:AS391"/>
    <mergeCell ref="AL387:AM388"/>
    <mergeCell ref="AN387:AO388"/>
    <mergeCell ref="AP387:AQ388"/>
    <mergeCell ref="AR387:AS388"/>
    <mergeCell ref="A389:H392"/>
    <mergeCell ref="I389:S389"/>
    <mergeCell ref="T389:V389"/>
    <mergeCell ref="X389:AE392"/>
    <mergeCell ref="AF389:AP389"/>
    <mergeCell ref="AQ389:AS389"/>
    <mergeCell ref="Z387:AA388"/>
    <mergeCell ref="AB387:AC388"/>
    <mergeCell ref="AD387:AE388"/>
    <mergeCell ref="AF387:AG388"/>
    <mergeCell ref="AH387:AI388"/>
    <mergeCell ref="AJ387:AK388"/>
    <mergeCell ref="M387:N388"/>
    <mergeCell ref="O387:P388"/>
    <mergeCell ref="Q387:R388"/>
    <mergeCell ref="S387:T388"/>
    <mergeCell ref="U387:V388"/>
    <mergeCell ref="X387:Y388"/>
    <mergeCell ref="A384:C384"/>
    <mergeCell ref="X384:Z384"/>
    <mergeCell ref="A385:V386"/>
    <mergeCell ref="X385:AS386"/>
    <mergeCell ref="A387:B388"/>
    <mergeCell ref="C387:D388"/>
    <mergeCell ref="E387:F388"/>
    <mergeCell ref="G387:H388"/>
    <mergeCell ref="I387:J388"/>
    <mergeCell ref="K387:L388"/>
    <mergeCell ref="AB383:AC384"/>
    <mergeCell ref="AD383:AE384"/>
    <mergeCell ref="AF383:AG384"/>
    <mergeCell ref="AH383:AI384"/>
    <mergeCell ref="AJ383:AP384"/>
    <mergeCell ref="AQ383:AS384"/>
    <mergeCell ref="A382:C382"/>
    <mergeCell ref="X382:Z382"/>
    <mergeCell ref="A383:D383"/>
    <mergeCell ref="E383:F384"/>
    <mergeCell ref="G383:H384"/>
    <mergeCell ref="I383:J384"/>
    <mergeCell ref="K383:L384"/>
    <mergeCell ref="M383:S384"/>
    <mergeCell ref="T383:V384"/>
    <mergeCell ref="X383:AA383"/>
    <mergeCell ref="AB381:AC382"/>
    <mergeCell ref="AD381:AE382"/>
    <mergeCell ref="AF381:AG382"/>
    <mergeCell ref="AH381:AI382"/>
    <mergeCell ref="AJ381:AP382"/>
    <mergeCell ref="AQ381:AS382"/>
    <mergeCell ref="A380:C380"/>
    <mergeCell ref="X380:Z380"/>
    <mergeCell ref="A381:D381"/>
    <mergeCell ref="E381:F382"/>
    <mergeCell ref="G381:H382"/>
    <mergeCell ref="I381:J382"/>
    <mergeCell ref="K381:L382"/>
    <mergeCell ref="M381:S382"/>
    <mergeCell ref="T381:V382"/>
    <mergeCell ref="X381:AA381"/>
    <mergeCell ref="AB379:AC380"/>
    <mergeCell ref="AD379:AE380"/>
    <mergeCell ref="AF379:AG380"/>
    <mergeCell ref="AH379:AI380"/>
    <mergeCell ref="AJ379:AP380"/>
    <mergeCell ref="AQ379:AS380"/>
    <mergeCell ref="A378:C378"/>
    <mergeCell ref="X378:Z378"/>
    <mergeCell ref="A379:D379"/>
    <mergeCell ref="E379:F380"/>
    <mergeCell ref="G379:H380"/>
    <mergeCell ref="I379:J380"/>
    <mergeCell ref="K379:L380"/>
    <mergeCell ref="M379:S380"/>
    <mergeCell ref="T379:V380"/>
    <mergeCell ref="X379:AA379"/>
    <mergeCell ref="AB377:AC378"/>
    <mergeCell ref="AD377:AE378"/>
    <mergeCell ref="AF377:AG378"/>
    <mergeCell ref="AH377:AI378"/>
    <mergeCell ref="AJ377:AP378"/>
    <mergeCell ref="AQ377:AS378"/>
    <mergeCell ref="A376:C376"/>
    <mergeCell ref="X376:Z376"/>
    <mergeCell ref="A377:D377"/>
    <mergeCell ref="E377:F378"/>
    <mergeCell ref="G377:H378"/>
    <mergeCell ref="I377:J378"/>
    <mergeCell ref="K377:L378"/>
    <mergeCell ref="M377:S378"/>
    <mergeCell ref="T377:V378"/>
    <mergeCell ref="X377:AA377"/>
    <mergeCell ref="AB375:AC376"/>
    <mergeCell ref="AD375:AE376"/>
    <mergeCell ref="AF375:AG376"/>
    <mergeCell ref="AH375:AI376"/>
    <mergeCell ref="AJ375:AP376"/>
    <mergeCell ref="AQ375:AS376"/>
    <mergeCell ref="A374:C374"/>
    <mergeCell ref="X374:Z374"/>
    <mergeCell ref="A375:D375"/>
    <mergeCell ref="E375:F376"/>
    <mergeCell ref="G375:H376"/>
    <mergeCell ref="I375:J376"/>
    <mergeCell ref="K375:L376"/>
    <mergeCell ref="M375:S376"/>
    <mergeCell ref="T375:V376"/>
    <mergeCell ref="X375:AA375"/>
    <mergeCell ref="AB373:AC374"/>
    <mergeCell ref="AD373:AE374"/>
    <mergeCell ref="AF373:AG374"/>
    <mergeCell ref="AH373:AI374"/>
    <mergeCell ref="AJ373:AP374"/>
    <mergeCell ref="AQ373:AS374"/>
    <mergeCell ref="A372:C372"/>
    <mergeCell ref="X372:Z372"/>
    <mergeCell ref="A373:D373"/>
    <mergeCell ref="E373:F374"/>
    <mergeCell ref="G373:H374"/>
    <mergeCell ref="I373:J374"/>
    <mergeCell ref="K373:L374"/>
    <mergeCell ref="M373:S374"/>
    <mergeCell ref="T373:V374"/>
    <mergeCell ref="X373:AA373"/>
    <mergeCell ref="AB371:AC372"/>
    <mergeCell ref="AD371:AE372"/>
    <mergeCell ref="AF371:AG372"/>
    <mergeCell ref="AH371:AI372"/>
    <mergeCell ref="AJ371:AP372"/>
    <mergeCell ref="AQ371:AS372"/>
    <mergeCell ref="A370:C370"/>
    <mergeCell ref="X370:Z370"/>
    <mergeCell ref="A371:D371"/>
    <mergeCell ref="E371:F372"/>
    <mergeCell ref="G371:H372"/>
    <mergeCell ref="I371:J372"/>
    <mergeCell ref="K371:L372"/>
    <mergeCell ref="M371:S372"/>
    <mergeCell ref="T371:V372"/>
    <mergeCell ref="X371:AA371"/>
    <mergeCell ref="AB369:AC370"/>
    <mergeCell ref="AD369:AE370"/>
    <mergeCell ref="AF369:AG370"/>
    <mergeCell ref="AH369:AI370"/>
    <mergeCell ref="AJ369:AP370"/>
    <mergeCell ref="AQ369:AS370"/>
    <mergeCell ref="A368:C368"/>
    <mergeCell ref="X368:Z368"/>
    <mergeCell ref="A369:D369"/>
    <mergeCell ref="E369:F370"/>
    <mergeCell ref="G369:H370"/>
    <mergeCell ref="I369:J370"/>
    <mergeCell ref="K369:L370"/>
    <mergeCell ref="M369:S370"/>
    <mergeCell ref="T369:V370"/>
    <mergeCell ref="X369:AA369"/>
    <mergeCell ref="AB367:AC368"/>
    <mergeCell ref="AD367:AE368"/>
    <mergeCell ref="AF367:AG368"/>
    <mergeCell ref="AH367:AI368"/>
    <mergeCell ref="AJ367:AP368"/>
    <mergeCell ref="AQ367:AS368"/>
    <mergeCell ref="A366:C366"/>
    <mergeCell ref="X366:Z366"/>
    <mergeCell ref="A367:D367"/>
    <mergeCell ref="E367:F368"/>
    <mergeCell ref="G367:H368"/>
    <mergeCell ref="I367:J368"/>
    <mergeCell ref="K367:L368"/>
    <mergeCell ref="M367:S368"/>
    <mergeCell ref="T367:V368"/>
    <mergeCell ref="X367:AA367"/>
    <mergeCell ref="AB365:AC366"/>
    <mergeCell ref="AD365:AE366"/>
    <mergeCell ref="AF365:AG366"/>
    <mergeCell ref="AH365:AI366"/>
    <mergeCell ref="AJ365:AP366"/>
    <mergeCell ref="AQ365:AS366"/>
    <mergeCell ref="A364:C364"/>
    <mergeCell ref="X364:Z364"/>
    <mergeCell ref="A365:D365"/>
    <mergeCell ref="E365:F366"/>
    <mergeCell ref="G365:H366"/>
    <mergeCell ref="I365:J366"/>
    <mergeCell ref="K365:L366"/>
    <mergeCell ref="M365:S366"/>
    <mergeCell ref="T365:V366"/>
    <mergeCell ref="X365:AA365"/>
    <mergeCell ref="AB363:AC364"/>
    <mergeCell ref="AD363:AE364"/>
    <mergeCell ref="AF363:AG364"/>
    <mergeCell ref="AH363:AI364"/>
    <mergeCell ref="AJ363:AP364"/>
    <mergeCell ref="AQ363:AS364"/>
    <mergeCell ref="A362:C362"/>
    <mergeCell ref="X362:Z362"/>
    <mergeCell ref="A363:D363"/>
    <mergeCell ref="E363:F364"/>
    <mergeCell ref="G363:H364"/>
    <mergeCell ref="I363:J364"/>
    <mergeCell ref="K363:L364"/>
    <mergeCell ref="M363:S364"/>
    <mergeCell ref="T363:V364"/>
    <mergeCell ref="X363:AA363"/>
    <mergeCell ref="AB361:AC362"/>
    <mergeCell ref="AD361:AE362"/>
    <mergeCell ref="AF361:AG362"/>
    <mergeCell ref="AH361:AI362"/>
    <mergeCell ref="AJ361:AP362"/>
    <mergeCell ref="AQ361:AS362"/>
    <mergeCell ref="AJ360:AP360"/>
    <mergeCell ref="AQ360:AS360"/>
    <mergeCell ref="A361:D361"/>
    <mergeCell ref="E361:F362"/>
    <mergeCell ref="G361:H362"/>
    <mergeCell ref="I361:J362"/>
    <mergeCell ref="K361:L362"/>
    <mergeCell ref="M361:S362"/>
    <mergeCell ref="T361:V362"/>
    <mergeCell ref="X361:AA361"/>
    <mergeCell ref="T360:V360"/>
    <mergeCell ref="X360:AA360"/>
    <mergeCell ref="AB360:AC360"/>
    <mergeCell ref="AD360:AE360"/>
    <mergeCell ref="AF360:AG360"/>
    <mergeCell ref="AH360:AI360"/>
    <mergeCell ref="I358:J358"/>
    <mergeCell ref="AF358:AG358"/>
    <mergeCell ref="A360:D360"/>
    <mergeCell ref="E360:F360"/>
    <mergeCell ref="G360:H360"/>
    <mergeCell ref="I360:J360"/>
    <mergeCell ref="K360:L360"/>
    <mergeCell ref="M360:S360"/>
    <mergeCell ref="A353:D353"/>
    <mergeCell ref="E353:V354"/>
    <mergeCell ref="X353:AA353"/>
    <mergeCell ref="AB353:AS354"/>
    <mergeCell ref="A354:D354"/>
    <mergeCell ref="X354:AA354"/>
    <mergeCell ref="O350:V352"/>
    <mergeCell ref="AL350:AS352"/>
    <mergeCell ref="A351:N351"/>
    <mergeCell ref="X351:AK351"/>
    <mergeCell ref="A352:N352"/>
    <mergeCell ref="X352:AK352"/>
    <mergeCell ref="A348:C348"/>
    <mergeCell ref="D348:N348"/>
    <mergeCell ref="O348:V349"/>
    <mergeCell ref="X348:Z348"/>
    <mergeCell ref="AA348:AK348"/>
    <mergeCell ref="AL348:AS349"/>
    <mergeCell ref="A349:C350"/>
    <mergeCell ref="D349:N350"/>
    <mergeCell ref="X349:Z350"/>
    <mergeCell ref="AA349:AK350"/>
    <mergeCell ref="A347:E347"/>
    <mergeCell ref="F347:R347"/>
    <mergeCell ref="S347:V347"/>
    <mergeCell ref="X347:AB347"/>
    <mergeCell ref="AC347:AO347"/>
    <mergeCell ref="AP347:AS347"/>
    <mergeCell ref="A344:V344"/>
    <mergeCell ref="X344:AS344"/>
    <mergeCell ref="A346:E346"/>
    <mergeCell ref="F346:R346"/>
    <mergeCell ref="S346:V346"/>
    <mergeCell ref="X346:AB346"/>
    <mergeCell ref="AC346:AO346"/>
    <mergeCell ref="AP346:AS346"/>
    <mergeCell ref="I341:V341"/>
    <mergeCell ref="AF341:AS341"/>
    <mergeCell ref="J342:M342"/>
    <mergeCell ref="O342:R342"/>
    <mergeCell ref="T342:V342"/>
    <mergeCell ref="AG342:AJ342"/>
    <mergeCell ref="AL342:AO342"/>
    <mergeCell ref="AQ342:AS342"/>
    <mergeCell ref="AL338:AM339"/>
    <mergeCell ref="AN338:AO339"/>
    <mergeCell ref="AP338:AQ339"/>
    <mergeCell ref="AR338:AS339"/>
    <mergeCell ref="A340:H343"/>
    <mergeCell ref="I340:S340"/>
    <mergeCell ref="T340:V340"/>
    <mergeCell ref="X340:AE343"/>
    <mergeCell ref="AF340:AP340"/>
    <mergeCell ref="AQ340:AS340"/>
    <mergeCell ref="Z338:AA339"/>
    <mergeCell ref="AB338:AC339"/>
    <mergeCell ref="AD338:AE339"/>
    <mergeCell ref="AF338:AG339"/>
    <mergeCell ref="AH338:AI339"/>
    <mergeCell ref="AJ338:AK339"/>
    <mergeCell ref="M338:N339"/>
    <mergeCell ref="O338:P339"/>
    <mergeCell ref="Q338:R339"/>
    <mergeCell ref="S338:T339"/>
    <mergeCell ref="U338:V339"/>
    <mergeCell ref="X338:Y339"/>
    <mergeCell ref="A335:C335"/>
    <mergeCell ref="X335:Z335"/>
    <mergeCell ref="A336:V337"/>
    <mergeCell ref="X336:AS337"/>
    <mergeCell ref="A338:B339"/>
    <mergeCell ref="C338:D339"/>
    <mergeCell ref="E338:F339"/>
    <mergeCell ref="G338:H339"/>
    <mergeCell ref="I338:J339"/>
    <mergeCell ref="K338:L339"/>
    <mergeCell ref="AB334:AC335"/>
    <mergeCell ref="AD334:AE335"/>
    <mergeCell ref="AF334:AG335"/>
    <mergeCell ref="AH334:AI335"/>
    <mergeCell ref="AJ334:AP335"/>
    <mergeCell ref="AQ334:AS335"/>
    <mergeCell ref="A333:C333"/>
    <mergeCell ref="X333:Z333"/>
    <mergeCell ref="A334:D334"/>
    <mergeCell ref="E334:F335"/>
    <mergeCell ref="G334:H335"/>
    <mergeCell ref="I334:J335"/>
    <mergeCell ref="K334:L335"/>
    <mergeCell ref="M334:S335"/>
    <mergeCell ref="T334:V335"/>
    <mergeCell ref="X334:AA334"/>
    <mergeCell ref="AB332:AC333"/>
    <mergeCell ref="AD332:AE333"/>
    <mergeCell ref="AF332:AG333"/>
    <mergeCell ref="AH332:AI333"/>
    <mergeCell ref="AJ332:AP333"/>
    <mergeCell ref="AQ332:AS333"/>
    <mergeCell ref="A331:C331"/>
    <mergeCell ref="X331:Z331"/>
    <mergeCell ref="A332:D332"/>
    <mergeCell ref="E332:F333"/>
    <mergeCell ref="G332:H333"/>
    <mergeCell ref="I332:J333"/>
    <mergeCell ref="K332:L333"/>
    <mergeCell ref="M332:S333"/>
    <mergeCell ref="T332:V333"/>
    <mergeCell ref="X332:AA332"/>
    <mergeCell ref="AB330:AC331"/>
    <mergeCell ref="AD330:AE331"/>
    <mergeCell ref="AF330:AG331"/>
    <mergeCell ref="AH330:AI331"/>
    <mergeCell ref="AJ330:AP331"/>
    <mergeCell ref="AQ330:AS331"/>
    <mergeCell ref="A329:C329"/>
    <mergeCell ref="X329:Z329"/>
    <mergeCell ref="A330:D330"/>
    <mergeCell ref="E330:F331"/>
    <mergeCell ref="G330:H331"/>
    <mergeCell ref="I330:J331"/>
    <mergeCell ref="K330:L331"/>
    <mergeCell ref="M330:S331"/>
    <mergeCell ref="T330:V331"/>
    <mergeCell ref="X330:AA330"/>
    <mergeCell ref="AB328:AC329"/>
    <mergeCell ref="AD328:AE329"/>
    <mergeCell ref="AF328:AG329"/>
    <mergeCell ref="AH328:AI329"/>
    <mergeCell ref="AJ328:AP329"/>
    <mergeCell ref="AQ328:AS329"/>
    <mergeCell ref="A327:C327"/>
    <mergeCell ref="X327:Z327"/>
    <mergeCell ref="A328:D328"/>
    <mergeCell ref="E328:F329"/>
    <mergeCell ref="G328:H329"/>
    <mergeCell ref="I328:J329"/>
    <mergeCell ref="K328:L329"/>
    <mergeCell ref="M328:S329"/>
    <mergeCell ref="T328:V329"/>
    <mergeCell ref="X328:AA328"/>
    <mergeCell ref="AB326:AC327"/>
    <mergeCell ref="AD326:AE327"/>
    <mergeCell ref="AF326:AG327"/>
    <mergeCell ref="AH326:AI327"/>
    <mergeCell ref="AJ326:AP327"/>
    <mergeCell ref="AQ326:AS327"/>
    <mergeCell ref="A325:C325"/>
    <mergeCell ref="X325:Z325"/>
    <mergeCell ref="A326:D326"/>
    <mergeCell ref="E326:F327"/>
    <mergeCell ref="G326:H327"/>
    <mergeCell ref="I326:J327"/>
    <mergeCell ref="K326:L327"/>
    <mergeCell ref="M326:S327"/>
    <mergeCell ref="T326:V327"/>
    <mergeCell ref="X326:AA326"/>
    <mergeCell ref="AB324:AC325"/>
    <mergeCell ref="AD324:AE325"/>
    <mergeCell ref="AF324:AG325"/>
    <mergeCell ref="AH324:AI325"/>
    <mergeCell ref="AJ324:AP325"/>
    <mergeCell ref="AQ324:AS325"/>
    <mergeCell ref="A323:C323"/>
    <mergeCell ref="X323:Z323"/>
    <mergeCell ref="A324:D324"/>
    <mergeCell ref="E324:F325"/>
    <mergeCell ref="G324:H325"/>
    <mergeCell ref="I324:J325"/>
    <mergeCell ref="K324:L325"/>
    <mergeCell ref="M324:S325"/>
    <mergeCell ref="T324:V325"/>
    <mergeCell ref="X324:AA324"/>
    <mergeCell ref="AB322:AC323"/>
    <mergeCell ref="AD322:AE323"/>
    <mergeCell ref="AF322:AG323"/>
    <mergeCell ref="AH322:AI323"/>
    <mergeCell ref="AJ322:AP323"/>
    <mergeCell ref="AQ322:AS323"/>
    <mergeCell ref="A321:C321"/>
    <mergeCell ref="X321:Z321"/>
    <mergeCell ref="A322:D322"/>
    <mergeCell ref="E322:F323"/>
    <mergeCell ref="G322:H323"/>
    <mergeCell ref="I322:J323"/>
    <mergeCell ref="K322:L323"/>
    <mergeCell ref="M322:S323"/>
    <mergeCell ref="T322:V323"/>
    <mergeCell ref="X322:AA322"/>
    <mergeCell ref="AB320:AC321"/>
    <mergeCell ref="AD320:AE321"/>
    <mergeCell ref="AF320:AG321"/>
    <mergeCell ref="AH320:AI321"/>
    <mergeCell ref="AJ320:AP321"/>
    <mergeCell ref="AQ320:AS321"/>
    <mergeCell ref="A319:C319"/>
    <mergeCell ref="X319:Z319"/>
    <mergeCell ref="A320:D320"/>
    <mergeCell ref="E320:F321"/>
    <mergeCell ref="G320:H321"/>
    <mergeCell ref="I320:J321"/>
    <mergeCell ref="K320:L321"/>
    <mergeCell ref="M320:S321"/>
    <mergeCell ref="T320:V321"/>
    <mergeCell ref="X320:AA320"/>
    <mergeCell ref="AB318:AC319"/>
    <mergeCell ref="AD318:AE319"/>
    <mergeCell ref="AF318:AG319"/>
    <mergeCell ref="AH318:AI319"/>
    <mergeCell ref="AJ318:AP319"/>
    <mergeCell ref="AQ318:AS319"/>
    <mergeCell ref="A317:C317"/>
    <mergeCell ref="X317:Z317"/>
    <mergeCell ref="A318:D318"/>
    <mergeCell ref="E318:F319"/>
    <mergeCell ref="G318:H319"/>
    <mergeCell ref="I318:J319"/>
    <mergeCell ref="K318:L319"/>
    <mergeCell ref="M318:S319"/>
    <mergeCell ref="T318:V319"/>
    <mergeCell ref="X318:AA318"/>
    <mergeCell ref="AB316:AC317"/>
    <mergeCell ref="AD316:AE317"/>
    <mergeCell ref="AF316:AG317"/>
    <mergeCell ref="AH316:AI317"/>
    <mergeCell ref="AJ316:AP317"/>
    <mergeCell ref="AQ316:AS317"/>
    <mergeCell ref="A315:C315"/>
    <mergeCell ref="X315:Z315"/>
    <mergeCell ref="A316:D316"/>
    <mergeCell ref="E316:F317"/>
    <mergeCell ref="G316:H317"/>
    <mergeCell ref="I316:J317"/>
    <mergeCell ref="K316:L317"/>
    <mergeCell ref="M316:S317"/>
    <mergeCell ref="T316:V317"/>
    <mergeCell ref="X316:AA316"/>
    <mergeCell ref="AB314:AC315"/>
    <mergeCell ref="AD314:AE315"/>
    <mergeCell ref="AF314:AG315"/>
    <mergeCell ref="AH314:AI315"/>
    <mergeCell ref="AJ314:AP315"/>
    <mergeCell ref="AQ314:AS315"/>
    <mergeCell ref="A313:C313"/>
    <mergeCell ref="X313:Z313"/>
    <mergeCell ref="A314:D314"/>
    <mergeCell ref="E314:F315"/>
    <mergeCell ref="G314:H315"/>
    <mergeCell ref="I314:J315"/>
    <mergeCell ref="K314:L315"/>
    <mergeCell ref="M314:S315"/>
    <mergeCell ref="T314:V315"/>
    <mergeCell ref="X314:AA314"/>
    <mergeCell ref="AB312:AC313"/>
    <mergeCell ref="AD312:AE313"/>
    <mergeCell ref="AF312:AG313"/>
    <mergeCell ref="AH312:AI313"/>
    <mergeCell ref="AJ312:AP313"/>
    <mergeCell ref="AQ312:AS313"/>
    <mergeCell ref="AJ311:AP311"/>
    <mergeCell ref="AQ311:AS311"/>
    <mergeCell ref="A312:D312"/>
    <mergeCell ref="E312:F313"/>
    <mergeCell ref="G312:H313"/>
    <mergeCell ref="I312:J313"/>
    <mergeCell ref="K312:L313"/>
    <mergeCell ref="M312:S313"/>
    <mergeCell ref="T312:V313"/>
    <mergeCell ref="X312:AA312"/>
    <mergeCell ref="T311:V311"/>
    <mergeCell ref="X311:AA311"/>
    <mergeCell ref="AB311:AC311"/>
    <mergeCell ref="AD311:AE311"/>
    <mergeCell ref="AF311:AG311"/>
    <mergeCell ref="AH311:AI311"/>
    <mergeCell ref="I309:J309"/>
    <mergeCell ref="AF309:AG309"/>
    <mergeCell ref="A311:D311"/>
    <mergeCell ref="E311:F311"/>
    <mergeCell ref="G311:H311"/>
    <mergeCell ref="I311:J311"/>
    <mergeCell ref="K311:L311"/>
    <mergeCell ref="M311:S311"/>
    <mergeCell ref="A304:D304"/>
    <mergeCell ref="E304:V305"/>
    <mergeCell ref="X304:AA304"/>
    <mergeCell ref="AB304:AS305"/>
    <mergeCell ref="A305:D305"/>
    <mergeCell ref="X305:AA305"/>
    <mergeCell ref="O301:V303"/>
    <mergeCell ref="AL301:AS303"/>
    <mergeCell ref="A302:N302"/>
    <mergeCell ref="X302:AK302"/>
    <mergeCell ref="A303:N303"/>
    <mergeCell ref="X303:AK303"/>
    <mergeCell ref="A299:C299"/>
    <mergeCell ref="D299:N299"/>
    <mergeCell ref="O299:V300"/>
    <mergeCell ref="X299:Z299"/>
    <mergeCell ref="AA299:AK299"/>
    <mergeCell ref="AL299:AS300"/>
    <mergeCell ref="A300:C301"/>
    <mergeCell ref="D300:N301"/>
    <mergeCell ref="X300:Z301"/>
    <mergeCell ref="AA300:AK301"/>
    <mergeCell ref="A298:E298"/>
    <mergeCell ref="F298:R298"/>
    <mergeCell ref="S298:V298"/>
    <mergeCell ref="X298:AB298"/>
    <mergeCell ref="AC298:AO298"/>
    <mergeCell ref="AP298:AS298"/>
    <mergeCell ref="A295:V295"/>
    <mergeCell ref="X295:AS295"/>
    <mergeCell ref="A297:E297"/>
    <mergeCell ref="F297:R297"/>
    <mergeCell ref="S297:V297"/>
    <mergeCell ref="X297:AB297"/>
    <mergeCell ref="AC297:AO297"/>
    <mergeCell ref="AP297:AS297"/>
    <mergeCell ref="I292:V292"/>
    <mergeCell ref="AF292:AS292"/>
    <mergeCell ref="J293:M293"/>
    <mergeCell ref="O293:R293"/>
    <mergeCell ref="T293:V293"/>
    <mergeCell ref="AG293:AJ293"/>
    <mergeCell ref="AL293:AO293"/>
    <mergeCell ref="AQ293:AS293"/>
    <mergeCell ref="AL289:AM290"/>
    <mergeCell ref="AN289:AO290"/>
    <mergeCell ref="AP289:AQ290"/>
    <mergeCell ref="AR289:AS290"/>
    <mergeCell ref="A291:H294"/>
    <mergeCell ref="I291:S291"/>
    <mergeCell ref="T291:V291"/>
    <mergeCell ref="X291:AE294"/>
    <mergeCell ref="AF291:AP291"/>
    <mergeCell ref="AQ291:AS291"/>
    <mergeCell ref="Z289:AA290"/>
    <mergeCell ref="AB289:AC290"/>
    <mergeCell ref="AD289:AE290"/>
    <mergeCell ref="AF289:AG290"/>
    <mergeCell ref="AH289:AI290"/>
    <mergeCell ref="AJ289:AK290"/>
    <mergeCell ref="M289:N290"/>
    <mergeCell ref="O289:P290"/>
    <mergeCell ref="Q289:R290"/>
    <mergeCell ref="S289:T290"/>
    <mergeCell ref="U289:V290"/>
    <mergeCell ref="X289:Y290"/>
    <mergeCell ref="A286:C286"/>
    <mergeCell ref="X286:Z286"/>
    <mergeCell ref="A287:V288"/>
    <mergeCell ref="X287:AS288"/>
    <mergeCell ref="A289:B290"/>
    <mergeCell ref="C289:D290"/>
    <mergeCell ref="E289:F290"/>
    <mergeCell ref="G289:H290"/>
    <mergeCell ref="I289:J290"/>
    <mergeCell ref="K289:L290"/>
    <mergeCell ref="AB285:AC286"/>
    <mergeCell ref="AD285:AE286"/>
    <mergeCell ref="AF285:AG286"/>
    <mergeCell ref="AH285:AI286"/>
    <mergeCell ref="AJ285:AP286"/>
    <mergeCell ref="AQ285:AS286"/>
    <mergeCell ref="A284:C284"/>
    <mergeCell ref="X284:Z284"/>
    <mergeCell ref="A285:D285"/>
    <mergeCell ref="E285:F286"/>
    <mergeCell ref="G285:H286"/>
    <mergeCell ref="I285:J286"/>
    <mergeCell ref="K285:L286"/>
    <mergeCell ref="M285:S286"/>
    <mergeCell ref="T285:V286"/>
    <mergeCell ref="X285:AA285"/>
    <mergeCell ref="AB283:AC284"/>
    <mergeCell ref="AD283:AE284"/>
    <mergeCell ref="AF283:AG284"/>
    <mergeCell ref="AH283:AI284"/>
    <mergeCell ref="AJ283:AP284"/>
    <mergeCell ref="AQ283:AS284"/>
    <mergeCell ref="A282:C282"/>
    <mergeCell ref="X282:Z282"/>
    <mergeCell ref="A283:D283"/>
    <mergeCell ref="E283:F284"/>
    <mergeCell ref="G283:H284"/>
    <mergeCell ref="I283:J284"/>
    <mergeCell ref="K283:L284"/>
    <mergeCell ref="M283:S284"/>
    <mergeCell ref="T283:V284"/>
    <mergeCell ref="X283:AA283"/>
    <mergeCell ref="AB281:AC282"/>
    <mergeCell ref="AD281:AE282"/>
    <mergeCell ref="AF281:AG282"/>
    <mergeCell ref="AH281:AI282"/>
    <mergeCell ref="AJ281:AP282"/>
    <mergeCell ref="AQ281:AS282"/>
    <mergeCell ref="A280:C280"/>
    <mergeCell ref="X280:Z280"/>
    <mergeCell ref="A281:D281"/>
    <mergeCell ref="E281:F282"/>
    <mergeCell ref="G281:H282"/>
    <mergeCell ref="I281:J282"/>
    <mergeCell ref="K281:L282"/>
    <mergeCell ref="M281:S282"/>
    <mergeCell ref="T281:V282"/>
    <mergeCell ref="X281:AA281"/>
    <mergeCell ref="AB279:AC280"/>
    <mergeCell ref="AD279:AE280"/>
    <mergeCell ref="AF279:AG280"/>
    <mergeCell ref="AH279:AI280"/>
    <mergeCell ref="AJ279:AP280"/>
    <mergeCell ref="AQ279:AS280"/>
    <mergeCell ref="A278:C278"/>
    <mergeCell ref="X278:Z278"/>
    <mergeCell ref="A279:D279"/>
    <mergeCell ref="E279:F280"/>
    <mergeCell ref="G279:H280"/>
    <mergeCell ref="I279:J280"/>
    <mergeCell ref="K279:L280"/>
    <mergeCell ref="M279:S280"/>
    <mergeCell ref="T279:V280"/>
    <mergeCell ref="X279:AA279"/>
    <mergeCell ref="AB277:AC278"/>
    <mergeCell ref="AD277:AE278"/>
    <mergeCell ref="AF277:AG278"/>
    <mergeCell ref="AH277:AI278"/>
    <mergeCell ref="AJ277:AP278"/>
    <mergeCell ref="AQ277:AS278"/>
    <mergeCell ref="A276:C276"/>
    <mergeCell ref="X276:Z276"/>
    <mergeCell ref="A277:D277"/>
    <mergeCell ref="E277:F278"/>
    <mergeCell ref="G277:H278"/>
    <mergeCell ref="I277:J278"/>
    <mergeCell ref="K277:L278"/>
    <mergeCell ref="M277:S278"/>
    <mergeCell ref="T277:V278"/>
    <mergeCell ref="X277:AA277"/>
    <mergeCell ref="AB275:AC276"/>
    <mergeCell ref="AD275:AE276"/>
    <mergeCell ref="AF275:AG276"/>
    <mergeCell ref="AH275:AI276"/>
    <mergeCell ref="AJ275:AP276"/>
    <mergeCell ref="AQ275:AS276"/>
    <mergeCell ref="A274:C274"/>
    <mergeCell ref="X274:Z274"/>
    <mergeCell ref="A275:D275"/>
    <mergeCell ref="E275:F276"/>
    <mergeCell ref="G275:H276"/>
    <mergeCell ref="I275:J276"/>
    <mergeCell ref="K275:L276"/>
    <mergeCell ref="M275:S276"/>
    <mergeCell ref="T275:V276"/>
    <mergeCell ref="X275:AA275"/>
    <mergeCell ref="AB273:AC274"/>
    <mergeCell ref="AD273:AE274"/>
    <mergeCell ref="AF273:AG274"/>
    <mergeCell ref="AH273:AI274"/>
    <mergeCell ref="AJ273:AP274"/>
    <mergeCell ref="AQ273:AS274"/>
    <mergeCell ref="A272:C272"/>
    <mergeCell ref="X272:Z272"/>
    <mergeCell ref="A273:D273"/>
    <mergeCell ref="E273:F274"/>
    <mergeCell ref="G273:H274"/>
    <mergeCell ref="I273:J274"/>
    <mergeCell ref="K273:L274"/>
    <mergeCell ref="M273:S274"/>
    <mergeCell ref="T273:V274"/>
    <mergeCell ref="X273:AA273"/>
    <mergeCell ref="AB271:AC272"/>
    <mergeCell ref="AD271:AE272"/>
    <mergeCell ref="AF271:AG272"/>
    <mergeCell ref="AH271:AI272"/>
    <mergeCell ref="AJ271:AP272"/>
    <mergeCell ref="AQ271:AS272"/>
    <mergeCell ref="A270:C270"/>
    <mergeCell ref="X270:Z270"/>
    <mergeCell ref="A271:D271"/>
    <mergeCell ref="E271:F272"/>
    <mergeCell ref="G271:H272"/>
    <mergeCell ref="I271:J272"/>
    <mergeCell ref="K271:L272"/>
    <mergeCell ref="M271:S272"/>
    <mergeCell ref="T271:V272"/>
    <mergeCell ref="X271:AA271"/>
    <mergeCell ref="AB269:AC270"/>
    <mergeCell ref="AD269:AE270"/>
    <mergeCell ref="AF269:AG270"/>
    <mergeCell ref="AH269:AI270"/>
    <mergeCell ref="AJ269:AP270"/>
    <mergeCell ref="AQ269:AS270"/>
    <mergeCell ref="A268:C268"/>
    <mergeCell ref="X268:Z268"/>
    <mergeCell ref="A269:D269"/>
    <mergeCell ref="E269:F270"/>
    <mergeCell ref="G269:H270"/>
    <mergeCell ref="I269:J270"/>
    <mergeCell ref="K269:L270"/>
    <mergeCell ref="M269:S270"/>
    <mergeCell ref="T269:V270"/>
    <mergeCell ref="X269:AA269"/>
    <mergeCell ref="AB267:AC268"/>
    <mergeCell ref="AD267:AE268"/>
    <mergeCell ref="AF267:AG268"/>
    <mergeCell ref="AH267:AI268"/>
    <mergeCell ref="AJ267:AP268"/>
    <mergeCell ref="AQ267:AS268"/>
    <mergeCell ref="A266:C266"/>
    <mergeCell ref="X266:Z266"/>
    <mergeCell ref="A267:D267"/>
    <mergeCell ref="E267:F268"/>
    <mergeCell ref="G267:H268"/>
    <mergeCell ref="I267:J268"/>
    <mergeCell ref="K267:L268"/>
    <mergeCell ref="M267:S268"/>
    <mergeCell ref="T267:V268"/>
    <mergeCell ref="X267:AA267"/>
    <mergeCell ref="AB265:AC266"/>
    <mergeCell ref="AD265:AE266"/>
    <mergeCell ref="AF265:AG266"/>
    <mergeCell ref="AH265:AI266"/>
    <mergeCell ref="AJ265:AP266"/>
    <mergeCell ref="AQ265:AS266"/>
    <mergeCell ref="A264:C264"/>
    <mergeCell ref="X264:Z264"/>
    <mergeCell ref="A265:D265"/>
    <mergeCell ref="E265:F266"/>
    <mergeCell ref="G265:H266"/>
    <mergeCell ref="I265:J266"/>
    <mergeCell ref="K265:L266"/>
    <mergeCell ref="M265:S266"/>
    <mergeCell ref="T265:V266"/>
    <mergeCell ref="X265:AA265"/>
    <mergeCell ref="AB263:AC264"/>
    <mergeCell ref="AD263:AE264"/>
    <mergeCell ref="AF263:AG264"/>
    <mergeCell ref="AH263:AI264"/>
    <mergeCell ref="AJ263:AP264"/>
    <mergeCell ref="AQ263:AS264"/>
    <mergeCell ref="AJ262:AP262"/>
    <mergeCell ref="AQ262:AS262"/>
    <mergeCell ref="A263:D263"/>
    <mergeCell ref="E263:F264"/>
    <mergeCell ref="G263:H264"/>
    <mergeCell ref="I263:J264"/>
    <mergeCell ref="K263:L264"/>
    <mergeCell ref="M263:S264"/>
    <mergeCell ref="T263:V264"/>
    <mergeCell ref="X263:AA263"/>
    <mergeCell ref="T262:V262"/>
    <mergeCell ref="X262:AA262"/>
    <mergeCell ref="AB262:AC262"/>
    <mergeCell ref="AD262:AE262"/>
    <mergeCell ref="AF262:AG262"/>
    <mergeCell ref="AH262:AI262"/>
    <mergeCell ref="I260:J260"/>
    <mergeCell ref="AF260:AG260"/>
    <mergeCell ref="A262:D262"/>
    <mergeCell ref="E262:F262"/>
    <mergeCell ref="G262:H262"/>
    <mergeCell ref="I262:J262"/>
    <mergeCell ref="K262:L262"/>
    <mergeCell ref="M262:S262"/>
    <mergeCell ref="A255:D255"/>
    <mergeCell ref="E255:V256"/>
    <mergeCell ref="X255:AA255"/>
    <mergeCell ref="AB255:AS256"/>
    <mergeCell ref="A256:D256"/>
    <mergeCell ref="X256:AA256"/>
    <mergeCell ref="O252:V254"/>
    <mergeCell ref="AL252:AS254"/>
    <mergeCell ref="A253:N253"/>
    <mergeCell ref="X253:AK253"/>
    <mergeCell ref="A254:N254"/>
    <mergeCell ref="X254:AK254"/>
    <mergeCell ref="A250:C250"/>
    <mergeCell ref="D250:N250"/>
    <mergeCell ref="O250:V251"/>
    <mergeCell ref="X250:Z250"/>
    <mergeCell ref="AA250:AK250"/>
    <mergeCell ref="AL250:AS251"/>
    <mergeCell ref="A251:C252"/>
    <mergeCell ref="D251:N252"/>
    <mergeCell ref="X251:Z252"/>
    <mergeCell ref="AA251:AK252"/>
    <mergeCell ref="A249:E249"/>
    <mergeCell ref="F249:R249"/>
    <mergeCell ref="S249:V249"/>
    <mergeCell ref="X249:AB249"/>
    <mergeCell ref="AC249:AO249"/>
    <mergeCell ref="AP249:AS249"/>
    <mergeCell ref="A246:V246"/>
    <mergeCell ref="X246:AS246"/>
    <mergeCell ref="A248:E248"/>
    <mergeCell ref="F248:R248"/>
    <mergeCell ref="S248:V248"/>
    <mergeCell ref="X248:AB248"/>
    <mergeCell ref="AC248:AO248"/>
    <mergeCell ref="AP248:AS248"/>
    <mergeCell ref="I243:V243"/>
    <mergeCell ref="AF243:AS243"/>
    <mergeCell ref="J244:M244"/>
    <mergeCell ref="O244:R244"/>
    <mergeCell ref="T244:V244"/>
    <mergeCell ref="AG244:AJ244"/>
    <mergeCell ref="AL244:AO244"/>
    <mergeCell ref="AQ244:AS244"/>
    <mergeCell ref="AL240:AM241"/>
    <mergeCell ref="AN240:AO241"/>
    <mergeCell ref="AP240:AQ241"/>
    <mergeCell ref="AR240:AS241"/>
    <mergeCell ref="A242:H245"/>
    <mergeCell ref="I242:S242"/>
    <mergeCell ref="T242:V242"/>
    <mergeCell ref="X242:AE245"/>
    <mergeCell ref="AF242:AP242"/>
    <mergeCell ref="AQ242:AS242"/>
    <mergeCell ref="Z240:AA241"/>
    <mergeCell ref="AB240:AC241"/>
    <mergeCell ref="AD240:AE241"/>
    <mergeCell ref="AF240:AG241"/>
    <mergeCell ref="AH240:AI241"/>
    <mergeCell ref="AJ240:AK241"/>
    <mergeCell ref="M240:N241"/>
    <mergeCell ref="O240:P241"/>
    <mergeCell ref="Q240:R241"/>
    <mergeCell ref="S240:T241"/>
    <mergeCell ref="U240:V241"/>
    <mergeCell ref="X240:Y241"/>
    <mergeCell ref="A237:C237"/>
    <mergeCell ref="X237:Z237"/>
    <mergeCell ref="A238:V239"/>
    <mergeCell ref="X238:AS239"/>
    <mergeCell ref="A240:B241"/>
    <mergeCell ref="C240:D241"/>
    <mergeCell ref="E240:F241"/>
    <mergeCell ref="G240:H241"/>
    <mergeCell ref="I240:J241"/>
    <mergeCell ref="K240:L241"/>
    <mergeCell ref="AB236:AC237"/>
    <mergeCell ref="AD236:AE237"/>
    <mergeCell ref="AF236:AG237"/>
    <mergeCell ref="AH236:AI237"/>
    <mergeCell ref="AJ236:AP237"/>
    <mergeCell ref="AQ236:AS237"/>
    <mergeCell ref="A235:C235"/>
    <mergeCell ref="X235:Z235"/>
    <mergeCell ref="A236:D236"/>
    <mergeCell ref="E236:F237"/>
    <mergeCell ref="G236:H237"/>
    <mergeCell ref="I236:J237"/>
    <mergeCell ref="K236:L237"/>
    <mergeCell ref="M236:S237"/>
    <mergeCell ref="T236:V237"/>
    <mergeCell ref="X236:AA236"/>
    <mergeCell ref="AB234:AC235"/>
    <mergeCell ref="AD234:AE235"/>
    <mergeCell ref="AF234:AG235"/>
    <mergeCell ref="AH234:AI235"/>
    <mergeCell ref="AJ234:AP235"/>
    <mergeCell ref="AQ234:AS235"/>
    <mergeCell ref="A233:C233"/>
    <mergeCell ref="X233:Z233"/>
    <mergeCell ref="A234:D234"/>
    <mergeCell ref="E234:F235"/>
    <mergeCell ref="G234:H235"/>
    <mergeCell ref="I234:J235"/>
    <mergeCell ref="K234:L235"/>
    <mergeCell ref="M234:S235"/>
    <mergeCell ref="T234:V235"/>
    <mergeCell ref="X234:AA234"/>
    <mergeCell ref="AB232:AC233"/>
    <mergeCell ref="AD232:AE233"/>
    <mergeCell ref="AF232:AG233"/>
    <mergeCell ref="AH232:AI233"/>
    <mergeCell ref="AJ232:AP233"/>
    <mergeCell ref="AQ232:AS233"/>
    <mergeCell ref="A231:C231"/>
    <mergeCell ref="X231:Z231"/>
    <mergeCell ref="A232:D232"/>
    <mergeCell ref="E232:F233"/>
    <mergeCell ref="G232:H233"/>
    <mergeCell ref="I232:J233"/>
    <mergeCell ref="K232:L233"/>
    <mergeCell ref="M232:S233"/>
    <mergeCell ref="T232:V233"/>
    <mergeCell ref="X232:AA232"/>
    <mergeCell ref="AB230:AC231"/>
    <mergeCell ref="AD230:AE231"/>
    <mergeCell ref="AF230:AG231"/>
    <mergeCell ref="AH230:AI231"/>
    <mergeCell ref="AJ230:AP231"/>
    <mergeCell ref="AQ230:AS231"/>
    <mergeCell ref="A229:C229"/>
    <mergeCell ref="X229:Z229"/>
    <mergeCell ref="A230:D230"/>
    <mergeCell ref="E230:F231"/>
    <mergeCell ref="G230:H231"/>
    <mergeCell ref="I230:J231"/>
    <mergeCell ref="K230:L231"/>
    <mergeCell ref="M230:S231"/>
    <mergeCell ref="T230:V231"/>
    <mergeCell ref="X230:AA230"/>
    <mergeCell ref="AB228:AC229"/>
    <mergeCell ref="AD228:AE229"/>
    <mergeCell ref="AF228:AG229"/>
    <mergeCell ref="AH228:AI229"/>
    <mergeCell ref="AJ228:AP229"/>
    <mergeCell ref="AQ228:AS229"/>
    <mergeCell ref="A227:C227"/>
    <mergeCell ref="X227:Z227"/>
    <mergeCell ref="A228:D228"/>
    <mergeCell ref="E228:F229"/>
    <mergeCell ref="G228:H229"/>
    <mergeCell ref="I228:J229"/>
    <mergeCell ref="K228:L229"/>
    <mergeCell ref="M228:S229"/>
    <mergeCell ref="T228:V229"/>
    <mergeCell ref="X228:AA228"/>
    <mergeCell ref="AB226:AC227"/>
    <mergeCell ref="AD226:AE227"/>
    <mergeCell ref="AF226:AG227"/>
    <mergeCell ref="AH226:AI227"/>
    <mergeCell ref="AJ226:AP227"/>
    <mergeCell ref="AQ226:AS227"/>
    <mergeCell ref="A225:C225"/>
    <mergeCell ref="X225:Z225"/>
    <mergeCell ref="A226:D226"/>
    <mergeCell ref="E226:F227"/>
    <mergeCell ref="G226:H227"/>
    <mergeCell ref="I226:J227"/>
    <mergeCell ref="K226:L227"/>
    <mergeCell ref="M226:S227"/>
    <mergeCell ref="T226:V227"/>
    <mergeCell ref="X226:AA226"/>
    <mergeCell ref="AB224:AC225"/>
    <mergeCell ref="AD224:AE225"/>
    <mergeCell ref="AF224:AG225"/>
    <mergeCell ref="AH224:AI225"/>
    <mergeCell ref="AJ224:AP225"/>
    <mergeCell ref="AQ224:AS225"/>
    <mergeCell ref="A223:C223"/>
    <mergeCell ref="X223:Z223"/>
    <mergeCell ref="A224:D224"/>
    <mergeCell ref="E224:F225"/>
    <mergeCell ref="G224:H225"/>
    <mergeCell ref="I224:J225"/>
    <mergeCell ref="K224:L225"/>
    <mergeCell ref="M224:S225"/>
    <mergeCell ref="T224:V225"/>
    <mergeCell ref="X224:AA224"/>
    <mergeCell ref="AB222:AC223"/>
    <mergeCell ref="AD222:AE223"/>
    <mergeCell ref="AF222:AG223"/>
    <mergeCell ref="AH222:AI223"/>
    <mergeCell ref="AJ222:AP223"/>
    <mergeCell ref="AQ222:AS223"/>
    <mergeCell ref="A221:C221"/>
    <mergeCell ref="X221:Z221"/>
    <mergeCell ref="A222:D222"/>
    <mergeCell ref="E222:F223"/>
    <mergeCell ref="G222:H223"/>
    <mergeCell ref="I222:J223"/>
    <mergeCell ref="K222:L223"/>
    <mergeCell ref="M222:S223"/>
    <mergeCell ref="T222:V223"/>
    <mergeCell ref="X222:AA222"/>
    <mergeCell ref="AB220:AC221"/>
    <mergeCell ref="AD220:AE221"/>
    <mergeCell ref="AF220:AG221"/>
    <mergeCell ref="AH220:AI221"/>
    <mergeCell ref="AJ220:AP221"/>
    <mergeCell ref="AQ220:AS221"/>
    <mergeCell ref="A219:C219"/>
    <mergeCell ref="X219:Z219"/>
    <mergeCell ref="A220:D220"/>
    <mergeCell ref="E220:F221"/>
    <mergeCell ref="G220:H221"/>
    <mergeCell ref="I220:J221"/>
    <mergeCell ref="K220:L221"/>
    <mergeCell ref="M220:S221"/>
    <mergeCell ref="T220:V221"/>
    <mergeCell ref="X220:AA220"/>
    <mergeCell ref="AB218:AC219"/>
    <mergeCell ref="AD218:AE219"/>
    <mergeCell ref="AF218:AG219"/>
    <mergeCell ref="AH218:AI219"/>
    <mergeCell ref="AJ218:AP219"/>
    <mergeCell ref="AQ218:AS219"/>
    <mergeCell ref="A217:C217"/>
    <mergeCell ref="X217:Z217"/>
    <mergeCell ref="A218:D218"/>
    <mergeCell ref="E218:F219"/>
    <mergeCell ref="G218:H219"/>
    <mergeCell ref="I218:J219"/>
    <mergeCell ref="K218:L219"/>
    <mergeCell ref="M218:S219"/>
    <mergeCell ref="T218:V219"/>
    <mergeCell ref="X218:AA218"/>
    <mergeCell ref="AB216:AC217"/>
    <mergeCell ref="AD216:AE217"/>
    <mergeCell ref="AF216:AG217"/>
    <mergeCell ref="AH216:AI217"/>
    <mergeCell ref="AJ216:AP217"/>
    <mergeCell ref="AQ216:AS217"/>
    <mergeCell ref="A215:C215"/>
    <mergeCell ref="X215:Z215"/>
    <mergeCell ref="A216:D216"/>
    <mergeCell ref="E216:F217"/>
    <mergeCell ref="G216:H217"/>
    <mergeCell ref="I216:J217"/>
    <mergeCell ref="K216:L217"/>
    <mergeCell ref="M216:S217"/>
    <mergeCell ref="T216:V217"/>
    <mergeCell ref="X216:AA216"/>
    <mergeCell ref="AB214:AC215"/>
    <mergeCell ref="AD214:AE215"/>
    <mergeCell ref="AF214:AG215"/>
    <mergeCell ref="AH214:AI215"/>
    <mergeCell ref="AJ214:AP215"/>
    <mergeCell ref="AQ214:AS215"/>
    <mergeCell ref="AJ213:AP213"/>
    <mergeCell ref="AQ213:AS213"/>
    <mergeCell ref="A214:D214"/>
    <mergeCell ref="E214:F215"/>
    <mergeCell ref="G214:H215"/>
    <mergeCell ref="I214:J215"/>
    <mergeCell ref="K214:L215"/>
    <mergeCell ref="M214:S215"/>
    <mergeCell ref="T214:V215"/>
    <mergeCell ref="X214:AA214"/>
    <mergeCell ref="T213:V213"/>
    <mergeCell ref="X213:AA213"/>
    <mergeCell ref="AB213:AC213"/>
    <mergeCell ref="AD213:AE213"/>
    <mergeCell ref="AF213:AG213"/>
    <mergeCell ref="AH213:AI213"/>
    <mergeCell ref="I211:J211"/>
    <mergeCell ref="AF211:AG211"/>
    <mergeCell ref="A213:D213"/>
    <mergeCell ref="E213:F213"/>
    <mergeCell ref="G213:H213"/>
    <mergeCell ref="I213:J213"/>
    <mergeCell ref="K213:L213"/>
    <mergeCell ref="M213:S213"/>
    <mergeCell ref="A206:D206"/>
    <mergeCell ref="E206:V207"/>
    <mergeCell ref="X206:AA206"/>
    <mergeCell ref="AB206:AS207"/>
    <mergeCell ref="A207:D207"/>
    <mergeCell ref="X207:AA207"/>
    <mergeCell ref="O203:V205"/>
    <mergeCell ref="AL203:AS205"/>
    <mergeCell ref="A204:N204"/>
    <mergeCell ref="X204:AK204"/>
    <mergeCell ref="A205:N205"/>
    <mergeCell ref="X205:AK205"/>
    <mergeCell ref="A201:C201"/>
    <mergeCell ref="D201:N201"/>
    <mergeCell ref="O201:V202"/>
    <mergeCell ref="X201:Z201"/>
    <mergeCell ref="AA201:AK201"/>
    <mergeCell ref="AL201:AS202"/>
    <mergeCell ref="A202:C203"/>
    <mergeCell ref="D202:N203"/>
    <mergeCell ref="X202:Z203"/>
    <mergeCell ref="AA202:AK203"/>
    <mergeCell ref="A200:E200"/>
    <mergeCell ref="F200:R200"/>
    <mergeCell ref="S200:V200"/>
    <mergeCell ref="X200:AB200"/>
    <mergeCell ref="AC200:AO200"/>
    <mergeCell ref="AP200:AS200"/>
    <mergeCell ref="A197:V197"/>
    <mergeCell ref="X197:AS197"/>
    <mergeCell ref="A199:E199"/>
    <mergeCell ref="F199:R199"/>
    <mergeCell ref="S199:V199"/>
    <mergeCell ref="X199:AB199"/>
    <mergeCell ref="AC199:AO199"/>
    <mergeCell ref="AP199:AS199"/>
    <mergeCell ref="I194:V194"/>
    <mergeCell ref="AF194:AS194"/>
    <mergeCell ref="J195:M195"/>
    <mergeCell ref="O195:R195"/>
    <mergeCell ref="T195:V195"/>
    <mergeCell ref="AG195:AJ195"/>
    <mergeCell ref="AL195:AO195"/>
    <mergeCell ref="AQ195:AS195"/>
    <mergeCell ref="AL191:AM192"/>
    <mergeCell ref="AN191:AO192"/>
    <mergeCell ref="AP191:AQ192"/>
    <mergeCell ref="AR191:AS192"/>
    <mergeCell ref="A193:H196"/>
    <mergeCell ref="I193:S193"/>
    <mergeCell ref="T193:V193"/>
    <mergeCell ref="X193:AE196"/>
    <mergeCell ref="AF193:AP193"/>
    <mergeCell ref="AQ193:AS193"/>
    <mergeCell ref="Z191:AA192"/>
    <mergeCell ref="AB191:AC192"/>
    <mergeCell ref="AD191:AE192"/>
    <mergeCell ref="AF191:AG192"/>
    <mergeCell ref="AH191:AI192"/>
    <mergeCell ref="AJ191:AK192"/>
    <mergeCell ref="M191:N192"/>
    <mergeCell ref="O191:P192"/>
    <mergeCell ref="Q191:R192"/>
    <mergeCell ref="S191:T192"/>
    <mergeCell ref="U191:V192"/>
    <mergeCell ref="X191:Y192"/>
    <mergeCell ref="A188:C188"/>
    <mergeCell ref="X188:Z188"/>
    <mergeCell ref="A189:V190"/>
    <mergeCell ref="X189:AS190"/>
    <mergeCell ref="A191:B192"/>
    <mergeCell ref="C191:D192"/>
    <mergeCell ref="E191:F192"/>
    <mergeCell ref="G191:H192"/>
    <mergeCell ref="I191:J192"/>
    <mergeCell ref="K191:L192"/>
    <mergeCell ref="AB187:AC188"/>
    <mergeCell ref="AD187:AE188"/>
    <mergeCell ref="AF187:AG188"/>
    <mergeCell ref="AH187:AI188"/>
    <mergeCell ref="AJ187:AP188"/>
    <mergeCell ref="AQ187:AS188"/>
    <mergeCell ref="A186:C186"/>
    <mergeCell ref="X186:Z186"/>
    <mergeCell ref="A187:D187"/>
    <mergeCell ref="E187:F188"/>
    <mergeCell ref="G187:H188"/>
    <mergeCell ref="I187:J188"/>
    <mergeCell ref="K187:L188"/>
    <mergeCell ref="M187:S188"/>
    <mergeCell ref="T187:V188"/>
    <mergeCell ref="X187:AA187"/>
    <mergeCell ref="AB185:AC186"/>
    <mergeCell ref="AD185:AE186"/>
    <mergeCell ref="AF185:AG186"/>
    <mergeCell ref="AH185:AI186"/>
    <mergeCell ref="AJ185:AP186"/>
    <mergeCell ref="AQ185:AS186"/>
    <mergeCell ref="A184:C184"/>
    <mergeCell ref="X184:Z184"/>
    <mergeCell ref="A185:D185"/>
    <mergeCell ref="E185:F186"/>
    <mergeCell ref="G185:H186"/>
    <mergeCell ref="I185:J186"/>
    <mergeCell ref="K185:L186"/>
    <mergeCell ref="M185:S186"/>
    <mergeCell ref="T185:V186"/>
    <mergeCell ref="X185:AA185"/>
    <mergeCell ref="AB183:AC184"/>
    <mergeCell ref="AD183:AE184"/>
    <mergeCell ref="AF183:AG184"/>
    <mergeCell ref="AH183:AI184"/>
    <mergeCell ref="AJ183:AP184"/>
    <mergeCell ref="AQ183:AS184"/>
    <mergeCell ref="A182:C182"/>
    <mergeCell ref="X182:Z182"/>
    <mergeCell ref="A183:D183"/>
    <mergeCell ref="E183:F184"/>
    <mergeCell ref="G183:H184"/>
    <mergeCell ref="I183:J184"/>
    <mergeCell ref="K183:L184"/>
    <mergeCell ref="M183:S184"/>
    <mergeCell ref="T183:V184"/>
    <mergeCell ref="X183:AA183"/>
    <mergeCell ref="AB181:AC182"/>
    <mergeCell ref="AD181:AE182"/>
    <mergeCell ref="AF181:AG182"/>
    <mergeCell ref="AH181:AI182"/>
    <mergeCell ref="AJ181:AP182"/>
    <mergeCell ref="AQ181:AS182"/>
    <mergeCell ref="A180:C180"/>
    <mergeCell ref="X180:Z180"/>
    <mergeCell ref="A181:D181"/>
    <mergeCell ref="E181:F182"/>
    <mergeCell ref="G181:H182"/>
    <mergeCell ref="I181:J182"/>
    <mergeCell ref="K181:L182"/>
    <mergeCell ref="M181:S182"/>
    <mergeCell ref="T181:V182"/>
    <mergeCell ref="X181:AA181"/>
    <mergeCell ref="AB179:AC180"/>
    <mergeCell ref="AD179:AE180"/>
    <mergeCell ref="AF179:AG180"/>
    <mergeCell ref="AH179:AI180"/>
    <mergeCell ref="AJ179:AP180"/>
    <mergeCell ref="AQ179:AS180"/>
    <mergeCell ref="A178:C178"/>
    <mergeCell ref="X178:Z178"/>
    <mergeCell ref="A179:D179"/>
    <mergeCell ref="E179:F180"/>
    <mergeCell ref="G179:H180"/>
    <mergeCell ref="I179:J180"/>
    <mergeCell ref="K179:L180"/>
    <mergeCell ref="M179:S180"/>
    <mergeCell ref="T179:V180"/>
    <mergeCell ref="X179:AA179"/>
    <mergeCell ref="AB177:AC178"/>
    <mergeCell ref="AD177:AE178"/>
    <mergeCell ref="AF177:AG178"/>
    <mergeCell ref="AH177:AI178"/>
    <mergeCell ref="AJ177:AP178"/>
    <mergeCell ref="AQ177:AS178"/>
    <mergeCell ref="A176:C176"/>
    <mergeCell ref="X176:Z176"/>
    <mergeCell ref="A177:D177"/>
    <mergeCell ref="E177:F178"/>
    <mergeCell ref="G177:H178"/>
    <mergeCell ref="I177:J178"/>
    <mergeCell ref="K177:L178"/>
    <mergeCell ref="M177:S178"/>
    <mergeCell ref="T177:V178"/>
    <mergeCell ref="X177:AA177"/>
    <mergeCell ref="AB175:AC176"/>
    <mergeCell ref="AD175:AE176"/>
    <mergeCell ref="AF175:AG176"/>
    <mergeCell ref="AH175:AI176"/>
    <mergeCell ref="AJ175:AP176"/>
    <mergeCell ref="AQ175:AS176"/>
    <mergeCell ref="A174:C174"/>
    <mergeCell ref="X174:Z174"/>
    <mergeCell ref="A175:D175"/>
    <mergeCell ref="E175:F176"/>
    <mergeCell ref="G175:H176"/>
    <mergeCell ref="I175:J176"/>
    <mergeCell ref="K175:L176"/>
    <mergeCell ref="M175:S176"/>
    <mergeCell ref="T175:V176"/>
    <mergeCell ref="X175:AA175"/>
    <mergeCell ref="AB173:AC174"/>
    <mergeCell ref="AD173:AE174"/>
    <mergeCell ref="AF173:AG174"/>
    <mergeCell ref="AH173:AI174"/>
    <mergeCell ref="AJ173:AP174"/>
    <mergeCell ref="AQ173:AS174"/>
    <mergeCell ref="A172:C172"/>
    <mergeCell ref="X172:Z172"/>
    <mergeCell ref="A173:D173"/>
    <mergeCell ref="E173:F174"/>
    <mergeCell ref="G173:H174"/>
    <mergeCell ref="I173:J174"/>
    <mergeCell ref="K173:L174"/>
    <mergeCell ref="M173:S174"/>
    <mergeCell ref="T173:V174"/>
    <mergeCell ref="X173:AA173"/>
    <mergeCell ref="AB171:AC172"/>
    <mergeCell ref="AD171:AE172"/>
    <mergeCell ref="AF171:AG172"/>
    <mergeCell ref="AH171:AI172"/>
    <mergeCell ref="AJ171:AP172"/>
    <mergeCell ref="AQ171:AS172"/>
    <mergeCell ref="A170:C170"/>
    <mergeCell ref="X170:Z170"/>
    <mergeCell ref="A171:D171"/>
    <mergeCell ref="E171:F172"/>
    <mergeCell ref="G171:H172"/>
    <mergeCell ref="I171:J172"/>
    <mergeCell ref="K171:L172"/>
    <mergeCell ref="M171:S172"/>
    <mergeCell ref="T171:V172"/>
    <mergeCell ref="X171:AA171"/>
    <mergeCell ref="AB169:AC170"/>
    <mergeCell ref="AD169:AE170"/>
    <mergeCell ref="AF169:AG170"/>
    <mergeCell ref="AH169:AI170"/>
    <mergeCell ref="AJ169:AP170"/>
    <mergeCell ref="AQ169:AS170"/>
    <mergeCell ref="A168:C168"/>
    <mergeCell ref="X168:Z168"/>
    <mergeCell ref="A169:D169"/>
    <mergeCell ref="E169:F170"/>
    <mergeCell ref="G169:H170"/>
    <mergeCell ref="I169:J170"/>
    <mergeCell ref="K169:L170"/>
    <mergeCell ref="M169:S170"/>
    <mergeCell ref="T169:V170"/>
    <mergeCell ref="X169:AA169"/>
    <mergeCell ref="AB167:AC168"/>
    <mergeCell ref="AD167:AE168"/>
    <mergeCell ref="AF167:AG168"/>
    <mergeCell ref="AH167:AI168"/>
    <mergeCell ref="AJ167:AP168"/>
    <mergeCell ref="AQ167:AS168"/>
    <mergeCell ref="A166:C166"/>
    <mergeCell ref="X166:Z166"/>
    <mergeCell ref="A167:D167"/>
    <mergeCell ref="E167:F168"/>
    <mergeCell ref="G167:H168"/>
    <mergeCell ref="I167:J168"/>
    <mergeCell ref="K167:L168"/>
    <mergeCell ref="M167:S168"/>
    <mergeCell ref="T167:V168"/>
    <mergeCell ref="X167:AA167"/>
    <mergeCell ref="AB165:AC166"/>
    <mergeCell ref="AD165:AE166"/>
    <mergeCell ref="AF165:AG166"/>
    <mergeCell ref="AH165:AI166"/>
    <mergeCell ref="AJ165:AP166"/>
    <mergeCell ref="AQ165:AS166"/>
    <mergeCell ref="AJ164:AP164"/>
    <mergeCell ref="AQ164:AS164"/>
    <mergeCell ref="A165:D165"/>
    <mergeCell ref="E165:F166"/>
    <mergeCell ref="G165:H166"/>
    <mergeCell ref="I165:J166"/>
    <mergeCell ref="K165:L166"/>
    <mergeCell ref="M165:S166"/>
    <mergeCell ref="T165:V166"/>
    <mergeCell ref="X165:AA165"/>
    <mergeCell ref="T164:V164"/>
    <mergeCell ref="X164:AA164"/>
    <mergeCell ref="AB164:AC164"/>
    <mergeCell ref="AD164:AE164"/>
    <mergeCell ref="AF164:AG164"/>
    <mergeCell ref="AH164:AI164"/>
    <mergeCell ref="I162:J162"/>
    <mergeCell ref="AF162:AG162"/>
    <mergeCell ref="A164:D164"/>
    <mergeCell ref="E164:F164"/>
    <mergeCell ref="G164:H164"/>
    <mergeCell ref="I164:J164"/>
    <mergeCell ref="K164:L164"/>
    <mergeCell ref="M164:S164"/>
    <mergeCell ref="A157:D157"/>
    <mergeCell ref="E157:V158"/>
    <mergeCell ref="X157:AA157"/>
    <mergeCell ref="AB157:AS158"/>
    <mergeCell ref="A158:D158"/>
    <mergeCell ref="X158:AA158"/>
    <mergeCell ref="O154:V156"/>
    <mergeCell ref="AL154:AS156"/>
    <mergeCell ref="A155:N155"/>
    <mergeCell ref="X155:AK155"/>
    <mergeCell ref="A156:N156"/>
    <mergeCell ref="X156:AK156"/>
    <mergeCell ref="A152:C152"/>
    <mergeCell ref="D152:N152"/>
    <mergeCell ref="O152:V153"/>
    <mergeCell ref="X152:Z152"/>
    <mergeCell ref="AA152:AK152"/>
    <mergeCell ref="AL152:AS153"/>
    <mergeCell ref="A153:C154"/>
    <mergeCell ref="D153:N154"/>
    <mergeCell ref="X153:Z154"/>
    <mergeCell ref="AA153:AK154"/>
    <mergeCell ref="A151:E151"/>
    <mergeCell ref="F151:R151"/>
    <mergeCell ref="S151:V151"/>
    <mergeCell ref="X151:AB151"/>
    <mergeCell ref="AC151:AO151"/>
    <mergeCell ref="AP151:AS151"/>
    <mergeCell ref="A148:V148"/>
    <mergeCell ref="X148:AS148"/>
    <mergeCell ref="A150:E150"/>
    <mergeCell ref="F150:R150"/>
    <mergeCell ref="S150:V150"/>
    <mergeCell ref="X150:AB150"/>
    <mergeCell ref="AC150:AO150"/>
    <mergeCell ref="AP150:AS150"/>
    <mergeCell ref="I145:V145"/>
    <mergeCell ref="AF145:AS145"/>
    <mergeCell ref="J146:M146"/>
    <mergeCell ref="O146:R146"/>
    <mergeCell ref="T146:V146"/>
    <mergeCell ref="AG146:AJ146"/>
    <mergeCell ref="AL146:AO146"/>
    <mergeCell ref="AQ146:AS146"/>
    <mergeCell ref="AL142:AM143"/>
    <mergeCell ref="AN142:AO143"/>
    <mergeCell ref="AP142:AQ143"/>
    <mergeCell ref="AR142:AS143"/>
    <mergeCell ref="A144:H147"/>
    <mergeCell ref="I144:S144"/>
    <mergeCell ref="T144:V144"/>
    <mergeCell ref="X144:AE147"/>
    <mergeCell ref="AF144:AP144"/>
    <mergeCell ref="AQ144:AS144"/>
    <mergeCell ref="Z142:AA143"/>
    <mergeCell ref="AB142:AC143"/>
    <mergeCell ref="AD142:AE143"/>
    <mergeCell ref="AF142:AG143"/>
    <mergeCell ref="AH142:AI143"/>
    <mergeCell ref="AJ142:AK143"/>
    <mergeCell ref="M142:N143"/>
    <mergeCell ref="O142:P143"/>
    <mergeCell ref="Q142:R143"/>
    <mergeCell ref="S142:T143"/>
    <mergeCell ref="U142:V143"/>
    <mergeCell ref="X142:Y143"/>
    <mergeCell ref="A139:C139"/>
    <mergeCell ref="X139:Z139"/>
    <mergeCell ref="A140:V141"/>
    <mergeCell ref="X140:AS141"/>
    <mergeCell ref="A142:B143"/>
    <mergeCell ref="C142:D143"/>
    <mergeCell ref="E142:F143"/>
    <mergeCell ref="G142:H143"/>
    <mergeCell ref="I142:J143"/>
    <mergeCell ref="K142:L143"/>
    <mergeCell ref="AB138:AC139"/>
    <mergeCell ref="AD138:AE139"/>
    <mergeCell ref="AF138:AG139"/>
    <mergeCell ref="AH138:AI139"/>
    <mergeCell ref="AJ138:AP139"/>
    <mergeCell ref="AQ138:AS139"/>
    <mergeCell ref="A137:C137"/>
    <mergeCell ref="X137:Z137"/>
    <mergeCell ref="A138:D138"/>
    <mergeCell ref="E138:F139"/>
    <mergeCell ref="G138:H139"/>
    <mergeCell ref="I138:J139"/>
    <mergeCell ref="K138:L139"/>
    <mergeCell ref="M138:S139"/>
    <mergeCell ref="T138:V139"/>
    <mergeCell ref="X138:AA138"/>
    <mergeCell ref="AB136:AC137"/>
    <mergeCell ref="AD136:AE137"/>
    <mergeCell ref="AF136:AG137"/>
    <mergeCell ref="AH136:AI137"/>
    <mergeCell ref="AJ136:AP137"/>
    <mergeCell ref="AQ136:AS137"/>
    <mergeCell ref="A135:C135"/>
    <mergeCell ref="X135:Z135"/>
    <mergeCell ref="A136:D136"/>
    <mergeCell ref="E136:F137"/>
    <mergeCell ref="G136:H137"/>
    <mergeCell ref="I136:J137"/>
    <mergeCell ref="K136:L137"/>
    <mergeCell ref="M136:S137"/>
    <mergeCell ref="T136:V137"/>
    <mergeCell ref="X136:AA136"/>
    <mergeCell ref="AB134:AC135"/>
    <mergeCell ref="AD134:AE135"/>
    <mergeCell ref="AF134:AG135"/>
    <mergeCell ref="AH134:AI135"/>
    <mergeCell ref="AJ134:AP135"/>
    <mergeCell ref="AQ134:AS135"/>
    <mergeCell ref="A133:C133"/>
    <mergeCell ref="X133:Z133"/>
    <mergeCell ref="A134:D134"/>
    <mergeCell ref="E134:F135"/>
    <mergeCell ref="G134:H135"/>
    <mergeCell ref="I134:J135"/>
    <mergeCell ref="K134:L135"/>
    <mergeCell ref="M134:S135"/>
    <mergeCell ref="T134:V135"/>
    <mergeCell ref="X134:AA134"/>
    <mergeCell ref="AB132:AC133"/>
    <mergeCell ref="AD132:AE133"/>
    <mergeCell ref="AF132:AG133"/>
    <mergeCell ref="AH132:AI133"/>
    <mergeCell ref="AJ132:AP133"/>
    <mergeCell ref="AQ132:AS133"/>
    <mergeCell ref="A131:C131"/>
    <mergeCell ref="X131:Z131"/>
    <mergeCell ref="A132:D132"/>
    <mergeCell ref="E132:F133"/>
    <mergeCell ref="G132:H133"/>
    <mergeCell ref="I132:J133"/>
    <mergeCell ref="K132:L133"/>
    <mergeCell ref="M132:S133"/>
    <mergeCell ref="T132:V133"/>
    <mergeCell ref="X132:AA132"/>
    <mergeCell ref="AB130:AC131"/>
    <mergeCell ref="AD130:AE131"/>
    <mergeCell ref="AF130:AG131"/>
    <mergeCell ref="AH130:AI131"/>
    <mergeCell ref="AJ130:AP131"/>
    <mergeCell ref="AQ130:AS131"/>
    <mergeCell ref="A129:C129"/>
    <mergeCell ref="X129:Z129"/>
    <mergeCell ref="A130:D130"/>
    <mergeCell ref="E130:F131"/>
    <mergeCell ref="G130:H131"/>
    <mergeCell ref="I130:J131"/>
    <mergeCell ref="K130:L131"/>
    <mergeCell ref="M130:S131"/>
    <mergeCell ref="T130:V131"/>
    <mergeCell ref="X130:AA130"/>
    <mergeCell ref="AB128:AC129"/>
    <mergeCell ref="AD128:AE129"/>
    <mergeCell ref="AF128:AG129"/>
    <mergeCell ref="AH128:AI129"/>
    <mergeCell ref="AJ128:AP129"/>
    <mergeCell ref="AQ128:AS129"/>
    <mergeCell ref="A127:C127"/>
    <mergeCell ref="X127:Z127"/>
    <mergeCell ref="A128:D128"/>
    <mergeCell ref="E128:F129"/>
    <mergeCell ref="G128:H129"/>
    <mergeCell ref="I128:J129"/>
    <mergeCell ref="K128:L129"/>
    <mergeCell ref="M128:S129"/>
    <mergeCell ref="T128:V129"/>
    <mergeCell ref="X128:AA128"/>
    <mergeCell ref="AB126:AC127"/>
    <mergeCell ref="AD126:AE127"/>
    <mergeCell ref="AF126:AG127"/>
    <mergeCell ref="AH126:AI127"/>
    <mergeCell ref="AJ126:AP127"/>
    <mergeCell ref="AQ126:AS127"/>
    <mergeCell ref="A125:C125"/>
    <mergeCell ref="X125:Z125"/>
    <mergeCell ref="A126:D126"/>
    <mergeCell ref="E126:F127"/>
    <mergeCell ref="G126:H127"/>
    <mergeCell ref="I126:J127"/>
    <mergeCell ref="K126:L127"/>
    <mergeCell ref="M126:S127"/>
    <mergeCell ref="T126:V127"/>
    <mergeCell ref="X126:AA126"/>
    <mergeCell ref="AB124:AC125"/>
    <mergeCell ref="AD124:AE125"/>
    <mergeCell ref="AF124:AG125"/>
    <mergeCell ref="AH124:AI125"/>
    <mergeCell ref="AJ124:AP125"/>
    <mergeCell ref="AQ124:AS125"/>
    <mergeCell ref="A123:C123"/>
    <mergeCell ref="X123:Z123"/>
    <mergeCell ref="A124:D124"/>
    <mergeCell ref="E124:F125"/>
    <mergeCell ref="G124:H125"/>
    <mergeCell ref="I124:J125"/>
    <mergeCell ref="K124:L125"/>
    <mergeCell ref="M124:S125"/>
    <mergeCell ref="T124:V125"/>
    <mergeCell ref="X124:AA124"/>
    <mergeCell ref="AB122:AC123"/>
    <mergeCell ref="AD122:AE123"/>
    <mergeCell ref="AF122:AG123"/>
    <mergeCell ref="AH122:AI123"/>
    <mergeCell ref="AJ122:AP123"/>
    <mergeCell ref="AQ122:AS123"/>
    <mergeCell ref="A121:C121"/>
    <mergeCell ref="X121:Z121"/>
    <mergeCell ref="A122:D122"/>
    <mergeCell ref="E122:F123"/>
    <mergeCell ref="G122:H123"/>
    <mergeCell ref="I122:J123"/>
    <mergeCell ref="K122:L123"/>
    <mergeCell ref="M122:S123"/>
    <mergeCell ref="T122:V123"/>
    <mergeCell ref="X122:AA122"/>
    <mergeCell ref="AB120:AC121"/>
    <mergeCell ref="AD120:AE121"/>
    <mergeCell ref="AF120:AG121"/>
    <mergeCell ref="AH120:AI121"/>
    <mergeCell ref="AJ120:AP121"/>
    <mergeCell ref="AQ120:AS121"/>
    <mergeCell ref="A119:C119"/>
    <mergeCell ref="X119:Z119"/>
    <mergeCell ref="A120:D120"/>
    <mergeCell ref="E120:F121"/>
    <mergeCell ref="G120:H121"/>
    <mergeCell ref="I120:J121"/>
    <mergeCell ref="K120:L121"/>
    <mergeCell ref="M120:S121"/>
    <mergeCell ref="T120:V121"/>
    <mergeCell ref="X120:AA120"/>
    <mergeCell ref="AB118:AC119"/>
    <mergeCell ref="AD118:AE119"/>
    <mergeCell ref="AF118:AG119"/>
    <mergeCell ref="AH118:AI119"/>
    <mergeCell ref="AJ118:AP119"/>
    <mergeCell ref="AQ118:AS119"/>
    <mergeCell ref="A117:C117"/>
    <mergeCell ref="X117:Z117"/>
    <mergeCell ref="A118:D118"/>
    <mergeCell ref="E118:F119"/>
    <mergeCell ref="G118:H119"/>
    <mergeCell ref="I118:J119"/>
    <mergeCell ref="K118:L119"/>
    <mergeCell ref="M118:S119"/>
    <mergeCell ref="T118:V119"/>
    <mergeCell ref="X118:AA118"/>
    <mergeCell ref="AB116:AC117"/>
    <mergeCell ref="AD116:AE117"/>
    <mergeCell ref="AF116:AG117"/>
    <mergeCell ref="AH116:AI117"/>
    <mergeCell ref="AJ116:AP117"/>
    <mergeCell ref="AQ116:AS117"/>
    <mergeCell ref="AJ115:AP115"/>
    <mergeCell ref="AQ115:AS115"/>
    <mergeCell ref="A116:D116"/>
    <mergeCell ref="E116:F117"/>
    <mergeCell ref="G116:H117"/>
    <mergeCell ref="I116:J117"/>
    <mergeCell ref="K116:L117"/>
    <mergeCell ref="M116:S117"/>
    <mergeCell ref="T116:V117"/>
    <mergeCell ref="X116:AA116"/>
    <mergeCell ref="T115:V115"/>
    <mergeCell ref="X115:AA115"/>
    <mergeCell ref="AB115:AC115"/>
    <mergeCell ref="AD115:AE115"/>
    <mergeCell ref="AF115:AG115"/>
    <mergeCell ref="AH115:AI115"/>
    <mergeCell ref="I113:J113"/>
    <mergeCell ref="AF113:AG113"/>
    <mergeCell ref="A115:D115"/>
    <mergeCell ref="E115:F115"/>
    <mergeCell ref="G115:H115"/>
    <mergeCell ref="I115:J115"/>
    <mergeCell ref="K115:L115"/>
    <mergeCell ref="M115:S115"/>
    <mergeCell ref="A108:D108"/>
    <mergeCell ref="E108:V109"/>
    <mergeCell ref="X108:AA108"/>
    <mergeCell ref="AB108:AS109"/>
    <mergeCell ref="A109:D109"/>
    <mergeCell ref="X109:AA109"/>
    <mergeCell ref="O105:V107"/>
    <mergeCell ref="AL105:AS107"/>
    <mergeCell ref="A106:N106"/>
    <mergeCell ref="X106:AK106"/>
    <mergeCell ref="A107:N107"/>
    <mergeCell ref="X107:AK107"/>
    <mergeCell ref="A103:C103"/>
    <mergeCell ref="D103:N103"/>
    <mergeCell ref="O103:V104"/>
    <mergeCell ref="X103:Z103"/>
    <mergeCell ref="AA103:AK103"/>
    <mergeCell ref="AL103:AS104"/>
    <mergeCell ref="A104:C105"/>
    <mergeCell ref="D104:N105"/>
    <mergeCell ref="X104:Z105"/>
    <mergeCell ref="AA104:AK105"/>
    <mergeCell ref="A102:E102"/>
    <mergeCell ref="F102:R102"/>
    <mergeCell ref="S102:V102"/>
    <mergeCell ref="X102:AB102"/>
    <mergeCell ref="AC102:AO102"/>
    <mergeCell ref="AP102:AS102"/>
    <mergeCell ref="A99:V99"/>
    <mergeCell ref="X99:AS99"/>
    <mergeCell ref="A101:E101"/>
    <mergeCell ref="F101:R101"/>
    <mergeCell ref="S101:V101"/>
    <mergeCell ref="X101:AB101"/>
    <mergeCell ref="AC101:AO101"/>
    <mergeCell ref="AP101:AS101"/>
    <mergeCell ref="I96:V96"/>
    <mergeCell ref="AF96:AS96"/>
    <mergeCell ref="J97:M97"/>
    <mergeCell ref="O97:R97"/>
    <mergeCell ref="T97:V97"/>
    <mergeCell ref="AG97:AJ97"/>
    <mergeCell ref="AL97:AO97"/>
    <mergeCell ref="AQ97:AS97"/>
    <mergeCell ref="AL93:AM94"/>
    <mergeCell ref="AN93:AO94"/>
    <mergeCell ref="AP93:AQ94"/>
    <mergeCell ref="AR93:AS94"/>
    <mergeCell ref="A95:H98"/>
    <mergeCell ref="I95:S95"/>
    <mergeCell ref="T95:V95"/>
    <mergeCell ref="X95:AE98"/>
    <mergeCell ref="AF95:AP95"/>
    <mergeCell ref="AQ95:AS95"/>
    <mergeCell ref="Z93:AA94"/>
    <mergeCell ref="AB93:AC94"/>
    <mergeCell ref="AD93:AE94"/>
    <mergeCell ref="AF93:AG94"/>
    <mergeCell ref="AH93:AI94"/>
    <mergeCell ref="AJ93:AK94"/>
    <mergeCell ref="M93:N94"/>
    <mergeCell ref="O93:P94"/>
    <mergeCell ref="Q93:R94"/>
    <mergeCell ref="S93:T94"/>
    <mergeCell ref="U93:V94"/>
    <mergeCell ref="X93:Y94"/>
    <mergeCell ref="A90:C90"/>
    <mergeCell ref="X90:Z90"/>
    <mergeCell ref="A91:V92"/>
    <mergeCell ref="X91:AS92"/>
    <mergeCell ref="A93:B94"/>
    <mergeCell ref="C93:D94"/>
    <mergeCell ref="E93:F94"/>
    <mergeCell ref="G93:H94"/>
    <mergeCell ref="I93:J94"/>
    <mergeCell ref="K93:L94"/>
    <mergeCell ref="AB89:AC90"/>
    <mergeCell ref="AD89:AE90"/>
    <mergeCell ref="AF89:AG90"/>
    <mergeCell ref="AH89:AI90"/>
    <mergeCell ref="AJ89:AP90"/>
    <mergeCell ref="AQ89:AS90"/>
    <mergeCell ref="A88:C88"/>
    <mergeCell ref="X88:Z88"/>
    <mergeCell ref="A89:D89"/>
    <mergeCell ref="E89:F90"/>
    <mergeCell ref="G89:H90"/>
    <mergeCell ref="I89:J90"/>
    <mergeCell ref="K89:L90"/>
    <mergeCell ref="M89:S90"/>
    <mergeCell ref="T89:V90"/>
    <mergeCell ref="X89:AA89"/>
    <mergeCell ref="AB87:AC88"/>
    <mergeCell ref="AD87:AE88"/>
    <mergeCell ref="AF87:AG88"/>
    <mergeCell ref="AH87:AI88"/>
    <mergeCell ref="AJ87:AP88"/>
    <mergeCell ref="AQ87:AS88"/>
    <mergeCell ref="A86:C86"/>
    <mergeCell ref="X86:Z86"/>
    <mergeCell ref="A87:D87"/>
    <mergeCell ref="E87:F88"/>
    <mergeCell ref="G87:H88"/>
    <mergeCell ref="I87:J88"/>
    <mergeCell ref="K87:L88"/>
    <mergeCell ref="M87:S88"/>
    <mergeCell ref="T87:V88"/>
    <mergeCell ref="X87:AA87"/>
    <mergeCell ref="AB85:AC86"/>
    <mergeCell ref="AD85:AE86"/>
    <mergeCell ref="AF85:AG86"/>
    <mergeCell ref="AH85:AI86"/>
    <mergeCell ref="AJ85:AP86"/>
    <mergeCell ref="AQ85:AS86"/>
    <mergeCell ref="A84:C84"/>
    <mergeCell ref="X84:Z84"/>
    <mergeCell ref="A85:D85"/>
    <mergeCell ref="E85:F86"/>
    <mergeCell ref="G85:H86"/>
    <mergeCell ref="I85:J86"/>
    <mergeCell ref="K85:L86"/>
    <mergeCell ref="M85:S86"/>
    <mergeCell ref="T85:V86"/>
    <mergeCell ref="X85:AA85"/>
    <mergeCell ref="AB83:AC84"/>
    <mergeCell ref="AD83:AE84"/>
    <mergeCell ref="AF83:AG84"/>
    <mergeCell ref="AH83:AI84"/>
    <mergeCell ref="AJ83:AP84"/>
    <mergeCell ref="AQ83:AS84"/>
    <mergeCell ref="A82:C82"/>
    <mergeCell ref="X82:Z82"/>
    <mergeCell ref="A83:D83"/>
    <mergeCell ref="E83:F84"/>
    <mergeCell ref="G83:H84"/>
    <mergeCell ref="I83:J84"/>
    <mergeCell ref="K83:L84"/>
    <mergeCell ref="M83:S84"/>
    <mergeCell ref="T83:V84"/>
    <mergeCell ref="X83:AA83"/>
    <mergeCell ref="AB81:AC82"/>
    <mergeCell ref="AD81:AE82"/>
    <mergeCell ref="AF81:AG82"/>
    <mergeCell ref="AH81:AI82"/>
    <mergeCell ref="AJ81:AP82"/>
    <mergeCell ref="AQ81:AS82"/>
    <mergeCell ref="A80:C80"/>
    <mergeCell ref="X80:Z80"/>
    <mergeCell ref="A81:D81"/>
    <mergeCell ref="E81:F82"/>
    <mergeCell ref="G81:H82"/>
    <mergeCell ref="I81:J82"/>
    <mergeCell ref="K81:L82"/>
    <mergeCell ref="M81:S82"/>
    <mergeCell ref="T81:V82"/>
    <mergeCell ref="X81:AA81"/>
    <mergeCell ref="AB79:AC80"/>
    <mergeCell ref="AD79:AE80"/>
    <mergeCell ref="AF79:AG80"/>
    <mergeCell ref="AH79:AI80"/>
    <mergeCell ref="AJ79:AP80"/>
    <mergeCell ref="AQ79:AS80"/>
    <mergeCell ref="A78:C78"/>
    <mergeCell ref="X78:Z78"/>
    <mergeCell ref="A79:D79"/>
    <mergeCell ref="E79:F80"/>
    <mergeCell ref="G79:H80"/>
    <mergeCell ref="I79:J80"/>
    <mergeCell ref="K79:L80"/>
    <mergeCell ref="M79:S80"/>
    <mergeCell ref="T79:V80"/>
    <mergeCell ref="X79:AA79"/>
    <mergeCell ref="AB77:AC78"/>
    <mergeCell ref="AD77:AE78"/>
    <mergeCell ref="AF77:AG78"/>
    <mergeCell ref="AH77:AI78"/>
    <mergeCell ref="AJ77:AP78"/>
    <mergeCell ref="AQ77:AS78"/>
    <mergeCell ref="A76:C76"/>
    <mergeCell ref="X76:Z76"/>
    <mergeCell ref="A77:D77"/>
    <mergeCell ref="E77:F78"/>
    <mergeCell ref="G77:H78"/>
    <mergeCell ref="I77:J78"/>
    <mergeCell ref="K77:L78"/>
    <mergeCell ref="M77:S78"/>
    <mergeCell ref="T77:V78"/>
    <mergeCell ref="X77:AA77"/>
    <mergeCell ref="AB75:AC76"/>
    <mergeCell ref="AD75:AE76"/>
    <mergeCell ref="AF75:AG76"/>
    <mergeCell ref="AH75:AI76"/>
    <mergeCell ref="AJ75:AP76"/>
    <mergeCell ref="AQ75:AS76"/>
    <mergeCell ref="A74:C74"/>
    <mergeCell ref="X74:Z74"/>
    <mergeCell ref="A75:D75"/>
    <mergeCell ref="E75:F76"/>
    <mergeCell ref="G75:H76"/>
    <mergeCell ref="I75:J76"/>
    <mergeCell ref="K75:L76"/>
    <mergeCell ref="M75:S76"/>
    <mergeCell ref="T75:V76"/>
    <mergeCell ref="X75:AA75"/>
    <mergeCell ref="AB73:AC74"/>
    <mergeCell ref="AD73:AE74"/>
    <mergeCell ref="AF73:AG74"/>
    <mergeCell ref="AH73:AI74"/>
    <mergeCell ref="AJ73:AP74"/>
    <mergeCell ref="AQ73:AS74"/>
    <mergeCell ref="A72:C72"/>
    <mergeCell ref="X72:Z72"/>
    <mergeCell ref="A73:D73"/>
    <mergeCell ref="E73:F74"/>
    <mergeCell ref="G73:H74"/>
    <mergeCell ref="I73:J74"/>
    <mergeCell ref="K73:L74"/>
    <mergeCell ref="M73:S74"/>
    <mergeCell ref="T73:V74"/>
    <mergeCell ref="X73:AA73"/>
    <mergeCell ref="AB71:AC72"/>
    <mergeCell ref="AD71:AE72"/>
    <mergeCell ref="AF71:AG72"/>
    <mergeCell ref="AH71:AI72"/>
    <mergeCell ref="AJ71:AP72"/>
    <mergeCell ref="AQ71:AS72"/>
    <mergeCell ref="A70:C70"/>
    <mergeCell ref="X70:Z70"/>
    <mergeCell ref="A71:D71"/>
    <mergeCell ref="E71:F72"/>
    <mergeCell ref="G71:H72"/>
    <mergeCell ref="I71:J72"/>
    <mergeCell ref="K71:L72"/>
    <mergeCell ref="M71:S72"/>
    <mergeCell ref="T71:V72"/>
    <mergeCell ref="X71:AA71"/>
    <mergeCell ref="AB69:AC70"/>
    <mergeCell ref="AD69:AE70"/>
    <mergeCell ref="AF69:AG70"/>
    <mergeCell ref="AH69:AI70"/>
    <mergeCell ref="AJ69:AP70"/>
    <mergeCell ref="AQ69:AS70"/>
    <mergeCell ref="A68:C68"/>
    <mergeCell ref="X68:Z68"/>
    <mergeCell ref="A69:D69"/>
    <mergeCell ref="E69:F70"/>
    <mergeCell ref="G69:H70"/>
    <mergeCell ref="I69:J70"/>
    <mergeCell ref="K69:L70"/>
    <mergeCell ref="M69:S70"/>
    <mergeCell ref="T69:V70"/>
    <mergeCell ref="X69:AA69"/>
    <mergeCell ref="AB67:AC68"/>
    <mergeCell ref="AD67:AE68"/>
    <mergeCell ref="AF67:AG68"/>
    <mergeCell ref="AH67:AI68"/>
    <mergeCell ref="AJ67:AP68"/>
    <mergeCell ref="AQ67:AS68"/>
    <mergeCell ref="AJ66:AP66"/>
    <mergeCell ref="AQ66:AS66"/>
    <mergeCell ref="A67:D67"/>
    <mergeCell ref="E67:F68"/>
    <mergeCell ref="G67:H68"/>
    <mergeCell ref="I67:J68"/>
    <mergeCell ref="K67:L68"/>
    <mergeCell ref="M67:S68"/>
    <mergeCell ref="T67:V68"/>
    <mergeCell ref="X67:AA67"/>
    <mergeCell ref="T66:V66"/>
    <mergeCell ref="X66:AA66"/>
    <mergeCell ref="AB66:AC66"/>
    <mergeCell ref="AD66:AE66"/>
    <mergeCell ref="AF66:AG66"/>
    <mergeCell ref="AH66:AI66"/>
    <mergeCell ref="I64:J64"/>
    <mergeCell ref="AF64:AG64"/>
    <mergeCell ref="A66:D66"/>
    <mergeCell ref="E66:F66"/>
    <mergeCell ref="G66:H66"/>
    <mergeCell ref="I66:J66"/>
    <mergeCell ref="K66:L66"/>
    <mergeCell ref="M66:S66"/>
    <mergeCell ref="A59:D59"/>
    <mergeCell ref="E59:V60"/>
    <mergeCell ref="X59:AA59"/>
    <mergeCell ref="AB59:AS60"/>
    <mergeCell ref="A60:D60"/>
    <mergeCell ref="X60:AA60"/>
    <mergeCell ref="O56:V58"/>
    <mergeCell ref="AL56:AS58"/>
    <mergeCell ref="A57:N57"/>
    <mergeCell ref="X57:AK57"/>
    <mergeCell ref="A58:N58"/>
    <mergeCell ref="X58:AK58"/>
    <mergeCell ref="A54:C54"/>
    <mergeCell ref="D54:N54"/>
    <mergeCell ref="O54:V55"/>
    <mergeCell ref="X54:Z54"/>
    <mergeCell ref="AA54:AK54"/>
    <mergeCell ref="AL54:AS55"/>
    <mergeCell ref="A55:C56"/>
    <mergeCell ref="D55:N56"/>
    <mergeCell ref="X55:Z56"/>
    <mergeCell ref="AA55:AK56"/>
    <mergeCell ref="A53:E53"/>
    <mergeCell ref="F53:R53"/>
    <mergeCell ref="S53:V53"/>
    <mergeCell ref="X53:AB53"/>
    <mergeCell ref="AC53:AO53"/>
    <mergeCell ref="AP53:AS53"/>
    <mergeCell ref="A50:V50"/>
    <mergeCell ref="X50:AS50"/>
    <mergeCell ref="A52:E52"/>
    <mergeCell ref="F52:R52"/>
    <mergeCell ref="S52:V52"/>
    <mergeCell ref="X52:AB52"/>
    <mergeCell ref="AC52:AO52"/>
    <mergeCell ref="AP52:AS52"/>
    <mergeCell ref="I47:V47"/>
    <mergeCell ref="AF47:AS47"/>
    <mergeCell ref="J48:M48"/>
    <mergeCell ref="O48:R48"/>
    <mergeCell ref="T48:V48"/>
    <mergeCell ref="AG48:AJ48"/>
    <mergeCell ref="AL48:AO48"/>
    <mergeCell ref="AQ48:AS48"/>
    <mergeCell ref="AL44:AM45"/>
    <mergeCell ref="AN44:AO45"/>
    <mergeCell ref="AP44:AQ45"/>
    <mergeCell ref="AR44:AS45"/>
    <mergeCell ref="A46:H49"/>
    <mergeCell ref="I46:S46"/>
    <mergeCell ref="T46:V46"/>
    <mergeCell ref="X46:AE49"/>
    <mergeCell ref="AF46:AP46"/>
    <mergeCell ref="AQ46:AS46"/>
    <mergeCell ref="Z44:AA45"/>
    <mergeCell ref="AB44:AC45"/>
    <mergeCell ref="AD44:AE45"/>
    <mergeCell ref="AF44:AG45"/>
    <mergeCell ref="AH44:AI45"/>
    <mergeCell ref="AJ44:AK45"/>
    <mergeCell ref="M44:N45"/>
    <mergeCell ref="O44:P45"/>
    <mergeCell ref="Q44:R45"/>
    <mergeCell ref="S44:T45"/>
    <mergeCell ref="U44:V45"/>
    <mergeCell ref="X44:Y45"/>
    <mergeCell ref="A41:C41"/>
    <mergeCell ref="X41:Z41"/>
    <mergeCell ref="A42:V43"/>
    <mergeCell ref="X42:AS43"/>
    <mergeCell ref="A44:B45"/>
    <mergeCell ref="C44:D45"/>
    <mergeCell ref="E44:F45"/>
    <mergeCell ref="G44:H45"/>
    <mergeCell ref="I44:J45"/>
    <mergeCell ref="K44:L45"/>
    <mergeCell ref="AB40:AC41"/>
    <mergeCell ref="AD40:AE41"/>
    <mergeCell ref="AF40:AG41"/>
    <mergeCell ref="AH40:AI41"/>
    <mergeCell ref="AJ40:AP41"/>
    <mergeCell ref="AQ40:AS41"/>
    <mergeCell ref="A39:C39"/>
    <mergeCell ref="X39:Z39"/>
    <mergeCell ref="A40:D40"/>
    <mergeCell ref="E40:F41"/>
    <mergeCell ref="G40:H41"/>
    <mergeCell ref="I40:J41"/>
    <mergeCell ref="K40:L41"/>
    <mergeCell ref="M40:S41"/>
    <mergeCell ref="T40:V41"/>
    <mergeCell ref="X40:AA40"/>
    <mergeCell ref="AB38:AC39"/>
    <mergeCell ref="AD38:AE39"/>
    <mergeCell ref="AF38:AG39"/>
    <mergeCell ref="AH38:AI39"/>
    <mergeCell ref="AJ38:AP39"/>
    <mergeCell ref="AQ38:AS39"/>
    <mergeCell ref="A37:C37"/>
    <mergeCell ref="X37:Z37"/>
    <mergeCell ref="A38:D38"/>
    <mergeCell ref="E38:F39"/>
    <mergeCell ref="G38:H39"/>
    <mergeCell ref="I38:J39"/>
    <mergeCell ref="K38:L39"/>
    <mergeCell ref="M38:S39"/>
    <mergeCell ref="T38:V39"/>
    <mergeCell ref="X38:AA38"/>
    <mergeCell ref="AB36:AC37"/>
    <mergeCell ref="AD36:AE37"/>
    <mergeCell ref="AF36:AG37"/>
    <mergeCell ref="AH36:AI37"/>
    <mergeCell ref="AJ36:AP37"/>
    <mergeCell ref="AQ36:AS37"/>
    <mergeCell ref="A35:C35"/>
    <mergeCell ref="X35:Z35"/>
    <mergeCell ref="A36:D36"/>
    <mergeCell ref="E36:F37"/>
    <mergeCell ref="G36:H37"/>
    <mergeCell ref="I36:J37"/>
    <mergeCell ref="K36:L37"/>
    <mergeCell ref="M36:S37"/>
    <mergeCell ref="T36:V37"/>
    <mergeCell ref="X36:AA36"/>
    <mergeCell ref="AB34:AC35"/>
    <mergeCell ref="AD34:AE35"/>
    <mergeCell ref="AF34:AG35"/>
    <mergeCell ref="AH34:AI35"/>
    <mergeCell ref="AJ34:AP35"/>
    <mergeCell ref="AQ34:AS35"/>
    <mergeCell ref="A33:C33"/>
    <mergeCell ref="X33:Z33"/>
    <mergeCell ref="A34:D34"/>
    <mergeCell ref="E34:F35"/>
    <mergeCell ref="G34:H35"/>
    <mergeCell ref="I34:J35"/>
    <mergeCell ref="K34:L35"/>
    <mergeCell ref="M34:S35"/>
    <mergeCell ref="T34:V35"/>
    <mergeCell ref="X34:AA34"/>
    <mergeCell ref="AB32:AC33"/>
    <mergeCell ref="AD32:AE33"/>
    <mergeCell ref="AF32:AG33"/>
    <mergeCell ref="AH32:AI33"/>
    <mergeCell ref="AJ32:AP33"/>
    <mergeCell ref="AQ32:AS33"/>
    <mergeCell ref="A31:C31"/>
    <mergeCell ref="X31:Z31"/>
    <mergeCell ref="A32:D32"/>
    <mergeCell ref="E32:F33"/>
    <mergeCell ref="G32:H33"/>
    <mergeCell ref="I32:J33"/>
    <mergeCell ref="K32:L33"/>
    <mergeCell ref="M32:S33"/>
    <mergeCell ref="T32:V33"/>
    <mergeCell ref="X32:AA32"/>
    <mergeCell ref="AB30:AC31"/>
    <mergeCell ref="AD30:AE31"/>
    <mergeCell ref="AF30:AG31"/>
    <mergeCell ref="AH30:AI31"/>
    <mergeCell ref="AJ30:AP31"/>
    <mergeCell ref="AQ30:AS31"/>
    <mergeCell ref="A29:C29"/>
    <mergeCell ref="X29:Z29"/>
    <mergeCell ref="A30:D30"/>
    <mergeCell ref="E30:F31"/>
    <mergeCell ref="G30:H31"/>
    <mergeCell ref="I30:J31"/>
    <mergeCell ref="K30:L31"/>
    <mergeCell ref="M30:S31"/>
    <mergeCell ref="T30:V31"/>
    <mergeCell ref="X30:AA30"/>
    <mergeCell ref="AB28:AC29"/>
    <mergeCell ref="AD28:AE29"/>
    <mergeCell ref="AF28:AG29"/>
    <mergeCell ref="AH28:AI29"/>
    <mergeCell ref="AJ28:AP29"/>
    <mergeCell ref="AQ28:AS29"/>
    <mergeCell ref="A27:C27"/>
    <mergeCell ref="X27:Z27"/>
    <mergeCell ref="A28:D28"/>
    <mergeCell ref="E28:F29"/>
    <mergeCell ref="G28:H29"/>
    <mergeCell ref="I28:J29"/>
    <mergeCell ref="K28:L29"/>
    <mergeCell ref="M28:S29"/>
    <mergeCell ref="T28:V29"/>
    <mergeCell ref="X28:AA28"/>
    <mergeCell ref="AB26:AC27"/>
    <mergeCell ref="AD26:AE27"/>
    <mergeCell ref="AF26:AG27"/>
    <mergeCell ref="AH26:AI27"/>
    <mergeCell ref="AJ26:AP27"/>
    <mergeCell ref="AQ26:AS27"/>
    <mergeCell ref="A25:C25"/>
    <mergeCell ref="X25:Z25"/>
    <mergeCell ref="A26:D26"/>
    <mergeCell ref="E26:F27"/>
    <mergeCell ref="G26:H27"/>
    <mergeCell ref="I26:J27"/>
    <mergeCell ref="K26:L27"/>
    <mergeCell ref="M26:S27"/>
    <mergeCell ref="T26:V27"/>
    <mergeCell ref="X26:AA26"/>
    <mergeCell ref="AB24:AC25"/>
    <mergeCell ref="AD24:AE25"/>
    <mergeCell ref="AF24:AG25"/>
    <mergeCell ref="AH24:AI25"/>
    <mergeCell ref="AJ24:AP25"/>
    <mergeCell ref="AQ24:AS25"/>
    <mergeCell ref="A23:C23"/>
    <mergeCell ref="X23:Z23"/>
    <mergeCell ref="A24:D24"/>
    <mergeCell ref="E24:F25"/>
    <mergeCell ref="G24:H25"/>
    <mergeCell ref="I24:J25"/>
    <mergeCell ref="K24:L25"/>
    <mergeCell ref="M24:S25"/>
    <mergeCell ref="T24:V25"/>
    <mergeCell ref="X24:AA24"/>
    <mergeCell ref="AB22:AC23"/>
    <mergeCell ref="AD22:AE23"/>
    <mergeCell ref="AF22:AG23"/>
    <mergeCell ref="AH22:AI23"/>
    <mergeCell ref="AJ22:AP23"/>
    <mergeCell ref="AQ22:AS23"/>
    <mergeCell ref="A21:C21"/>
    <mergeCell ref="X21:Z21"/>
    <mergeCell ref="A22:D22"/>
    <mergeCell ref="E22:F23"/>
    <mergeCell ref="G22:H23"/>
    <mergeCell ref="I22:J23"/>
    <mergeCell ref="K22:L23"/>
    <mergeCell ref="M22:S23"/>
    <mergeCell ref="T22:V23"/>
    <mergeCell ref="X22:AA22"/>
    <mergeCell ref="AB20:AC21"/>
    <mergeCell ref="AD20:AE21"/>
    <mergeCell ref="AF20:AG21"/>
    <mergeCell ref="AH20:AI21"/>
    <mergeCell ref="AJ20:AP21"/>
    <mergeCell ref="AQ20:AS21"/>
    <mergeCell ref="A19:C19"/>
    <mergeCell ref="X19:Z19"/>
    <mergeCell ref="A20:D20"/>
    <mergeCell ref="E20:F21"/>
    <mergeCell ref="G20:H21"/>
    <mergeCell ref="I20:J21"/>
    <mergeCell ref="K20:L21"/>
    <mergeCell ref="M20:S21"/>
    <mergeCell ref="T20:V21"/>
    <mergeCell ref="X20:AA20"/>
    <mergeCell ref="AB18:AC19"/>
    <mergeCell ref="AD18:AE19"/>
    <mergeCell ref="AF18:AG19"/>
    <mergeCell ref="AH18:AI19"/>
    <mergeCell ref="AJ18:AP19"/>
    <mergeCell ref="AQ18:AS19"/>
    <mergeCell ref="A6:C7"/>
    <mergeCell ref="D6:N7"/>
    <mergeCell ref="X6:Z7"/>
    <mergeCell ref="AA6:AK7"/>
    <mergeCell ref="AJ17:AP17"/>
    <mergeCell ref="AQ17:AS17"/>
    <mergeCell ref="A18:D18"/>
    <mergeCell ref="E18:F19"/>
    <mergeCell ref="G18:H19"/>
    <mergeCell ref="I18:J19"/>
    <mergeCell ref="K18:L19"/>
    <mergeCell ref="M18:S19"/>
    <mergeCell ref="T18:V19"/>
    <mergeCell ref="X18:AA18"/>
    <mergeCell ref="T17:V17"/>
    <mergeCell ref="X17:AA17"/>
    <mergeCell ref="AB17:AC17"/>
    <mergeCell ref="AD17:AE17"/>
    <mergeCell ref="AF17:AG17"/>
    <mergeCell ref="AH17:AI17"/>
    <mergeCell ref="I15:J15"/>
    <mergeCell ref="AF15:AG15"/>
    <mergeCell ref="A17:D17"/>
    <mergeCell ref="E17:F17"/>
    <mergeCell ref="G17:H17"/>
    <mergeCell ref="I17:J17"/>
    <mergeCell ref="K17:L17"/>
    <mergeCell ref="M17:S17"/>
    <mergeCell ref="A4:E4"/>
    <mergeCell ref="F4:R4"/>
    <mergeCell ref="S4:V4"/>
    <mergeCell ref="X4:AB4"/>
    <mergeCell ref="AC4:AO4"/>
    <mergeCell ref="AP4:AS4"/>
    <mergeCell ref="A1:V1"/>
    <mergeCell ref="X1:AS1"/>
    <mergeCell ref="A3:E3"/>
    <mergeCell ref="F3:R3"/>
    <mergeCell ref="S3:V3"/>
    <mergeCell ref="X3:AB3"/>
    <mergeCell ref="AC3:AO3"/>
    <mergeCell ref="AP3:AS3"/>
    <mergeCell ref="A10:D10"/>
    <mergeCell ref="E10:V11"/>
    <mergeCell ref="X10:AA10"/>
    <mergeCell ref="AB10:AS11"/>
    <mergeCell ref="A11:D11"/>
    <mergeCell ref="X11:AA11"/>
    <mergeCell ref="O7:V9"/>
    <mergeCell ref="AL7:AS9"/>
    <mergeCell ref="A8:N8"/>
    <mergeCell ref="X8:AK8"/>
    <mergeCell ref="A9:N9"/>
    <mergeCell ref="X9:AK9"/>
    <mergeCell ref="A5:C5"/>
    <mergeCell ref="D5:N5"/>
    <mergeCell ref="O5:V6"/>
    <mergeCell ref="X5:Z5"/>
    <mergeCell ref="AA5:AK5"/>
    <mergeCell ref="AL5:AS6"/>
  </mergeCells>
  <conditionalFormatting sqref="J1:Y12 J14:Y28">
    <cfRule type="cellIs" dxfId="150" priority="31" stopIfTrue="1" operator="equal">
      <formula>"xxx"</formula>
    </cfRule>
  </conditionalFormatting>
  <conditionalFormatting sqref="N13:O13 V13:Y13">
    <cfRule type="cellIs" dxfId="149" priority="30" stopIfTrue="1" operator="equal">
      <formula>"xxx"</formula>
    </cfRule>
  </conditionalFormatting>
  <conditionalFormatting sqref="N62:O62 V62:Y62">
    <cfRule type="cellIs" dxfId="148" priority="27" stopIfTrue="1" operator="equal">
      <formula>"xxx"</formula>
    </cfRule>
  </conditionalFormatting>
  <conditionalFormatting sqref="N111:O111 V111:Y111">
    <cfRule type="cellIs" dxfId="147" priority="24" stopIfTrue="1" operator="equal">
      <formula>"xxx"</formula>
    </cfRule>
  </conditionalFormatting>
  <conditionalFormatting sqref="N160:O160 V160:Y160">
    <cfRule type="cellIs" dxfId="146" priority="21" stopIfTrue="1" operator="equal">
      <formula>"xxx"</formula>
    </cfRule>
  </conditionalFormatting>
  <conditionalFormatting sqref="N209:O209 V209:Y209">
    <cfRule type="cellIs" dxfId="145" priority="18" stopIfTrue="1" operator="equal">
      <formula>"xxx"</formula>
    </cfRule>
  </conditionalFormatting>
  <conditionalFormatting sqref="N258:O258 V258:Y258">
    <cfRule type="cellIs" dxfId="144" priority="15" stopIfTrue="1" operator="equal">
      <formula>"xxx"</formula>
    </cfRule>
  </conditionalFormatting>
  <conditionalFormatting sqref="N307:O307 V307:Y307">
    <cfRule type="cellIs" dxfId="143" priority="12" stopIfTrue="1" operator="equal">
      <formula>"xxx"</formula>
    </cfRule>
  </conditionalFormatting>
  <conditionalFormatting sqref="N356:O356 V356:Y356">
    <cfRule type="cellIs" dxfId="142" priority="9" stopIfTrue="1" operator="equal">
      <formula>"xxx"</formula>
    </cfRule>
  </conditionalFormatting>
  <conditionalFormatting sqref="N405:O405 V405:Y405">
    <cfRule type="cellIs" dxfId="141" priority="6" stopIfTrue="1" operator="equal">
      <formula>"xxx"</formula>
    </cfRule>
  </conditionalFormatting>
  <conditionalFormatting sqref="N454:O454 V454:Y454">
    <cfRule type="cellIs" dxfId="140" priority="3" stopIfTrue="1" operator="equal">
      <formula>"xxx"</formula>
    </cfRule>
  </conditionalFormatting>
  <conditionalFormatting sqref="X1:X6 J2:R2 T2:V2 Y2 S2:S4 O5 O7 X8:X12 J12:V12 Y12 J14 L14:L16 N14:S16 U14:V16 Y14:Y16 K14:K18 M14:M18 T14:T18 J16 K20 M20 T20 K22 M22 T22 K24 M24 T24 K26 M26 T26 K28 M28 T28">
    <cfRule type="cellIs" dxfId="139" priority="32" stopIfTrue="1" operator="equal">
      <formula>"xxx"</formula>
    </cfRule>
  </conditionalFormatting>
  <conditionalFormatting sqref="AK13:AL13">
    <cfRule type="cellIs" dxfId="138" priority="28" stopIfTrue="1" operator="equal">
      <formula>"xxx"</formula>
    </cfRule>
  </conditionalFormatting>
  <conditionalFormatting sqref="AK62:AL62">
    <cfRule type="cellIs" dxfId="137" priority="25" stopIfTrue="1" operator="equal">
      <formula>"xxx"</formula>
    </cfRule>
  </conditionalFormatting>
  <conditionalFormatting sqref="AK111:AL111">
    <cfRule type="cellIs" dxfId="136" priority="22" stopIfTrue="1" operator="equal">
      <formula>"xxx"</formula>
    </cfRule>
  </conditionalFormatting>
  <conditionalFormatting sqref="AK160:AL160">
    <cfRule type="cellIs" dxfId="135" priority="19" stopIfTrue="1" operator="equal">
      <formula>"xxx"</formula>
    </cfRule>
  </conditionalFormatting>
  <conditionalFormatting sqref="AK209:AL209">
    <cfRule type="cellIs" dxfId="134" priority="16" stopIfTrue="1" operator="equal">
      <formula>"xxx"</formula>
    </cfRule>
  </conditionalFormatting>
  <conditionalFormatting sqref="AK258:AL258">
    <cfRule type="cellIs" dxfId="133" priority="13" stopIfTrue="1" operator="equal">
      <formula>"xxx"</formula>
    </cfRule>
  </conditionalFormatting>
  <conditionalFormatting sqref="AK307:AL307">
    <cfRule type="cellIs" dxfId="132" priority="10" stopIfTrue="1" operator="equal">
      <formula>"xxx"</formula>
    </cfRule>
  </conditionalFormatting>
  <conditionalFormatting sqref="AK356:AL356">
    <cfRule type="cellIs" dxfId="131" priority="7" stopIfTrue="1" operator="equal">
      <formula>"xxx"</formula>
    </cfRule>
  </conditionalFormatting>
  <conditionalFormatting sqref="AK405:AL405">
    <cfRule type="cellIs" dxfId="130" priority="4" stopIfTrue="1" operator="equal">
      <formula>"xxx"</formula>
    </cfRule>
  </conditionalFormatting>
  <conditionalFormatting sqref="AK454:AL454">
    <cfRule type="cellIs" dxfId="129" priority="1" stopIfTrue="1" operator="equal">
      <formula>"xxx"</formula>
    </cfRule>
  </conditionalFormatting>
  <conditionalFormatting sqref="AS13">
    <cfRule type="cellIs" dxfId="128" priority="29" stopIfTrue="1" operator="equal">
      <formula>"xxx"</formula>
    </cfRule>
  </conditionalFormatting>
  <conditionalFormatting sqref="AS62">
    <cfRule type="cellIs" dxfId="127" priority="26" stopIfTrue="1" operator="equal">
      <formula>"xxx"</formula>
    </cfRule>
  </conditionalFormatting>
  <conditionalFormatting sqref="AS111">
    <cfRule type="cellIs" dxfId="126" priority="23" stopIfTrue="1" operator="equal">
      <formula>"xxx"</formula>
    </cfRule>
  </conditionalFormatting>
  <conditionalFormatting sqref="AS160">
    <cfRule type="cellIs" dxfId="125" priority="20" stopIfTrue="1" operator="equal">
      <formula>"xxx"</formula>
    </cfRule>
  </conditionalFormatting>
  <conditionalFormatting sqref="AS209">
    <cfRule type="cellIs" dxfId="124" priority="17" stopIfTrue="1" operator="equal">
      <formula>"xxx"</formula>
    </cfRule>
  </conditionalFormatting>
  <conditionalFormatting sqref="AS258">
    <cfRule type="cellIs" dxfId="123" priority="14" stopIfTrue="1" operator="equal">
      <formula>"xxx"</formula>
    </cfRule>
  </conditionalFormatting>
  <conditionalFormatting sqref="AS307">
    <cfRule type="cellIs" dxfId="122" priority="11" stopIfTrue="1" operator="equal">
      <formula>"xxx"</formula>
    </cfRule>
  </conditionalFormatting>
  <conditionalFormatting sqref="AS356">
    <cfRule type="cellIs" dxfId="121" priority="8" stopIfTrue="1" operator="equal">
      <formula>"xxx"</formula>
    </cfRule>
  </conditionalFormatting>
  <conditionalFormatting sqref="AS405">
    <cfRule type="cellIs" dxfId="120" priority="5" stopIfTrue="1" operator="equal">
      <formula>"xxx"</formula>
    </cfRule>
  </conditionalFormatting>
  <conditionalFormatting sqref="AS454">
    <cfRule type="cellIs" dxfId="119" priority="2" stopIfTrue="1" operator="equal">
      <formula>"xxx"</formula>
    </cfRule>
  </conditionalFormatting>
  <pageMargins left="0.6692913385826772" right="0.39370078740157483" top="0.39370078740157483" bottom="0.39370078740157483" header="2.3622047244094491" footer="0.51181102362204722"/>
  <pageSetup paperSize="9" scale="74" fitToHeight="1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490"/>
  <sheetViews>
    <sheetView showGridLines="0" zoomScaleNormal="100" workbookViewId="0">
      <selection activeCell="A3" sqref="A3:E3"/>
    </sheetView>
  </sheetViews>
  <sheetFormatPr baseColWidth="10" defaultColWidth="4.7109375" defaultRowHeight="8.25" x14ac:dyDescent="0.2"/>
  <cols>
    <col min="1" max="4" width="4.7109375" style="40" customWidth="1"/>
    <col min="5" max="22" width="3.7109375" style="40" customWidth="1"/>
    <col min="23" max="23" width="10.7109375" style="40" customWidth="1"/>
    <col min="24" max="27" width="4.7109375" style="40" customWidth="1"/>
    <col min="28" max="45" width="3.7109375" style="40" customWidth="1"/>
    <col min="46" max="16384" width="4.7109375" style="40"/>
  </cols>
  <sheetData>
    <row r="1" spans="1:45" s="27" customFormat="1" ht="21.75" customHeight="1" x14ac:dyDescent="0.2">
      <c r="A1" s="421" t="s">
        <v>22</v>
      </c>
      <c r="B1" s="422"/>
      <c r="C1" s="422"/>
      <c r="D1" s="422"/>
      <c r="E1" s="422"/>
      <c r="F1" s="422"/>
      <c r="G1" s="422"/>
      <c r="H1" s="422"/>
      <c r="I1" s="422"/>
      <c r="J1" s="422"/>
      <c r="K1" s="422"/>
      <c r="L1" s="422"/>
      <c r="M1" s="422"/>
      <c r="N1" s="422"/>
      <c r="O1" s="422"/>
      <c r="P1" s="422"/>
      <c r="Q1" s="422"/>
      <c r="R1" s="422"/>
      <c r="S1" s="422"/>
      <c r="T1" s="422"/>
      <c r="U1" s="422"/>
      <c r="V1" s="423"/>
      <c r="X1" s="424" t="s">
        <v>22</v>
      </c>
      <c r="Y1" s="425"/>
      <c r="Z1" s="425"/>
      <c r="AA1" s="425"/>
      <c r="AB1" s="425"/>
      <c r="AC1" s="425"/>
      <c r="AD1" s="425"/>
      <c r="AE1" s="425"/>
      <c r="AF1" s="425"/>
      <c r="AG1" s="425"/>
      <c r="AH1" s="425"/>
      <c r="AI1" s="425"/>
      <c r="AJ1" s="425"/>
      <c r="AK1" s="425"/>
      <c r="AL1" s="425"/>
      <c r="AM1" s="425"/>
      <c r="AN1" s="425"/>
      <c r="AO1" s="425"/>
      <c r="AP1" s="425"/>
      <c r="AQ1" s="425"/>
      <c r="AR1" s="425"/>
      <c r="AS1" s="426"/>
    </row>
    <row r="2" spans="1:45" s="33" customFormat="1" ht="21.75" customHeight="1" x14ac:dyDescent="0.2">
      <c r="A2" s="28" t="str">
        <f>'Übertrag Einzel'!$C54</f>
        <v xml:space="preserve"> </v>
      </c>
      <c r="B2" s="29" t="str">
        <f>'Übertrag Einzel'!$AD54</f>
        <v xml:space="preserve"> </v>
      </c>
      <c r="C2" s="30"/>
      <c r="D2" s="90"/>
      <c r="E2" s="31" t="str">
        <f>"Ausrichter: "&amp;Meldedaten!B4</f>
        <v>Ausrichter: TSC Musterhausen</v>
      </c>
      <c r="F2" s="90"/>
      <c r="G2" s="90"/>
      <c r="H2" s="90"/>
      <c r="I2" s="32"/>
      <c r="J2" s="90"/>
      <c r="K2" s="90"/>
      <c r="L2" s="90"/>
      <c r="M2" s="90"/>
      <c r="N2" s="90"/>
      <c r="O2" s="90"/>
      <c r="P2" s="90"/>
      <c r="Q2" s="90"/>
      <c r="R2" s="90"/>
      <c r="S2" s="90"/>
      <c r="T2" s="90"/>
      <c r="U2" s="90"/>
      <c r="V2" s="91"/>
      <c r="X2" s="26" t="str">
        <f>'Übertrag Einzel'!$C55</f>
        <v xml:space="preserve"> </v>
      </c>
      <c r="Y2" s="29" t="str">
        <f>'Übertrag Einzel'!$AD55</f>
        <v xml:space="preserve"> </v>
      </c>
      <c r="Z2" s="30"/>
      <c r="AA2" s="90"/>
      <c r="AB2" s="31" t="str">
        <f>E2</f>
        <v>Ausrichter: TSC Musterhausen</v>
      </c>
      <c r="AC2" s="90"/>
      <c r="AD2" s="90"/>
      <c r="AE2" s="90"/>
      <c r="AF2" s="90"/>
      <c r="AG2" s="90"/>
      <c r="AH2" s="90"/>
      <c r="AI2" s="90"/>
      <c r="AJ2" s="90"/>
      <c r="AK2" s="90"/>
      <c r="AL2" s="90"/>
      <c r="AM2" s="90"/>
      <c r="AN2" s="90"/>
      <c r="AO2" s="90"/>
      <c r="AP2" s="90"/>
      <c r="AQ2" s="90"/>
      <c r="AR2" s="90"/>
      <c r="AS2" s="91"/>
    </row>
    <row r="3" spans="1:45" s="34" customFormat="1" ht="12.75" x14ac:dyDescent="0.2">
      <c r="A3" s="427" t="s">
        <v>3</v>
      </c>
      <c r="B3" s="419"/>
      <c r="C3" s="419"/>
      <c r="D3" s="419"/>
      <c r="E3" s="428"/>
      <c r="F3" s="427" t="s">
        <v>34</v>
      </c>
      <c r="G3" s="429"/>
      <c r="H3" s="429"/>
      <c r="I3" s="429"/>
      <c r="J3" s="429"/>
      <c r="K3" s="429"/>
      <c r="L3" s="429"/>
      <c r="M3" s="429"/>
      <c r="N3" s="429"/>
      <c r="O3" s="429"/>
      <c r="P3" s="429"/>
      <c r="Q3" s="429"/>
      <c r="R3" s="428"/>
      <c r="S3" s="427" t="s">
        <v>6</v>
      </c>
      <c r="T3" s="419"/>
      <c r="U3" s="419"/>
      <c r="V3" s="420"/>
      <c r="X3" s="333" t="s">
        <v>3</v>
      </c>
      <c r="Y3" s="334"/>
      <c r="Z3" s="334"/>
      <c r="AA3" s="334"/>
      <c r="AB3" s="430"/>
      <c r="AC3" s="333" t="s">
        <v>34</v>
      </c>
      <c r="AD3" s="431"/>
      <c r="AE3" s="431"/>
      <c r="AF3" s="431"/>
      <c r="AG3" s="431"/>
      <c r="AH3" s="431"/>
      <c r="AI3" s="431"/>
      <c r="AJ3" s="431"/>
      <c r="AK3" s="431"/>
      <c r="AL3" s="431"/>
      <c r="AM3" s="431"/>
      <c r="AN3" s="431"/>
      <c r="AO3" s="430"/>
      <c r="AP3" s="333" t="s">
        <v>6</v>
      </c>
      <c r="AQ3" s="334"/>
      <c r="AR3" s="334"/>
      <c r="AS3" s="335"/>
    </row>
    <row r="4" spans="1:45" s="35" customFormat="1" ht="24" customHeight="1" x14ac:dyDescent="0.2">
      <c r="A4" s="352" t="str">
        <f>'Übertrag Einzel'!D54</f>
        <v xml:space="preserve"> </v>
      </c>
      <c r="B4" s="353"/>
      <c r="C4" s="353"/>
      <c r="D4" s="353"/>
      <c r="E4" s="354"/>
      <c r="F4" s="352" t="str">
        <f>'Übertrag Einzel'!E54</f>
        <v xml:space="preserve"> </v>
      </c>
      <c r="G4" s="353"/>
      <c r="H4" s="353"/>
      <c r="I4" s="353"/>
      <c r="J4" s="353"/>
      <c r="K4" s="353"/>
      <c r="L4" s="353"/>
      <c r="M4" s="353"/>
      <c r="N4" s="353"/>
      <c r="O4" s="353"/>
      <c r="P4" s="353"/>
      <c r="Q4" s="353"/>
      <c r="R4" s="354"/>
      <c r="S4" s="355" t="str">
        <f>'Übertrag Einzel'!$H54</f>
        <v xml:space="preserve"> </v>
      </c>
      <c r="T4" s="356"/>
      <c r="U4" s="356"/>
      <c r="V4" s="357"/>
      <c r="X4" s="352" t="str">
        <f>'Übertrag Einzel'!D55</f>
        <v xml:space="preserve"> </v>
      </c>
      <c r="Y4" s="353"/>
      <c r="Z4" s="353"/>
      <c r="AA4" s="353"/>
      <c r="AB4" s="354"/>
      <c r="AC4" s="352" t="str">
        <f>'Übertrag Einzel'!E55</f>
        <v xml:space="preserve"> </v>
      </c>
      <c r="AD4" s="353"/>
      <c r="AE4" s="353"/>
      <c r="AF4" s="353"/>
      <c r="AG4" s="353"/>
      <c r="AH4" s="353"/>
      <c r="AI4" s="353"/>
      <c r="AJ4" s="353"/>
      <c r="AK4" s="353"/>
      <c r="AL4" s="353"/>
      <c r="AM4" s="353"/>
      <c r="AN4" s="353"/>
      <c r="AO4" s="354"/>
      <c r="AP4" s="355" t="str">
        <f>'Übertrag Einzel'!$H55</f>
        <v xml:space="preserve"> </v>
      </c>
      <c r="AQ4" s="356"/>
      <c r="AR4" s="356"/>
      <c r="AS4" s="357"/>
    </row>
    <row r="5" spans="1:45" s="36" customFormat="1" ht="11.25" customHeight="1" x14ac:dyDescent="0.2">
      <c r="A5" s="376" t="s">
        <v>32</v>
      </c>
      <c r="B5" s="377"/>
      <c r="C5" s="378"/>
      <c r="D5" s="376" t="s">
        <v>33</v>
      </c>
      <c r="E5" s="377"/>
      <c r="F5" s="377"/>
      <c r="G5" s="377"/>
      <c r="H5" s="377"/>
      <c r="I5" s="377"/>
      <c r="J5" s="377"/>
      <c r="K5" s="377"/>
      <c r="L5" s="377"/>
      <c r="M5" s="377"/>
      <c r="N5" s="378"/>
      <c r="O5" s="379" t="s">
        <v>7</v>
      </c>
      <c r="P5" s="377"/>
      <c r="Q5" s="377"/>
      <c r="R5" s="377"/>
      <c r="S5" s="377"/>
      <c r="T5" s="377"/>
      <c r="U5" s="377"/>
      <c r="V5" s="378"/>
      <c r="X5" s="376" t="s">
        <v>32</v>
      </c>
      <c r="Y5" s="377"/>
      <c r="Z5" s="378"/>
      <c r="AA5" s="376" t="s">
        <v>33</v>
      </c>
      <c r="AB5" s="377"/>
      <c r="AC5" s="377"/>
      <c r="AD5" s="377"/>
      <c r="AE5" s="377"/>
      <c r="AF5" s="377"/>
      <c r="AG5" s="377"/>
      <c r="AH5" s="377"/>
      <c r="AI5" s="377"/>
      <c r="AJ5" s="377"/>
      <c r="AK5" s="378"/>
      <c r="AL5" s="379" t="s">
        <v>7</v>
      </c>
      <c r="AM5" s="377"/>
      <c r="AN5" s="377"/>
      <c r="AO5" s="377"/>
      <c r="AP5" s="377"/>
      <c r="AQ5" s="377"/>
      <c r="AR5" s="377"/>
      <c r="AS5" s="378"/>
    </row>
    <row r="6" spans="1:45" s="36" customFormat="1" ht="14.1" customHeight="1" x14ac:dyDescent="0.2">
      <c r="A6" s="385" t="str">
        <f>'Übertrag Einzel'!F54</f>
        <v xml:space="preserve"> </v>
      </c>
      <c r="B6" s="386"/>
      <c r="C6" s="387"/>
      <c r="D6" s="385" t="str">
        <f>'Übertrag Einzel'!G54</f>
        <v xml:space="preserve"> </v>
      </c>
      <c r="E6" s="386"/>
      <c r="F6" s="386"/>
      <c r="G6" s="386"/>
      <c r="H6" s="386"/>
      <c r="I6" s="386"/>
      <c r="J6" s="386"/>
      <c r="K6" s="386"/>
      <c r="L6" s="386"/>
      <c r="M6" s="386"/>
      <c r="N6" s="387"/>
      <c r="O6" s="442"/>
      <c r="P6" s="440"/>
      <c r="Q6" s="440"/>
      <c r="R6" s="440"/>
      <c r="S6" s="440"/>
      <c r="T6" s="440"/>
      <c r="U6" s="440"/>
      <c r="V6" s="441"/>
      <c r="X6" s="385" t="str">
        <f>'Übertrag Einzel'!F55</f>
        <v xml:space="preserve"> </v>
      </c>
      <c r="Y6" s="386"/>
      <c r="Z6" s="387"/>
      <c r="AA6" s="385" t="str">
        <f>'Übertrag Einzel'!G55</f>
        <v xml:space="preserve"> </v>
      </c>
      <c r="AB6" s="386"/>
      <c r="AC6" s="386"/>
      <c r="AD6" s="386"/>
      <c r="AE6" s="386"/>
      <c r="AF6" s="386"/>
      <c r="AG6" s="386"/>
      <c r="AH6" s="386"/>
      <c r="AI6" s="386"/>
      <c r="AJ6" s="386"/>
      <c r="AK6" s="387"/>
      <c r="AL6" s="442"/>
      <c r="AM6" s="440"/>
      <c r="AN6" s="440"/>
      <c r="AO6" s="440"/>
      <c r="AP6" s="440"/>
      <c r="AQ6" s="440"/>
      <c r="AR6" s="440"/>
      <c r="AS6" s="441"/>
    </row>
    <row r="7" spans="1:45" s="36" customFormat="1" ht="9.75" customHeight="1" x14ac:dyDescent="0.2">
      <c r="A7" s="352"/>
      <c r="B7" s="353"/>
      <c r="C7" s="354"/>
      <c r="D7" s="352"/>
      <c r="E7" s="353"/>
      <c r="F7" s="353"/>
      <c r="G7" s="353"/>
      <c r="H7" s="353"/>
      <c r="I7" s="353"/>
      <c r="J7" s="353"/>
      <c r="K7" s="353"/>
      <c r="L7" s="353"/>
      <c r="M7" s="353"/>
      <c r="N7" s="354"/>
      <c r="O7" s="370"/>
      <c r="P7" s="440"/>
      <c r="Q7" s="440"/>
      <c r="R7" s="440"/>
      <c r="S7" s="440"/>
      <c r="T7" s="440"/>
      <c r="U7" s="440"/>
      <c r="V7" s="441"/>
      <c r="X7" s="352"/>
      <c r="Y7" s="353"/>
      <c r="Z7" s="354"/>
      <c r="AA7" s="352"/>
      <c r="AB7" s="353"/>
      <c r="AC7" s="353"/>
      <c r="AD7" s="353"/>
      <c r="AE7" s="353"/>
      <c r="AF7" s="353"/>
      <c r="AG7" s="353"/>
      <c r="AH7" s="353"/>
      <c r="AI7" s="353"/>
      <c r="AJ7" s="353"/>
      <c r="AK7" s="354"/>
      <c r="AL7" s="370"/>
      <c r="AM7" s="440"/>
      <c r="AN7" s="440"/>
      <c r="AO7" s="440"/>
      <c r="AP7" s="440"/>
      <c r="AQ7" s="440"/>
      <c r="AR7" s="440"/>
      <c r="AS7" s="441"/>
    </row>
    <row r="8" spans="1:45" s="36" customFormat="1" ht="11.25" customHeight="1" x14ac:dyDescent="0.2">
      <c r="A8" s="376" t="s">
        <v>5</v>
      </c>
      <c r="B8" s="377"/>
      <c r="C8" s="377"/>
      <c r="D8" s="377"/>
      <c r="E8" s="377"/>
      <c r="F8" s="377"/>
      <c r="G8" s="377"/>
      <c r="H8" s="377"/>
      <c r="I8" s="377"/>
      <c r="J8" s="377"/>
      <c r="K8" s="377"/>
      <c r="L8" s="377"/>
      <c r="M8" s="377"/>
      <c r="N8" s="378"/>
      <c r="O8" s="442"/>
      <c r="P8" s="440"/>
      <c r="Q8" s="440"/>
      <c r="R8" s="440"/>
      <c r="S8" s="440"/>
      <c r="T8" s="440"/>
      <c r="U8" s="440"/>
      <c r="V8" s="441"/>
      <c r="X8" s="376" t="s">
        <v>5</v>
      </c>
      <c r="Y8" s="377"/>
      <c r="Z8" s="377"/>
      <c r="AA8" s="377"/>
      <c r="AB8" s="377"/>
      <c r="AC8" s="377"/>
      <c r="AD8" s="377"/>
      <c r="AE8" s="377"/>
      <c r="AF8" s="377"/>
      <c r="AG8" s="377"/>
      <c r="AH8" s="377"/>
      <c r="AI8" s="377"/>
      <c r="AJ8" s="377"/>
      <c r="AK8" s="378"/>
      <c r="AL8" s="442"/>
      <c r="AM8" s="440"/>
      <c r="AN8" s="440"/>
      <c r="AO8" s="440"/>
      <c r="AP8" s="440"/>
      <c r="AQ8" s="440"/>
      <c r="AR8" s="440"/>
      <c r="AS8" s="441"/>
    </row>
    <row r="9" spans="1:45" s="35" customFormat="1" ht="24" customHeight="1" x14ac:dyDescent="0.2">
      <c r="A9" s="352" t="str">
        <f>'Übertrag Einzel'!I54</f>
        <v/>
      </c>
      <c r="B9" s="353"/>
      <c r="C9" s="353"/>
      <c r="D9" s="353"/>
      <c r="E9" s="386"/>
      <c r="F9" s="386"/>
      <c r="G9" s="386"/>
      <c r="H9" s="386"/>
      <c r="I9" s="386"/>
      <c r="J9" s="386"/>
      <c r="K9" s="386"/>
      <c r="L9" s="386"/>
      <c r="M9" s="386"/>
      <c r="N9" s="387"/>
      <c r="O9" s="443"/>
      <c r="P9" s="444"/>
      <c r="Q9" s="444"/>
      <c r="R9" s="444"/>
      <c r="S9" s="444"/>
      <c r="T9" s="444"/>
      <c r="U9" s="444"/>
      <c r="V9" s="445"/>
      <c r="X9" s="352" t="str">
        <f>'Übertrag Einzel'!I55</f>
        <v/>
      </c>
      <c r="Y9" s="353"/>
      <c r="Z9" s="353"/>
      <c r="AA9" s="353"/>
      <c r="AB9" s="386"/>
      <c r="AC9" s="386"/>
      <c r="AD9" s="386"/>
      <c r="AE9" s="386"/>
      <c r="AF9" s="386"/>
      <c r="AG9" s="386"/>
      <c r="AH9" s="386"/>
      <c r="AI9" s="386"/>
      <c r="AJ9" s="386"/>
      <c r="AK9" s="387"/>
      <c r="AL9" s="443"/>
      <c r="AM9" s="444"/>
      <c r="AN9" s="444"/>
      <c r="AO9" s="444"/>
      <c r="AP9" s="444"/>
      <c r="AQ9" s="444"/>
      <c r="AR9" s="444"/>
      <c r="AS9" s="445"/>
    </row>
    <row r="10" spans="1:45" s="34" customFormat="1" ht="12.75" customHeight="1" x14ac:dyDescent="0.2">
      <c r="A10" s="333" t="s">
        <v>8</v>
      </c>
      <c r="B10" s="431"/>
      <c r="C10" s="431"/>
      <c r="D10" s="430"/>
      <c r="E10" s="361" t="s">
        <v>113</v>
      </c>
      <c r="F10" s="432"/>
      <c r="G10" s="432"/>
      <c r="H10" s="432"/>
      <c r="I10" s="432"/>
      <c r="J10" s="432"/>
      <c r="K10" s="432"/>
      <c r="L10" s="432"/>
      <c r="M10" s="432"/>
      <c r="N10" s="432"/>
      <c r="O10" s="432"/>
      <c r="P10" s="432"/>
      <c r="Q10" s="432"/>
      <c r="R10" s="432"/>
      <c r="S10" s="432"/>
      <c r="T10" s="432"/>
      <c r="U10" s="432"/>
      <c r="V10" s="433"/>
      <c r="X10" s="333" t="s">
        <v>8</v>
      </c>
      <c r="Y10" s="431"/>
      <c r="Z10" s="431"/>
      <c r="AA10" s="430"/>
      <c r="AB10" s="361" t="s">
        <v>113</v>
      </c>
      <c r="AC10" s="432"/>
      <c r="AD10" s="432"/>
      <c r="AE10" s="432"/>
      <c r="AF10" s="432"/>
      <c r="AG10" s="432"/>
      <c r="AH10" s="432"/>
      <c r="AI10" s="432"/>
      <c r="AJ10" s="432"/>
      <c r="AK10" s="432"/>
      <c r="AL10" s="432"/>
      <c r="AM10" s="432"/>
      <c r="AN10" s="432"/>
      <c r="AO10" s="432"/>
      <c r="AP10" s="432"/>
      <c r="AQ10" s="432"/>
      <c r="AR10" s="432"/>
      <c r="AS10" s="433"/>
    </row>
    <row r="11" spans="1:45" s="37" customFormat="1" ht="24" customHeight="1" x14ac:dyDescent="0.2">
      <c r="A11" s="437">
        <f>Meldedaten!A4</f>
        <v>45383</v>
      </c>
      <c r="B11" s="438"/>
      <c r="C11" s="438"/>
      <c r="D11" s="439"/>
      <c r="E11" s="434"/>
      <c r="F11" s="435"/>
      <c r="G11" s="435"/>
      <c r="H11" s="435"/>
      <c r="I11" s="435"/>
      <c r="J11" s="435"/>
      <c r="K11" s="435"/>
      <c r="L11" s="435"/>
      <c r="M11" s="435"/>
      <c r="N11" s="435"/>
      <c r="O11" s="435"/>
      <c r="P11" s="435"/>
      <c r="Q11" s="435"/>
      <c r="R11" s="435"/>
      <c r="S11" s="435"/>
      <c r="T11" s="435"/>
      <c r="U11" s="435"/>
      <c r="V11" s="436"/>
      <c r="X11" s="367">
        <f>A11</f>
        <v>45383</v>
      </c>
      <c r="Y11" s="368"/>
      <c r="Z11" s="368"/>
      <c r="AA11" s="369"/>
      <c r="AB11" s="434"/>
      <c r="AC11" s="435"/>
      <c r="AD11" s="435"/>
      <c r="AE11" s="435"/>
      <c r="AF11" s="435"/>
      <c r="AG11" s="435"/>
      <c r="AH11" s="435"/>
      <c r="AI11" s="435"/>
      <c r="AJ11" s="435"/>
      <c r="AK11" s="435"/>
      <c r="AL11" s="435"/>
      <c r="AM11" s="435"/>
      <c r="AN11" s="435"/>
      <c r="AO11" s="435"/>
      <c r="AP11" s="435"/>
      <c r="AQ11" s="435"/>
      <c r="AR11" s="435"/>
      <c r="AS11" s="436"/>
    </row>
    <row r="12" spans="1:45" s="34" customFormat="1" ht="6" customHeight="1" x14ac:dyDescent="0.2">
      <c r="A12" s="84"/>
      <c r="B12" s="85"/>
      <c r="C12" s="85"/>
      <c r="D12" s="85"/>
      <c r="E12" s="85"/>
      <c r="F12" s="85"/>
      <c r="G12" s="85"/>
      <c r="H12" s="85"/>
      <c r="I12" s="85"/>
      <c r="J12" s="85"/>
      <c r="K12" s="85"/>
      <c r="L12" s="85"/>
      <c r="M12" s="85"/>
      <c r="N12" s="85"/>
      <c r="O12" s="85"/>
      <c r="P12" s="85"/>
      <c r="Q12" s="85"/>
      <c r="R12" s="85"/>
      <c r="S12" s="85"/>
      <c r="T12" s="85"/>
      <c r="U12" s="85"/>
      <c r="V12" s="86"/>
      <c r="X12" s="84"/>
      <c r="Y12" s="85"/>
      <c r="Z12" s="85"/>
      <c r="AA12" s="85"/>
      <c r="AB12" s="85"/>
      <c r="AC12" s="85"/>
      <c r="AD12" s="85"/>
      <c r="AE12" s="85"/>
      <c r="AF12" s="85"/>
      <c r="AG12" s="85"/>
      <c r="AH12" s="85"/>
      <c r="AI12" s="85"/>
      <c r="AJ12" s="85"/>
      <c r="AK12" s="85"/>
      <c r="AL12" s="85"/>
      <c r="AM12" s="85"/>
      <c r="AN12" s="85"/>
      <c r="AO12" s="85"/>
      <c r="AP12" s="85"/>
      <c r="AQ12" s="85"/>
      <c r="AR12" s="85"/>
      <c r="AS12" s="86"/>
    </row>
    <row r="13" spans="1:45" s="34" customFormat="1" ht="24.75" customHeight="1" x14ac:dyDescent="0.2">
      <c r="A13" s="38" t="s">
        <v>107</v>
      </c>
      <c r="D13" s="330" t="str">
        <f>'Übertrag Einzel'!AA54</f>
        <v/>
      </c>
      <c r="E13" s="331"/>
      <c r="F13" s="331"/>
      <c r="G13" s="331"/>
      <c r="H13" s="331"/>
      <c r="I13" s="331"/>
      <c r="J13" s="331"/>
      <c r="K13" s="331"/>
      <c r="L13" s="331"/>
      <c r="M13" s="331"/>
      <c r="N13" s="137"/>
      <c r="O13" s="332" t="str">
        <f>"verliehen wird: "&amp;'Übertrag Einzel'!CP54</f>
        <v>verliehen wird: Urkunde und Button</v>
      </c>
      <c r="P13" s="332"/>
      <c r="Q13" s="332"/>
      <c r="R13" s="332"/>
      <c r="S13" s="332"/>
      <c r="T13" s="332"/>
      <c r="U13" s="332"/>
      <c r="V13" s="83"/>
      <c r="X13" s="38" t="s">
        <v>107</v>
      </c>
      <c r="AA13" s="330" t="str">
        <f>'Übertrag Einzel'!AA55</f>
        <v/>
      </c>
      <c r="AB13" s="331"/>
      <c r="AC13" s="331"/>
      <c r="AD13" s="331"/>
      <c r="AE13" s="331"/>
      <c r="AF13" s="331"/>
      <c r="AG13" s="331"/>
      <c r="AH13" s="331"/>
      <c r="AI13" s="331"/>
      <c r="AJ13" s="331"/>
      <c r="AK13" s="137"/>
      <c r="AL13" s="332" t="str">
        <f>"verliehen wird: "&amp;'Übertrag Einzel'!CP55</f>
        <v>verliehen wird: Urkunde und Button</v>
      </c>
      <c r="AM13" s="332"/>
      <c r="AN13" s="332"/>
      <c r="AO13" s="332"/>
      <c r="AP13" s="332"/>
      <c r="AQ13" s="332"/>
      <c r="AR13" s="332"/>
      <c r="AS13" s="83"/>
    </row>
    <row r="14" spans="1:45" s="34" customFormat="1" ht="6" customHeight="1" x14ac:dyDescent="0.2">
      <c r="A14" s="82"/>
      <c r="V14" s="83"/>
      <c r="X14" s="82"/>
      <c r="AS14" s="83"/>
    </row>
    <row r="15" spans="1:45" s="34" customFormat="1" ht="24.75" customHeight="1" x14ac:dyDescent="0.2">
      <c r="A15" s="38" t="s">
        <v>111</v>
      </c>
      <c r="D15" s="39"/>
      <c r="F15" s="39"/>
      <c r="H15" s="39"/>
      <c r="I15" s="347" t="str">
        <f>'Übertrag Einzel'!CM54&amp;"."</f>
        <v>.</v>
      </c>
      <c r="J15" s="348"/>
      <c r="L15" s="39" t="s">
        <v>112</v>
      </c>
      <c r="N15" s="39"/>
      <c r="V15" s="83"/>
      <c r="X15" s="38" t="s">
        <v>111</v>
      </c>
      <c r="AA15" s="39"/>
      <c r="AC15" s="39"/>
      <c r="AE15" s="39"/>
      <c r="AF15" s="347" t="str">
        <f>'Übertrag Einzel'!CM55&amp;"."</f>
        <v>.</v>
      </c>
      <c r="AG15" s="348"/>
      <c r="AI15" s="39" t="s">
        <v>112</v>
      </c>
      <c r="AK15" s="39"/>
      <c r="AS15" s="83"/>
    </row>
    <row r="16" spans="1:45" s="34" customFormat="1" ht="6" customHeight="1" x14ac:dyDescent="0.2">
      <c r="A16" s="87"/>
      <c r="B16" s="88"/>
      <c r="C16" s="88"/>
      <c r="D16" s="88"/>
      <c r="E16" s="88"/>
      <c r="F16" s="88"/>
      <c r="G16" s="88"/>
      <c r="H16" s="88"/>
      <c r="I16" s="88"/>
      <c r="J16" s="88"/>
      <c r="K16" s="88"/>
      <c r="L16" s="88"/>
      <c r="M16" s="88"/>
      <c r="N16" s="88"/>
      <c r="O16" s="88"/>
      <c r="P16" s="88"/>
      <c r="Q16" s="88"/>
      <c r="R16" s="88"/>
      <c r="S16" s="88"/>
      <c r="T16" s="88"/>
      <c r="U16" s="88"/>
      <c r="V16" s="89"/>
      <c r="X16" s="87"/>
      <c r="Y16" s="88"/>
      <c r="Z16" s="88"/>
      <c r="AA16" s="88"/>
      <c r="AB16" s="88"/>
      <c r="AC16" s="88"/>
      <c r="AD16" s="88"/>
      <c r="AE16" s="88"/>
      <c r="AF16" s="88"/>
      <c r="AG16" s="88"/>
      <c r="AH16" s="88"/>
      <c r="AI16" s="88"/>
      <c r="AJ16" s="88"/>
      <c r="AK16" s="88"/>
      <c r="AL16" s="88"/>
      <c r="AM16" s="88"/>
      <c r="AN16" s="88"/>
      <c r="AO16" s="88"/>
      <c r="AP16" s="88"/>
      <c r="AQ16" s="88"/>
      <c r="AR16" s="88"/>
      <c r="AS16" s="89"/>
    </row>
    <row r="17" spans="1:45" ht="29.25" customHeight="1" x14ac:dyDescent="0.2">
      <c r="A17" s="349" t="s">
        <v>9</v>
      </c>
      <c r="B17" s="448"/>
      <c r="C17" s="448"/>
      <c r="D17" s="449"/>
      <c r="E17" s="447" t="s">
        <v>10</v>
      </c>
      <c r="F17" s="447"/>
      <c r="G17" s="447" t="s">
        <v>11</v>
      </c>
      <c r="H17" s="447"/>
      <c r="I17" s="446" t="s">
        <v>12</v>
      </c>
      <c r="J17" s="447"/>
      <c r="K17" s="446" t="s">
        <v>13</v>
      </c>
      <c r="L17" s="447"/>
      <c r="M17" s="446" t="s">
        <v>14</v>
      </c>
      <c r="N17" s="447"/>
      <c r="O17" s="447"/>
      <c r="P17" s="447"/>
      <c r="Q17" s="447"/>
      <c r="R17" s="447"/>
      <c r="S17" s="447"/>
      <c r="T17" s="446" t="s">
        <v>15</v>
      </c>
      <c r="U17" s="447"/>
      <c r="V17" s="447"/>
      <c r="X17" s="349" t="s">
        <v>9</v>
      </c>
      <c r="Y17" s="448"/>
      <c r="Z17" s="448"/>
      <c r="AA17" s="449"/>
      <c r="AB17" s="447" t="s">
        <v>10</v>
      </c>
      <c r="AC17" s="447"/>
      <c r="AD17" s="447" t="s">
        <v>11</v>
      </c>
      <c r="AE17" s="447"/>
      <c r="AF17" s="446" t="s">
        <v>12</v>
      </c>
      <c r="AG17" s="447"/>
      <c r="AH17" s="446" t="s">
        <v>13</v>
      </c>
      <c r="AI17" s="447"/>
      <c r="AJ17" s="446" t="s">
        <v>14</v>
      </c>
      <c r="AK17" s="447"/>
      <c r="AL17" s="447"/>
      <c r="AM17" s="447"/>
      <c r="AN17" s="447"/>
      <c r="AO17" s="447"/>
      <c r="AP17" s="447"/>
      <c r="AQ17" s="446" t="s">
        <v>15</v>
      </c>
      <c r="AR17" s="447"/>
      <c r="AS17" s="447"/>
    </row>
    <row r="18" spans="1:45" ht="14.1" customHeight="1" x14ac:dyDescent="0.2">
      <c r="A18" s="333"/>
      <c r="B18" s="334"/>
      <c r="C18" s="334"/>
      <c r="D18" s="335"/>
      <c r="E18" s="336"/>
      <c r="F18" s="337"/>
      <c r="G18" s="336"/>
      <c r="H18" s="337"/>
      <c r="I18" s="336"/>
      <c r="J18" s="337"/>
      <c r="K18" s="336"/>
      <c r="L18" s="337"/>
      <c r="M18" s="336"/>
      <c r="N18" s="340"/>
      <c r="O18" s="340"/>
      <c r="P18" s="340"/>
      <c r="Q18" s="340"/>
      <c r="R18" s="340"/>
      <c r="S18" s="337"/>
      <c r="T18" s="336"/>
      <c r="U18" s="340"/>
      <c r="V18" s="337"/>
      <c r="X18" s="333"/>
      <c r="Y18" s="334"/>
      <c r="Z18" s="334"/>
      <c r="AA18" s="335"/>
      <c r="AB18" s="336"/>
      <c r="AC18" s="337"/>
      <c r="AD18" s="336"/>
      <c r="AE18" s="337"/>
      <c r="AF18" s="336"/>
      <c r="AG18" s="337"/>
      <c r="AH18" s="336"/>
      <c r="AI18" s="337"/>
      <c r="AJ18" s="336"/>
      <c r="AK18" s="340"/>
      <c r="AL18" s="340"/>
      <c r="AM18" s="340"/>
      <c r="AN18" s="340"/>
      <c r="AO18" s="340"/>
      <c r="AP18" s="337"/>
      <c r="AQ18" s="336"/>
      <c r="AR18" s="340"/>
      <c r="AS18" s="337"/>
    </row>
    <row r="19" spans="1:45" ht="14.1" customHeight="1" x14ac:dyDescent="0.2">
      <c r="A19" s="388" t="str">
        <f>'Übertrag Einzel'!BE54</f>
        <v>Langsamer Walzer</v>
      </c>
      <c r="B19" s="389"/>
      <c r="C19" s="389"/>
      <c r="D19" s="17"/>
      <c r="E19" s="338"/>
      <c r="F19" s="339"/>
      <c r="G19" s="338"/>
      <c r="H19" s="339"/>
      <c r="I19" s="338"/>
      <c r="J19" s="339"/>
      <c r="K19" s="338"/>
      <c r="L19" s="339"/>
      <c r="M19" s="338"/>
      <c r="N19" s="341"/>
      <c r="O19" s="341"/>
      <c r="P19" s="341"/>
      <c r="Q19" s="341"/>
      <c r="R19" s="341"/>
      <c r="S19" s="339"/>
      <c r="T19" s="338"/>
      <c r="U19" s="341"/>
      <c r="V19" s="339"/>
      <c r="X19" s="388" t="str">
        <f>'Übertrag Einzel'!BE55</f>
        <v>Langsamer Walzer</v>
      </c>
      <c r="Y19" s="389"/>
      <c r="Z19" s="389"/>
      <c r="AA19" s="17"/>
      <c r="AB19" s="338"/>
      <c r="AC19" s="339"/>
      <c r="AD19" s="338"/>
      <c r="AE19" s="339"/>
      <c r="AF19" s="338"/>
      <c r="AG19" s="339"/>
      <c r="AH19" s="338"/>
      <c r="AI19" s="339"/>
      <c r="AJ19" s="338"/>
      <c r="AK19" s="341"/>
      <c r="AL19" s="341"/>
      <c r="AM19" s="341"/>
      <c r="AN19" s="341"/>
      <c r="AO19" s="341"/>
      <c r="AP19" s="339"/>
      <c r="AQ19" s="338"/>
      <c r="AR19" s="341"/>
      <c r="AS19" s="339"/>
    </row>
    <row r="20" spans="1:45" ht="14.1" customHeight="1" x14ac:dyDescent="0.2">
      <c r="A20" s="333"/>
      <c r="B20" s="334"/>
      <c r="C20" s="334"/>
      <c r="D20" s="335"/>
      <c r="E20" s="336"/>
      <c r="F20" s="337"/>
      <c r="G20" s="336"/>
      <c r="H20" s="337"/>
      <c r="I20" s="336"/>
      <c r="J20" s="337"/>
      <c r="K20" s="336"/>
      <c r="L20" s="337"/>
      <c r="M20" s="336"/>
      <c r="N20" s="340"/>
      <c r="O20" s="340"/>
      <c r="P20" s="340"/>
      <c r="Q20" s="340"/>
      <c r="R20" s="340"/>
      <c r="S20" s="337"/>
      <c r="T20" s="336"/>
      <c r="U20" s="340"/>
      <c r="V20" s="337"/>
      <c r="X20" s="333"/>
      <c r="Y20" s="334"/>
      <c r="Z20" s="334"/>
      <c r="AA20" s="335"/>
      <c r="AB20" s="336"/>
      <c r="AC20" s="337"/>
      <c r="AD20" s="336"/>
      <c r="AE20" s="337"/>
      <c r="AF20" s="336"/>
      <c r="AG20" s="337"/>
      <c r="AH20" s="336"/>
      <c r="AI20" s="337"/>
      <c r="AJ20" s="336"/>
      <c r="AK20" s="340"/>
      <c r="AL20" s="340"/>
      <c r="AM20" s="340"/>
      <c r="AN20" s="340"/>
      <c r="AO20" s="340"/>
      <c r="AP20" s="337"/>
      <c r="AQ20" s="336"/>
      <c r="AR20" s="340"/>
      <c r="AS20" s="337"/>
    </row>
    <row r="21" spans="1:45" ht="14.1" customHeight="1" x14ac:dyDescent="0.2">
      <c r="A21" s="388" t="str">
        <f>'Übertrag Einzel'!BF54</f>
        <v>Tango</v>
      </c>
      <c r="B21" s="389"/>
      <c r="C21" s="389"/>
      <c r="D21" s="17"/>
      <c r="E21" s="338"/>
      <c r="F21" s="339"/>
      <c r="G21" s="338"/>
      <c r="H21" s="339"/>
      <c r="I21" s="338"/>
      <c r="J21" s="339"/>
      <c r="K21" s="338"/>
      <c r="L21" s="339"/>
      <c r="M21" s="338"/>
      <c r="N21" s="341"/>
      <c r="O21" s="341"/>
      <c r="P21" s="341"/>
      <c r="Q21" s="341"/>
      <c r="R21" s="341"/>
      <c r="S21" s="339"/>
      <c r="T21" s="338"/>
      <c r="U21" s="341"/>
      <c r="V21" s="339"/>
      <c r="X21" s="388" t="str">
        <f>'Übertrag Einzel'!BF55</f>
        <v>Tango</v>
      </c>
      <c r="Y21" s="389"/>
      <c r="Z21" s="389"/>
      <c r="AA21" s="17"/>
      <c r="AB21" s="338"/>
      <c r="AC21" s="339"/>
      <c r="AD21" s="338"/>
      <c r="AE21" s="339"/>
      <c r="AF21" s="338"/>
      <c r="AG21" s="339"/>
      <c r="AH21" s="338"/>
      <c r="AI21" s="339"/>
      <c r="AJ21" s="338"/>
      <c r="AK21" s="341"/>
      <c r="AL21" s="341"/>
      <c r="AM21" s="341"/>
      <c r="AN21" s="341"/>
      <c r="AO21" s="341"/>
      <c r="AP21" s="339"/>
      <c r="AQ21" s="338"/>
      <c r="AR21" s="341"/>
      <c r="AS21" s="339"/>
    </row>
    <row r="22" spans="1:45" ht="14.1" customHeight="1" x14ac:dyDescent="0.2">
      <c r="A22" s="333"/>
      <c r="B22" s="334"/>
      <c r="C22" s="334"/>
      <c r="D22" s="335"/>
      <c r="E22" s="336"/>
      <c r="F22" s="337"/>
      <c r="G22" s="336"/>
      <c r="H22" s="337"/>
      <c r="I22" s="336"/>
      <c r="J22" s="337"/>
      <c r="K22" s="336"/>
      <c r="L22" s="337"/>
      <c r="M22" s="336"/>
      <c r="N22" s="340"/>
      <c r="O22" s="340"/>
      <c r="P22" s="340"/>
      <c r="Q22" s="340"/>
      <c r="R22" s="340"/>
      <c r="S22" s="337"/>
      <c r="T22" s="336"/>
      <c r="U22" s="340"/>
      <c r="V22" s="337"/>
      <c r="X22" s="333"/>
      <c r="Y22" s="334"/>
      <c r="Z22" s="334"/>
      <c r="AA22" s="335"/>
      <c r="AB22" s="336"/>
      <c r="AC22" s="337"/>
      <c r="AD22" s="336"/>
      <c r="AE22" s="337"/>
      <c r="AF22" s="336"/>
      <c r="AG22" s="337"/>
      <c r="AH22" s="336"/>
      <c r="AI22" s="337"/>
      <c r="AJ22" s="336"/>
      <c r="AK22" s="340"/>
      <c r="AL22" s="340"/>
      <c r="AM22" s="340"/>
      <c r="AN22" s="340"/>
      <c r="AO22" s="340"/>
      <c r="AP22" s="337"/>
      <c r="AQ22" s="336"/>
      <c r="AR22" s="340"/>
      <c r="AS22" s="337"/>
    </row>
    <row r="23" spans="1:45" ht="14.1" customHeight="1" x14ac:dyDescent="0.2">
      <c r="A23" s="388" t="str">
        <f>'Übertrag Einzel'!BG54</f>
        <v>Wiener Walzer</v>
      </c>
      <c r="B23" s="389"/>
      <c r="C23" s="389"/>
      <c r="D23" s="17"/>
      <c r="E23" s="338"/>
      <c r="F23" s="339"/>
      <c r="G23" s="338"/>
      <c r="H23" s="339"/>
      <c r="I23" s="338"/>
      <c r="J23" s="339"/>
      <c r="K23" s="338"/>
      <c r="L23" s="339"/>
      <c r="M23" s="338"/>
      <c r="N23" s="341"/>
      <c r="O23" s="341"/>
      <c r="P23" s="341"/>
      <c r="Q23" s="341"/>
      <c r="R23" s="341"/>
      <c r="S23" s="339"/>
      <c r="T23" s="338"/>
      <c r="U23" s="341"/>
      <c r="V23" s="339"/>
      <c r="X23" s="388" t="str">
        <f>'Übertrag Einzel'!BG55</f>
        <v>Wiener Walzer</v>
      </c>
      <c r="Y23" s="389"/>
      <c r="Z23" s="389"/>
      <c r="AA23" s="17"/>
      <c r="AB23" s="338"/>
      <c r="AC23" s="339"/>
      <c r="AD23" s="338"/>
      <c r="AE23" s="339"/>
      <c r="AF23" s="338"/>
      <c r="AG23" s="339"/>
      <c r="AH23" s="338"/>
      <c r="AI23" s="339"/>
      <c r="AJ23" s="338"/>
      <c r="AK23" s="341"/>
      <c r="AL23" s="341"/>
      <c r="AM23" s="341"/>
      <c r="AN23" s="341"/>
      <c r="AO23" s="341"/>
      <c r="AP23" s="339"/>
      <c r="AQ23" s="338"/>
      <c r="AR23" s="341"/>
      <c r="AS23" s="339"/>
    </row>
    <row r="24" spans="1:45" ht="14.1" customHeight="1" x14ac:dyDescent="0.2">
      <c r="A24" s="333"/>
      <c r="B24" s="334"/>
      <c r="C24" s="334"/>
      <c r="D24" s="335"/>
      <c r="E24" s="336"/>
      <c r="F24" s="337"/>
      <c r="G24" s="336"/>
      <c r="H24" s="337"/>
      <c r="I24" s="336"/>
      <c r="J24" s="337"/>
      <c r="K24" s="336"/>
      <c r="L24" s="337"/>
      <c r="M24" s="336"/>
      <c r="N24" s="340"/>
      <c r="O24" s="340"/>
      <c r="P24" s="340"/>
      <c r="Q24" s="340"/>
      <c r="R24" s="340"/>
      <c r="S24" s="337"/>
      <c r="T24" s="336"/>
      <c r="U24" s="340"/>
      <c r="V24" s="337"/>
      <c r="X24" s="333"/>
      <c r="Y24" s="334"/>
      <c r="Z24" s="334"/>
      <c r="AA24" s="335"/>
      <c r="AB24" s="336"/>
      <c r="AC24" s="337"/>
      <c r="AD24" s="336"/>
      <c r="AE24" s="337"/>
      <c r="AF24" s="336"/>
      <c r="AG24" s="337"/>
      <c r="AH24" s="336"/>
      <c r="AI24" s="337"/>
      <c r="AJ24" s="336"/>
      <c r="AK24" s="340"/>
      <c r="AL24" s="340"/>
      <c r="AM24" s="340"/>
      <c r="AN24" s="340"/>
      <c r="AO24" s="340"/>
      <c r="AP24" s="337"/>
      <c r="AQ24" s="336"/>
      <c r="AR24" s="340"/>
      <c r="AS24" s="337"/>
    </row>
    <row r="25" spans="1:45" ht="14.1" customHeight="1" x14ac:dyDescent="0.2">
      <c r="A25" s="388" t="str">
        <f>'Übertrag Einzel'!BH54</f>
        <v>Slowfox</v>
      </c>
      <c r="B25" s="389"/>
      <c r="C25" s="389"/>
      <c r="D25" s="17"/>
      <c r="E25" s="338"/>
      <c r="F25" s="339"/>
      <c r="G25" s="338"/>
      <c r="H25" s="339"/>
      <c r="I25" s="338"/>
      <c r="J25" s="339"/>
      <c r="K25" s="338"/>
      <c r="L25" s="339"/>
      <c r="M25" s="338"/>
      <c r="N25" s="341"/>
      <c r="O25" s="341"/>
      <c r="P25" s="341"/>
      <c r="Q25" s="341"/>
      <c r="R25" s="341"/>
      <c r="S25" s="339"/>
      <c r="T25" s="338"/>
      <c r="U25" s="341"/>
      <c r="V25" s="339"/>
      <c r="X25" s="388" t="str">
        <f>'Übertrag Einzel'!BH55</f>
        <v>Slowfox</v>
      </c>
      <c r="Y25" s="389"/>
      <c r="Z25" s="389"/>
      <c r="AA25" s="17"/>
      <c r="AB25" s="338"/>
      <c r="AC25" s="339"/>
      <c r="AD25" s="338"/>
      <c r="AE25" s="339"/>
      <c r="AF25" s="338"/>
      <c r="AG25" s="339"/>
      <c r="AH25" s="338"/>
      <c r="AI25" s="339"/>
      <c r="AJ25" s="338"/>
      <c r="AK25" s="341"/>
      <c r="AL25" s="341"/>
      <c r="AM25" s="341"/>
      <c r="AN25" s="341"/>
      <c r="AO25" s="341"/>
      <c r="AP25" s="339"/>
      <c r="AQ25" s="338"/>
      <c r="AR25" s="341"/>
      <c r="AS25" s="339"/>
    </row>
    <row r="26" spans="1:45" ht="14.1" customHeight="1" x14ac:dyDescent="0.2">
      <c r="A26" s="333"/>
      <c r="B26" s="334"/>
      <c r="C26" s="334"/>
      <c r="D26" s="335"/>
      <c r="E26" s="336"/>
      <c r="F26" s="337"/>
      <c r="G26" s="336"/>
      <c r="H26" s="337"/>
      <c r="I26" s="336"/>
      <c r="J26" s="337"/>
      <c r="K26" s="336"/>
      <c r="L26" s="337"/>
      <c r="M26" s="336"/>
      <c r="N26" s="340"/>
      <c r="O26" s="340"/>
      <c r="P26" s="340"/>
      <c r="Q26" s="340"/>
      <c r="R26" s="340"/>
      <c r="S26" s="337"/>
      <c r="T26" s="336"/>
      <c r="U26" s="340"/>
      <c r="V26" s="337"/>
      <c r="X26" s="333"/>
      <c r="Y26" s="334"/>
      <c r="Z26" s="334"/>
      <c r="AA26" s="335"/>
      <c r="AB26" s="336"/>
      <c r="AC26" s="337"/>
      <c r="AD26" s="336"/>
      <c r="AE26" s="337"/>
      <c r="AF26" s="336"/>
      <c r="AG26" s="337"/>
      <c r="AH26" s="336"/>
      <c r="AI26" s="337"/>
      <c r="AJ26" s="336"/>
      <c r="AK26" s="340"/>
      <c r="AL26" s="340"/>
      <c r="AM26" s="340"/>
      <c r="AN26" s="340"/>
      <c r="AO26" s="340"/>
      <c r="AP26" s="337"/>
      <c r="AQ26" s="336"/>
      <c r="AR26" s="340"/>
      <c r="AS26" s="337"/>
    </row>
    <row r="27" spans="1:45" ht="14.1" customHeight="1" x14ac:dyDescent="0.2">
      <c r="A27" s="388" t="str">
        <f>'Übertrag Einzel'!BI54</f>
        <v>Quickstep</v>
      </c>
      <c r="B27" s="389"/>
      <c r="C27" s="389"/>
      <c r="D27" s="17"/>
      <c r="E27" s="338"/>
      <c r="F27" s="339"/>
      <c r="G27" s="338"/>
      <c r="H27" s="339"/>
      <c r="I27" s="338"/>
      <c r="J27" s="339"/>
      <c r="K27" s="338"/>
      <c r="L27" s="339"/>
      <c r="M27" s="338"/>
      <c r="N27" s="341"/>
      <c r="O27" s="341"/>
      <c r="P27" s="341"/>
      <c r="Q27" s="341"/>
      <c r="R27" s="341"/>
      <c r="S27" s="339"/>
      <c r="T27" s="338"/>
      <c r="U27" s="341"/>
      <c r="V27" s="339"/>
      <c r="X27" s="388" t="str">
        <f>'Übertrag Einzel'!BI55</f>
        <v>Quickstep</v>
      </c>
      <c r="Y27" s="389"/>
      <c r="Z27" s="389"/>
      <c r="AA27" s="17"/>
      <c r="AB27" s="338"/>
      <c r="AC27" s="339"/>
      <c r="AD27" s="338"/>
      <c r="AE27" s="339"/>
      <c r="AF27" s="338"/>
      <c r="AG27" s="339"/>
      <c r="AH27" s="338"/>
      <c r="AI27" s="339"/>
      <c r="AJ27" s="338"/>
      <c r="AK27" s="341"/>
      <c r="AL27" s="341"/>
      <c r="AM27" s="341"/>
      <c r="AN27" s="341"/>
      <c r="AO27" s="341"/>
      <c r="AP27" s="339"/>
      <c r="AQ27" s="338"/>
      <c r="AR27" s="341"/>
      <c r="AS27" s="339"/>
    </row>
    <row r="28" spans="1:45" ht="14.1" customHeight="1" x14ac:dyDescent="0.2">
      <c r="A28" s="333"/>
      <c r="B28" s="334"/>
      <c r="C28" s="334"/>
      <c r="D28" s="335"/>
      <c r="E28" s="336"/>
      <c r="F28" s="337"/>
      <c r="G28" s="336"/>
      <c r="H28" s="337"/>
      <c r="I28" s="336"/>
      <c r="J28" s="337"/>
      <c r="K28" s="336"/>
      <c r="L28" s="337"/>
      <c r="M28" s="336"/>
      <c r="N28" s="340"/>
      <c r="O28" s="340"/>
      <c r="P28" s="340"/>
      <c r="Q28" s="340"/>
      <c r="R28" s="340"/>
      <c r="S28" s="337"/>
      <c r="T28" s="336"/>
      <c r="U28" s="340"/>
      <c r="V28" s="337"/>
      <c r="X28" s="333"/>
      <c r="Y28" s="334"/>
      <c r="Z28" s="334"/>
      <c r="AA28" s="335"/>
      <c r="AB28" s="336"/>
      <c r="AC28" s="337"/>
      <c r="AD28" s="336"/>
      <c r="AE28" s="337"/>
      <c r="AF28" s="336"/>
      <c r="AG28" s="337"/>
      <c r="AH28" s="336"/>
      <c r="AI28" s="337"/>
      <c r="AJ28" s="336"/>
      <c r="AK28" s="340"/>
      <c r="AL28" s="340"/>
      <c r="AM28" s="340"/>
      <c r="AN28" s="340"/>
      <c r="AO28" s="340"/>
      <c r="AP28" s="337"/>
      <c r="AQ28" s="336"/>
      <c r="AR28" s="340"/>
      <c r="AS28" s="337"/>
    </row>
    <row r="29" spans="1:45" ht="14.1" customHeight="1" x14ac:dyDescent="0.2">
      <c r="A29" s="388" t="str">
        <f>'Übertrag Einzel'!BJ54</f>
        <v>Samba</v>
      </c>
      <c r="B29" s="389"/>
      <c r="C29" s="389"/>
      <c r="D29" s="17"/>
      <c r="E29" s="338"/>
      <c r="F29" s="339"/>
      <c r="G29" s="338"/>
      <c r="H29" s="339"/>
      <c r="I29" s="338"/>
      <c r="J29" s="339"/>
      <c r="K29" s="338"/>
      <c r="L29" s="339"/>
      <c r="M29" s="338"/>
      <c r="N29" s="341"/>
      <c r="O29" s="341"/>
      <c r="P29" s="341"/>
      <c r="Q29" s="341"/>
      <c r="R29" s="341"/>
      <c r="S29" s="339"/>
      <c r="T29" s="338"/>
      <c r="U29" s="341"/>
      <c r="V29" s="339"/>
      <c r="X29" s="388" t="str">
        <f>'Übertrag Einzel'!BJ55</f>
        <v>Samba</v>
      </c>
      <c r="Y29" s="389"/>
      <c r="Z29" s="389"/>
      <c r="AA29" s="17"/>
      <c r="AB29" s="338"/>
      <c r="AC29" s="339"/>
      <c r="AD29" s="338"/>
      <c r="AE29" s="339"/>
      <c r="AF29" s="338"/>
      <c r="AG29" s="339"/>
      <c r="AH29" s="338"/>
      <c r="AI29" s="339"/>
      <c r="AJ29" s="338"/>
      <c r="AK29" s="341"/>
      <c r="AL29" s="341"/>
      <c r="AM29" s="341"/>
      <c r="AN29" s="341"/>
      <c r="AO29" s="341"/>
      <c r="AP29" s="339"/>
      <c r="AQ29" s="338"/>
      <c r="AR29" s="341"/>
      <c r="AS29" s="339"/>
    </row>
    <row r="30" spans="1:45" ht="14.1" customHeight="1" x14ac:dyDescent="0.2">
      <c r="A30" s="333"/>
      <c r="B30" s="334"/>
      <c r="C30" s="334"/>
      <c r="D30" s="335"/>
      <c r="E30" s="336"/>
      <c r="F30" s="337"/>
      <c r="G30" s="336"/>
      <c r="H30" s="337"/>
      <c r="I30" s="336"/>
      <c r="J30" s="337"/>
      <c r="K30" s="336"/>
      <c r="L30" s="337"/>
      <c r="M30" s="336"/>
      <c r="N30" s="340"/>
      <c r="O30" s="340"/>
      <c r="P30" s="340"/>
      <c r="Q30" s="340"/>
      <c r="R30" s="340"/>
      <c r="S30" s="337"/>
      <c r="T30" s="336"/>
      <c r="U30" s="340"/>
      <c r="V30" s="337"/>
      <c r="X30" s="333"/>
      <c r="Y30" s="334"/>
      <c r="Z30" s="334"/>
      <c r="AA30" s="335"/>
      <c r="AB30" s="336"/>
      <c r="AC30" s="337"/>
      <c r="AD30" s="336"/>
      <c r="AE30" s="337"/>
      <c r="AF30" s="336"/>
      <c r="AG30" s="337"/>
      <c r="AH30" s="336"/>
      <c r="AI30" s="337"/>
      <c r="AJ30" s="336"/>
      <c r="AK30" s="340"/>
      <c r="AL30" s="340"/>
      <c r="AM30" s="340"/>
      <c r="AN30" s="340"/>
      <c r="AO30" s="340"/>
      <c r="AP30" s="337"/>
      <c r="AQ30" s="336"/>
      <c r="AR30" s="340"/>
      <c r="AS30" s="337"/>
    </row>
    <row r="31" spans="1:45" ht="14.1" customHeight="1" x14ac:dyDescent="0.2">
      <c r="A31" s="388" t="str">
        <f>'Übertrag Einzel'!BK54</f>
        <v>Chachacha</v>
      </c>
      <c r="B31" s="389"/>
      <c r="C31" s="389"/>
      <c r="D31" s="17"/>
      <c r="E31" s="338"/>
      <c r="F31" s="339"/>
      <c r="G31" s="338"/>
      <c r="H31" s="339"/>
      <c r="I31" s="338"/>
      <c r="J31" s="339"/>
      <c r="K31" s="338"/>
      <c r="L31" s="339"/>
      <c r="M31" s="338"/>
      <c r="N31" s="341"/>
      <c r="O31" s="341"/>
      <c r="P31" s="341"/>
      <c r="Q31" s="341"/>
      <c r="R31" s="341"/>
      <c r="S31" s="339"/>
      <c r="T31" s="338"/>
      <c r="U31" s="341"/>
      <c r="V31" s="339"/>
      <c r="X31" s="388" t="str">
        <f>'Übertrag Einzel'!BK55</f>
        <v>Chachacha</v>
      </c>
      <c r="Y31" s="389"/>
      <c r="Z31" s="389"/>
      <c r="AA31" s="17"/>
      <c r="AB31" s="338"/>
      <c r="AC31" s="339"/>
      <c r="AD31" s="338"/>
      <c r="AE31" s="339"/>
      <c r="AF31" s="338"/>
      <c r="AG31" s="339"/>
      <c r="AH31" s="338"/>
      <c r="AI31" s="339"/>
      <c r="AJ31" s="338"/>
      <c r="AK31" s="341"/>
      <c r="AL31" s="341"/>
      <c r="AM31" s="341"/>
      <c r="AN31" s="341"/>
      <c r="AO31" s="341"/>
      <c r="AP31" s="339"/>
      <c r="AQ31" s="338"/>
      <c r="AR31" s="341"/>
      <c r="AS31" s="339"/>
    </row>
    <row r="32" spans="1:45" ht="14.1" customHeight="1" x14ac:dyDescent="0.2">
      <c r="A32" s="333"/>
      <c r="B32" s="334"/>
      <c r="C32" s="334"/>
      <c r="D32" s="335"/>
      <c r="E32" s="336"/>
      <c r="F32" s="337"/>
      <c r="G32" s="336"/>
      <c r="H32" s="337"/>
      <c r="I32" s="336"/>
      <c r="J32" s="337"/>
      <c r="K32" s="336"/>
      <c r="L32" s="337"/>
      <c r="M32" s="336"/>
      <c r="N32" s="340"/>
      <c r="O32" s="340"/>
      <c r="P32" s="340"/>
      <c r="Q32" s="340"/>
      <c r="R32" s="340"/>
      <c r="S32" s="337"/>
      <c r="T32" s="336"/>
      <c r="U32" s="340"/>
      <c r="V32" s="337"/>
      <c r="X32" s="333"/>
      <c r="Y32" s="334"/>
      <c r="Z32" s="334"/>
      <c r="AA32" s="335"/>
      <c r="AB32" s="336"/>
      <c r="AC32" s="337"/>
      <c r="AD32" s="336"/>
      <c r="AE32" s="337"/>
      <c r="AF32" s="336"/>
      <c r="AG32" s="337"/>
      <c r="AH32" s="336"/>
      <c r="AI32" s="337"/>
      <c r="AJ32" s="336"/>
      <c r="AK32" s="340"/>
      <c r="AL32" s="340"/>
      <c r="AM32" s="340"/>
      <c r="AN32" s="340"/>
      <c r="AO32" s="340"/>
      <c r="AP32" s="337"/>
      <c r="AQ32" s="336"/>
      <c r="AR32" s="340"/>
      <c r="AS32" s="337"/>
    </row>
    <row r="33" spans="1:45" ht="14.1" customHeight="1" x14ac:dyDescent="0.2">
      <c r="A33" s="388" t="str">
        <f>'Übertrag Einzel'!BL54</f>
        <v>Rumba</v>
      </c>
      <c r="B33" s="389"/>
      <c r="C33" s="389"/>
      <c r="D33" s="17"/>
      <c r="E33" s="338"/>
      <c r="F33" s="339"/>
      <c r="G33" s="338"/>
      <c r="H33" s="339"/>
      <c r="I33" s="338"/>
      <c r="J33" s="339"/>
      <c r="K33" s="338"/>
      <c r="L33" s="339"/>
      <c r="M33" s="338"/>
      <c r="N33" s="341"/>
      <c r="O33" s="341"/>
      <c r="P33" s="341"/>
      <c r="Q33" s="341"/>
      <c r="R33" s="341"/>
      <c r="S33" s="339"/>
      <c r="T33" s="338"/>
      <c r="U33" s="341"/>
      <c r="V33" s="339"/>
      <c r="X33" s="388" t="str">
        <f>'Übertrag Einzel'!BL55</f>
        <v>Rumba</v>
      </c>
      <c r="Y33" s="389"/>
      <c r="Z33" s="389"/>
      <c r="AA33" s="17"/>
      <c r="AB33" s="338"/>
      <c r="AC33" s="339"/>
      <c r="AD33" s="338"/>
      <c r="AE33" s="339"/>
      <c r="AF33" s="338"/>
      <c r="AG33" s="339"/>
      <c r="AH33" s="338"/>
      <c r="AI33" s="339"/>
      <c r="AJ33" s="338"/>
      <c r="AK33" s="341"/>
      <c r="AL33" s="341"/>
      <c r="AM33" s="341"/>
      <c r="AN33" s="341"/>
      <c r="AO33" s="341"/>
      <c r="AP33" s="339"/>
      <c r="AQ33" s="338"/>
      <c r="AR33" s="341"/>
      <c r="AS33" s="339"/>
    </row>
    <row r="34" spans="1:45" ht="14.1" customHeight="1" x14ac:dyDescent="0.2">
      <c r="A34" s="333"/>
      <c r="B34" s="334"/>
      <c r="C34" s="334"/>
      <c r="D34" s="335"/>
      <c r="E34" s="336"/>
      <c r="F34" s="337"/>
      <c r="G34" s="336"/>
      <c r="H34" s="337"/>
      <c r="I34" s="336"/>
      <c r="J34" s="337"/>
      <c r="K34" s="336"/>
      <c r="L34" s="337"/>
      <c r="M34" s="336"/>
      <c r="N34" s="340"/>
      <c r="O34" s="340"/>
      <c r="P34" s="340"/>
      <c r="Q34" s="340"/>
      <c r="R34" s="340"/>
      <c r="S34" s="337"/>
      <c r="T34" s="336"/>
      <c r="U34" s="340"/>
      <c r="V34" s="337"/>
      <c r="X34" s="333"/>
      <c r="Y34" s="334"/>
      <c r="Z34" s="334"/>
      <c r="AA34" s="335"/>
      <c r="AB34" s="336"/>
      <c r="AC34" s="337"/>
      <c r="AD34" s="336"/>
      <c r="AE34" s="337"/>
      <c r="AF34" s="336"/>
      <c r="AG34" s="337"/>
      <c r="AH34" s="336"/>
      <c r="AI34" s="337"/>
      <c r="AJ34" s="336"/>
      <c r="AK34" s="340"/>
      <c r="AL34" s="340"/>
      <c r="AM34" s="340"/>
      <c r="AN34" s="340"/>
      <c r="AO34" s="340"/>
      <c r="AP34" s="337"/>
      <c r="AQ34" s="336"/>
      <c r="AR34" s="340"/>
      <c r="AS34" s="337"/>
    </row>
    <row r="35" spans="1:45" ht="14.1" customHeight="1" x14ac:dyDescent="0.2">
      <c r="A35" s="388" t="str">
        <f>'Übertrag Einzel'!BM54</f>
        <v>Paso Doble</v>
      </c>
      <c r="B35" s="389"/>
      <c r="C35" s="389"/>
      <c r="D35" s="17"/>
      <c r="E35" s="338"/>
      <c r="F35" s="339"/>
      <c r="G35" s="338"/>
      <c r="H35" s="339"/>
      <c r="I35" s="338"/>
      <c r="J35" s="339"/>
      <c r="K35" s="338"/>
      <c r="L35" s="339"/>
      <c r="M35" s="338"/>
      <c r="N35" s="341"/>
      <c r="O35" s="341"/>
      <c r="P35" s="341"/>
      <c r="Q35" s="341"/>
      <c r="R35" s="341"/>
      <c r="S35" s="339"/>
      <c r="T35" s="338"/>
      <c r="U35" s="341"/>
      <c r="V35" s="339"/>
      <c r="X35" s="388" t="str">
        <f>'Übertrag Einzel'!BM55</f>
        <v>Paso Doble</v>
      </c>
      <c r="Y35" s="389"/>
      <c r="Z35" s="389"/>
      <c r="AA35" s="17"/>
      <c r="AB35" s="338"/>
      <c r="AC35" s="339"/>
      <c r="AD35" s="338"/>
      <c r="AE35" s="339"/>
      <c r="AF35" s="338"/>
      <c r="AG35" s="339"/>
      <c r="AH35" s="338"/>
      <c r="AI35" s="339"/>
      <c r="AJ35" s="338"/>
      <c r="AK35" s="341"/>
      <c r="AL35" s="341"/>
      <c r="AM35" s="341"/>
      <c r="AN35" s="341"/>
      <c r="AO35" s="341"/>
      <c r="AP35" s="339"/>
      <c r="AQ35" s="338"/>
      <c r="AR35" s="341"/>
      <c r="AS35" s="339"/>
    </row>
    <row r="36" spans="1:45" ht="14.1" customHeight="1" x14ac:dyDescent="0.2">
      <c r="A36" s="333"/>
      <c r="B36" s="334"/>
      <c r="C36" s="334"/>
      <c r="D36" s="335"/>
      <c r="E36" s="336"/>
      <c r="F36" s="337"/>
      <c r="G36" s="336"/>
      <c r="H36" s="337"/>
      <c r="I36" s="336"/>
      <c r="J36" s="337"/>
      <c r="K36" s="336"/>
      <c r="L36" s="337"/>
      <c r="M36" s="336"/>
      <c r="N36" s="340"/>
      <c r="O36" s="340"/>
      <c r="P36" s="340"/>
      <c r="Q36" s="340"/>
      <c r="R36" s="340"/>
      <c r="S36" s="337"/>
      <c r="T36" s="336"/>
      <c r="U36" s="340"/>
      <c r="V36" s="337"/>
      <c r="X36" s="333"/>
      <c r="Y36" s="334"/>
      <c r="Z36" s="334"/>
      <c r="AA36" s="335"/>
      <c r="AB36" s="336"/>
      <c r="AC36" s="337"/>
      <c r="AD36" s="336"/>
      <c r="AE36" s="337"/>
      <c r="AF36" s="336"/>
      <c r="AG36" s="337"/>
      <c r="AH36" s="336"/>
      <c r="AI36" s="337"/>
      <c r="AJ36" s="336"/>
      <c r="AK36" s="340"/>
      <c r="AL36" s="340"/>
      <c r="AM36" s="340"/>
      <c r="AN36" s="340"/>
      <c r="AO36" s="340"/>
      <c r="AP36" s="337"/>
      <c r="AQ36" s="336"/>
      <c r="AR36" s="340"/>
      <c r="AS36" s="337"/>
    </row>
    <row r="37" spans="1:45" ht="14.1" customHeight="1" x14ac:dyDescent="0.2">
      <c r="A37" s="388" t="str">
        <f>'Übertrag Einzel'!BN54</f>
        <v>Jive</v>
      </c>
      <c r="B37" s="389"/>
      <c r="C37" s="389"/>
      <c r="D37" s="17"/>
      <c r="E37" s="338"/>
      <c r="F37" s="339"/>
      <c r="G37" s="338"/>
      <c r="H37" s="339"/>
      <c r="I37" s="338"/>
      <c r="J37" s="339"/>
      <c r="K37" s="338"/>
      <c r="L37" s="339"/>
      <c r="M37" s="338"/>
      <c r="N37" s="341"/>
      <c r="O37" s="341"/>
      <c r="P37" s="341"/>
      <c r="Q37" s="341"/>
      <c r="R37" s="341"/>
      <c r="S37" s="339"/>
      <c r="T37" s="338"/>
      <c r="U37" s="341"/>
      <c r="V37" s="339"/>
      <c r="X37" s="388" t="str">
        <f>'Übertrag Einzel'!BN55</f>
        <v>Jive</v>
      </c>
      <c r="Y37" s="389"/>
      <c r="Z37" s="389"/>
      <c r="AA37" s="17"/>
      <c r="AB37" s="338"/>
      <c r="AC37" s="339"/>
      <c r="AD37" s="338"/>
      <c r="AE37" s="339"/>
      <c r="AF37" s="338"/>
      <c r="AG37" s="339"/>
      <c r="AH37" s="338"/>
      <c r="AI37" s="339"/>
      <c r="AJ37" s="338"/>
      <c r="AK37" s="341"/>
      <c r="AL37" s="341"/>
      <c r="AM37" s="341"/>
      <c r="AN37" s="341"/>
      <c r="AO37" s="341"/>
      <c r="AP37" s="339"/>
      <c r="AQ37" s="338"/>
      <c r="AR37" s="341"/>
      <c r="AS37" s="339"/>
    </row>
    <row r="38" spans="1:45" ht="14.1" customHeight="1" x14ac:dyDescent="0.2">
      <c r="A38" s="391"/>
      <c r="B38" s="392"/>
      <c r="C38" s="392"/>
      <c r="D38" s="393"/>
      <c r="E38" s="336"/>
      <c r="F38" s="337"/>
      <c r="G38" s="336"/>
      <c r="H38" s="337"/>
      <c r="I38" s="336"/>
      <c r="J38" s="337"/>
      <c r="K38" s="336"/>
      <c r="L38" s="337"/>
      <c r="M38" s="336"/>
      <c r="N38" s="340"/>
      <c r="O38" s="340"/>
      <c r="P38" s="340"/>
      <c r="Q38" s="340"/>
      <c r="R38" s="340"/>
      <c r="S38" s="337"/>
      <c r="T38" s="336"/>
      <c r="U38" s="340"/>
      <c r="V38" s="337"/>
      <c r="X38" s="391"/>
      <c r="Y38" s="392"/>
      <c r="Z38" s="392"/>
      <c r="AA38" s="393"/>
      <c r="AB38" s="336"/>
      <c r="AC38" s="337"/>
      <c r="AD38" s="336"/>
      <c r="AE38" s="337"/>
      <c r="AF38" s="336"/>
      <c r="AG38" s="337"/>
      <c r="AH38" s="336"/>
      <c r="AI38" s="337"/>
      <c r="AJ38" s="336"/>
      <c r="AK38" s="340"/>
      <c r="AL38" s="340"/>
      <c r="AM38" s="340"/>
      <c r="AN38" s="340"/>
      <c r="AO38" s="340"/>
      <c r="AP38" s="337"/>
      <c r="AQ38" s="336"/>
      <c r="AR38" s="340"/>
      <c r="AS38" s="337"/>
    </row>
    <row r="39" spans="1:45" ht="14.1" customHeight="1" x14ac:dyDescent="0.2">
      <c r="A39" s="388" t="str">
        <f>'Übertrag Einzel'!BO54</f>
        <v>Discofox</v>
      </c>
      <c r="B39" s="389"/>
      <c r="C39" s="390"/>
      <c r="D39" s="18"/>
      <c r="E39" s="338"/>
      <c r="F39" s="339"/>
      <c r="G39" s="338"/>
      <c r="H39" s="339"/>
      <c r="I39" s="338"/>
      <c r="J39" s="339"/>
      <c r="K39" s="338"/>
      <c r="L39" s="339"/>
      <c r="M39" s="338"/>
      <c r="N39" s="341"/>
      <c r="O39" s="341"/>
      <c r="P39" s="341"/>
      <c r="Q39" s="341"/>
      <c r="R39" s="341"/>
      <c r="S39" s="339"/>
      <c r="T39" s="338"/>
      <c r="U39" s="341"/>
      <c r="V39" s="339"/>
      <c r="X39" s="388" t="str">
        <f>'Übertrag Einzel'!BO55</f>
        <v>Discofox</v>
      </c>
      <c r="Y39" s="389"/>
      <c r="Z39" s="390"/>
      <c r="AA39" s="18"/>
      <c r="AB39" s="338"/>
      <c r="AC39" s="339"/>
      <c r="AD39" s="338"/>
      <c r="AE39" s="339"/>
      <c r="AF39" s="338"/>
      <c r="AG39" s="339"/>
      <c r="AH39" s="338"/>
      <c r="AI39" s="339"/>
      <c r="AJ39" s="338"/>
      <c r="AK39" s="341"/>
      <c r="AL39" s="341"/>
      <c r="AM39" s="341"/>
      <c r="AN39" s="341"/>
      <c r="AO39" s="341"/>
      <c r="AP39" s="339"/>
      <c r="AQ39" s="338"/>
      <c r="AR39" s="341"/>
      <c r="AS39" s="339"/>
    </row>
    <row r="40" spans="1:45" ht="14.1" customHeight="1" x14ac:dyDescent="0.2">
      <c r="A40" s="391"/>
      <c r="B40" s="392"/>
      <c r="C40" s="392"/>
      <c r="D40" s="393"/>
      <c r="E40" s="336"/>
      <c r="F40" s="337"/>
      <c r="G40" s="336"/>
      <c r="H40" s="337"/>
      <c r="I40" s="336"/>
      <c r="J40" s="337"/>
      <c r="K40" s="336"/>
      <c r="L40" s="337"/>
      <c r="M40" s="336"/>
      <c r="N40" s="340"/>
      <c r="O40" s="340"/>
      <c r="P40" s="340"/>
      <c r="Q40" s="340"/>
      <c r="R40" s="340"/>
      <c r="S40" s="337"/>
      <c r="T40" s="336"/>
      <c r="U40" s="340"/>
      <c r="V40" s="337"/>
      <c r="X40" s="391"/>
      <c r="Y40" s="392"/>
      <c r="Z40" s="392"/>
      <c r="AA40" s="393"/>
      <c r="AB40" s="336"/>
      <c r="AC40" s="337"/>
      <c r="AD40" s="336"/>
      <c r="AE40" s="337"/>
      <c r="AF40" s="336"/>
      <c r="AG40" s="337"/>
      <c r="AH40" s="336"/>
      <c r="AI40" s="337"/>
      <c r="AJ40" s="336"/>
      <c r="AK40" s="340"/>
      <c r="AL40" s="340"/>
      <c r="AM40" s="340"/>
      <c r="AN40" s="340"/>
      <c r="AO40" s="340"/>
      <c r="AP40" s="337"/>
      <c r="AQ40" s="336"/>
      <c r="AR40" s="340"/>
      <c r="AS40" s="337"/>
    </row>
    <row r="41" spans="1:45" ht="14.1" customHeight="1" x14ac:dyDescent="0.2">
      <c r="A41" s="388"/>
      <c r="B41" s="389"/>
      <c r="C41" s="390"/>
      <c r="D41" s="18"/>
      <c r="E41" s="338"/>
      <c r="F41" s="339"/>
      <c r="G41" s="338"/>
      <c r="H41" s="339"/>
      <c r="I41" s="338"/>
      <c r="J41" s="339"/>
      <c r="K41" s="338"/>
      <c r="L41" s="339"/>
      <c r="M41" s="338"/>
      <c r="N41" s="341"/>
      <c r="O41" s="341"/>
      <c r="P41" s="341"/>
      <c r="Q41" s="341"/>
      <c r="R41" s="341"/>
      <c r="S41" s="339"/>
      <c r="T41" s="338"/>
      <c r="U41" s="341"/>
      <c r="V41" s="339"/>
      <c r="X41" s="388"/>
      <c r="Y41" s="389"/>
      <c r="Z41" s="390"/>
      <c r="AA41" s="18"/>
      <c r="AB41" s="338"/>
      <c r="AC41" s="339"/>
      <c r="AD41" s="338"/>
      <c r="AE41" s="339"/>
      <c r="AF41" s="338"/>
      <c r="AG41" s="339"/>
      <c r="AH41" s="338"/>
      <c r="AI41" s="339"/>
      <c r="AJ41" s="338"/>
      <c r="AK41" s="341"/>
      <c r="AL41" s="341"/>
      <c r="AM41" s="341"/>
      <c r="AN41" s="341"/>
      <c r="AO41" s="341"/>
      <c r="AP41" s="339"/>
      <c r="AQ41" s="338"/>
      <c r="AR41" s="341"/>
      <c r="AS41" s="339"/>
    </row>
    <row r="42" spans="1:45" ht="14.1" customHeight="1" x14ac:dyDescent="0.2">
      <c r="A42" s="394" t="s">
        <v>70</v>
      </c>
      <c r="B42" s="450"/>
      <c r="C42" s="450"/>
      <c r="D42" s="450"/>
      <c r="E42" s="450"/>
      <c r="F42" s="450"/>
      <c r="G42" s="450"/>
      <c r="H42" s="450"/>
      <c r="I42" s="450"/>
      <c r="J42" s="450"/>
      <c r="K42" s="450"/>
      <c r="L42" s="450"/>
      <c r="M42" s="450"/>
      <c r="N42" s="450"/>
      <c r="O42" s="450"/>
      <c r="P42" s="450"/>
      <c r="Q42" s="450"/>
      <c r="R42" s="450"/>
      <c r="S42" s="450"/>
      <c r="T42" s="450"/>
      <c r="U42" s="450"/>
      <c r="V42" s="451"/>
      <c r="X42" s="394" t="s">
        <v>70</v>
      </c>
      <c r="Y42" s="450"/>
      <c r="Z42" s="450"/>
      <c r="AA42" s="450"/>
      <c r="AB42" s="450"/>
      <c r="AC42" s="450"/>
      <c r="AD42" s="450"/>
      <c r="AE42" s="450"/>
      <c r="AF42" s="450"/>
      <c r="AG42" s="450"/>
      <c r="AH42" s="450"/>
      <c r="AI42" s="450"/>
      <c r="AJ42" s="450"/>
      <c r="AK42" s="450"/>
      <c r="AL42" s="450"/>
      <c r="AM42" s="450"/>
      <c r="AN42" s="450"/>
      <c r="AO42" s="450"/>
      <c r="AP42" s="450"/>
      <c r="AQ42" s="450"/>
      <c r="AR42" s="450"/>
      <c r="AS42" s="451"/>
    </row>
    <row r="43" spans="1:45" ht="14.1" customHeight="1" x14ac:dyDescent="0.2">
      <c r="A43" s="452"/>
      <c r="B43" s="453"/>
      <c r="C43" s="454"/>
      <c r="D43" s="454"/>
      <c r="E43" s="454"/>
      <c r="F43" s="454"/>
      <c r="G43" s="454"/>
      <c r="H43" s="454"/>
      <c r="I43" s="454"/>
      <c r="J43" s="454"/>
      <c r="K43" s="454"/>
      <c r="L43" s="454"/>
      <c r="M43" s="454"/>
      <c r="N43" s="454"/>
      <c r="O43" s="454"/>
      <c r="P43" s="454"/>
      <c r="Q43" s="454"/>
      <c r="R43" s="454"/>
      <c r="S43" s="454"/>
      <c r="T43" s="454"/>
      <c r="U43" s="454"/>
      <c r="V43" s="455"/>
      <c r="X43" s="452"/>
      <c r="Y43" s="453"/>
      <c r="Z43" s="454"/>
      <c r="AA43" s="454"/>
      <c r="AB43" s="454"/>
      <c r="AC43" s="454"/>
      <c r="AD43" s="454"/>
      <c r="AE43" s="454"/>
      <c r="AF43" s="454"/>
      <c r="AG43" s="454"/>
      <c r="AH43" s="454"/>
      <c r="AI43" s="454"/>
      <c r="AJ43" s="454"/>
      <c r="AK43" s="454"/>
      <c r="AL43" s="454"/>
      <c r="AM43" s="454"/>
      <c r="AN43" s="454"/>
      <c r="AO43" s="454"/>
      <c r="AP43" s="454"/>
      <c r="AQ43" s="454"/>
      <c r="AR43" s="454"/>
      <c r="AS43" s="455"/>
    </row>
    <row r="44" spans="1:45" ht="14.1" customHeight="1" x14ac:dyDescent="0.2">
      <c r="A44" s="400" t="s">
        <v>30</v>
      </c>
      <c r="B44" s="456"/>
      <c r="C44" s="400" t="str">
        <f>MID(T46,1,2)</f>
        <v/>
      </c>
      <c r="D44" s="401"/>
      <c r="E44" s="400" t="str">
        <f>MID($T46,3,2)</f>
        <v/>
      </c>
      <c r="F44" s="401"/>
      <c r="G44" s="400" t="str">
        <f>MID($T46,5,2)</f>
        <v/>
      </c>
      <c r="H44" s="401"/>
      <c r="I44" s="400" t="str">
        <f>MID($T46,7,2)</f>
        <v/>
      </c>
      <c r="J44" s="401"/>
      <c r="K44" s="400" t="str">
        <f>MID($T46,9,2)</f>
        <v/>
      </c>
      <c r="L44" s="401"/>
      <c r="M44" s="400" t="str">
        <f>MID($T46,11,2)</f>
        <v/>
      </c>
      <c r="N44" s="401"/>
      <c r="O44" s="400" t="str">
        <f>MID($T46,13,2)</f>
        <v/>
      </c>
      <c r="P44" s="401"/>
      <c r="Q44" s="400" t="str">
        <f>MID($T46,15,2)</f>
        <v/>
      </c>
      <c r="R44" s="401"/>
      <c r="S44" s="400" t="str">
        <f>MID($T46,17,2)</f>
        <v/>
      </c>
      <c r="T44" s="401"/>
      <c r="U44" s="400" t="str">
        <f>MID($T46,19,2)</f>
        <v/>
      </c>
      <c r="V44" s="401"/>
      <c r="X44" s="400" t="s">
        <v>30</v>
      </c>
      <c r="Y44" s="456"/>
      <c r="Z44" s="400" t="str">
        <f>MID(AQ46,1,2)</f>
        <v/>
      </c>
      <c r="AA44" s="401"/>
      <c r="AB44" s="400" t="str">
        <f>MID(AQ46,3,2)</f>
        <v/>
      </c>
      <c r="AC44" s="401"/>
      <c r="AD44" s="400" t="str">
        <f>MID(AQ46,5,2)</f>
        <v/>
      </c>
      <c r="AE44" s="401"/>
      <c r="AF44" s="400" t="str">
        <f>MID(AQ46,7,2)</f>
        <v/>
      </c>
      <c r="AG44" s="401"/>
      <c r="AH44" s="400" t="str">
        <f>MID(AQ46,9,2)</f>
        <v/>
      </c>
      <c r="AI44" s="401"/>
      <c r="AJ44" s="400" t="str">
        <f>MID(AQ46,11,2)</f>
        <v/>
      </c>
      <c r="AK44" s="401"/>
      <c r="AL44" s="400" t="str">
        <f>MID(AQ46,13,2)</f>
        <v/>
      </c>
      <c r="AM44" s="401"/>
      <c r="AN44" s="400" t="str">
        <f>MID(AQ46,15,2)</f>
        <v/>
      </c>
      <c r="AO44" s="401"/>
      <c r="AP44" s="400" t="str">
        <f>MID(AQ46,17,2)</f>
        <v/>
      </c>
      <c r="AQ44" s="401"/>
      <c r="AR44" s="400" t="str">
        <f>MID(AQ46,19,2)</f>
        <v/>
      </c>
      <c r="AS44" s="401"/>
    </row>
    <row r="45" spans="1:45" ht="14.1" customHeight="1" x14ac:dyDescent="0.2">
      <c r="A45" s="457"/>
      <c r="B45" s="458"/>
      <c r="C45" s="402"/>
      <c r="D45" s="403"/>
      <c r="E45" s="402"/>
      <c r="F45" s="403"/>
      <c r="G45" s="402"/>
      <c r="H45" s="403"/>
      <c r="I45" s="402"/>
      <c r="J45" s="403"/>
      <c r="K45" s="402"/>
      <c r="L45" s="403"/>
      <c r="M45" s="402"/>
      <c r="N45" s="403"/>
      <c r="O45" s="402"/>
      <c r="P45" s="403"/>
      <c r="Q45" s="402"/>
      <c r="R45" s="403"/>
      <c r="S45" s="402"/>
      <c r="T45" s="403"/>
      <c r="U45" s="402"/>
      <c r="V45" s="403"/>
      <c r="X45" s="457"/>
      <c r="Y45" s="458"/>
      <c r="Z45" s="402"/>
      <c r="AA45" s="403"/>
      <c r="AB45" s="402"/>
      <c r="AC45" s="403"/>
      <c r="AD45" s="402"/>
      <c r="AE45" s="403"/>
      <c r="AF45" s="402"/>
      <c r="AG45" s="403"/>
      <c r="AH45" s="402"/>
      <c r="AI45" s="403"/>
      <c r="AJ45" s="402"/>
      <c r="AK45" s="403"/>
      <c r="AL45" s="402"/>
      <c r="AM45" s="403"/>
      <c r="AN45" s="402"/>
      <c r="AO45" s="403"/>
      <c r="AP45" s="402"/>
      <c r="AQ45" s="403"/>
      <c r="AR45" s="402"/>
      <c r="AS45" s="403"/>
    </row>
    <row r="46" spans="1:45" ht="27.75" customHeight="1" x14ac:dyDescent="0.2">
      <c r="A46" s="404" t="s">
        <v>191</v>
      </c>
      <c r="B46" s="405"/>
      <c r="C46" s="405"/>
      <c r="D46" s="405"/>
      <c r="E46" s="405"/>
      <c r="F46" s="405"/>
      <c r="G46" s="405"/>
      <c r="H46" s="406"/>
      <c r="I46" s="413" t="s">
        <v>16</v>
      </c>
      <c r="J46" s="414"/>
      <c r="K46" s="414"/>
      <c r="L46" s="414"/>
      <c r="M46" s="414"/>
      <c r="N46" s="414"/>
      <c r="O46" s="414"/>
      <c r="P46" s="414"/>
      <c r="Q46" s="414"/>
      <c r="R46" s="414"/>
      <c r="S46" s="415"/>
      <c r="T46" s="416" t="str">
        <f>'Übertrag Einzel'!CL54</f>
        <v/>
      </c>
      <c r="U46" s="417"/>
      <c r="V46" s="418"/>
      <c r="X46" s="404" t="s">
        <v>191</v>
      </c>
      <c r="Y46" s="405"/>
      <c r="Z46" s="405"/>
      <c r="AA46" s="405"/>
      <c r="AB46" s="405"/>
      <c r="AC46" s="405"/>
      <c r="AD46" s="405"/>
      <c r="AE46" s="406"/>
      <c r="AF46" s="413" t="s">
        <v>16</v>
      </c>
      <c r="AG46" s="414"/>
      <c r="AH46" s="414"/>
      <c r="AI46" s="414"/>
      <c r="AJ46" s="414"/>
      <c r="AK46" s="414"/>
      <c r="AL46" s="414"/>
      <c r="AM46" s="414"/>
      <c r="AN46" s="414"/>
      <c r="AO46" s="414"/>
      <c r="AP46" s="415"/>
      <c r="AQ46" s="416" t="str">
        <f>'Übertrag Einzel'!CL55</f>
        <v/>
      </c>
      <c r="AR46" s="417"/>
      <c r="AS46" s="418"/>
    </row>
    <row r="47" spans="1:45" ht="14.1" customHeight="1" x14ac:dyDescent="0.2">
      <c r="A47" s="407"/>
      <c r="B47" s="408"/>
      <c r="C47" s="408"/>
      <c r="D47" s="408"/>
      <c r="E47" s="408"/>
      <c r="F47" s="408"/>
      <c r="G47" s="408"/>
      <c r="H47" s="409"/>
      <c r="I47" s="333" t="s">
        <v>17</v>
      </c>
      <c r="J47" s="334"/>
      <c r="K47" s="334"/>
      <c r="L47" s="334"/>
      <c r="M47" s="334"/>
      <c r="N47" s="334"/>
      <c r="O47" s="334"/>
      <c r="P47" s="334"/>
      <c r="Q47" s="334"/>
      <c r="R47" s="334"/>
      <c r="S47" s="334"/>
      <c r="T47" s="334"/>
      <c r="U47" s="334"/>
      <c r="V47" s="335"/>
      <c r="X47" s="407"/>
      <c r="Y47" s="408"/>
      <c r="Z47" s="408"/>
      <c r="AA47" s="408"/>
      <c r="AB47" s="408"/>
      <c r="AC47" s="408"/>
      <c r="AD47" s="408"/>
      <c r="AE47" s="409"/>
      <c r="AF47" s="333" t="s">
        <v>17</v>
      </c>
      <c r="AG47" s="334"/>
      <c r="AH47" s="334"/>
      <c r="AI47" s="334"/>
      <c r="AJ47" s="334"/>
      <c r="AK47" s="334"/>
      <c r="AL47" s="334"/>
      <c r="AM47" s="334"/>
      <c r="AN47" s="334"/>
      <c r="AO47" s="334"/>
      <c r="AP47" s="334"/>
      <c r="AQ47" s="334"/>
      <c r="AR47" s="334"/>
      <c r="AS47" s="335"/>
    </row>
    <row r="48" spans="1:45" ht="14.1" customHeight="1" x14ac:dyDescent="0.2">
      <c r="A48" s="407"/>
      <c r="B48" s="408"/>
      <c r="C48" s="408"/>
      <c r="D48" s="408"/>
      <c r="E48" s="408"/>
      <c r="F48" s="408"/>
      <c r="G48" s="408"/>
      <c r="H48" s="409"/>
      <c r="I48" s="82" t="s">
        <v>18</v>
      </c>
      <c r="J48" s="419"/>
      <c r="K48" s="419"/>
      <c r="L48" s="419"/>
      <c r="M48" s="420"/>
      <c r="N48" s="34" t="s">
        <v>19</v>
      </c>
      <c r="O48" s="419"/>
      <c r="P48" s="419"/>
      <c r="Q48" s="419"/>
      <c r="R48" s="420"/>
      <c r="S48" s="82" t="s">
        <v>20</v>
      </c>
      <c r="T48" s="419"/>
      <c r="U48" s="419"/>
      <c r="V48" s="420"/>
      <c r="X48" s="407"/>
      <c r="Y48" s="408"/>
      <c r="Z48" s="408"/>
      <c r="AA48" s="408"/>
      <c r="AB48" s="408"/>
      <c r="AC48" s="408"/>
      <c r="AD48" s="408"/>
      <c r="AE48" s="409"/>
      <c r="AF48" s="82" t="s">
        <v>18</v>
      </c>
      <c r="AG48" s="419"/>
      <c r="AH48" s="419"/>
      <c r="AI48" s="419"/>
      <c r="AJ48" s="420"/>
      <c r="AK48" s="34" t="s">
        <v>19</v>
      </c>
      <c r="AL48" s="419"/>
      <c r="AM48" s="419"/>
      <c r="AN48" s="419"/>
      <c r="AO48" s="420"/>
      <c r="AP48" s="82" t="s">
        <v>20</v>
      </c>
      <c r="AQ48" s="419"/>
      <c r="AR48" s="419"/>
      <c r="AS48" s="420"/>
    </row>
    <row r="49" spans="1:45" ht="14.1" customHeight="1" x14ac:dyDescent="0.2">
      <c r="A49" s="410"/>
      <c r="B49" s="411"/>
      <c r="C49" s="411"/>
      <c r="D49" s="411"/>
      <c r="E49" s="411"/>
      <c r="F49" s="411"/>
      <c r="G49" s="411"/>
      <c r="H49" s="412"/>
      <c r="I49" s="87"/>
      <c r="J49" s="88"/>
      <c r="K49" s="88"/>
      <c r="L49" s="88"/>
      <c r="M49" s="89"/>
      <c r="N49" s="88"/>
      <c r="O49" s="88"/>
      <c r="P49" s="88"/>
      <c r="Q49" s="88"/>
      <c r="R49" s="89"/>
      <c r="S49" s="87"/>
      <c r="T49" s="88"/>
      <c r="U49" s="88"/>
      <c r="V49" s="89"/>
      <c r="X49" s="410"/>
      <c r="Y49" s="411"/>
      <c r="Z49" s="411"/>
      <c r="AA49" s="411"/>
      <c r="AB49" s="411"/>
      <c r="AC49" s="411"/>
      <c r="AD49" s="411"/>
      <c r="AE49" s="412"/>
      <c r="AF49" s="87"/>
      <c r="AG49" s="88"/>
      <c r="AH49" s="88"/>
      <c r="AI49" s="88"/>
      <c r="AJ49" s="89"/>
      <c r="AK49" s="88"/>
      <c r="AL49" s="88"/>
      <c r="AM49" s="88"/>
      <c r="AN49" s="88"/>
      <c r="AO49" s="89"/>
      <c r="AP49" s="87"/>
      <c r="AQ49" s="88"/>
      <c r="AR49" s="88"/>
      <c r="AS49" s="89"/>
    </row>
    <row r="50" spans="1:45" s="27" customFormat="1" ht="21.75" customHeight="1" x14ac:dyDescent="0.2">
      <c r="A50" s="421" t="s">
        <v>22</v>
      </c>
      <c r="B50" s="422"/>
      <c r="C50" s="422"/>
      <c r="D50" s="422"/>
      <c r="E50" s="422"/>
      <c r="F50" s="422"/>
      <c r="G50" s="422"/>
      <c r="H50" s="422"/>
      <c r="I50" s="422"/>
      <c r="J50" s="422"/>
      <c r="K50" s="422"/>
      <c r="L50" s="422"/>
      <c r="M50" s="422"/>
      <c r="N50" s="422"/>
      <c r="O50" s="422"/>
      <c r="P50" s="422"/>
      <c r="Q50" s="422"/>
      <c r="R50" s="422"/>
      <c r="S50" s="422"/>
      <c r="T50" s="422"/>
      <c r="U50" s="422"/>
      <c r="V50" s="423"/>
      <c r="X50" s="424" t="s">
        <v>22</v>
      </c>
      <c r="Y50" s="425"/>
      <c r="Z50" s="425"/>
      <c r="AA50" s="425"/>
      <c r="AB50" s="425"/>
      <c r="AC50" s="425"/>
      <c r="AD50" s="425"/>
      <c r="AE50" s="425"/>
      <c r="AF50" s="425"/>
      <c r="AG50" s="425"/>
      <c r="AH50" s="425"/>
      <c r="AI50" s="425"/>
      <c r="AJ50" s="425"/>
      <c r="AK50" s="425"/>
      <c r="AL50" s="425"/>
      <c r="AM50" s="425"/>
      <c r="AN50" s="425"/>
      <c r="AO50" s="425"/>
      <c r="AP50" s="425"/>
      <c r="AQ50" s="425"/>
      <c r="AR50" s="425"/>
      <c r="AS50" s="426"/>
    </row>
    <row r="51" spans="1:45" s="33" customFormat="1" ht="21.75" customHeight="1" x14ac:dyDescent="0.2">
      <c r="A51" s="26" t="str">
        <f>'Übertrag Einzel'!$C56</f>
        <v xml:space="preserve"> </v>
      </c>
      <c r="B51" s="29" t="str">
        <f>'Übertrag Einzel'!$AD56</f>
        <v xml:space="preserve"> </v>
      </c>
      <c r="C51" s="30"/>
      <c r="D51" s="90"/>
      <c r="E51" s="31" t="str">
        <f>E2</f>
        <v>Ausrichter: TSC Musterhausen</v>
      </c>
      <c r="F51" s="90"/>
      <c r="G51" s="90"/>
      <c r="H51" s="90"/>
      <c r="I51" s="90"/>
      <c r="J51" s="90"/>
      <c r="K51" s="90"/>
      <c r="L51" s="90"/>
      <c r="M51" s="90"/>
      <c r="N51" s="90"/>
      <c r="O51" s="90"/>
      <c r="P51" s="90"/>
      <c r="Q51" s="90"/>
      <c r="R51" s="90"/>
      <c r="S51" s="90"/>
      <c r="T51" s="90"/>
      <c r="U51" s="90"/>
      <c r="V51" s="91"/>
      <c r="X51" s="26" t="str">
        <f>'Übertrag Einzel'!$C57</f>
        <v xml:space="preserve"> </v>
      </c>
      <c r="Y51" s="29" t="str">
        <f>'Übertrag Einzel'!$AD57</f>
        <v xml:space="preserve"> </v>
      </c>
      <c r="Z51" s="30"/>
      <c r="AA51" s="90"/>
      <c r="AB51" s="31" t="str">
        <f>E51</f>
        <v>Ausrichter: TSC Musterhausen</v>
      </c>
      <c r="AC51" s="90"/>
      <c r="AD51" s="90"/>
      <c r="AE51" s="90"/>
      <c r="AF51" s="90"/>
      <c r="AG51" s="90"/>
      <c r="AH51" s="90"/>
      <c r="AI51" s="90"/>
      <c r="AJ51" s="90"/>
      <c r="AK51" s="90"/>
      <c r="AL51" s="90"/>
      <c r="AM51" s="90"/>
      <c r="AN51" s="90"/>
      <c r="AO51" s="90"/>
      <c r="AP51" s="90"/>
      <c r="AQ51" s="90"/>
      <c r="AR51" s="90"/>
      <c r="AS51" s="91"/>
    </row>
    <row r="52" spans="1:45" s="34" customFormat="1" ht="12.75" x14ac:dyDescent="0.2">
      <c r="A52" s="333" t="s">
        <v>3</v>
      </c>
      <c r="B52" s="334"/>
      <c r="C52" s="334"/>
      <c r="D52" s="334"/>
      <c r="E52" s="430"/>
      <c r="F52" s="333" t="s">
        <v>34</v>
      </c>
      <c r="G52" s="431"/>
      <c r="H52" s="431"/>
      <c r="I52" s="431"/>
      <c r="J52" s="431"/>
      <c r="K52" s="431"/>
      <c r="L52" s="431"/>
      <c r="M52" s="431"/>
      <c r="N52" s="431"/>
      <c r="O52" s="431"/>
      <c r="P52" s="431"/>
      <c r="Q52" s="431"/>
      <c r="R52" s="430"/>
      <c r="S52" s="333" t="s">
        <v>6</v>
      </c>
      <c r="T52" s="334"/>
      <c r="U52" s="334"/>
      <c r="V52" s="335"/>
      <c r="X52" s="333" t="s">
        <v>3</v>
      </c>
      <c r="Y52" s="334"/>
      <c r="Z52" s="334"/>
      <c r="AA52" s="334"/>
      <c r="AB52" s="430"/>
      <c r="AC52" s="333" t="s">
        <v>34</v>
      </c>
      <c r="AD52" s="431"/>
      <c r="AE52" s="431"/>
      <c r="AF52" s="431"/>
      <c r="AG52" s="431"/>
      <c r="AH52" s="431"/>
      <c r="AI52" s="431"/>
      <c r="AJ52" s="431"/>
      <c r="AK52" s="431"/>
      <c r="AL52" s="431"/>
      <c r="AM52" s="431"/>
      <c r="AN52" s="431"/>
      <c r="AO52" s="430"/>
      <c r="AP52" s="333" t="s">
        <v>6</v>
      </c>
      <c r="AQ52" s="334"/>
      <c r="AR52" s="334"/>
      <c r="AS52" s="335"/>
    </row>
    <row r="53" spans="1:45" s="35" customFormat="1" ht="24" customHeight="1" x14ac:dyDescent="0.2">
      <c r="A53" s="352" t="str">
        <f>'Übertrag Einzel'!D56</f>
        <v xml:space="preserve"> </v>
      </c>
      <c r="B53" s="353"/>
      <c r="C53" s="353"/>
      <c r="D53" s="353"/>
      <c r="E53" s="354"/>
      <c r="F53" s="352" t="str">
        <f>'Übertrag Einzel'!E56</f>
        <v xml:space="preserve"> </v>
      </c>
      <c r="G53" s="353"/>
      <c r="H53" s="353"/>
      <c r="I53" s="353"/>
      <c r="J53" s="353"/>
      <c r="K53" s="353"/>
      <c r="L53" s="353"/>
      <c r="M53" s="353"/>
      <c r="N53" s="353"/>
      <c r="O53" s="353"/>
      <c r="P53" s="353"/>
      <c r="Q53" s="353"/>
      <c r="R53" s="354"/>
      <c r="S53" s="355" t="str">
        <f>'Übertrag Einzel'!$H56</f>
        <v xml:space="preserve"> </v>
      </c>
      <c r="T53" s="356"/>
      <c r="U53" s="356"/>
      <c r="V53" s="357"/>
      <c r="X53" s="352" t="str">
        <f>'Übertrag Einzel'!D57</f>
        <v xml:space="preserve"> </v>
      </c>
      <c r="Y53" s="353"/>
      <c r="Z53" s="353"/>
      <c r="AA53" s="353"/>
      <c r="AB53" s="354"/>
      <c r="AC53" s="352" t="str">
        <f>'Übertrag Einzel'!E57</f>
        <v xml:space="preserve"> </v>
      </c>
      <c r="AD53" s="353"/>
      <c r="AE53" s="353"/>
      <c r="AF53" s="353"/>
      <c r="AG53" s="353"/>
      <c r="AH53" s="353"/>
      <c r="AI53" s="353"/>
      <c r="AJ53" s="353"/>
      <c r="AK53" s="353"/>
      <c r="AL53" s="353"/>
      <c r="AM53" s="353"/>
      <c r="AN53" s="353"/>
      <c r="AO53" s="354"/>
      <c r="AP53" s="355" t="str">
        <f>'Übertrag Einzel'!$H57</f>
        <v xml:space="preserve"> </v>
      </c>
      <c r="AQ53" s="356"/>
      <c r="AR53" s="356"/>
      <c r="AS53" s="357"/>
    </row>
    <row r="54" spans="1:45" s="36" customFormat="1" ht="11.25" customHeight="1" x14ac:dyDescent="0.2">
      <c r="A54" s="376" t="s">
        <v>32</v>
      </c>
      <c r="B54" s="377"/>
      <c r="C54" s="378"/>
      <c r="D54" s="376" t="s">
        <v>33</v>
      </c>
      <c r="E54" s="377"/>
      <c r="F54" s="377"/>
      <c r="G54" s="377"/>
      <c r="H54" s="377"/>
      <c r="I54" s="377"/>
      <c r="J54" s="377"/>
      <c r="K54" s="377"/>
      <c r="L54" s="377"/>
      <c r="M54" s="377"/>
      <c r="N54" s="378"/>
      <c r="O54" s="379" t="s">
        <v>7</v>
      </c>
      <c r="P54" s="377"/>
      <c r="Q54" s="377"/>
      <c r="R54" s="377"/>
      <c r="S54" s="377"/>
      <c r="T54" s="377"/>
      <c r="U54" s="377"/>
      <c r="V54" s="378"/>
      <c r="X54" s="376" t="s">
        <v>32</v>
      </c>
      <c r="Y54" s="377"/>
      <c r="Z54" s="378"/>
      <c r="AA54" s="376" t="s">
        <v>33</v>
      </c>
      <c r="AB54" s="377"/>
      <c r="AC54" s="377"/>
      <c r="AD54" s="377"/>
      <c r="AE54" s="377"/>
      <c r="AF54" s="377"/>
      <c r="AG54" s="377"/>
      <c r="AH54" s="377"/>
      <c r="AI54" s="377"/>
      <c r="AJ54" s="377"/>
      <c r="AK54" s="378"/>
      <c r="AL54" s="379" t="s">
        <v>7</v>
      </c>
      <c r="AM54" s="377"/>
      <c r="AN54" s="377"/>
      <c r="AO54" s="377"/>
      <c r="AP54" s="377"/>
      <c r="AQ54" s="377"/>
      <c r="AR54" s="377"/>
      <c r="AS54" s="378"/>
    </row>
    <row r="55" spans="1:45" s="36" customFormat="1" ht="14.1" customHeight="1" x14ac:dyDescent="0.2">
      <c r="A55" s="385" t="str">
        <f>'Übertrag Einzel'!F56</f>
        <v xml:space="preserve"> </v>
      </c>
      <c r="B55" s="386"/>
      <c r="C55" s="387"/>
      <c r="D55" s="385" t="str">
        <f>'Übertrag Einzel'!G56</f>
        <v xml:space="preserve"> </v>
      </c>
      <c r="E55" s="386"/>
      <c r="F55" s="386"/>
      <c r="G55" s="386"/>
      <c r="H55" s="386"/>
      <c r="I55" s="386"/>
      <c r="J55" s="386"/>
      <c r="K55" s="386"/>
      <c r="L55" s="386"/>
      <c r="M55" s="386"/>
      <c r="N55" s="387"/>
      <c r="O55" s="442"/>
      <c r="P55" s="440"/>
      <c r="Q55" s="440"/>
      <c r="R55" s="440"/>
      <c r="S55" s="440"/>
      <c r="T55" s="440"/>
      <c r="U55" s="440"/>
      <c r="V55" s="441"/>
      <c r="X55" s="385" t="str">
        <f>'Übertrag Einzel'!F57</f>
        <v xml:space="preserve"> </v>
      </c>
      <c r="Y55" s="386"/>
      <c r="Z55" s="387"/>
      <c r="AA55" s="385" t="str">
        <f>'Übertrag Einzel'!G57</f>
        <v xml:space="preserve"> </v>
      </c>
      <c r="AB55" s="386"/>
      <c r="AC55" s="386"/>
      <c r="AD55" s="386"/>
      <c r="AE55" s="386"/>
      <c r="AF55" s="386"/>
      <c r="AG55" s="386"/>
      <c r="AH55" s="386"/>
      <c r="AI55" s="386"/>
      <c r="AJ55" s="386"/>
      <c r="AK55" s="387"/>
      <c r="AL55" s="442"/>
      <c r="AM55" s="440"/>
      <c r="AN55" s="440"/>
      <c r="AO55" s="440"/>
      <c r="AP55" s="440"/>
      <c r="AQ55" s="440"/>
      <c r="AR55" s="440"/>
      <c r="AS55" s="441"/>
    </row>
    <row r="56" spans="1:45" s="36" customFormat="1" ht="9.75" customHeight="1" x14ac:dyDescent="0.2">
      <c r="A56" s="352"/>
      <c r="B56" s="353"/>
      <c r="C56" s="354"/>
      <c r="D56" s="352"/>
      <c r="E56" s="353"/>
      <c r="F56" s="353"/>
      <c r="G56" s="353"/>
      <c r="H56" s="353"/>
      <c r="I56" s="353"/>
      <c r="J56" s="353"/>
      <c r="K56" s="353"/>
      <c r="L56" s="353"/>
      <c r="M56" s="353"/>
      <c r="N56" s="354"/>
      <c r="O56" s="370"/>
      <c r="P56" s="440"/>
      <c r="Q56" s="440"/>
      <c r="R56" s="440"/>
      <c r="S56" s="440"/>
      <c r="T56" s="440"/>
      <c r="U56" s="440"/>
      <c r="V56" s="441"/>
      <c r="X56" s="352"/>
      <c r="Y56" s="353"/>
      <c r="Z56" s="354"/>
      <c r="AA56" s="352"/>
      <c r="AB56" s="353"/>
      <c r="AC56" s="353"/>
      <c r="AD56" s="353"/>
      <c r="AE56" s="353"/>
      <c r="AF56" s="353"/>
      <c r="AG56" s="353"/>
      <c r="AH56" s="353"/>
      <c r="AI56" s="353"/>
      <c r="AJ56" s="353"/>
      <c r="AK56" s="354"/>
      <c r="AL56" s="370"/>
      <c r="AM56" s="440"/>
      <c r="AN56" s="440"/>
      <c r="AO56" s="440"/>
      <c r="AP56" s="440"/>
      <c r="AQ56" s="440"/>
      <c r="AR56" s="440"/>
      <c r="AS56" s="441"/>
    </row>
    <row r="57" spans="1:45" s="36" customFormat="1" ht="11.25" customHeight="1" x14ac:dyDescent="0.2">
      <c r="A57" s="376" t="s">
        <v>5</v>
      </c>
      <c r="B57" s="377"/>
      <c r="C57" s="377"/>
      <c r="D57" s="377"/>
      <c r="E57" s="377"/>
      <c r="F57" s="377"/>
      <c r="G57" s="377"/>
      <c r="H57" s="377"/>
      <c r="I57" s="377"/>
      <c r="J57" s="377"/>
      <c r="K57" s="377"/>
      <c r="L57" s="377"/>
      <c r="M57" s="377"/>
      <c r="N57" s="378"/>
      <c r="O57" s="442"/>
      <c r="P57" s="440"/>
      <c r="Q57" s="440"/>
      <c r="R57" s="440"/>
      <c r="S57" s="440"/>
      <c r="T57" s="440"/>
      <c r="U57" s="440"/>
      <c r="V57" s="441"/>
      <c r="X57" s="376" t="s">
        <v>5</v>
      </c>
      <c r="Y57" s="377"/>
      <c r="Z57" s="377"/>
      <c r="AA57" s="377"/>
      <c r="AB57" s="377"/>
      <c r="AC57" s="377"/>
      <c r="AD57" s="377"/>
      <c r="AE57" s="377"/>
      <c r="AF57" s="377"/>
      <c r="AG57" s="377"/>
      <c r="AH57" s="377"/>
      <c r="AI57" s="377"/>
      <c r="AJ57" s="377"/>
      <c r="AK57" s="378"/>
      <c r="AL57" s="442"/>
      <c r="AM57" s="440"/>
      <c r="AN57" s="440"/>
      <c r="AO57" s="440"/>
      <c r="AP57" s="440"/>
      <c r="AQ57" s="440"/>
      <c r="AR57" s="440"/>
      <c r="AS57" s="441"/>
    </row>
    <row r="58" spans="1:45" s="35" customFormat="1" ht="24" customHeight="1" x14ac:dyDescent="0.2">
      <c r="A58" s="352" t="str">
        <f>'Übertrag Einzel'!I56</f>
        <v/>
      </c>
      <c r="B58" s="353"/>
      <c r="C58" s="353"/>
      <c r="D58" s="353"/>
      <c r="E58" s="386"/>
      <c r="F58" s="386"/>
      <c r="G58" s="386"/>
      <c r="H58" s="386"/>
      <c r="I58" s="386"/>
      <c r="J58" s="386"/>
      <c r="K58" s="386"/>
      <c r="L58" s="386"/>
      <c r="M58" s="386"/>
      <c r="N58" s="387"/>
      <c r="O58" s="443"/>
      <c r="P58" s="444"/>
      <c r="Q58" s="444"/>
      <c r="R58" s="444"/>
      <c r="S58" s="444"/>
      <c r="T58" s="444"/>
      <c r="U58" s="444"/>
      <c r="V58" s="445"/>
      <c r="X58" s="352" t="str">
        <f>'Übertrag Einzel'!I57</f>
        <v/>
      </c>
      <c r="Y58" s="353"/>
      <c r="Z58" s="353"/>
      <c r="AA58" s="353"/>
      <c r="AB58" s="386"/>
      <c r="AC58" s="386"/>
      <c r="AD58" s="386"/>
      <c r="AE58" s="386"/>
      <c r="AF58" s="386"/>
      <c r="AG58" s="386"/>
      <c r="AH58" s="386"/>
      <c r="AI58" s="386"/>
      <c r="AJ58" s="386"/>
      <c r="AK58" s="387"/>
      <c r="AL58" s="443"/>
      <c r="AM58" s="444"/>
      <c r="AN58" s="444"/>
      <c r="AO58" s="444"/>
      <c r="AP58" s="444"/>
      <c r="AQ58" s="444"/>
      <c r="AR58" s="444"/>
      <c r="AS58" s="445"/>
    </row>
    <row r="59" spans="1:45" s="34" customFormat="1" ht="12.75" customHeight="1" x14ac:dyDescent="0.2">
      <c r="A59" s="333" t="s">
        <v>8</v>
      </c>
      <c r="B59" s="431"/>
      <c r="C59" s="431"/>
      <c r="D59" s="430"/>
      <c r="E59" s="361" t="s">
        <v>113</v>
      </c>
      <c r="F59" s="432"/>
      <c r="G59" s="432"/>
      <c r="H59" s="432"/>
      <c r="I59" s="432"/>
      <c r="J59" s="432"/>
      <c r="K59" s="432"/>
      <c r="L59" s="432"/>
      <c r="M59" s="432"/>
      <c r="N59" s="432"/>
      <c r="O59" s="432"/>
      <c r="P59" s="432"/>
      <c r="Q59" s="432"/>
      <c r="R59" s="432"/>
      <c r="S59" s="432"/>
      <c r="T59" s="432"/>
      <c r="U59" s="432"/>
      <c r="V59" s="433"/>
      <c r="X59" s="333" t="s">
        <v>8</v>
      </c>
      <c r="Y59" s="431"/>
      <c r="Z59" s="431"/>
      <c r="AA59" s="430"/>
      <c r="AB59" s="361" t="s">
        <v>113</v>
      </c>
      <c r="AC59" s="432"/>
      <c r="AD59" s="432"/>
      <c r="AE59" s="432"/>
      <c r="AF59" s="432"/>
      <c r="AG59" s="432"/>
      <c r="AH59" s="432"/>
      <c r="AI59" s="432"/>
      <c r="AJ59" s="432"/>
      <c r="AK59" s="432"/>
      <c r="AL59" s="432"/>
      <c r="AM59" s="432"/>
      <c r="AN59" s="432"/>
      <c r="AO59" s="432"/>
      <c r="AP59" s="432"/>
      <c r="AQ59" s="432"/>
      <c r="AR59" s="432"/>
      <c r="AS59" s="433"/>
    </row>
    <row r="60" spans="1:45" s="37" customFormat="1" ht="24" customHeight="1" x14ac:dyDescent="0.2">
      <c r="A60" s="367">
        <f>A11</f>
        <v>45383</v>
      </c>
      <c r="B60" s="368"/>
      <c r="C60" s="368"/>
      <c r="D60" s="369"/>
      <c r="E60" s="434"/>
      <c r="F60" s="435"/>
      <c r="G60" s="435"/>
      <c r="H60" s="435"/>
      <c r="I60" s="435"/>
      <c r="J60" s="435"/>
      <c r="K60" s="435"/>
      <c r="L60" s="435"/>
      <c r="M60" s="435"/>
      <c r="N60" s="435"/>
      <c r="O60" s="435"/>
      <c r="P60" s="435"/>
      <c r="Q60" s="435"/>
      <c r="R60" s="435"/>
      <c r="S60" s="435"/>
      <c r="T60" s="435"/>
      <c r="U60" s="435"/>
      <c r="V60" s="436"/>
      <c r="X60" s="367">
        <f>A11</f>
        <v>45383</v>
      </c>
      <c r="Y60" s="368"/>
      <c r="Z60" s="368"/>
      <c r="AA60" s="369"/>
      <c r="AB60" s="434"/>
      <c r="AC60" s="435"/>
      <c r="AD60" s="435"/>
      <c r="AE60" s="435"/>
      <c r="AF60" s="435"/>
      <c r="AG60" s="435"/>
      <c r="AH60" s="435"/>
      <c r="AI60" s="435"/>
      <c r="AJ60" s="435"/>
      <c r="AK60" s="435"/>
      <c r="AL60" s="435"/>
      <c r="AM60" s="435"/>
      <c r="AN60" s="435"/>
      <c r="AO60" s="435"/>
      <c r="AP60" s="435"/>
      <c r="AQ60" s="435"/>
      <c r="AR60" s="435"/>
      <c r="AS60" s="436"/>
    </row>
    <row r="61" spans="1:45" s="34" customFormat="1" ht="6" customHeight="1" x14ac:dyDescent="0.2">
      <c r="A61" s="84"/>
      <c r="B61" s="85"/>
      <c r="C61" s="85"/>
      <c r="D61" s="85"/>
      <c r="E61" s="85"/>
      <c r="F61" s="85"/>
      <c r="G61" s="85"/>
      <c r="H61" s="85"/>
      <c r="I61" s="85"/>
      <c r="J61" s="85"/>
      <c r="K61" s="85"/>
      <c r="L61" s="85"/>
      <c r="M61" s="85"/>
      <c r="N61" s="85"/>
      <c r="O61" s="85"/>
      <c r="P61" s="85"/>
      <c r="Q61" s="85"/>
      <c r="R61" s="85"/>
      <c r="S61" s="85"/>
      <c r="T61" s="85"/>
      <c r="U61" s="85"/>
      <c r="V61" s="86"/>
      <c r="X61" s="84"/>
      <c r="Y61" s="85"/>
      <c r="Z61" s="85"/>
      <c r="AA61" s="85"/>
      <c r="AB61" s="85"/>
      <c r="AC61" s="85"/>
      <c r="AD61" s="85"/>
      <c r="AE61" s="85"/>
      <c r="AF61" s="85"/>
      <c r="AG61" s="85"/>
      <c r="AH61" s="85"/>
      <c r="AI61" s="85"/>
      <c r="AJ61" s="85"/>
      <c r="AK61" s="85"/>
      <c r="AL61" s="85"/>
      <c r="AM61" s="85"/>
      <c r="AN61" s="85"/>
      <c r="AO61" s="85"/>
      <c r="AP61" s="85"/>
      <c r="AQ61" s="85"/>
      <c r="AR61" s="85"/>
      <c r="AS61" s="86"/>
    </row>
    <row r="62" spans="1:45" s="34" customFormat="1" ht="24.75" customHeight="1" x14ac:dyDescent="0.2">
      <c r="A62" s="38" t="s">
        <v>107</v>
      </c>
      <c r="D62" s="330" t="str">
        <f>'Übertrag Einzel'!AA56</f>
        <v/>
      </c>
      <c r="E62" s="331"/>
      <c r="F62" s="331"/>
      <c r="G62" s="331"/>
      <c r="H62" s="331"/>
      <c r="I62" s="331"/>
      <c r="J62" s="331"/>
      <c r="K62" s="331"/>
      <c r="L62" s="331"/>
      <c r="M62" s="331"/>
      <c r="N62" s="137"/>
      <c r="O62" s="332" t="str">
        <f>"verliehen wird: "&amp;'Übertrag Einzel'!CP56</f>
        <v>verliehen wird: Urkunde und Button</v>
      </c>
      <c r="P62" s="332"/>
      <c r="Q62" s="332"/>
      <c r="R62" s="332"/>
      <c r="S62" s="332"/>
      <c r="T62" s="332"/>
      <c r="U62" s="332"/>
      <c r="V62" s="83"/>
      <c r="X62" s="38" t="s">
        <v>107</v>
      </c>
      <c r="AA62" s="330" t="str">
        <f>'Übertrag Einzel'!AA57</f>
        <v/>
      </c>
      <c r="AB62" s="331"/>
      <c r="AC62" s="331"/>
      <c r="AD62" s="331"/>
      <c r="AE62" s="331"/>
      <c r="AF62" s="331"/>
      <c r="AG62" s="331"/>
      <c r="AH62" s="331"/>
      <c r="AI62" s="331"/>
      <c r="AJ62" s="331"/>
      <c r="AK62" s="137"/>
      <c r="AL62" s="332" t="str">
        <f>"verliehen wird: "&amp;'Übertrag Einzel'!CP57</f>
        <v>verliehen wird: Urkunde und Button</v>
      </c>
      <c r="AM62" s="332"/>
      <c r="AN62" s="332"/>
      <c r="AO62" s="332"/>
      <c r="AP62" s="332"/>
      <c r="AQ62" s="332"/>
      <c r="AR62" s="332"/>
      <c r="AS62" s="83"/>
    </row>
    <row r="63" spans="1:45" s="34" customFormat="1" ht="6" customHeight="1" x14ac:dyDescent="0.2">
      <c r="A63" s="82"/>
      <c r="V63" s="83"/>
      <c r="X63" s="82"/>
      <c r="AS63" s="83"/>
    </row>
    <row r="64" spans="1:45" s="34" customFormat="1" ht="24.75" customHeight="1" x14ac:dyDescent="0.2">
      <c r="A64" s="38" t="s">
        <v>111</v>
      </c>
      <c r="D64" s="39"/>
      <c r="F64" s="39"/>
      <c r="H64" s="39"/>
      <c r="I64" s="347" t="str">
        <f>'Übertrag Einzel'!CM56&amp;"."</f>
        <v>.</v>
      </c>
      <c r="J64" s="348"/>
      <c r="L64" s="39" t="s">
        <v>112</v>
      </c>
      <c r="N64" s="39"/>
      <c r="V64" s="83"/>
      <c r="X64" s="38" t="s">
        <v>111</v>
      </c>
      <c r="AA64" s="39"/>
      <c r="AC64" s="39"/>
      <c r="AE64" s="39"/>
      <c r="AF64" s="347" t="str">
        <f>'Übertrag Einzel'!CM57&amp;"."</f>
        <v>.</v>
      </c>
      <c r="AG64" s="348"/>
      <c r="AI64" s="39" t="s">
        <v>112</v>
      </c>
      <c r="AK64" s="39"/>
      <c r="AS64" s="83"/>
    </row>
    <row r="65" spans="1:45" s="34" customFormat="1" ht="6" customHeight="1" x14ac:dyDescent="0.2">
      <c r="A65" s="87"/>
      <c r="B65" s="88"/>
      <c r="C65" s="88"/>
      <c r="D65" s="88"/>
      <c r="E65" s="88"/>
      <c r="F65" s="88"/>
      <c r="G65" s="88"/>
      <c r="H65" s="88"/>
      <c r="I65" s="88"/>
      <c r="J65" s="88"/>
      <c r="K65" s="88"/>
      <c r="L65" s="88"/>
      <c r="M65" s="88"/>
      <c r="N65" s="88"/>
      <c r="O65" s="88"/>
      <c r="P65" s="88"/>
      <c r="Q65" s="88"/>
      <c r="R65" s="88"/>
      <c r="S65" s="88"/>
      <c r="T65" s="88"/>
      <c r="U65" s="88"/>
      <c r="V65" s="89"/>
      <c r="X65" s="87"/>
      <c r="Y65" s="88"/>
      <c r="Z65" s="88"/>
      <c r="AA65" s="88"/>
      <c r="AB65" s="88"/>
      <c r="AC65" s="88"/>
      <c r="AD65" s="88"/>
      <c r="AE65" s="88"/>
      <c r="AF65" s="88"/>
      <c r="AG65" s="88"/>
      <c r="AH65" s="88"/>
      <c r="AI65" s="88"/>
      <c r="AJ65" s="88"/>
      <c r="AK65" s="88"/>
      <c r="AL65" s="88"/>
      <c r="AM65" s="88"/>
      <c r="AN65" s="88"/>
      <c r="AO65" s="88"/>
      <c r="AP65" s="88"/>
      <c r="AQ65" s="88"/>
      <c r="AR65" s="88"/>
      <c r="AS65" s="89"/>
    </row>
    <row r="66" spans="1:45" ht="29.25" customHeight="1" x14ac:dyDescent="0.2">
      <c r="A66" s="349" t="s">
        <v>9</v>
      </c>
      <c r="B66" s="448"/>
      <c r="C66" s="448"/>
      <c r="D66" s="449"/>
      <c r="E66" s="447" t="s">
        <v>10</v>
      </c>
      <c r="F66" s="447"/>
      <c r="G66" s="447" t="s">
        <v>11</v>
      </c>
      <c r="H66" s="447"/>
      <c r="I66" s="446" t="s">
        <v>12</v>
      </c>
      <c r="J66" s="447"/>
      <c r="K66" s="446" t="s">
        <v>13</v>
      </c>
      <c r="L66" s="447"/>
      <c r="M66" s="446" t="s">
        <v>14</v>
      </c>
      <c r="N66" s="447"/>
      <c r="O66" s="447"/>
      <c r="P66" s="447"/>
      <c r="Q66" s="447"/>
      <c r="R66" s="447"/>
      <c r="S66" s="447"/>
      <c r="T66" s="446" t="s">
        <v>15</v>
      </c>
      <c r="U66" s="447"/>
      <c r="V66" s="447"/>
      <c r="X66" s="349" t="s">
        <v>9</v>
      </c>
      <c r="Y66" s="448"/>
      <c r="Z66" s="448"/>
      <c r="AA66" s="449"/>
      <c r="AB66" s="447" t="s">
        <v>10</v>
      </c>
      <c r="AC66" s="447"/>
      <c r="AD66" s="447" t="s">
        <v>11</v>
      </c>
      <c r="AE66" s="447"/>
      <c r="AF66" s="446" t="s">
        <v>12</v>
      </c>
      <c r="AG66" s="447"/>
      <c r="AH66" s="446" t="s">
        <v>13</v>
      </c>
      <c r="AI66" s="447"/>
      <c r="AJ66" s="446" t="s">
        <v>14</v>
      </c>
      <c r="AK66" s="447"/>
      <c r="AL66" s="447"/>
      <c r="AM66" s="447"/>
      <c r="AN66" s="447"/>
      <c r="AO66" s="447"/>
      <c r="AP66" s="447"/>
      <c r="AQ66" s="446" t="s">
        <v>15</v>
      </c>
      <c r="AR66" s="447"/>
      <c r="AS66" s="447"/>
    </row>
    <row r="67" spans="1:45" ht="14.1" customHeight="1" x14ac:dyDescent="0.2">
      <c r="A67" s="333"/>
      <c r="B67" s="334"/>
      <c r="C67" s="334"/>
      <c r="D67" s="335"/>
      <c r="E67" s="336"/>
      <c r="F67" s="337"/>
      <c r="G67" s="336"/>
      <c r="H67" s="337"/>
      <c r="I67" s="336"/>
      <c r="J67" s="337"/>
      <c r="K67" s="336"/>
      <c r="L67" s="337"/>
      <c r="M67" s="336"/>
      <c r="N67" s="340"/>
      <c r="O67" s="340"/>
      <c r="P67" s="340"/>
      <c r="Q67" s="340"/>
      <c r="R67" s="340"/>
      <c r="S67" s="337"/>
      <c r="T67" s="336"/>
      <c r="U67" s="340"/>
      <c r="V67" s="337"/>
      <c r="X67" s="333"/>
      <c r="Y67" s="334"/>
      <c r="Z67" s="334"/>
      <c r="AA67" s="335"/>
      <c r="AB67" s="336"/>
      <c r="AC67" s="337"/>
      <c r="AD67" s="336"/>
      <c r="AE67" s="337"/>
      <c r="AF67" s="336"/>
      <c r="AG67" s="337"/>
      <c r="AH67" s="336"/>
      <c r="AI67" s="337"/>
      <c r="AJ67" s="336"/>
      <c r="AK67" s="340"/>
      <c r="AL67" s="340"/>
      <c r="AM67" s="340"/>
      <c r="AN67" s="340"/>
      <c r="AO67" s="340"/>
      <c r="AP67" s="337"/>
      <c r="AQ67" s="336"/>
      <c r="AR67" s="340"/>
      <c r="AS67" s="337"/>
    </row>
    <row r="68" spans="1:45" ht="14.1" customHeight="1" x14ac:dyDescent="0.2">
      <c r="A68" s="388" t="str">
        <f>'Übertrag Einzel'!BE56</f>
        <v>Langsamer Walzer</v>
      </c>
      <c r="B68" s="389"/>
      <c r="C68" s="389"/>
      <c r="D68" s="17"/>
      <c r="E68" s="338"/>
      <c r="F68" s="339"/>
      <c r="G68" s="338"/>
      <c r="H68" s="339"/>
      <c r="I68" s="338"/>
      <c r="J68" s="339"/>
      <c r="K68" s="338"/>
      <c r="L68" s="339"/>
      <c r="M68" s="338"/>
      <c r="N68" s="341"/>
      <c r="O68" s="341"/>
      <c r="P68" s="341"/>
      <c r="Q68" s="341"/>
      <c r="R68" s="341"/>
      <c r="S68" s="339"/>
      <c r="T68" s="338"/>
      <c r="U68" s="341"/>
      <c r="V68" s="339"/>
      <c r="X68" s="388" t="str">
        <f>'Übertrag Einzel'!BE57</f>
        <v>Langsamer Walzer</v>
      </c>
      <c r="Y68" s="389"/>
      <c r="Z68" s="389"/>
      <c r="AA68" s="17"/>
      <c r="AB68" s="338"/>
      <c r="AC68" s="339"/>
      <c r="AD68" s="338"/>
      <c r="AE68" s="339"/>
      <c r="AF68" s="338"/>
      <c r="AG68" s="339"/>
      <c r="AH68" s="338"/>
      <c r="AI68" s="339"/>
      <c r="AJ68" s="338"/>
      <c r="AK68" s="341"/>
      <c r="AL68" s="341"/>
      <c r="AM68" s="341"/>
      <c r="AN68" s="341"/>
      <c r="AO68" s="341"/>
      <c r="AP68" s="339"/>
      <c r="AQ68" s="338"/>
      <c r="AR68" s="341"/>
      <c r="AS68" s="339"/>
    </row>
    <row r="69" spans="1:45" ht="14.1" customHeight="1" x14ac:dyDescent="0.2">
      <c r="A69" s="333"/>
      <c r="B69" s="334"/>
      <c r="C69" s="334"/>
      <c r="D69" s="335"/>
      <c r="E69" s="336"/>
      <c r="F69" s="337"/>
      <c r="G69" s="336"/>
      <c r="H69" s="337"/>
      <c r="I69" s="336"/>
      <c r="J69" s="337"/>
      <c r="K69" s="336"/>
      <c r="L69" s="337"/>
      <c r="M69" s="336"/>
      <c r="N69" s="340"/>
      <c r="O69" s="340"/>
      <c r="P69" s="340"/>
      <c r="Q69" s="340"/>
      <c r="R69" s="340"/>
      <c r="S69" s="337"/>
      <c r="T69" s="336"/>
      <c r="U69" s="340"/>
      <c r="V69" s="337"/>
      <c r="X69" s="333"/>
      <c r="Y69" s="334"/>
      <c r="Z69" s="334"/>
      <c r="AA69" s="335"/>
      <c r="AB69" s="336"/>
      <c r="AC69" s="337"/>
      <c r="AD69" s="336"/>
      <c r="AE69" s="337"/>
      <c r="AF69" s="336"/>
      <c r="AG69" s="337"/>
      <c r="AH69" s="336"/>
      <c r="AI69" s="337"/>
      <c r="AJ69" s="336"/>
      <c r="AK69" s="340"/>
      <c r="AL69" s="340"/>
      <c r="AM69" s="340"/>
      <c r="AN69" s="340"/>
      <c r="AO69" s="340"/>
      <c r="AP69" s="337"/>
      <c r="AQ69" s="336"/>
      <c r="AR69" s="340"/>
      <c r="AS69" s="337"/>
    </row>
    <row r="70" spans="1:45" ht="14.1" customHeight="1" x14ac:dyDescent="0.2">
      <c r="A70" s="388" t="str">
        <f>'Übertrag Einzel'!BF56</f>
        <v>Tango</v>
      </c>
      <c r="B70" s="389"/>
      <c r="C70" s="389"/>
      <c r="D70" s="17"/>
      <c r="E70" s="338"/>
      <c r="F70" s="339"/>
      <c r="G70" s="338"/>
      <c r="H70" s="339"/>
      <c r="I70" s="338"/>
      <c r="J70" s="339"/>
      <c r="K70" s="338"/>
      <c r="L70" s="339"/>
      <c r="M70" s="338"/>
      <c r="N70" s="341"/>
      <c r="O70" s="341"/>
      <c r="P70" s="341"/>
      <c r="Q70" s="341"/>
      <c r="R70" s="341"/>
      <c r="S70" s="339"/>
      <c r="T70" s="338"/>
      <c r="U70" s="341"/>
      <c r="V70" s="339"/>
      <c r="X70" s="388" t="str">
        <f>'Übertrag Einzel'!BF57</f>
        <v>Tango</v>
      </c>
      <c r="Y70" s="389"/>
      <c r="Z70" s="389"/>
      <c r="AA70" s="17"/>
      <c r="AB70" s="338"/>
      <c r="AC70" s="339"/>
      <c r="AD70" s="338"/>
      <c r="AE70" s="339"/>
      <c r="AF70" s="338"/>
      <c r="AG70" s="339"/>
      <c r="AH70" s="338"/>
      <c r="AI70" s="339"/>
      <c r="AJ70" s="338"/>
      <c r="AK70" s="341"/>
      <c r="AL70" s="341"/>
      <c r="AM70" s="341"/>
      <c r="AN70" s="341"/>
      <c r="AO70" s="341"/>
      <c r="AP70" s="339"/>
      <c r="AQ70" s="338"/>
      <c r="AR70" s="341"/>
      <c r="AS70" s="339"/>
    </row>
    <row r="71" spans="1:45" ht="14.1" customHeight="1" x14ac:dyDescent="0.2">
      <c r="A71" s="333"/>
      <c r="B71" s="334"/>
      <c r="C71" s="334"/>
      <c r="D71" s="335"/>
      <c r="E71" s="336"/>
      <c r="F71" s="337"/>
      <c r="G71" s="336"/>
      <c r="H71" s="337"/>
      <c r="I71" s="336"/>
      <c r="J71" s="337"/>
      <c r="K71" s="336"/>
      <c r="L71" s="337"/>
      <c r="M71" s="336"/>
      <c r="N71" s="340"/>
      <c r="O71" s="340"/>
      <c r="P71" s="340"/>
      <c r="Q71" s="340"/>
      <c r="R71" s="340"/>
      <c r="S71" s="337"/>
      <c r="T71" s="336"/>
      <c r="U71" s="340"/>
      <c r="V71" s="337"/>
      <c r="X71" s="333"/>
      <c r="Y71" s="334"/>
      <c r="Z71" s="334"/>
      <c r="AA71" s="335"/>
      <c r="AB71" s="336"/>
      <c r="AC71" s="337"/>
      <c r="AD71" s="336"/>
      <c r="AE71" s="337"/>
      <c r="AF71" s="336"/>
      <c r="AG71" s="337"/>
      <c r="AH71" s="336"/>
      <c r="AI71" s="337"/>
      <c r="AJ71" s="336"/>
      <c r="AK71" s="340"/>
      <c r="AL71" s="340"/>
      <c r="AM71" s="340"/>
      <c r="AN71" s="340"/>
      <c r="AO71" s="340"/>
      <c r="AP71" s="337"/>
      <c r="AQ71" s="336"/>
      <c r="AR71" s="340"/>
      <c r="AS71" s="337"/>
    </row>
    <row r="72" spans="1:45" ht="14.1" customHeight="1" x14ac:dyDescent="0.2">
      <c r="A72" s="388" t="str">
        <f>'Übertrag Einzel'!BG56</f>
        <v>Wiener Walzer</v>
      </c>
      <c r="B72" s="389"/>
      <c r="C72" s="389"/>
      <c r="D72" s="17"/>
      <c r="E72" s="338"/>
      <c r="F72" s="339"/>
      <c r="G72" s="338"/>
      <c r="H72" s="339"/>
      <c r="I72" s="338"/>
      <c r="J72" s="339"/>
      <c r="K72" s="338"/>
      <c r="L72" s="339"/>
      <c r="M72" s="338"/>
      <c r="N72" s="341"/>
      <c r="O72" s="341"/>
      <c r="P72" s="341"/>
      <c r="Q72" s="341"/>
      <c r="R72" s="341"/>
      <c r="S72" s="339"/>
      <c r="T72" s="338"/>
      <c r="U72" s="341"/>
      <c r="V72" s="339"/>
      <c r="X72" s="388" t="str">
        <f>'Übertrag Einzel'!BG57</f>
        <v>Wiener Walzer</v>
      </c>
      <c r="Y72" s="389"/>
      <c r="Z72" s="389"/>
      <c r="AA72" s="17"/>
      <c r="AB72" s="338"/>
      <c r="AC72" s="339"/>
      <c r="AD72" s="338"/>
      <c r="AE72" s="339"/>
      <c r="AF72" s="338"/>
      <c r="AG72" s="339"/>
      <c r="AH72" s="338"/>
      <c r="AI72" s="339"/>
      <c r="AJ72" s="338"/>
      <c r="AK72" s="341"/>
      <c r="AL72" s="341"/>
      <c r="AM72" s="341"/>
      <c r="AN72" s="341"/>
      <c r="AO72" s="341"/>
      <c r="AP72" s="339"/>
      <c r="AQ72" s="338"/>
      <c r="AR72" s="341"/>
      <c r="AS72" s="339"/>
    </row>
    <row r="73" spans="1:45" ht="14.1" customHeight="1" x14ac:dyDescent="0.2">
      <c r="A73" s="333"/>
      <c r="B73" s="334"/>
      <c r="C73" s="334"/>
      <c r="D73" s="335"/>
      <c r="E73" s="336"/>
      <c r="F73" s="337"/>
      <c r="G73" s="336"/>
      <c r="H73" s="337"/>
      <c r="I73" s="336"/>
      <c r="J73" s="337"/>
      <c r="K73" s="336"/>
      <c r="L73" s="337"/>
      <c r="M73" s="336"/>
      <c r="N73" s="340"/>
      <c r="O73" s="340"/>
      <c r="P73" s="340"/>
      <c r="Q73" s="340"/>
      <c r="R73" s="340"/>
      <c r="S73" s="337"/>
      <c r="T73" s="336"/>
      <c r="U73" s="340"/>
      <c r="V73" s="337"/>
      <c r="X73" s="333"/>
      <c r="Y73" s="334"/>
      <c r="Z73" s="334"/>
      <c r="AA73" s="335"/>
      <c r="AB73" s="336"/>
      <c r="AC73" s="337"/>
      <c r="AD73" s="336"/>
      <c r="AE73" s="337"/>
      <c r="AF73" s="336"/>
      <c r="AG73" s="337"/>
      <c r="AH73" s="336"/>
      <c r="AI73" s="337"/>
      <c r="AJ73" s="336"/>
      <c r="AK73" s="340"/>
      <c r="AL73" s="340"/>
      <c r="AM73" s="340"/>
      <c r="AN73" s="340"/>
      <c r="AO73" s="340"/>
      <c r="AP73" s="337"/>
      <c r="AQ73" s="336"/>
      <c r="AR73" s="340"/>
      <c r="AS73" s="337"/>
    </row>
    <row r="74" spans="1:45" ht="14.1" customHeight="1" x14ac:dyDescent="0.2">
      <c r="A74" s="388" t="str">
        <f>'Übertrag Einzel'!BH56</f>
        <v>Slowfox</v>
      </c>
      <c r="B74" s="389"/>
      <c r="C74" s="389"/>
      <c r="D74" s="17"/>
      <c r="E74" s="338"/>
      <c r="F74" s="339"/>
      <c r="G74" s="338"/>
      <c r="H74" s="339"/>
      <c r="I74" s="338"/>
      <c r="J74" s="339"/>
      <c r="K74" s="338"/>
      <c r="L74" s="339"/>
      <c r="M74" s="338"/>
      <c r="N74" s="341"/>
      <c r="O74" s="341"/>
      <c r="P74" s="341"/>
      <c r="Q74" s="341"/>
      <c r="R74" s="341"/>
      <c r="S74" s="339"/>
      <c r="T74" s="338"/>
      <c r="U74" s="341"/>
      <c r="V74" s="339"/>
      <c r="X74" s="388" t="str">
        <f>'Übertrag Einzel'!BH57</f>
        <v>Slowfox</v>
      </c>
      <c r="Y74" s="389"/>
      <c r="Z74" s="389"/>
      <c r="AA74" s="17"/>
      <c r="AB74" s="338"/>
      <c r="AC74" s="339"/>
      <c r="AD74" s="338"/>
      <c r="AE74" s="339"/>
      <c r="AF74" s="338"/>
      <c r="AG74" s="339"/>
      <c r="AH74" s="338"/>
      <c r="AI74" s="339"/>
      <c r="AJ74" s="338"/>
      <c r="AK74" s="341"/>
      <c r="AL74" s="341"/>
      <c r="AM74" s="341"/>
      <c r="AN74" s="341"/>
      <c r="AO74" s="341"/>
      <c r="AP74" s="339"/>
      <c r="AQ74" s="338"/>
      <c r="AR74" s="341"/>
      <c r="AS74" s="339"/>
    </row>
    <row r="75" spans="1:45" ht="14.1" customHeight="1" x14ac:dyDescent="0.2">
      <c r="A75" s="333"/>
      <c r="B75" s="334"/>
      <c r="C75" s="334"/>
      <c r="D75" s="335"/>
      <c r="E75" s="336"/>
      <c r="F75" s="337"/>
      <c r="G75" s="336"/>
      <c r="H75" s="337"/>
      <c r="I75" s="336"/>
      <c r="J75" s="337"/>
      <c r="K75" s="336"/>
      <c r="L75" s="337"/>
      <c r="M75" s="336"/>
      <c r="N75" s="340"/>
      <c r="O75" s="340"/>
      <c r="P75" s="340"/>
      <c r="Q75" s="340"/>
      <c r="R75" s="340"/>
      <c r="S75" s="337"/>
      <c r="T75" s="336"/>
      <c r="U75" s="340"/>
      <c r="V75" s="337"/>
      <c r="X75" s="333"/>
      <c r="Y75" s="334"/>
      <c r="Z75" s="334"/>
      <c r="AA75" s="335"/>
      <c r="AB75" s="336"/>
      <c r="AC75" s="337"/>
      <c r="AD75" s="336"/>
      <c r="AE75" s="337"/>
      <c r="AF75" s="336"/>
      <c r="AG75" s="337"/>
      <c r="AH75" s="336"/>
      <c r="AI75" s="337"/>
      <c r="AJ75" s="336"/>
      <c r="AK75" s="340"/>
      <c r="AL75" s="340"/>
      <c r="AM75" s="340"/>
      <c r="AN75" s="340"/>
      <c r="AO75" s="340"/>
      <c r="AP75" s="337"/>
      <c r="AQ75" s="336"/>
      <c r="AR75" s="340"/>
      <c r="AS75" s="337"/>
    </row>
    <row r="76" spans="1:45" ht="14.1" customHeight="1" x14ac:dyDescent="0.2">
      <c r="A76" s="388" t="str">
        <f>'Übertrag Einzel'!BI56</f>
        <v>Quickstep</v>
      </c>
      <c r="B76" s="389"/>
      <c r="C76" s="389"/>
      <c r="D76" s="17"/>
      <c r="E76" s="338"/>
      <c r="F76" s="339"/>
      <c r="G76" s="338"/>
      <c r="H76" s="339"/>
      <c r="I76" s="338"/>
      <c r="J76" s="339"/>
      <c r="K76" s="338"/>
      <c r="L76" s="339"/>
      <c r="M76" s="338"/>
      <c r="N76" s="341"/>
      <c r="O76" s="341"/>
      <c r="P76" s="341"/>
      <c r="Q76" s="341"/>
      <c r="R76" s="341"/>
      <c r="S76" s="339"/>
      <c r="T76" s="338"/>
      <c r="U76" s="341"/>
      <c r="V76" s="339"/>
      <c r="X76" s="388" t="str">
        <f>'Übertrag Einzel'!BI57</f>
        <v>Quickstep</v>
      </c>
      <c r="Y76" s="389"/>
      <c r="Z76" s="389"/>
      <c r="AA76" s="17"/>
      <c r="AB76" s="338"/>
      <c r="AC76" s="339"/>
      <c r="AD76" s="338"/>
      <c r="AE76" s="339"/>
      <c r="AF76" s="338"/>
      <c r="AG76" s="339"/>
      <c r="AH76" s="338"/>
      <c r="AI76" s="339"/>
      <c r="AJ76" s="338"/>
      <c r="AK76" s="341"/>
      <c r="AL76" s="341"/>
      <c r="AM76" s="341"/>
      <c r="AN76" s="341"/>
      <c r="AO76" s="341"/>
      <c r="AP76" s="339"/>
      <c r="AQ76" s="338"/>
      <c r="AR76" s="341"/>
      <c r="AS76" s="339"/>
    </row>
    <row r="77" spans="1:45" ht="14.1" customHeight="1" x14ac:dyDescent="0.2">
      <c r="A77" s="333"/>
      <c r="B77" s="334"/>
      <c r="C77" s="334"/>
      <c r="D77" s="335"/>
      <c r="E77" s="336"/>
      <c r="F77" s="337"/>
      <c r="G77" s="336"/>
      <c r="H77" s="337"/>
      <c r="I77" s="336"/>
      <c r="J77" s="337"/>
      <c r="K77" s="336"/>
      <c r="L77" s="337"/>
      <c r="M77" s="336"/>
      <c r="N77" s="340"/>
      <c r="O77" s="340"/>
      <c r="P77" s="340"/>
      <c r="Q77" s="340"/>
      <c r="R77" s="340"/>
      <c r="S77" s="337"/>
      <c r="T77" s="336"/>
      <c r="U77" s="340"/>
      <c r="V77" s="337"/>
      <c r="X77" s="333"/>
      <c r="Y77" s="334"/>
      <c r="Z77" s="334"/>
      <c r="AA77" s="335"/>
      <c r="AB77" s="336"/>
      <c r="AC77" s="337"/>
      <c r="AD77" s="336"/>
      <c r="AE77" s="337"/>
      <c r="AF77" s="336"/>
      <c r="AG77" s="337"/>
      <c r="AH77" s="336"/>
      <c r="AI77" s="337"/>
      <c r="AJ77" s="336"/>
      <c r="AK77" s="340"/>
      <c r="AL77" s="340"/>
      <c r="AM77" s="340"/>
      <c r="AN77" s="340"/>
      <c r="AO77" s="340"/>
      <c r="AP77" s="337"/>
      <c r="AQ77" s="336"/>
      <c r="AR77" s="340"/>
      <c r="AS77" s="337"/>
    </row>
    <row r="78" spans="1:45" ht="14.1" customHeight="1" x14ac:dyDescent="0.2">
      <c r="A78" s="388" t="str">
        <f>'Übertrag Einzel'!BJ56</f>
        <v>Samba</v>
      </c>
      <c r="B78" s="389"/>
      <c r="C78" s="389"/>
      <c r="D78" s="17"/>
      <c r="E78" s="338"/>
      <c r="F78" s="339"/>
      <c r="G78" s="338"/>
      <c r="H78" s="339"/>
      <c r="I78" s="338"/>
      <c r="J78" s="339"/>
      <c r="K78" s="338"/>
      <c r="L78" s="339"/>
      <c r="M78" s="338"/>
      <c r="N78" s="341"/>
      <c r="O78" s="341"/>
      <c r="P78" s="341"/>
      <c r="Q78" s="341"/>
      <c r="R78" s="341"/>
      <c r="S78" s="339"/>
      <c r="T78" s="338"/>
      <c r="U78" s="341"/>
      <c r="V78" s="339"/>
      <c r="X78" s="388" t="str">
        <f>'Übertrag Einzel'!BJ57</f>
        <v>Samba</v>
      </c>
      <c r="Y78" s="389"/>
      <c r="Z78" s="389"/>
      <c r="AA78" s="17"/>
      <c r="AB78" s="338"/>
      <c r="AC78" s="339"/>
      <c r="AD78" s="338"/>
      <c r="AE78" s="339"/>
      <c r="AF78" s="338"/>
      <c r="AG78" s="339"/>
      <c r="AH78" s="338"/>
      <c r="AI78" s="339"/>
      <c r="AJ78" s="338"/>
      <c r="AK78" s="341"/>
      <c r="AL78" s="341"/>
      <c r="AM78" s="341"/>
      <c r="AN78" s="341"/>
      <c r="AO78" s="341"/>
      <c r="AP78" s="339"/>
      <c r="AQ78" s="338"/>
      <c r="AR78" s="341"/>
      <c r="AS78" s="339"/>
    </row>
    <row r="79" spans="1:45" ht="14.1" customHeight="1" x14ac:dyDescent="0.2">
      <c r="A79" s="333"/>
      <c r="B79" s="334"/>
      <c r="C79" s="334"/>
      <c r="D79" s="335"/>
      <c r="E79" s="336"/>
      <c r="F79" s="337"/>
      <c r="G79" s="336"/>
      <c r="H79" s="337"/>
      <c r="I79" s="336"/>
      <c r="J79" s="337"/>
      <c r="K79" s="336"/>
      <c r="L79" s="337"/>
      <c r="M79" s="336"/>
      <c r="N79" s="340"/>
      <c r="O79" s="340"/>
      <c r="P79" s="340"/>
      <c r="Q79" s="340"/>
      <c r="R79" s="340"/>
      <c r="S79" s="337"/>
      <c r="T79" s="336"/>
      <c r="U79" s="340"/>
      <c r="V79" s="337"/>
      <c r="X79" s="333"/>
      <c r="Y79" s="334"/>
      <c r="Z79" s="334"/>
      <c r="AA79" s="335"/>
      <c r="AB79" s="336"/>
      <c r="AC79" s="337"/>
      <c r="AD79" s="336"/>
      <c r="AE79" s="337"/>
      <c r="AF79" s="336"/>
      <c r="AG79" s="337"/>
      <c r="AH79" s="336"/>
      <c r="AI79" s="337"/>
      <c r="AJ79" s="336"/>
      <c r="AK79" s="340"/>
      <c r="AL79" s="340"/>
      <c r="AM79" s="340"/>
      <c r="AN79" s="340"/>
      <c r="AO79" s="340"/>
      <c r="AP79" s="337"/>
      <c r="AQ79" s="336"/>
      <c r="AR79" s="340"/>
      <c r="AS79" s="337"/>
    </row>
    <row r="80" spans="1:45" ht="14.1" customHeight="1" x14ac:dyDescent="0.2">
      <c r="A80" s="388" t="str">
        <f>'Übertrag Einzel'!BK56</f>
        <v>Chachacha</v>
      </c>
      <c r="B80" s="389"/>
      <c r="C80" s="389"/>
      <c r="D80" s="17"/>
      <c r="E80" s="338"/>
      <c r="F80" s="339"/>
      <c r="G80" s="338"/>
      <c r="H80" s="339"/>
      <c r="I80" s="338"/>
      <c r="J80" s="339"/>
      <c r="K80" s="338"/>
      <c r="L80" s="339"/>
      <c r="M80" s="338"/>
      <c r="N80" s="341"/>
      <c r="O80" s="341"/>
      <c r="P80" s="341"/>
      <c r="Q80" s="341"/>
      <c r="R80" s="341"/>
      <c r="S80" s="339"/>
      <c r="T80" s="338"/>
      <c r="U80" s="341"/>
      <c r="V80" s="339"/>
      <c r="X80" s="388" t="str">
        <f>'Übertrag Einzel'!BK57</f>
        <v>Chachacha</v>
      </c>
      <c r="Y80" s="389"/>
      <c r="Z80" s="389"/>
      <c r="AA80" s="17"/>
      <c r="AB80" s="338"/>
      <c r="AC80" s="339"/>
      <c r="AD80" s="338"/>
      <c r="AE80" s="339"/>
      <c r="AF80" s="338"/>
      <c r="AG80" s="339"/>
      <c r="AH80" s="338"/>
      <c r="AI80" s="339"/>
      <c r="AJ80" s="338"/>
      <c r="AK80" s="341"/>
      <c r="AL80" s="341"/>
      <c r="AM80" s="341"/>
      <c r="AN80" s="341"/>
      <c r="AO80" s="341"/>
      <c r="AP80" s="339"/>
      <c r="AQ80" s="338"/>
      <c r="AR80" s="341"/>
      <c r="AS80" s="339"/>
    </row>
    <row r="81" spans="1:45" ht="14.1" customHeight="1" x14ac:dyDescent="0.2">
      <c r="A81" s="333"/>
      <c r="B81" s="334"/>
      <c r="C81" s="334"/>
      <c r="D81" s="335"/>
      <c r="E81" s="336"/>
      <c r="F81" s="337"/>
      <c r="G81" s="336"/>
      <c r="H81" s="337"/>
      <c r="I81" s="336"/>
      <c r="J81" s="337"/>
      <c r="K81" s="336"/>
      <c r="L81" s="337"/>
      <c r="M81" s="336"/>
      <c r="N81" s="340"/>
      <c r="O81" s="340"/>
      <c r="P81" s="340"/>
      <c r="Q81" s="340"/>
      <c r="R81" s="340"/>
      <c r="S81" s="337"/>
      <c r="T81" s="336"/>
      <c r="U81" s="340"/>
      <c r="V81" s="337"/>
      <c r="X81" s="333"/>
      <c r="Y81" s="334"/>
      <c r="Z81" s="334"/>
      <c r="AA81" s="335"/>
      <c r="AB81" s="336"/>
      <c r="AC81" s="337"/>
      <c r="AD81" s="336"/>
      <c r="AE81" s="337"/>
      <c r="AF81" s="336"/>
      <c r="AG81" s="337"/>
      <c r="AH81" s="336"/>
      <c r="AI81" s="337"/>
      <c r="AJ81" s="336"/>
      <c r="AK81" s="340"/>
      <c r="AL81" s="340"/>
      <c r="AM81" s="340"/>
      <c r="AN81" s="340"/>
      <c r="AO81" s="340"/>
      <c r="AP81" s="337"/>
      <c r="AQ81" s="336"/>
      <c r="AR81" s="340"/>
      <c r="AS81" s="337"/>
    </row>
    <row r="82" spans="1:45" ht="14.1" customHeight="1" x14ac:dyDescent="0.2">
      <c r="A82" s="388" t="str">
        <f>'Übertrag Einzel'!BL56</f>
        <v>Rumba</v>
      </c>
      <c r="B82" s="389"/>
      <c r="C82" s="389"/>
      <c r="D82" s="17"/>
      <c r="E82" s="338"/>
      <c r="F82" s="339"/>
      <c r="G82" s="338"/>
      <c r="H82" s="339"/>
      <c r="I82" s="338"/>
      <c r="J82" s="339"/>
      <c r="K82" s="338"/>
      <c r="L82" s="339"/>
      <c r="M82" s="338"/>
      <c r="N82" s="341"/>
      <c r="O82" s="341"/>
      <c r="P82" s="341"/>
      <c r="Q82" s="341"/>
      <c r="R82" s="341"/>
      <c r="S82" s="339"/>
      <c r="T82" s="338"/>
      <c r="U82" s="341"/>
      <c r="V82" s="339"/>
      <c r="X82" s="388" t="str">
        <f>'Übertrag Einzel'!BL57</f>
        <v>Rumba</v>
      </c>
      <c r="Y82" s="389"/>
      <c r="Z82" s="389"/>
      <c r="AA82" s="17"/>
      <c r="AB82" s="338"/>
      <c r="AC82" s="339"/>
      <c r="AD82" s="338"/>
      <c r="AE82" s="339"/>
      <c r="AF82" s="338"/>
      <c r="AG82" s="339"/>
      <c r="AH82" s="338"/>
      <c r="AI82" s="339"/>
      <c r="AJ82" s="338"/>
      <c r="AK82" s="341"/>
      <c r="AL82" s="341"/>
      <c r="AM82" s="341"/>
      <c r="AN82" s="341"/>
      <c r="AO82" s="341"/>
      <c r="AP82" s="339"/>
      <c r="AQ82" s="338"/>
      <c r="AR82" s="341"/>
      <c r="AS82" s="339"/>
    </row>
    <row r="83" spans="1:45" ht="14.1" customHeight="1" x14ac:dyDescent="0.2">
      <c r="A83" s="333"/>
      <c r="B83" s="334"/>
      <c r="C83" s="334"/>
      <c r="D83" s="335"/>
      <c r="E83" s="336"/>
      <c r="F83" s="337"/>
      <c r="G83" s="336"/>
      <c r="H83" s="337"/>
      <c r="I83" s="336"/>
      <c r="J83" s="337"/>
      <c r="K83" s="336"/>
      <c r="L83" s="337"/>
      <c r="M83" s="336"/>
      <c r="N83" s="340"/>
      <c r="O83" s="340"/>
      <c r="P83" s="340"/>
      <c r="Q83" s="340"/>
      <c r="R83" s="340"/>
      <c r="S83" s="337"/>
      <c r="T83" s="336"/>
      <c r="U83" s="340"/>
      <c r="V83" s="337"/>
      <c r="X83" s="333"/>
      <c r="Y83" s="334"/>
      <c r="Z83" s="334"/>
      <c r="AA83" s="335"/>
      <c r="AB83" s="336"/>
      <c r="AC83" s="337"/>
      <c r="AD83" s="336"/>
      <c r="AE83" s="337"/>
      <c r="AF83" s="336"/>
      <c r="AG83" s="337"/>
      <c r="AH83" s="336"/>
      <c r="AI83" s="337"/>
      <c r="AJ83" s="336"/>
      <c r="AK83" s="340"/>
      <c r="AL83" s="340"/>
      <c r="AM83" s="340"/>
      <c r="AN83" s="340"/>
      <c r="AO83" s="340"/>
      <c r="AP83" s="337"/>
      <c r="AQ83" s="336"/>
      <c r="AR83" s="340"/>
      <c r="AS83" s="337"/>
    </row>
    <row r="84" spans="1:45" ht="14.1" customHeight="1" x14ac:dyDescent="0.2">
      <c r="A84" s="388" t="str">
        <f>'Übertrag Einzel'!BM56</f>
        <v>Paso Doble</v>
      </c>
      <c r="B84" s="389"/>
      <c r="C84" s="389"/>
      <c r="D84" s="17"/>
      <c r="E84" s="338"/>
      <c r="F84" s="339"/>
      <c r="G84" s="338"/>
      <c r="H84" s="339"/>
      <c r="I84" s="338"/>
      <c r="J84" s="339"/>
      <c r="K84" s="338"/>
      <c r="L84" s="339"/>
      <c r="M84" s="338"/>
      <c r="N84" s="341"/>
      <c r="O84" s="341"/>
      <c r="P84" s="341"/>
      <c r="Q84" s="341"/>
      <c r="R84" s="341"/>
      <c r="S84" s="339"/>
      <c r="T84" s="338"/>
      <c r="U84" s="341"/>
      <c r="V84" s="339"/>
      <c r="X84" s="388" t="str">
        <f>'Übertrag Einzel'!BM57</f>
        <v>Paso Doble</v>
      </c>
      <c r="Y84" s="389"/>
      <c r="Z84" s="389"/>
      <c r="AA84" s="17"/>
      <c r="AB84" s="338"/>
      <c r="AC84" s="339"/>
      <c r="AD84" s="338"/>
      <c r="AE84" s="339"/>
      <c r="AF84" s="338"/>
      <c r="AG84" s="339"/>
      <c r="AH84" s="338"/>
      <c r="AI84" s="339"/>
      <c r="AJ84" s="338"/>
      <c r="AK84" s="341"/>
      <c r="AL84" s="341"/>
      <c r="AM84" s="341"/>
      <c r="AN84" s="341"/>
      <c r="AO84" s="341"/>
      <c r="AP84" s="339"/>
      <c r="AQ84" s="338"/>
      <c r="AR84" s="341"/>
      <c r="AS84" s="339"/>
    </row>
    <row r="85" spans="1:45" ht="14.1" customHeight="1" x14ac:dyDescent="0.2">
      <c r="A85" s="333"/>
      <c r="B85" s="334"/>
      <c r="C85" s="334"/>
      <c r="D85" s="335"/>
      <c r="E85" s="336"/>
      <c r="F85" s="337"/>
      <c r="G85" s="336"/>
      <c r="H85" s="337"/>
      <c r="I85" s="336"/>
      <c r="J85" s="337"/>
      <c r="K85" s="336"/>
      <c r="L85" s="337"/>
      <c r="M85" s="336"/>
      <c r="N85" s="340"/>
      <c r="O85" s="340"/>
      <c r="P85" s="340"/>
      <c r="Q85" s="340"/>
      <c r="R85" s="340"/>
      <c r="S85" s="337"/>
      <c r="T85" s="336"/>
      <c r="U85" s="340"/>
      <c r="V85" s="337"/>
      <c r="X85" s="333"/>
      <c r="Y85" s="334"/>
      <c r="Z85" s="334"/>
      <c r="AA85" s="335"/>
      <c r="AB85" s="336"/>
      <c r="AC85" s="337"/>
      <c r="AD85" s="336"/>
      <c r="AE85" s="337"/>
      <c r="AF85" s="336"/>
      <c r="AG85" s="337"/>
      <c r="AH85" s="336"/>
      <c r="AI85" s="337"/>
      <c r="AJ85" s="336"/>
      <c r="AK85" s="340"/>
      <c r="AL85" s="340"/>
      <c r="AM85" s="340"/>
      <c r="AN85" s="340"/>
      <c r="AO85" s="340"/>
      <c r="AP85" s="337"/>
      <c r="AQ85" s="336"/>
      <c r="AR85" s="340"/>
      <c r="AS85" s="337"/>
    </row>
    <row r="86" spans="1:45" ht="14.1" customHeight="1" x14ac:dyDescent="0.2">
      <c r="A86" s="388" t="str">
        <f>'Übertrag Einzel'!BN56</f>
        <v>Jive</v>
      </c>
      <c r="B86" s="389"/>
      <c r="C86" s="389"/>
      <c r="D86" s="17"/>
      <c r="E86" s="338"/>
      <c r="F86" s="339"/>
      <c r="G86" s="338"/>
      <c r="H86" s="339"/>
      <c r="I86" s="338"/>
      <c r="J86" s="339"/>
      <c r="K86" s="338"/>
      <c r="L86" s="339"/>
      <c r="M86" s="338"/>
      <c r="N86" s="341"/>
      <c r="O86" s="341"/>
      <c r="P86" s="341"/>
      <c r="Q86" s="341"/>
      <c r="R86" s="341"/>
      <c r="S86" s="339"/>
      <c r="T86" s="338"/>
      <c r="U86" s="341"/>
      <c r="V86" s="339"/>
      <c r="X86" s="388" t="str">
        <f>'Übertrag Einzel'!BN57</f>
        <v>Jive</v>
      </c>
      <c r="Y86" s="389"/>
      <c r="Z86" s="389"/>
      <c r="AA86" s="17"/>
      <c r="AB86" s="338"/>
      <c r="AC86" s="339"/>
      <c r="AD86" s="338"/>
      <c r="AE86" s="339"/>
      <c r="AF86" s="338"/>
      <c r="AG86" s="339"/>
      <c r="AH86" s="338"/>
      <c r="AI86" s="339"/>
      <c r="AJ86" s="338"/>
      <c r="AK86" s="341"/>
      <c r="AL86" s="341"/>
      <c r="AM86" s="341"/>
      <c r="AN86" s="341"/>
      <c r="AO86" s="341"/>
      <c r="AP86" s="339"/>
      <c r="AQ86" s="338"/>
      <c r="AR86" s="341"/>
      <c r="AS86" s="339"/>
    </row>
    <row r="87" spans="1:45" ht="14.1" customHeight="1" x14ac:dyDescent="0.2">
      <c r="A87" s="391"/>
      <c r="B87" s="392"/>
      <c r="C87" s="392"/>
      <c r="D87" s="393"/>
      <c r="E87" s="336"/>
      <c r="F87" s="337"/>
      <c r="G87" s="336"/>
      <c r="H87" s="337"/>
      <c r="I87" s="336"/>
      <c r="J87" s="337"/>
      <c r="K87" s="336"/>
      <c r="L87" s="337"/>
      <c r="M87" s="336"/>
      <c r="N87" s="340"/>
      <c r="O87" s="340"/>
      <c r="P87" s="340"/>
      <c r="Q87" s="340"/>
      <c r="R87" s="340"/>
      <c r="S87" s="337"/>
      <c r="T87" s="336"/>
      <c r="U87" s="340"/>
      <c r="V87" s="337"/>
      <c r="X87" s="391"/>
      <c r="Y87" s="392"/>
      <c r="Z87" s="392"/>
      <c r="AA87" s="393"/>
      <c r="AB87" s="336"/>
      <c r="AC87" s="337"/>
      <c r="AD87" s="336"/>
      <c r="AE87" s="337"/>
      <c r="AF87" s="336"/>
      <c r="AG87" s="337"/>
      <c r="AH87" s="336"/>
      <c r="AI87" s="337"/>
      <c r="AJ87" s="336"/>
      <c r="AK87" s="340"/>
      <c r="AL87" s="340"/>
      <c r="AM87" s="340"/>
      <c r="AN87" s="340"/>
      <c r="AO87" s="340"/>
      <c r="AP87" s="337"/>
      <c r="AQ87" s="336"/>
      <c r="AR87" s="340"/>
      <c r="AS87" s="337"/>
    </row>
    <row r="88" spans="1:45" ht="14.1" customHeight="1" x14ac:dyDescent="0.2">
      <c r="A88" s="388" t="str">
        <f>'Übertrag Einzel'!BO56</f>
        <v>Discofox</v>
      </c>
      <c r="B88" s="389"/>
      <c r="C88" s="390"/>
      <c r="D88" s="18"/>
      <c r="E88" s="338"/>
      <c r="F88" s="339"/>
      <c r="G88" s="338"/>
      <c r="H88" s="339"/>
      <c r="I88" s="338"/>
      <c r="J88" s="339"/>
      <c r="K88" s="338"/>
      <c r="L88" s="339"/>
      <c r="M88" s="338"/>
      <c r="N88" s="341"/>
      <c r="O88" s="341"/>
      <c r="P88" s="341"/>
      <c r="Q88" s="341"/>
      <c r="R88" s="341"/>
      <c r="S88" s="339"/>
      <c r="T88" s="338"/>
      <c r="U88" s="341"/>
      <c r="V88" s="339"/>
      <c r="X88" s="388" t="str">
        <f>'Übertrag Einzel'!BO57</f>
        <v>Discofox</v>
      </c>
      <c r="Y88" s="389"/>
      <c r="Z88" s="390"/>
      <c r="AA88" s="18"/>
      <c r="AB88" s="338"/>
      <c r="AC88" s="339"/>
      <c r="AD88" s="338"/>
      <c r="AE88" s="339"/>
      <c r="AF88" s="338"/>
      <c r="AG88" s="339"/>
      <c r="AH88" s="338"/>
      <c r="AI88" s="339"/>
      <c r="AJ88" s="338"/>
      <c r="AK88" s="341"/>
      <c r="AL88" s="341"/>
      <c r="AM88" s="341"/>
      <c r="AN88" s="341"/>
      <c r="AO88" s="341"/>
      <c r="AP88" s="339"/>
      <c r="AQ88" s="338"/>
      <c r="AR88" s="341"/>
      <c r="AS88" s="339"/>
    </row>
    <row r="89" spans="1:45" ht="14.1" customHeight="1" x14ac:dyDescent="0.2">
      <c r="A89" s="391"/>
      <c r="B89" s="392"/>
      <c r="C89" s="392"/>
      <c r="D89" s="393"/>
      <c r="E89" s="336"/>
      <c r="F89" s="337"/>
      <c r="G89" s="336"/>
      <c r="H89" s="337"/>
      <c r="I89" s="336"/>
      <c r="J89" s="337"/>
      <c r="K89" s="336"/>
      <c r="L89" s="337"/>
      <c r="M89" s="336"/>
      <c r="N89" s="340"/>
      <c r="O89" s="340"/>
      <c r="P89" s="340"/>
      <c r="Q89" s="340"/>
      <c r="R89" s="340"/>
      <c r="S89" s="337"/>
      <c r="T89" s="336"/>
      <c r="U89" s="340"/>
      <c r="V89" s="337"/>
      <c r="X89" s="391"/>
      <c r="Y89" s="392"/>
      <c r="Z89" s="392"/>
      <c r="AA89" s="393"/>
      <c r="AB89" s="336"/>
      <c r="AC89" s="337"/>
      <c r="AD89" s="336"/>
      <c r="AE89" s="337"/>
      <c r="AF89" s="336"/>
      <c r="AG89" s="337"/>
      <c r="AH89" s="336"/>
      <c r="AI89" s="337"/>
      <c r="AJ89" s="336"/>
      <c r="AK89" s="340"/>
      <c r="AL89" s="340"/>
      <c r="AM89" s="340"/>
      <c r="AN89" s="340"/>
      <c r="AO89" s="340"/>
      <c r="AP89" s="337"/>
      <c r="AQ89" s="336"/>
      <c r="AR89" s="340"/>
      <c r="AS89" s="337"/>
    </row>
    <row r="90" spans="1:45" ht="14.1" customHeight="1" x14ac:dyDescent="0.2">
      <c r="A90" s="388"/>
      <c r="B90" s="389"/>
      <c r="C90" s="390"/>
      <c r="D90" s="18"/>
      <c r="E90" s="338"/>
      <c r="F90" s="339"/>
      <c r="G90" s="338"/>
      <c r="H90" s="339"/>
      <c r="I90" s="338"/>
      <c r="J90" s="339"/>
      <c r="K90" s="338"/>
      <c r="L90" s="339"/>
      <c r="M90" s="338"/>
      <c r="N90" s="341"/>
      <c r="O90" s="341"/>
      <c r="P90" s="341"/>
      <c r="Q90" s="341"/>
      <c r="R90" s="341"/>
      <c r="S90" s="339"/>
      <c r="T90" s="338"/>
      <c r="U90" s="341"/>
      <c r="V90" s="339"/>
      <c r="X90" s="388"/>
      <c r="Y90" s="389"/>
      <c r="Z90" s="390"/>
      <c r="AA90" s="18"/>
      <c r="AB90" s="338"/>
      <c r="AC90" s="339"/>
      <c r="AD90" s="338"/>
      <c r="AE90" s="339"/>
      <c r="AF90" s="338"/>
      <c r="AG90" s="339"/>
      <c r="AH90" s="338"/>
      <c r="AI90" s="339"/>
      <c r="AJ90" s="338"/>
      <c r="AK90" s="341"/>
      <c r="AL90" s="341"/>
      <c r="AM90" s="341"/>
      <c r="AN90" s="341"/>
      <c r="AO90" s="341"/>
      <c r="AP90" s="339"/>
      <c r="AQ90" s="338"/>
      <c r="AR90" s="341"/>
      <c r="AS90" s="339"/>
    </row>
    <row r="91" spans="1:45" ht="14.1" customHeight="1" x14ac:dyDescent="0.2">
      <c r="A91" s="394" t="s">
        <v>70</v>
      </c>
      <c r="B91" s="450"/>
      <c r="C91" s="450"/>
      <c r="D91" s="450"/>
      <c r="E91" s="450"/>
      <c r="F91" s="450"/>
      <c r="G91" s="450"/>
      <c r="H91" s="450"/>
      <c r="I91" s="450"/>
      <c r="J91" s="450"/>
      <c r="K91" s="450"/>
      <c r="L91" s="450"/>
      <c r="M91" s="450"/>
      <c r="N91" s="450"/>
      <c r="O91" s="450"/>
      <c r="P91" s="450"/>
      <c r="Q91" s="450"/>
      <c r="R91" s="450"/>
      <c r="S91" s="450"/>
      <c r="T91" s="450"/>
      <c r="U91" s="450"/>
      <c r="V91" s="451"/>
      <c r="X91" s="394" t="s">
        <v>70</v>
      </c>
      <c r="Y91" s="450"/>
      <c r="Z91" s="450"/>
      <c r="AA91" s="450"/>
      <c r="AB91" s="450"/>
      <c r="AC91" s="450"/>
      <c r="AD91" s="450"/>
      <c r="AE91" s="450"/>
      <c r="AF91" s="450"/>
      <c r="AG91" s="450"/>
      <c r="AH91" s="450"/>
      <c r="AI91" s="450"/>
      <c r="AJ91" s="450"/>
      <c r="AK91" s="450"/>
      <c r="AL91" s="450"/>
      <c r="AM91" s="450"/>
      <c r="AN91" s="450"/>
      <c r="AO91" s="450"/>
      <c r="AP91" s="450"/>
      <c r="AQ91" s="450"/>
      <c r="AR91" s="450"/>
      <c r="AS91" s="451"/>
    </row>
    <row r="92" spans="1:45" ht="14.1" customHeight="1" x14ac:dyDescent="0.2">
      <c r="A92" s="452"/>
      <c r="B92" s="453"/>
      <c r="C92" s="454"/>
      <c r="D92" s="454"/>
      <c r="E92" s="454"/>
      <c r="F92" s="454"/>
      <c r="G92" s="454"/>
      <c r="H92" s="454"/>
      <c r="I92" s="454"/>
      <c r="J92" s="454"/>
      <c r="K92" s="454"/>
      <c r="L92" s="454"/>
      <c r="M92" s="454"/>
      <c r="N92" s="454"/>
      <c r="O92" s="454"/>
      <c r="P92" s="454"/>
      <c r="Q92" s="454"/>
      <c r="R92" s="454"/>
      <c r="S92" s="454"/>
      <c r="T92" s="454"/>
      <c r="U92" s="454"/>
      <c r="V92" s="455"/>
      <c r="X92" s="452"/>
      <c r="Y92" s="453"/>
      <c r="Z92" s="454"/>
      <c r="AA92" s="454"/>
      <c r="AB92" s="454"/>
      <c r="AC92" s="454"/>
      <c r="AD92" s="454"/>
      <c r="AE92" s="454"/>
      <c r="AF92" s="454"/>
      <c r="AG92" s="454"/>
      <c r="AH92" s="454"/>
      <c r="AI92" s="454"/>
      <c r="AJ92" s="454"/>
      <c r="AK92" s="454"/>
      <c r="AL92" s="454"/>
      <c r="AM92" s="454"/>
      <c r="AN92" s="454"/>
      <c r="AO92" s="454"/>
      <c r="AP92" s="454"/>
      <c r="AQ92" s="454"/>
      <c r="AR92" s="454"/>
      <c r="AS92" s="455"/>
    </row>
    <row r="93" spans="1:45" ht="14.1" customHeight="1" x14ac:dyDescent="0.2">
      <c r="A93" s="400" t="s">
        <v>30</v>
      </c>
      <c r="B93" s="456"/>
      <c r="C93" s="400" t="str">
        <f>MID(T95,1,2)</f>
        <v/>
      </c>
      <c r="D93" s="401"/>
      <c r="E93" s="400" t="str">
        <f>MID(T95,3,2)</f>
        <v/>
      </c>
      <c r="F93" s="401"/>
      <c r="G93" s="400" t="str">
        <f>MID(T95,5,2)</f>
        <v/>
      </c>
      <c r="H93" s="401"/>
      <c r="I93" s="400" t="str">
        <f>MID(T95,7,2)</f>
        <v/>
      </c>
      <c r="J93" s="401"/>
      <c r="K93" s="400" t="str">
        <f>MID(T95,9,2)</f>
        <v/>
      </c>
      <c r="L93" s="401"/>
      <c r="M93" s="400" t="str">
        <f>MID(T95,11,2)</f>
        <v/>
      </c>
      <c r="N93" s="401"/>
      <c r="O93" s="400" t="str">
        <f>MID(T95,13,2)</f>
        <v/>
      </c>
      <c r="P93" s="401"/>
      <c r="Q93" s="400" t="str">
        <f>MID(T95,15,2)</f>
        <v/>
      </c>
      <c r="R93" s="401"/>
      <c r="S93" s="400" t="str">
        <f>MID(T95,17,2)</f>
        <v/>
      </c>
      <c r="T93" s="401"/>
      <c r="U93" s="400" t="str">
        <f>MID(T95,19,2)</f>
        <v/>
      </c>
      <c r="V93" s="401"/>
      <c r="X93" s="400" t="s">
        <v>30</v>
      </c>
      <c r="Y93" s="456"/>
      <c r="Z93" s="400" t="str">
        <f>MID(AQ95,1,2)</f>
        <v/>
      </c>
      <c r="AA93" s="401"/>
      <c r="AB93" s="400" t="str">
        <f>MID(AQ95,3,2)</f>
        <v/>
      </c>
      <c r="AC93" s="401"/>
      <c r="AD93" s="400" t="str">
        <f>MID(AQ95,5,2)</f>
        <v/>
      </c>
      <c r="AE93" s="401"/>
      <c r="AF93" s="400" t="str">
        <f>MID(AQ95,7,2)</f>
        <v/>
      </c>
      <c r="AG93" s="401"/>
      <c r="AH93" s="400" t="str">
        <f>MID(AQ95,9,2)</f>
        <v/>
      </c>
      <c r="AI93" s="401"/>
      <c r="AJ93" s="400" t="str">
        <f>MID(AQ95,11,2)</f>
        <v/>
      </c>
      <c r="AK93" s="401"/>
      <c r="AL93" s="400" t="str">
        <f>MID(AQ95,13,2)</f>
        <v/>
      </c>
      <c r="AM93" s="401"/>
      <c r="AN93" s="400" t="str">
        <f>MID(AQ95,15,2)</f>
        <v/>
      </c>
      <c r="AO93" s="401"/>
      <c r="AP93" s="400" t="str">
        <f>MID(AQ95,17,2)</f>
        <v/>
      </c>
      <c r="AQ93" s="401"/>
      <c r="AR93" s="400" t="str">
        <f>MID(AQ95,19,2)</f>
        <v/>
      </c>
      <c r="AS93" s="401"/>
    </row>
    <row r="94" spans="1:45" ht="14.1" customHeight="1" x14ac:dyDescent="0.2">
      <c r="A94" s="457"/>
      <c r="B94" s="458"/>
      <c r="C94" s="402"/>
      <c r="D94" s="403"/>
      <c r="E94" s="402"/>
      <c r="F94" s="403"/>
      <c r="G94" s="402"/>
      <c r="H94" s="403"/>
      <c r="I94" s="402"/>
      <c r="J94" s="403"/>
      <c r="K94" s="402"/>
      <c r="L94" s="403"/>
      <c r="M94" s="402"/>
      <c r="N94" s="403"/>
      <c r="O94" s="402"/>
      <c r="P94" s="403"/>
      <c r="Q94" s="402"/>
      <c r="R94" s="403"/>
      <c r="S94" s="402"/>
      <c r="T94" s="403"/>
      <c r="U94" s="402"/>
      <c r="V94" s="403"/>
      <c r="X94" s="457"/>
      <c r="Y94" s="458"/>
      <c r="Z94" s="402"/>
      <c r="AA94" s="403"/>
      <c r="AB94" s="402"/>
      <c r="AC94" s="403"/>
      <c r="AD94" s="402"/>
      <c r="AE94" s="403"/>
      <c r="AF94" s="402"/>
      <c r="AG94" s="403"/>
      <c r="AH94" s="402"/>
      <c r="AI94" s="403"/>
      <c r="AJ94" s="402"/>
      <c r="AK94" s="403"/>
      <c r="AL94" s="402"/>
      <c r="AM94" s="403"/>
      <c r="AN94" s="402"/>
      <c r="AO94" s="403"/>
      <c r="AP94" s="402"/>
      <c r="AQ94" s="403"/>
      <c r="AR94" s="402"/>
      <c r="AS94" s="403"/>
    </row>
    <row r="95" spans="1:45" ht="27.75" customHeight="1" x14ac:dyDescent="0.2">
      <c r="A95" s="404" t="s">
        <v>191</v>
      </c>
      <c r="B95" s="405"/>
      <c r="C95" s="405"/>
      <c r="D95" s="405"/>
      <c r="E95" s="405"/>
      <c r="F95" s="405"/>
      <c r="G95" s="405"/>
      <c r="H95" s="406"/>
      <c r="I95" s="413" t="s">
        <v>16</v>
      </c>
      <c r="J95" s="414"/>
      <c r="K95" s="414"/>
      <c r="L95" s="414"/>
      <c r="M95" s="414"/>
      <c r="N95" s="414"/>
      <c r="O95" s="414"/>
      <c r="P95" s="414"/>
      <c r="Q95" s="414"/>
      <c r="R95" s="414"/>
      <c r="S95" s="415"/>
      <c r="T95" s="416" t="str">
        <f>'Übertrag Einzel'!CL56</f>
        <v/>
      </c>
      <c r="U95" s="417"/>
      <c r="V95" s="418"/>
      <c r="X95" s="404" t="s">
        <v>191</v>
      </c>
      <c r="Y95" s="405"/>
      <c r="Z95" s="405"/>
      <c r="AA95" s="405"/>
      <c r="AB95" s="405"/>
      <c r="AC95" s="405"/>
      <c r="AD95" s="405"/>
      <c r="AE95" s="406"/>
      <c r="AF95" s="413" t="s">
        <v>16</v>
      </c>
      <c r="AG95" s="414"/>
      <c r="AH95" s="414"/>
      <c r="AI95" s="414"/>
      <c r="AJ95" s="414"/>
      <c r="AK95" s="414"/>
      <c r="AL95" s="414"/>
      <c r="AM95" s="414"/>
      <c r="AN95" s="414"/>
      <c r="AO95" s="414"/>
      <c r="AP95" s="415"/>
      <c r="AQ95" s="416" t="str">
        <f>'Übertrag Einzel'!CL57</f>
        <v/>
      </c>
      <c r="AR95" s="417"/>
      <c r="AS95" s="418"/>
    </row>
    <row r="96" spans="1:45" ht="14.1" customHeight="1" x14ac:dyDescent="0.2">
      <c r="A96" s="407"/>
      <c r="B96" s="408"/>
      <c r="C96" s="408"/>
      <c r="D96" s="408"/>
      <c r="E96" s="408"/>
      <c r="F96" s="408"/>
      <c r="G96" s="408"/>
      <c r="H96" s="409"/>
      <c r="I96" s="333" t="s">
        <v>17</v>
      </c>
      <c r="J96" s="334"/>
      <c r="K96" s="334"/>
      <c r="L96" s="334"/>
      <c r="M96" s="334"/>
      <c r="N96" s="334"/>
      <c r="O96" s="334"/>
      <c r="P96" s="334"/>
      <c r="Q96" s="334"/>
      <c r="R96" s="334"/>
      <c r="S96" s="334"/>
      <c r="T96" s="334"/>
      <c r="U96" s="334"/>
      <c r="V96" s="335"/>
      <c r="X96" s="407"/>
      <c r="Y96" s="408"/>
      <c r="Z96" s="408"/>
      <c r="AA96" s="408"/>
      <c r="AB96" s="408"/>
      <c r="AC96" s="408"/>
      <c r="AD96" s="408"/>
      <c r="AE96" s="409"/>
      <c r="AF96" s="333" t="s">
        <v>17</v>
      </c>
      <c r="AG96" s="334"/>
      <c r="AH96" s="334"/>
      <c r="AI96" s="334"/>
      <c r="AJ96" s="334"/>
      <c r="AK96" s="334"/>
      <c r="AL96" s="334"/>
      <c r="AM96" s="334"/>
      <c r="AN96" s="334"/>
      <c r="AO96" s="334"/>
      <c r="AP96" s="334"/>
      <c r="AQ96" s="334"/>
      <c r="AR96" s="334"/>
      <c r="AS96" s="335"/>
    </row>
    <row r="97" spans="1:45" ht="14.1" customHeight="1" x14ac:dyDescent="0.2">
      <c r="A97" s="407"/>
      <c r="B97" s="408"/>
      <c r="C97" s="408"/>
      <c r="D97" s="408"/>
      <c r="E97" s="408"/>
      <c r="F97" s="408"/>
      <c r="G97" s="408"/>
      <c r="H97" s="409"/>
      <c r="I97" s="82" t="s">
        <v>18</v>
      </c>
      <c r="J97" s="419"/>
      <c r="K97" s="419"/>
      <c r="L97" s="419"/>
      <c r="M97" s="420"/>
      <c r="N97" s="34" t="s">
        <v>19</v>
      </c>
      <c r="O97" s="419"/>
      <c r="P97" s="419"/>
      <c r="Q97" s="419"/>
      <c r="R97" s="420"/>
      <c r="S97" s="82" t="s">
        <v>20</v>
      </c>
      <c r="T97" s="419"/>
      <c r="U97" s="419"/>
      <c r="V97" s="420"/>
      <c r="X97" s="407"/>
      <c r="Y97" s="408"/>
      <c r="Z97" s="408"/>
      <c r="AA97" s="408"/>
      <c r="AB97" s="408"/>
      <c r="AC97" s="408"/>
      <c r="AD97" s="408"/>
      <c r="AE97" s="409"/>
      <c r="AF97" s="82" t="s">
        <v>18</v>
      </c>
      <c r="AG97" s="419"/>
      <c r="AH97" s="419"/>
      <c r="AI97" s="419"/>
      <c r="AJ97" s="420"/>
      <c r="AK97" s="34" t="s">
        <v>19</v>
      </c>
      <c r="AL97" s="419"/>
      <c r="AM97" s="419"/>
      <c r="AN97" s="419"/>
      <c r="AO97" s="420"/>
      <c r="AP97" s="82" t="s">
        <v>20</v>
      </c>
      <c r="AQ97" s="419"/>
      <c r="AR97" s="419"/>
      <c r="AS97" s="420"/>
    </row>
    <row r="98" spans="1:45" ht="14.1" customHeight="1" x14ac:dyDescent="0.2">
      <c r="A98" s="410"/>
      <c r="B98" s="411"/>
      <c r="C98" s="411"/>
      <c r="D98" s="411"/>
      <c r="E98" s="411"/>
      <c r="F98" s="411"/>
      <c r="G98" s="411"/>
      <c r="H98" s="412"/>
      <c r="I98" s="87"/>
      <c r="J98" s="88"/>
      <c r="K98" s="88"/>
      <c r="L98" s="88"/>
      <c r="M98" s="89"/>
      <c r="N98" s="88"/>
      <c r="O98" s="88"/>
      <c r="P98" s="88"/>
      <c r="Q98" s="88"/>
      <c r="R98" s="89"/>
      <c r="S98" s="87"/>
      <c r="T98" s="88"/>
      <c r="U98" s="88"/>
      <c r="V98" s="89"/>
      <c r="X98" s="410"/>
      <c r="Y98" s="411"/>
      <c r="Z98" s="411"/>
      <c r="AA98" s="411"/>
      <c r="AB98" s="411"/>
      <c r="AC98" s="411"/>
      <c r="AD98" s="411"/>
      <c r="AE98" s="412"/>
      <c r="AF98" s="87"/>
      <c r="AG98" s="88"/>
      <c r="AH98" s="88"/>
      <c r="AI98" s="88"/>
      <c r="AJ98" s="89"/>
      <c r="AK98" s="88"/>
      <c r="AL98" s="88"/>
      <c r="AM98" s="88"/>
      <c r="AN98" s="88"/>
      <c r="AO98" s="89"/>
      <c r="AP98" s="87"/>
      <c r="AQ98" s="88"/>
      <c r="AR98" s="88"/>
      <c r="AS98" s="89"/>
    </row>
    <row r="99" spans="1:45" s="27" customFormat="1" ht="21.75" customHeight="1" x14ac:dyDescent="0.2">
      <c r="A99" s="421" t="s">
        <v>22</v>
      </c>
      <c r="B99" s="422"/>
      <c r="C99" s="422"/>
      <c r="D99" s="422"/>
      <c r="E99" s="422"/>
      <c r="F99" s="422"/>
      <c r="G99" s="422"/>
      <c r="H99" s="422"/>
      <c r="I99" s="422"/>
      <c r="J99" s="422"/>
      <c r="K99" s="422"/>
      <c r="L99" s="422"/>
      <c r="M99" s="422"/>
      <c r="N99" s="422"/>
      <c r="O99" s="422"/>
      <c r="P99" s="422"/>
      <c r="Q99" s="422"/>
      <c r="R99" s="422"/>
      <c r="S99" s="422"/>
      <c r="T99" s="422"/>
      <c r="U99" s="422"/>
      <c r="V99" s="423"/>
      <c r="X99" s="424" t="s">
        <v>22</v>
      </c>
      <c r="Y99" s="425"/>
      <c r="Z99" s="425"/>
      <c r="AA99" s="425"/>
      <c r="AB99" s="425"/>
      <c r="AC99" s="425"/>
      <c r="AD99" s="425"/>
      <c r="AE99" s="425"/>
      <c r="AF99" s="425"/>
      <c r="AG99" s="425"/>
      <c r="AH99" s="425"/>
      <c r="AI99" s="425"/>
      <c r="AJ99" s="425"/>
      <c r="AK99" s="425"/>
      <c r="AL99" s="425"/>
      <c r="AM99" s="425"/>
      <c r="AN99" s="425"/>
      <c r="AO99" s="425"/>
      <c r="AP99" s="425"/>
      <c r="AQ99" s="425"/>
      <c r="AR99" s="425"/>
      <c r="AS99" s="426"/>
    </row>
    <row r="100" spans="1:45" s="33" customFormat="1" ht="21.75" customHeight="1" x14ac:dyDescent="0.2">
      <c r="A100" s="26">
        <f>'Übertrag Einzel'!$C58</f>
        <v>0</v>
      </c>
      <c r="B100" s="29" t="str">
        <f>'Übertrag Einzel'!$AD58</f>
        <v xml:space="preserve"> </v>
      </c>
      <c r="C100" s="30"/>
      <c r="D100" s="90"/>
      <c r="E100" s="31" t="str">
        <f>E51</f>
        <v>Ausrichter: TSC Musterhausen</v>
      </c>
      <c r="F100" s="90"/>
      <c r="G100" s="90"/>
      <c r="H100" s="90"/>
      <c r="I100" s="90"/>
      <c r="J100" s="90"/>
      <c r="K100" s="90"/>
      <c r="L100" s="90"/>
      <c r="M100" s="90"/>
      <c r="N100" s="90"/>
      <c r="O100" s="90"/>
      <c r="P100" s="90"/>
      <c r="Q100" s="90"/>
      <c r="R100" s="90"/>
      <c r="S100" s="90"/>
      <c r="T100" s="90"/>
      <c r="U100" s="90"/>
      <c r="V100" s="91"/>
      <c r="X100" s="26" t="str">
        <f>'Übertrag Einzel'!$C59</f>
        <v xml:space="preserve"> </v>
      </c>
      <c r="Y100" s="29" t="str">
        <f>'Übertrag Einzel'!$AD59</f>
        <v xml:space="preserve"> </v>
      </c>
      <c r="Z100" s="30"/>
      <c r="AA100" s="90"/>
      <c r="AB100" s="31" t="str">
        <f>E100</f>
        <v>Ausrichter: TSC Musterhausen</v>
      </c>
      <c r="AC100" s="90"/>
      <c r="AD100" s="90"/>
      <c r="AE100" s="90"/>
      <c r="AF100" s="90"/>
      <c r="AG100" s="90"/>
      <c r="AH100" s="90"/>
      <c r="AI100" s="90"/>
      <c r="AJ100" s="90"/>
      <c r="AK100" s="90"/>
      <c r="AL100" s="90"/>
      <c r="AM100" s="90"/>
      <c r="AN100" s="90"/>
      <c r="AO100" s="90"/>
      <c r="AP100" s="90"/>
      <c r="AQ100" s="90"/>
      <c r="AR100" s="90"/>
      <c r="AS100" s="91"/>
    </row>
    <row r="101" spans="1:45" s="34" customFormat="1" ht="12.75" x14ac:dyDescent="0.2">
      <c r="A101" s="333" t="s">
        <v>3</v>
      </c>
      <c r="B101" s="334"/>
      <c r="C101" s="334"/>
      <c r="D101" s="334"/>
      <c r="E101" s="430"/>
      <c r="F101" s="333" t="s">
        <v>34</v>
      </c>
      <c r="G101" s="431"/>
      <c r="H101" s="431"/>
      <c r="I101" s="431"/>
      <c r="J101" s="431"/>
      <c r="K101" s="431"/>
      <c r="L101" s="431"/>
      <c r="M101" s="431"/>
      <c r="N101" s="431"/>
      <c r="O101" s="431"/>
      <c r="P101" s="431"/>
      <c r="Q101" s="431"/>
      <c r="R101" s="430"/>
      <c r="S101" s="333" t="s">
        <v>6</v>
      </c>
      <c r="T101" s="334"/>
      <c r="U101" s="334"/>
      <c r="V101" s="335"/>
      <c r="X101" s="333" t="s">
        <v>3</v>
      </c>
      <c r="Y101" s="334"/>
      <c r="Z101" s="334"/>
      <c r="AA101" s="334"/>
      <c r="AB101" s="430"/>
      <c r="AC101" s="333" t="s">
        <v>34</v>
      </c>
      <c r="AD101" s="431"/>
      <c r="AE101" s="431"/>
      <c r="AF101" s="431"/>
      <c r="AG101" s="431"/>
      <c r="AH101" s="431"/>
      <c r="AI101" s="431"/>
      <c r="AJ101" s="431"/>
      <c r="AK101" s="431"/>
      <c r="AL101" s="431"/>
      <c r="AM101" s="431"/>
      <c r="AN101" s="431"/>
      <c r="AO101" s="430"/>
      <c r="AP101" s="333" t="s">
        <v>6</v>
      </c>
      <c r="AQ101" s="334"/>
      <c r="AR101" s="334"/>
      <c r="AS101" s="335"/>
    </row>
    <row r="102" spans="1:45" s="35" customFormat="1" ht="24" customHeight="1" x14ac:dyDescent="0.2">
      <c r="A102" s="352">
        <f>'Übertrag Einzel'!D58</f>
        <v>0</v>
      </c>
      <c r="B102" s="353"/>
      <c r="C102" s="353"/>
      <c r="D102" s="353"/>
      <c r="E102" s="354"/>
      <c r="F102" s="352">
        <f>'Übertrag Einzel'!E58</f>
        <v>0</v>
      </c>
      <c r="G102" s="353"/>
      <c r="H102" s="353"/>
      <c r="I102" s="353"/>
      <c r="J102" s="353"/>
      <c r="K102" s="353"/>
      <c r="L102" s="353"/>
      <c r="M102" s="353"/>
      <c r="N102" s="353"/>
      <c r="O102" s="353"/>
      <c r="P102" s="353"/>
      <c r="Q102" s="353"/>
      <c r="R102" s="354"/>
      <c r="S102" s="355">
        <f>'Übertrag Einzel'!$H58</f>
        <v>0</v>
      </c>
      <c r="T102" s="356"/>
      <c r="U102" s="356"/>
      <c r="V102" s="357"/>
      <c r="X102" s="352" t="str">
        <f>'Übertrag Einzel'!D59</f>
        <v xml:space="preserve"> </v>
      </c>
      <c r="Y102" s="353"/>
      <c r="Z102" s="353"/>
      <c r="AA102" s="353"/>
      <c r="AB102" s="354"/>
      <c r="AC102" s="352" t="str">
        <f>'Übertrag Einzel'!E59</f>
        <v xml:space="preserve"> </v>
      </c>
      <c r="AD102" s="353"/>
      <c r="AE102" s="353"/>
      <c r="AF102" s="353"/>
      <c r="AG102" s="353"/>
      <c r="AH102" s="353"/>
      <c r="AI102" s="353"/>
      <c r="AJ102" s="353"/>
      <c r="AK102" s="353"/>
      <c r="AL102" s="353"/>
      <c r="AM102" s="353"/>
      <c r="AN102" s="353"/>
      <c r="AO102" s="354"/>
      <c r="AP102" s="355" t="str">
        <f>'Übertrag Einzel'!$H59</f>
        <v xml:space="preserve"> </v>
      </c>
      <c r="AQ102" s="356"/>
      <c r="AR102" s="356"/>
      <c r="AS102" s="357"/>
    </row>
    <row r="103" spans="1:45" s="36" customFormat="1" ht="11.25" customHeight="1" x14ac:dyDescent="0.2">
      <c r="A103" s="376" t="s">
        <v>32</v>
      </c>
      <c r="B103" s="377"/>
      <c r="C103" s="378"/>
      <c r="D103" s="376" t="s">
        <v>33</v>
      </c>
      <c r="E103" s="377"/>
      <c r="F103" s="377"/>
      <c r="G103" s="377"/>
      <c r="H103" s="377"/>
      <c r="I103" s="377"/>
      <c r="J103" s="377"/>
      <c r="K103" s="377"/>
      <c r="L103" s="377"/>
      <c r="M103" s="377"/>
      <c r="N103" s="378"/>
      <c r="O103" s="379" t="s">
        <v>7</v>
      </c>
      <c r="P103" s="377"/>
      <c r="Q103" s="377"/>
      <c r="R103" s="377"/>
      <c r="S103" s="377"/>
      <c r="T103" s="377"/>
      <c r="U103" s="377"/>
      <c r="V103" s="378"/>
      <c r="X103" s="376" t="s">
        <v>32</v>
      </c>
      <c r="Y103" s="377"/>
      <c r="Z103" s="378"/>
      <c r="AA103" s="376" t="s">
        <v>33</v>
      </c>
      <c r="AB103" s="377"/>
      <c r="AC103" s="377"/>
      <c r="AD103" s="377"/>
      <c r="AE103" s="377"/>
      <c r="AF103" s="377"/>
      <c r="AG103" s="377"/>
      <c r="AH103" s="377"/>
      <c r="AI103" s="377"/>
      <c r="AJ103" s="377"/>
      <c r="AK103" s="378"/>
      <c r="AL103" s="379" t="s">
        <v>7</v>
      </c>
      <c r="AM103" s="377"/>
      <c r="AN103" s="377"/>
      <c r="AO103" s="377"/>
      <c r="AP103" s="377"/>
      <c r="AQ103" s="377"/>
      <c r="AR103" s="377"/>
      <c r="AS103" s="378"/>
    </row>
    <row r="104" spans="1:45" s="36" customFormat="1" ht="14.1" customHeight="1" x14ac:dyDescent="0.2">
      <c r="A104" s="385">
        <f>'Übertrag Einzel'!F58</f>
        <v>0</v>
      </c>
      <c r="B104" s="386"/>
      <c r="C104" s="387"/>
      <c r="D104" s="385">
        <f>'Übertrag Einzel'!G58</f>
        <v>0</v>
      </c>
      <c r="E104" s="386"/>
      <c r="F104" s="386"/>
      <c r="G104" s="386"/>
      <c r="H104" s="386"/>
      <c r="I104" s="386"/>
      <c r="J104" s="386"/>
      <c r="K104" s="386"/>
      <c r="L104" s="386"/>
      <c r="M104" s="386"/>
      <c r="N104" s="387"/>
      <c r="O104" s="442"/>
      <c r="P104" s="440"/>
      <c r="Q104" s="440"/>
      <c r="R104" s="440"/>
      <c r="S104" s="440"/>
      <c r="T104" s="440"/>
      <c r="U104" s="440"/>
      <c r="V104" s="441"/>
      <c r="X104" s="385" t="str">
        <f>'Übertrag Einzel'!F59</f>
        <v xml:space="preserve"> </v>
      </c>
      <c r="Y104" s="386"/>
      <c r="Z104" s="387"/>
      <c r="AA104" s="385" t="str">
        <f>'Übertrag Einzel'!G59</f>
        <v xml:space="preserve"> </v>
      </c>
      <c r="AB104" s="386"/>
      <c r="AC104" s="386"/>
      <c r="AD104" s="386"/>
      <c r="AE104" s="386"/>
      <c r="AF104" s="386"/>
      <c r="AG104" s="386"/>
      <c r="AH104" s="386"/>
      <c r="AI104" s="386"/>
      <c r="AJ104" s="386"/>
      <c r="AK104" s="387"/>
      <c r="AL104" s="442"/>
      <c r="AM104" s="440"/>
      <c r="AN104" s="440"/>
      <c r="AO104" s="440"/>
      <c r="AP104" s="440"/>
      <c r="AQ104" s="440"/>
      <c r="AR104" s="440"/>
      <c r="AS104" s="441"/>
    </row>
    <row r="105" spans="1:45" s="36" customFormat="1" ht="9.75" customHeight="1" x14ac:dyDescent="0.2">
      <c r="A105" s="352"/>
      <c r="B105" s="353"/>
      <c r="C105" s="354"/>
      <c r="D105" s="352"/>
      <c r="E105" s="353"/>
      <c r="F105" s="353"/>
      <c r="G105" s="353"/>
      <c r="H105" s="353"/>
      <c r="I105" s="353"/>
      <c r="J105" s="353"/>
      <c r="K105" s="353"/>
      <c r="L105" s="353"/>
      <c r="M105" s="353"/>
      <c r="N105" s="354"/>
      <c r="O105" s="370"/>
      <c r="P105" s="440"/>
      <c r="Q105" s="440"/>
      <c r="R105" s="440"/>
      <c r="S105" s="440"/>
      <c r="T105" s="440"/>
      <c r="U105" s="440"/>
      <c r="V105" s="441"/>
      <c r="X105" s="352"/>
      <c r="Y105" s="353"/>
      <c r="Z105" s="354"/>
      <c r="AA105" s="352"/>
      <c r="AB105" s="353"/>
      <c r="AC105" s="353"/>
      <c r="AD105" s="353"/>
      <c r="AE105" s="353"/>
      <c r="AF105" s="353"/>
      <c r="AG105" s="353"/>
      <c r="AH105" s="353"/>
      <c r="AI105" s="353"/>
      <c r="AJ105" s="353"/>
      <c r="AK105" s="354"/>
      <c r="AL105" s="370"/>
      <c r="AM105" s="440"/>
      <c r="AN105" s="440"/>
      <c r="AO105" s="440"/>
      <c r="AP105" s="440"/>
      <c r="AQ105" s="440"/>
      <c r="AR105" s="440"/>
      <c r="AS105" s="441"/>
    </row>
    <row r="106" spans="1:45" s="36" customFormat="1" ht="11.25" customHeight="1" x14ac:dyDescent="0.2">
      <c r="A106" s="376" t="s">
        <v>5</v>
      </c>
      <c r="B106" s="377"/>
      <c r="C106" s="377"/>
      <c r="D106" s="377"/>
      <c r="E106" s="377"/>
      <c r="F106" s="377"/>
      <c r="G106" s="377"/>
      <c r="H106" s="377"/>
      <c r="I106" s="377"/>
      <c r="J106" s="377"/>
      <c r="K106" s="377"/>
      <c r="L106" s="377"/>
      <c r="M106" s="377"/>
      <c r="N106" s="378"/>
      <c r="O106" s="442"/>
      <c r="P106" s="440"/>
      <c r="Q106" s="440"/>
      <c r="R106" s="440"/>
      <c r="S106" s="440"/>
      <c r="T106" s="440"/>
      <c r="U106" s="440"/>
      <c r="V106" s="441"/>
      <c r="X106" s="376" t="s">
        <v>5</v>
      </c>
      <c r="Y106" s="377"/>
      <c r="Z106" s="377"/>
      <c r="AA106" s="377"/>
      <c r="AB106" s="377"/>
      <c r="AC106" s="377"/>
      <c r="AD106" s="377"/>
      <c r="AE106" s="377"/>
      <c r="AF106" s="377"/>
      <c r="AG106" s="377"/>
      <c r="AH106" s="377"/>
      <c r="AI106" s="377"/>
      <c r="AJ106" s="377"/>
      <c r="AK106" s="378"/>
      <c r="AL106" s="442"/>
      <c r="AM106" s="440"/>
      <c r="AN106" s="440"/>
      <c r="AO106" s="440"/>
      <c r="AP106" s="440"/>
      <c r="AQ106" s="440"/>
      <c r="AR106" s="440"/>
      <c r="AS106" s="441"/>
    </row>
    <row r="107" spans="1:45" s="35" customFormat="1" ht="24" customHeight="1" x14ac:dyDescent="0.2">
      <c r="A107" s="352">
        <f>'Übertrag Einzel'!I58</f>
        <v>0</v>
      </c>
      <c r="B107" s="353"/>
      <c r="C107" s="353"/>
      <c r="D107" s="353"/>
      <c r="E107" s="386"/>
      <c r="F107" s="386"/>
      <c r="G107" s="386"/>
      <c r="H107" s="386"/>
      <c r="I107" s="386"/>
      <c r="J107" s="386"/>
      <c r="K107" s="386"/>
      <c r="L107" s="386"/>
      <c r="M107" s="386"/>
      <c r="N107" s="387"/>
      <c r="O107" s="443"/>
      <c r="P107" s="444"/>
      <c r="Q107" s="444"/>
      <c r="R107" s="444"/>
      <c r="S107" s="444"/>
      <c r="T107" s="444"/>
      <c r="U107" s="444"/>
      <c r="V107" s="445"/>
      <c r="X107" s="352" t="str">
        <f>'Übertrag Einzel'!I59</f>
        <v/>
      </c>
      <c r="Y107" s="353"/>
      <c r="Z107" s="353"/>
      <c r="AA107" s="353"/>
      <c r="AB107" s="386"/>
      <c r="AC107" s="386"/>
      <c r="AD107" s="386"/>
      <c r="AE107" s="386"/>
      <c r="AF107" s="386"/>
      <c r="AG107" s="386"/>
      <c r="AH107" s="386"/>
      <c r="AI107" s="386"/>
      <c r="AJ107" s="386"/>
      <c r="AK107" s="387"/>
      <c r="AL107" s="443"/>
      <c r="AM107" s="444"/>
      <c r="AN107" s="444"/>
      <c r="AO107" s="444"/>
      <c r="AP107" s="444"/>
      <c r="AQ107" s="444"/>
      <c r="AR107" s="444"/>
      <c r="AS107" s="445"/>
    </row>
    <row r="108" spans="1:45" s="34" customFormat="1" ht="12.75" customHeight="1" x14ac:dyDescent="0.2">
      <c r="A108" s="333" t="s">
        <v>8</v>
      </c>
      <c r="B108" s="431"/>
      <c r="C108" s="431"/>
      <c r="D108" s="430"/>
      <c r="E108" s="361" t="s">
        <v>113</v>
      </c>
      <c r="F108" s="432"/>
      <c r="G108" s="432"/>
      <c r="H108" s="432"/>
      <c r="I108" s="432"/>
      <c r="J108" s="432"/>
      <c r="K108" s="432"/>
      <c r="L108" s="432"/>
      <c r="M108" s="432"/>
      <c r="N108" s="432"/>
      <c r="O108" s="432"/>
      <c r="P108" s="432"/>
      <c r="Q108" s="432"/>
      <c r="R108" s="432"/>
      <c r="S108" s="432"/>
      <c r="T108" s="432"/>
      <c r="U108" s="432"/>
      <c r="V108" s="433"/>
      <c r="X108" s="333" t="s">
        <v>8</v>
      </c>
      <c r="Y108" s="431"/>
      <c r="Z108" s="431"/>
      <c r="AA108" s="430"/>
      <c r="AB108" s="361" t="s">
        <v>113</v>
      </c>
      <c r="AC108" s="432"/>
      <c r="AD108" s="432"/>
      <c r="AE108" s="432"/>
      <c r="AF108" s="432"/>
      <c r="AG108" s="432"/>
      <c r="AH108" s="432"/>
      <c r="AI108" s="432"/>
      <c r="AJ108" s="432"/>
      <c r="AK108" s="432"/>
      <c r="AL108" s="432"/>
      <c r="AM108" s="432"/>
      <c r="AN108" s="432"/>
      <c r="AO108" s="432"/>
      <c r="AP108" s="432"/>
      <c r="AQ108" s="432"/>
      <c r="AR108" s="432"/>
      <c r="AS108" s="433"/>
    </row>
    <row r="109" spans="1:45" s="37" customFormat="1" ht="24" customHeight="1" x14ac:dyDescent="0.2">
      <c r="A109" s="367">
        <f>A11</f>
        <v>45383</v>
      </c>
      <c r="B109" s="368"/>
      <c r="C109" s="368"/>
      <c r="D109" s="369"/>
      <c r="E109" s="434"/>
      <c r="F109" s="435"/>
      <c r="G109" s="435"/>
      <c r="H109" s="435"/>
      <c r="I109" s="435"/>
      <c r="J109" s="435"/>
      <c r="K109" s="435"/>
      <c r="L109" s="435"/>
      <c r="M109" s="435"/>
      <c r="N109" s="435"/>
      <c r="O109" s="435"/>
      <c r="P109" s="435"/>
      <c r="Q109" s="435"/>
      <c r="R109" s="435"/>
      <c r="S109" s="435"/>
      <c r="T109" s="435"/>
      <c r="U109" s="435"/>
      <c r="V109" s="436"/>
      <c r="X109" s="367">
        <f>A11</f>
        <v>45383</v>
      </c>
      <c r="Y109" s="368"/>
      <c r="Z109" s="368"/>
      <c r="AA109" s="369"/>
      <c r="AB109" s="434"/>
      <c r="AC109" s="435"/>
      <c r="AD109" s="435"/>
      <c r="AE109" s="435"/>
      <c r="AF109" s="435"/>
      <c r="AG109" s="435"/>
      <c r="AH109" s="435"/>
      <c r="AI109" s="435"/>
      <c r="AJ109" s="435"/>
      <c r="AK109" s="435"/>
      <c r="AL109" s="435"/>
      <c r="AM109" s="435"/>
      <c r="AN109" s="435"/>
      <c r="AO109" s="435"/>
      <c r="AP109" s="435"/>
      <c r="AQ109" s="435"/>
      <c r="AR109" s="435"/>
      <c r="AS109" s="436"/>
    </row>
    <row r="110" spans="1:45" s="34" customFormat="1" ht="6" customHeight="1" x14ac:dyDescent="0.2">
      <c r="A110" s="84"/>
      <c r="B110" s="85"/>
      <c r="C110" s="85"/>
      <c r="D110" s="85"/>
      <c r="E110" s="85"/>
      <c r="F110" s="85"/>
      <c r="G110" s="85"/>
      <c r="H110" s="85"/>
      <c r="I110" s="85"/>
      <c r="J110" s="85"/>
      <c r="K110" s="85"/>
      <c r="L110" s="85"/>
      <c r="M110" s="85"/>
      <c r="N110" s="85"/>
      <c r="O110" s="85"/>
      <c r="P110" s="85"/>
      <c r="Q110" s="85"/>
      <c r="R110" s="85"/>
      <c r="S110" s="85"/>
      <c r="T110" s="85"/>
      <c r="U110" s="85"/>
      <c r="V110" s="86"/>
      <c r="X110" s="84"/>
      <c r="Y110" s="85"/>
      <c r="Z110" s="85"/>
      <c r="AA110" s="85"/>
      <c r="AB110" s="85"/>
      <c r="AC110" s="85"/>
      <c r="AD110" s="85"/>
      <c r="AE110" s="85"/>
      <c r="AF110" s="85"/>
      <c r="AG110" s="85"/>
      <c r="AH110" s="85"/>
      <c r="AI110" s="85"/>
      <c r="AJ110" s="85"/>
      <c r="AK110" s="85"/>
      <c r="AL110" s="85"/>
      <c r="AM110" s="85"/>
      <c r="AN110" s="85"/>
      <c r="AO110" s="85"/>
      <c r="AP110" s="85"/>
      <c r="AQ110" s="85"/>
      <c r="AR110" s="85"/>
      <c r="AS110" s="86"/>
    </row>
    <row r="111" spans="1:45" s="34" customFormat="1" ht="24.75" customHeight="1" x14ac:dyDescent="0.2">
      <c r="A111" s="38" t="s">
        <v>107</v>
      </c>
      <c r="D111" s="330" t="str">
        <f>'Übertrag Einzel'!AA58</f>
        <v/>
      </c>
      <c r="E111" s="331"/>
      <c r="F111" s="331"/>
      <c r="G111" s="331"/>
      <c r="H111" s="331"/>
      <c r="I111" s="331"/>
      <c r="J111" s="331"/>
      <c r="K111" s="331"/>
      <c r="L111" s="331"/>
      <c r="M111" s="331"/>
      <c r="N111" s="137"/>
      <c r="O111" s="332" t="str">
        <f>"verliehen wird: "&amp;'Übertrag Einzel'!CP58</f>
        <v>verliehen wird: Urkunde und Button</v>
      </c>
      <c r="P111" s="332"/>
      <c r="Q111" s="332"/>
      <c r="R111" s="332"/>
      <c r="S111" s="332"/>
      <c r="T111" s="332"/>
      <c r="U111" s="332"/>
      <c r="V111" s="83"/>
      <c r="X111" s="38" t="s">
        <v>107</v>
      </c>
      <c r="AA111" s="330" t="str">
        <f>'Übertrag Einzel'!AA59</f>
        <v/>
      </c>
      <c r="AB111" s="331"/>
      <c r="AC111" s="331"/>
      <c r="AD111" s="331"/>
      <c r="AE111" s="331"/>
      <c r="AF111" s="331"/>
      <c r="AG111" s="331"/>
      <c r="AH111" s="331"/>
      <c r="AI111" s="331"/>
      <c r="AJ111" s="331"/>
      <c r="AK111" s="137"/>
      <c r="AL111" s="332" t="str">
        <f>"verliehen wird: "&amp;'Übertrag Einzel'!CP59</f>
        <v>verliehen wird: Urkunde und Button</v>
      </c>
      <c r="AM111" s="332"/>
      <c r="AN111" s="332"/>
      <c r="AO111" s="332"/>
      <c r="AP111" s="332"/>
      <c r="AQ111" s="332"/>
      <c r="AR111" s="332"/>
      <c r="AS111" s="83"/>
    </row>
    <row r="112" spans="1:45" s="34" customFormat="1" ht="6" customHeight="1" x14ac:dyDescent="0.2">
      <c r="A112" s="82"/>
      <c r="V112" s="83"/>
      <c r="X112" s="82"/>
      <c r="AS112" s="83"/>
    </row>
    <row r="113" spans="1:45" s="34" customFormat="1" ht="24.75" customHeight="1" x14ac:dyDescent="0.2">
      <c r="A113" s="38" t="s">
        <v>111</v>
      </c>
      <c r="D113" s="39"/>
      <c r="F113" s="39"/>
      <c r="H113" s="39"/>
      <c r="I113" s="347" t="str">
        <f>'Übertrag Einzel'!CM58&amp;"."</f>
        <v>.</v>
      </c>
      <c r="J113" s="348"/>
      <c r="L113" s="39" t="s">
        <v>112</v>
      </c>
      <c r="N113" s="39"/>
      <c r="V113" s="83"/>
      <c r="X113" s="38" t="s">
        <v>111</v>
      </c>
      <c r="AA113" s="39"/>
      <c r="AC113" s="39"/>
      <c r="AE113" s="39"/>
      <c r="AF113" s="347" t="str">
        <f>'Übertrag Einzel'!CM59&amp;"."</f>
        <v>.</v>
      </c>
      <c r="AG113" s="348"/>
      <c r="AI113" s="39" t="s">
        <v>112</v>
      </c>
      <c r="AK113" s="39"/>
      <c r="AS113" s="83"/>
    </row>
    <row r="114" spans="1:45" s="34" customFormat="1" ht="6" customHeight="1" x14ac:dyDescent="0.2">
      <c r="A114" s="87"/>
      <c r="B114" s="88"/>
      <c r="C114" s="88"/>
      <c r="D114" s="88"/>
      <c r="E114" s="88"/>
      <c r="F114" s="88"/>
      <c r="G114" s="88"/>
      <c r="H114" s="88"/>
      <c r="I114" s="88"/>
      <c r="J114" s="88"/>
      <c r="K114" s="88"/>
      <c r="L114" s="88"/>
      <c r="M114" s="88"/>
      <c r="N114" s="88"/>
      <c r="O114" s="88"/>
      <c r="P114" s="88"/>
      <c r="Q114" s="88"/>
      <c r="R114" s="88"/>
      <c r="S114" s="88"/>
      <c r="T114" s="88"/>
      <c r="U114" s="88"/>
      <c r="V114" s="89"/>
      <c r="X114" s="87"/>
      <c r="Y114" s="88"/>
      <c r="Z114" s="88"/>
      <c r="AA114" s="88"/>
      <c r="AB114" s="88"/>
      <c r="AC114" s="88"/>
      <c r="AD114" s="88"/>
      <c r="AE114" s="88"/>
      <c r="AF114" s="88"/>
      <c r="AG114" s="88"/>
      <c r="AH114" s="88"/>
      <c r="AI114" s="88"/>
      <c r="AJ114" s="88"/>
      <c r="AK114" s="88"/>
      <c r="AL114" s="88"/>
      <c r="AM114" s="88"/>
      <c r="AN114" s="88"/>
      <c r="AO114" s="88"/>
      <c r="AP114" s="88"/>
      <c r="AQ114" s="88"/>
      <c r="AR114" s="88"/>
      <c r="AS114" s="89"/>
    </row>
    <row r="115" spans="1:45" ht="29.25" customHeight="1" x14ac:dyDescent="0.2">
      <c r="A115" s="349" t="s">
        <v>9</v>
      </c>
      <c r="B115" s="448"/>
      <c r="C115" s="448"/>
      <c r="D115" s="449"/>
      <c r="E115" s="447" t="s">
        <v>10</v>
      </c>
      <c r="F115" s="447"/>
      <c r="G115" s="447" t="s">
        <v>11</v>
      </c>
      <c r="H115" s="447"/>
      <c r="I115" s="446" t="s">
        <v>12</v>
      </c>
      <c r="J115" s="447"/>
      <c r="K115" s="446" t="s">
        <v>13</v>
      </c>
      <c r="L115" s="447"/>
      <c r="M115" s="446" t="s">
        <v>14</v>
      </c>
      <c r="N115" s="447"/>
      <c r="O115" s="447"/>
      <c r="P115" s="447"/>
      <c r="Q115" s="447"/>
      <c r="R115" s="447"/>
      <c r="S115" s="447"/>
      <c r="T115" s="446" t="s">
        <v>15</v>
      </c>
      <c r="U115" s="447"/>
      <c r="V115" s="447"/>
      <c r="X115" s="349" t="s">
        <v>9</v>
      </c>
      <c r="Y115" s="448"/>
      <c r="Z115" s="448"/>
      <c r="AA115" s="449"/>
      <c r="AB115" s="447" t="s">
        <v>10</v>
      </c>
      <c r="AC115" s="447"/>
      <c r="AD115" s="447" t="s">
        <v>11</v>
      </c>
      <c r="AE115" s="447"/>
      <c r="AF115" s="446" t="s">
        <v>12</v>
      </c>
      <c r="AG115" s="447"/>
      <c r="AH115" s="446" t="s">
        <v>13</v>
      </c>
      <c r="AI115" s="447"/>
      <c r="AJ115" s="446" t="s">
        <v>14</v>
      </c>
      <c r="AK115" s="447"/>
      <c r="AL115" s="447"/>
      <c r="AM115" s="447"/>
      <c r="AN115" s="447"/>
      <c r="AO115" s="447"/>
      <c r="AP115" s="447"/>
      <c r="AQ115" s="446" t="s">
        <v>15</v>
      </c>
      <c r="AR115" s="447"/>
      <c r="AS115" s="447"/>
    </row>
    <row r="116" spans="1:45" ht="14.1" customHeight="1" x14ac:dyDescent="0.2">
      <c r="A116" s="333"/>
      <c r="B116" s="334"/>
      <c r="C116" s="334"/>
      <c r="D116" s="335"/>
      <c r="E116" s="336"/>
      <c r="F116" s="337"/>
      <c r="G116" s="336"/>
      <c r="H116" s="337"/>
      <c r="I116" s="336"/>
      <c r="J116" s="337"/>
      <c r="K116" s="336"/>
      <c r="L116" s="337"/>
      <c r="M116" s="336"/>
      <c r="N116" s="340"/>
      <c r="O116" s="340"/>
      <c r="P116" s="340"/>
      <c r="Q116" s="340"/>
      <c r="R116" s="340"/>
      <c r="S116" s="337"/>
      <c r="T116" s="336"/>
      <c r="U116" s="340"/>
      <c r="V116" s="337"/>
      <c r="X116" s="333"/>
      <c r="Y116" s="334"/>
      <c r="Z116" s="334"/>
      <c r="AA116" s="335"/>
      <c r="AB116" s="336"/>
      <c r="AC116" s="337"/>
      <c r="AD116" s="336"/>
      <c r="AE116" s="337"/>
      <c r="AF116" s="336"/>
      <c r="AG116" s="337"/>
      <c r="AH116" s="336"/>
      <c r="AI116" s="337"/>
      <c r="AJ116" s="336"/>
      <c r="AK116" s="340"/>
      <c r="AL116" s="340"/>
      <c r="AM116" s="340"/>
      <c r="AN116" s="340"/>
      <c r="AO116" s="340"/>
      <c r="AP116" s="337"/>
      <c r="AQ116" s="336"/>
      <c r="AR116" s="340"/>
      <c r="AS116" s="337"/>
    </row>
    <row r="117" spans="1:45" ht="14.1" customHeight="1" x14ac:dyDescent="0.2">
      <c r="A117" s="388" t="str">
        <f>'Übertrag Einzel'!BE58</f>
        <v>Langsamer Walzer</v>
      </c>
      <c r="B117" s="389"/>
      <c r="C117" s="389"/>
      <c r="D117" s="17"/>
      <c r="E117" s="338"/>
      <c r="F117" s="339"/>
      <c r="G117" s="338"/>
      <c r="H117" s="339"/>
      <c r="I117" s="338"/>
      <c r="J117" s="339"/>
      <c r="K117" s="338"/>
      <c r="L117" s="339"/>
      <c r="M117" s="338"/>
      <c r="N117" s="341"/>
      <c r="O117" s="341"/>
      <c r="P117" s="341"/>
      <c r="Q117" s="341"/>
      <c r="R117" s="341"/>
      <c r="S117" s="339"/>
      <c r="T117" s="338"/>
      <c r="U117" s="341"/>
      <c r="V117" s="339"/>
      <c r="X117" s="388" t="str">
        <f>'Übertrag Einzel'!BE59</f>
        <v>Langsamer Walzer</v>
      </c>
      <c r="Y117" s="389"/>
      <c r="Z117" s="389"/>
      <c r="AA117" s="17"/>
      <c r="AB117" s="338"/>
      <c r="AC117" s="339"/>
      <c r="AD117" s="338"/>
      <c r="AE117" s="339"/>
      <c r="AF117" s="338"/>
      <c r="AG117" s="339"/>
      <c r="AH117" s="338"/>
      <c r="AI117" s="339"/>
      <c r="AJ117" s="338"/>
      <c r="AK117" s="341"/>
      <c r="AL117" s="341"/>
      <c r="AM117" s="341"/>
      <c r="AN117" s="341"/>
      <c r="AO117" s="341"/>
      <c r="AP117" s="339"/>
      <c r="AQ117" s="338"/>
      <c r="AR117" s="341"/>
      <c r="AS117" s="339"/>
    </row>
    <row r="118" spans="1:45" ht="14.1" customHeight="1" x14ac:dyDescent="0.2">
      <c r="A118" s="333"/>
      <c r="B118" s="334"/>
      <c r="C118" s="334"/>
      <c r="D118" s="335"/>
      <c r="E118" s="336"/>
      <c r="F118" s="337"/>
      <c r="G118" s="336"/>
      <c r="H118" s="337"/>
      <c r="I118" s="336"/>
      <c r="J118" s="337"/>
      <c r="K118" s="336"/>
      <c r="L118" s="337"/>
      <c r="M118" s="336"/>
      <c r="N118" s="340"/>
      <c r="O118" s="340"/>
      <c r="P118" s="340"/>
      <c r="Q118" s="340"/>
      <c r="R118" s="340"/>
      <c r="S118" s="337"/>
      <c r="T118" s="336"/>
      <c r="U118" s="340"/>
      <c r="V118" s="337"/>
      <c r="X118" s="333"/>
      <c r="Y118" s="334"/>
      <c r="Z118" s="334"/>
      <c r="AA118" s="335"/>
      <c r="AB118" s="336"/>
      <c r="AC118" s="337"/>
      <c r="AD118" s="336"/>
      <c r="AE118" s="337"/>
      <c r="AF118" s="336"/>
      <c r="AG118" s="337"/>
      <c r="AH118" s="336"/>
      <c r="AI118" s="337"/>
      <c r="AJ118" s="336"/>
      <c r="AK118" s="340"/>
      <c r="AL118" s="340"/>
      <c r="AM118" s="340"/>
      <c r="AN118" s="340"/>
      <c r="AO118" s="340"/>
      <c r="AP118" s="337"/>
      <c r="AQ118" s="336"/>
      <c r="AR118" s="340"/>
      <c r="AS118" s="337"/>
    </row>
    <row r="119" spans="1:45" ht="14.1" customHeight="1" x14ac:dyDescent="0.2">
      <c r="A119" s="388" t="str">
        <f>'Übertrag Einzel'!BF58</f>
        <v>Tango</v>
      </c>
      <c r="B119" s="389"/>
      <c r="C119" s="389"/>
      <c r="D119" s="17"/>
      <c r="E119" s="338"/>
      <c r="F119" s="339"/>
      <c r="G119" s="338"/>
      <c r="H119" s="339"/>
      <c r="I119" s="338"/>
      <c r="J119" s="339"/>
      <c r="K119" s="338"/>
      <c r="L119" s="339"/>
      <c r="M119" s="338"/>
      <c r="N119" s="341"/>
      <c r="O119" s="341"/>
      <c r="P119" s="341"/>
      <c r="Q119" s="341"/>
      <c r="R119" s="341"/>
      <c r="S119" s="339"/>
      <c r="T119" s="338"/>
      <c r="U119" s="341"/>
      <c r="V119" s="339"/>
      <c r="X119" s="388" t="str">
        <f>'Übertrag Einzel'!BF59</f>
        <v>Tango</v>
      </c>
      <c r="Y119" s="389"/>
      <c r="Z119" s="389"/>
      <c r="AA119" s="17"/>
      <c r="AB119" s="338"/>
      <c r="AC119" s="339"/>
      <c r="AD119" s="338"/>
      <c r="AE119" s="339"/>
      <c r="AF119" s="338"/>
      <c r="AG119" s="339"/>
      <c r="AH119" s="338"/>
      <c r="AI119" s="339"/>
      <c r="AJ119" s="338"/>
      <c r="AK119" s="341"/>
      <c r="AL119" s="341"/>
      <c r="AM119" s="341"/>
      <c r="AN119" s="341"/>
      <c r="AO119" s="341"/>
      <c r="AP119" s="339"/>
      <c r="AQ119" s="338"/>
      <c r="AR119" s="341"/>
      <c r="AS119" s="339"/>
    </row>
    <row r="120" spans="1:45" ht="14.1" customHeight="1" x14ac:dyDescent="0.2">
      <c r="A120" s="333"/>
      <c r="B120" s="334"/>
      <c r="C120" s="334"/>
      <c r="D120" s="335"/>
      <c r="E120" s="336"/>
      <c r="F120" s="337"/>
      <c r="G120" s="336"/>
      <c r="H120" s="337"/>
      <c r="I120" s="336"/>
      <c r="J120" s="337"/>
      <c r="K120" s="336"/>
      <c r="L120" s="337"/>
      <c r="M120" s="336"/>
      <c r="N120" s="340"/>
      <c r="O120" s="340"/>
      <c r="P120" s="340"/>
      <c r="Q120" s="340"/>
      <c r="R120" s="340"/>
      <c r="S120" s="337"/>
      <c r="T120" s="336"/>
      <c r="U120" s="340"/>
      <c r="V120" s="337"/>
      <c r="X120" s="333"/>
      <c r="Y120" s="334"/>
      <c r="Z120" s="334"/>
      <c r="AA120" s="335"/>
      <c r="AB120" s="336"/>
      <c r="AC120" s="337"/>
      <c r="AD120" s="336"/>
      <c r="AE120" s="337"/>
      <c r="AF120" s="336"/>
      <c r="AG120" s="337"/>
      <c r="AH120" s="336"/>
      <c r="AI120" s="337"/>
      <c r="AJ120" s="336"/>
      <c r="AK120" s="340"/>
      <c r="AL120" s="340"/>
      <c r="AM120" s="340"/>
      <c r="AN120" s="340"/>
      <c r="AO120" s="340"/>
      <c r="AP120" s="337"/>
      <c r="AQ120" s="336"/>
      <c r="AR120" s="340"/>
      <c r="AS120" s="337"/>
    </row>
    <row r="121" spans="1:45" ht="14.1" customHeight="1" x14ac:dyDescent="0.2">
      <c r="A121" s="388" t="str">
        <f>'Übertrag Einzel'!BG58</f>
        <v>Wiener Walzer</v>
      </c>
      <c r="B121" s="389"/>
      <c r="C121" s="389"/>
      <c r="D121" s="17"/>
      <c r="E121" s="338"/>
      <c r="F121" s="339"/>
      <c r="G121" s="338"/>
      <c r="H121" s="339"/>
      <c r="I121" s="338"/>
      <c r="J121" s="339"/>
      <c r="K121" s="338"/>
      <c r="L121" s="339"/>
      <c r="M121" s="338"/>
      <c r="N121" s="341"/>
      <c r="O121" s="341"/>
      <c r="P121" s="341"/>
      <c r="Q121" s="341"/>
      <c r="R121" s="341"/>
      <c r="S121" s="339"/>
      <c r="T121" s="338"/>
      <c r="U121" s="341"/>
      <c r="V121" s="339"/>
      <c r="X121" s="388" t="str">
        <f>'Übertrag Einzel'!BG59</f>
        <v>Wiener Walzer</v>
      </c>
      <c r="Y121" s="389"/>
      <c r="Z121" s="389"/>
      <c r="AA121" s="17"/>
      <c r="AB121" s="338"/>
      <c r="AC121" s="339"/>
      <c r="AD121" s="338"/>
      <c r="AE121" s="339"/>
      <c r="AF121" s="338"/>
      <c r="AG121" s="339"/>
      <c r="AH121" s="338"/>
      <c r="AI121" s="339"/>
      <c r="AJ121" s="338"/>
      <c r="AK121" s="341"/>
      <c r="AL121" s="341"/>
      <c r="AM121" s="341"/>
      <c r="AN121" s="341"/>
      <c r="AO121" s="341"/>
      <c r="AP121" s="339"/>
      <c r="AQ121" s="338"/>
      <c r="AR121" s="341"/>
      <c r="AS121" s="339"/>
    </row>
    <row r="122" spans="1:45" ht="14.1" customHeight="1" x14ac:dyDescent="0.2">
      <c r="A122" s="333"/>
      <c r="B122" s="334"/>
      <c r="C122" s="334"/>
      <c r="D122" s="335"/>
      <c r="E122" s="336"/>
      <c r="F122" s="337"/>
      <c r="G122" s="336"/>
      <c r="H122" s="337"/>
      <c r="I122" s="336"/>
      <c r="J122" s="337"/>
      <c r="K122" s="336"/>
      <c r="L122" s="337"/>
      <c r="M122" s="336"/>
      <c r="N122" s="340"/>
      <c r="O122" s="340"/>
      <c r="P122" s="340"/>
      <c r="Q122" s="340"/>
      <c r="R122" s="340"/>
      <c r="S122" s="337"/>
      <c r="T122" s="336"/>
      <c r="U122" s="340"/>
      <c r="V122" s="337"/>
      <c r="X122" s="333"/>
      <c r="Y122" s="334"/>
      <c r="Z122" s="334"/>
      <c r="AA122" s="335"/>
      <c r="AB122" s="336"/>
      <c r="AC122" s="337"/>
      <c r="AD122" s="336"/>
      <c r="AE122" s="337"/>
      <c r="AF122" s="336"/>
      <c r="AG122" s="337"/>
      <c r="AH122" s="336"/>
      <c r="AI122" s="337"/>
      <c r="AJ122" s="336"/>
      <c r="AK122" s="340"/>
      <c r="AL122" s="340"/>
      <c r="AM122" s="340"/>
      <c r="AN122" s="340"/>
      <c r="AO122" s="340"/>
      <c r="AP122" s="337"/>
      <c r="AQ122" s="336"/>
      <c r="AR122" s="340"/>
      <c r="AS122" s="337"/>
    </row>
    <row r="123" spans="1:45" ht="14.1" customHeight="1" x14ac:dyDescent="0.2">
      <c r="A123" s="388" t="str">
        <f>'Übertrag Einzel'!BH58</f>
        <v>Slowfox</v>
      </c>
      <c r="B123" s="389"/>
      <c r="C123" s="389"/>
      <c r="D123" s="17"/>
      <c r="E123" s="338"/>
      <c r="F123" s="339"/>
      <c r="G123" s="338"/>
      <c r="H123" s="339"/>
      <c r="I123" s="338"/>
      <c r="J123" s="339"/>
      <c r="K123" s="338"/>
      <c r="L123" s="339"/>
      <c r="M123" s="338"/>
      <c r="N123" s="341"/>
      <c r="O123" s="341"/>
      <c r="P123" s="341"/>
      <c r="Q123" s="341"/>
      <c r="R123" s="341"/>
      <c r="S123" s="339"/>
      <c r="T123" s="338"/>
      <c r="U123" s="341"/>
      <c r="V123" s="339"/>
      <c r="X123" s="388" t="str">
        <f>'Übertrag Einzel'!BH59</f>
        <v>Slowfox</v>
      </c>
      <c r="Y123" s="389"/>
      <c r="Z123" s="389"/>
      <c r="AA123" s="17"/>
      <c r="AB123" s="338"/>
      <c r="AC123" s="339"/>
      <c r="AD123" s="338"/>
      <c r="AE123" s="339"/>
      <c r="AF123" s="338"/>
      <c r="AG123" s="339"/>
      <c r="AH123" s="338"/>
      <c r="AI123" s="339"/>
      <c r="AJ123" s="338"/>
      <c r="AK123" s="341"/>
      <c r="AL123" s="341"/>
      <c r="AM123" s="341"/>
      <c r="AN123" s="341"/>
      <c r="AO123" s="341"/>
      <c r="AP123" s="339"/>
      <c r="AQ123" s="338"/>
      <c r="AR123" s="341"/>
      <c r="AS123" s="339"/>
    </row>
    <row r="124" spans="1:45" ht="14.1" customHeight="1" x14ac:dyDescent="0.2">
      <c r="A124" s="333"/>
      <c r="B124" s="334"/>
      <c r="C124" s="334"/>
      <c r="D124" s="335"/>
      <c r="E124" s="336"/>
      <c r="F124" s="337"/>
      <c r="G124" s="336"/>
      <c r="H124" s="337"/>
      <c r="I124" s="336"/>
      <c r="J124" s="337"/>
      <c r="K124" s="336"/>
      <c r="L124" s="337"/>
      <c r="M124" s="336"/>
      <c r="N124" s="340"/>
      <c r="O124" s="340"/>
      <c r="P124" s="340"/>
      <c r="Q124" s="340"/>
      <c r="R124" s="340"/>
      <c r="S124" s="337"/>
      <c r="T124" s="336"/>
      <c r="U124" s="340"/>
      <c r="V124" s="337"/>
      <c r="X124" s="333"/>
      <c r="Y124" s="334"/>
      <c r="Z124" s="334"/>
      <c r="AA124" s="335"/>
      <c r="AB124" s="336"/>
      <c r="AC124" s="337"/>
      <c r="AD124" s="336"/>
      <c r="AE124" s="337"/>
      <c r="AF124" s="336"/>
      <c r="AG124" s="337"/>
      <c r="AH124" s="336"/>
      <c r="AI124" s="337"/>
      <c r="AJ124" s="336"/>
      <c r="AK124" s="340"/>
      <c r="AL124" s="340"/>
      <c r="AM124" s="340"/>
      <c r="AN124" s="340"/>
      <c r="AO124" s="340"/>
      <c r="AP124" s="337"/>
      <c r="AQ124" s="336"/>
      <c r="AR124" s="340"/>
      <c r="AS124" s="337"/>
    </row>
    <row r="125" spans="1:45" ht="14.1" customHeight="1" x14ac:dyDescent="0.2">
      <c r="A125" s="388" t="str">
        <f>'Übertrag Einzel'!BI58</f>
        <v>Quickstep</v>
      </c>
      <c r="B125" s="389"/>
      <c r="C125" s="389"/>
      <c r="D125" s="17"/>
      <c r="E125" s="338"/>
      <c r="F125" s="339"/>
      <c r="G125" s="338"/>
      <c r="H125" s="339"/>
      <c r="I125" s="338"/>
      <c r="J125" s="339"/>
      <c r="K125" s="338"/>
      <c r="L125" s="339"/>
      <c r="M125" s="338"/>
      <c r="N125" s="341"/>
      <c r="O125" s="341"/>
      <c r="P125" s="341"/>
      <c r="Q125" s="341"/>
      <c r="R125" s="341"/>
      <c r="S125" s="339"/>
      <c r="T125" s="338"/>
      <c r="U125" s="341"/>
      <c r="V125" s="339"/>
      <c r="X125" s="388" t="str">
        <f>'Übertrag Einzel'!BI59</f>
        <v>Quickstep</v>
      </c>
      <c r="Y125" s="389"/>
      <c r="Z125" s="389"/>
      <c r="AA125" s="17"/>
      <c r="AB125" s="338"/>
      <c r="AC125" s="339"/>
      <c r="AD125" s="338"/>
      <c r="AE125" s="339"/>
      <c r="AF125" s="338"/>
      <c r="AG125" s="339"/>
      <c r="AH125" s="338"/>
      <c r="AI125" s="339"/>
      <c r="AJ125" s="338"/>
      <c r="AK125" s="341"/>
      <c r="AL125" s="341"/>
      <c r="AM125" s="341"/>
      <c r="AN125" s="341"/>
      <c r="AO125" s="341"/>
      <c r="AP125" s="339"/>
      <c r="AQ125" s="338"/>
      <c r="AR125" s="341"/>
      <c r="AS125" s="339"/>
    </row>
    <row r="126" spans="1:45" ht="14.1" customHeight="1" x14ac:dyDescent="0.2">
      <c r="A126" s="333"/>
      <c r="B126" s="334"/>
      <c r="C126" s="334"/>
      <c r="D126" s="335"/>
      <c r="E126" s="336"/>
      <c r="F126" s="337"/>
      <c r="G126" s="336"/>
      <c r="H126" s="337"/>
      <c r="I126" s="336"/>
      <c r="J126" s="337"/>
      <c r="K126" s="336"/>
      <c r="L126" s="337"/>
      <c r="M126" s="336"/>
      <c r="N126" s="340"/>
      <c r="O126" s="340"/>
      <c r="P126" s="340"/>
      <c r="Q126" s="340"/>
      <c r="R126" s="340"/>
      <c r="S126" s="337"/>
      <c r="T126" s="336"/>
      <c r="U126" s="340"/>
      <c r="V126" s="337"/>
      <c r="X126" s="333"/>
      <c r="Y126" s="334"/>
      <c r="Z126" s="334"/>
      <c r="AA126" s="335"/>
      <c r="AB126" s="336"/>
      <c r="AC126" s="337"/>
      <c r="AD126" s="336"/>
      <c r="AE126" s="337"/>
      <c r="AF126" s="336"/>
      <c r="AG126" s="337"/>
      <c r="AH126" s="336"/>
      <c r="AI126" s="337"/>
      <c r="AJ126" s="336"/>
      <c r="AK126" s="340"/>
      <c r="AL126" s="340"/>
      <c r="AM126" s="340"/>
      <c r="AN126" s="340"/>
      <c r="AO126" s="340"/>
      <c r="AP126" s="337"/>
      <c r="AQ126" s="336"/>
      <c r="AR126" s="340"/>
      <c r="AS126" s="337"/>
    </row>
    <row r="127" spans="1:45" ht="14.1" customHeight="1" x14ac:dyDescent="0.2">
      <c r="A127" s="388" t="str">
        <f>'Übertrag Einzel'!BJ58</f>
        <v>Samba</v>
      </c>
      <c r="B127" s="389"/>
      <c r="C127" s="389"/>
      <c r="D127" s="17"/>
      <c r="E127" s="338"/>
      <c r="F127" s="339"/>
      <c r="G127" s="338"/>
      <c r="H127" s="339"/>
      <c r="I127" s="338"/>
      <c r="J127" s="339"/>
      <c r="K127" s="338"/>
      <c r="L127" s="339"/>
      <c r="M127" s="338"/>
      <c r="N127" s="341"/>
      <c r="O127" s="341"/>
      <c r="P127" s="341"/>
      <c r="Q127" s="341"/>
      <c r="R127" s="341"/>
      <c r="S127" s="339"/>
      <c r="T127" s="338"/>
      <c r="U127" s="341"/>
      <c r="V127" s="339"/>
      <c r="X127" s="388" t="str">
        <f>'Übertrag Einzel'!BJ59</f>
        <v>Samba</v>
      </c>
      <c r="Y127" s="389"/>
      <c r="Z127" s="389"/>
      <c r="AA127" s="17"/>
      <c r="AB127" s="338"/>
      <c r="AC127" s="339"/>
      <c r="AD127" s="338"/>
      <c r="AE127" s="339"/>
      <c r="AF127" s="338"/>
      <c r="AG127" s="339"/>
      <c r="AH127" s="338"/>
      <c r="AI127" s="339"/>
      <c r="AJ127" s="338"/>
      <c r="AK127" s="341"/>
      <c r="AL127" s="341"/>
      <c r="AM127" s="341"/>
      <c r="AN127" s="341"/>
      <c r="AO127" s="341"/>
      <c r="AP127" s="339"/>
      <c r="AQ127" s="338"/>
      <c r="AR127" s="341"/>
      <c r="AS127" s="339"/>
    </row>
    <row r="128" spans="1:45" ht="14.1" customHeight="1" x14ac:dyDescent="0.2">
      <c r="A128" s="333"/>
      <c r="B128" s="334"/>
      <c r="C128" s="334"/>
      <c r="D128" s="335"/>
      <c r="E128" s="336"/>
      <c r="F128" s="337"/>
      <c r="G128" s="336"/>
      <c r="H128" s="337"/>
      <c r="I128" s="336"/>
      <c r="J128" s="337"/>
      <c r="K128" s="336"/>
      <c r="L128" s="337"/>
      <c r="M128" s="336"/>
      <c r="N128" s="340"/>
      <c r="O128" s="340"/>
      <c r="P128" s="340"/>
      <c r="Q128" s="340"/>
      <c r="R128" s="340"/>
      <c r="S128" s="337"/>
      <c r="T128" s="336"/>
      <c r="U128" s="340"/>
      <c r="V128" s="337"/>
      <c r="X128" s="333"/>
      <c r="Y128" s="334"/>
      <c r="Z128" s="334"/>
      <c r="AA128" s="335"/>
      <c r="AB128" s="336"/>
      <c r="AC128" s="337"/>
      <c r="AD128" s="336"/>
      <c r="AE128" s="337"/>
      <c r="AF128" s="336"/>
      <c r="AG128" s="337"/>
      <c r="AH128" s="336"/>
      <c r="AI128" s="337"/>
      <c r="AJ128" s="336"/>
      <c r="AK128" s="340"/>
      <c r="AL128" s="340"/>
      <c r="AM128" s="340"/>
      <c r="AN128" s="340"/>
      <c r="AO128" s="340"/>
      <c r="AP128" s="337"/>
      <c r="AQ128" s="336"/>
      <c r="AR128" s="340"/>
      <c r="AS128" s="337"/>
    </row>
    <row r="129" spans="1:45" ht="14.1" customHeight="1" x14ac:dyDescent="0.2">
      <c r="A129" s="388" t="str">
        <f>'Übertrag Einzel'!BK58</f>
        <v>Chachacha</v>
      </c>
      <c r="B129" s="389"/>
      <c r="C129" s="389"/>
      <c r="D129" s="17"/>
      <c r="E129" s="338"/>
      <c r="F129" s="339"/>
      <c r="G129" s="338"/>
      <c r="H129" s="339"/>
      <c r="I129" s="338"/>
      <c r="J129" s="339"/>
      <c r="K129" s="338"/>
      <c r="L129" s="339"/>
      <c r="M129" s="338"/>
      <c r="N129" s="341"/>
      <c r="O129" s="341"/>
      <c r="P129" s="341"/>
      <c r="Q129" s="341"/>
      <c r="R129" s="341"/>
      <c r="S129" s="339"/>
      <c r="T129" s="338"/>
      <c r="U129" s="341"/>
      <c r="V129" s="339"/>
      <c r="X129" s="388" t="str">
        <f>'Übertrag Einzel'!BK59</f>
        <v>Chachacha</v>
      </c>
      <c r="Y129" s="389"/>
      <c r="Z129" s="389"/>
      <c r="AA129" s="17"/>
      <c r="AB129" s="338"/>
      <c r="AC129" s="339"/>
      <c r="AD129" s="338"/>
      <c r="AE129" s="339"/>
      <c r="AF129" s="338"/>
      <c r="AG129" s="339"/>
      <c r="AH129" s="338"/>
      <c r="AI129" s="339"/>
      <c r="AJ129" s="338"/>
      <c r="AK129" s="341"/>
      <c r="AL129" s="341"/>
      <c r="AM129" s="341"/>
      <c r="AN129" s="341"/>
      <c r="AO129" s="341"/>
      <c r="AP129" s="339"/>
      <c r="AQ129" s="338"/>
      <c r="AR129" s="341"/>
      <c r="AS129" s="339"/>
    </row>
    <row r="130" spans="1:45" ht="14.1" customHeight="1" x14ac:dyDescent="0.2">
      <c r="A130" s="333"/>
      <c r="B130" s="334"/>
      <c r="C130" s="334"/>
      <c r="D130" s="335"/>
      <c r="E130" s="336"/>
      <c r="F130" s="337"/>
      <c r="G130" s="336"/>
      <c r="H130" s="337"/>
      <c r="I130" s="336"/>
      <c r="J130" s="337"/>
      <c r="K130" s="336"/>
      <c r="L130" s="337"/>
      <c r="M130" s="336"/>
      <c r="N130" s="340"/>
      <c r="O130" s="340"/>
      <c r="P130" s="340"/>
      <c r="Q130" s="340"/>
      <c r="R130" s="340"/>
      <c r="S130" s="337"/>
      <c r="T130" s="336"/>
      <c r="U130" s="340"/>
      <c r="V130" s="337"/>
      <c r="X130" s="333"/>
      <c r="Y130" s="334"/>
      <c r="Z130" s="334"/>
      <c r="AA130" s="335"/>
      <c r="AB130" s="336"/>
      <c r="AC130" s="337"/>
      <c r="AD130" s="336"/>
      <c r="AE130" s="337"/>
      <c r="AF130" s="336"/>
      <c r="AG130" s="337"/>
      <c r="AH130" s="336"/>
      <c r="AI130" s="337"/>
      <c r="AJ130" s="336"/>
      <c r="AK130" s="340"/>
      <c r="AL130" s="340"/>
      <c r="AM130" s="340"/>
      <c r="AN130" s="340"/>
      <c r="AO130" s="340"/>
      <c r="AP130" s="337"/>
      <c r="AQ130" s="336"/>
      <c r="AR130" s="340"/>
      <c r="AS130" s="337"/>
    </row>
    <row r="131" spans="1:45" ht="14.1" customHeight="1" x14ac:dyDescent="0.2">
      <c r="A131" s="388" t="str">
        <f>'Übertrag Einzel'!BL58</f>
        <v>Rumba</v>
      </c>
      <c r="B131" s="389"/>
      <c r="C131" s="389"/>
      <c r="D131" s="17"/>
      <c r="E131" s="338"/>
      <c r="F131" s="339"/>
      <c r="G131" s="338"/>
      <c r="H131" s="339"/>
      <c r="I131" s="338"/>
      <c r="J131" s="339"/>
      <c r="K131" s="338"/>
      <c r="L131" s="339"/>
      <c r="M131" s="338"/>
      <c r="N131" s="341"/>
      <c r="O131" s="341"/>
      <c r="P131" s="341"/>
      <c r="Q131" s="341"/>
      <c r="R131" s="341"/>
      <c r="S131" s="339"/>
      <c r="T131" s="338"/>
      <c r="U131" s="341"/>
      <c r="V131" s="339"/>
      <c r="X131" s="388" t="str">
        <f>'Übertrag Einzel'!BL59</f>
        <v>Rumba</v>
      </c>
      <c r="Y131" s="389"/>
      <c r="Z131" s="389"/>
      <c r="AA131" s="17"/>
      <c r="AB131" s="338"/>
      <c r="AC131" s="339"/>
      <c r="AD131" s="338"/>
      <c r="AE131" s="339"/>
      <c r="AF131" s="338"/>
      <c r="AG131" s="339"/>
      <c r="AH131" s="338"/>
      <c r="AI131" s="339"/>
      <c r="AJ131" s="338"/>
      <c r="AK131" s="341"/>
      <c r="AL131" s="341"/>
      <c r="AM131" s="341"/>
      <c r="AN131" s="341"/>
      <c r="AO131" s="341"/>
      <c r="AP131" s="339"/>
      <c r="AQ131" s="338"/>
      <c r="AR131" s="341"/>
      <c r="AS131" s="339"/>
    </row>
    <row r="132" spans="1:45" ht="14.1" customHeight="1" x14ac:dyDescent="0.2">
      <c r="A132" s="333"/>
      <c r="B132" s="334"/>
      <c r="C132" s="334"/>
      <c r="D132" s="335"/>
      <c r="E132" s="336"/>
      <c r="F132" s="337"/>
      <c r="G132" s="336"/>
      <c r="H132" s="337"/>
      <c r="I132" s="336"/>
      <c r="J132" s="337"/>
      <c r="K132" s="336"/>
      <c r="L132" s="337"/>
      <c r="M132" s="336"/>
      <c r="N132" s="340"/>
      <c r="O132" s="340"/>
      <c r="P132" s="340"/>
      <c r="Q132" s="340"/>
      <c r="R132" s="340"/>
      <c r="S132" s="337"/>
      <c r="T132" s="336"/>
      <c r="U132" s="340"/>
      <c r="V132" s="337"/>
      <c r="X132" s="333"/>
      <c r="Y132" s="334"/>
      <c r="Z132" s="334"/>
      <c r="AA132" s="335"/>
      <c r="AB132" s="336"/>
      <c r="AC132" s="337"/>
      <c r="AD132" s="336"/>
      <c r="AE132" s="337"/>
      <c r="AF132" s="336"/>
      <c r="AG132" s="337"/>
      <c r="AH132" s="336"/>
      <c r="AI132" s="337"/>
      <c r="AJ132" s="336"/>
      <c r="AK132" s="340"/>
      <c r="AL132" s="340"/>
      <c r="AM132" s="340"/>
      <c r="AN132" s="340"/>
      <c r="AO132" s="340"/>
      <c r="AP132" s="337"/>
      <c r="AQ132" s="336"/>
      <c r="AR132" s="340"/>
      <c r="AS132" s="337"/>
    </row>
    <row r="133" spans="1:45" ht="14.1" customHeight="1" x14ac:dyDescent="0.2">
      <c r="A133" s="388" t="str">
        <f>'Übertrag Einzel'!BM58</f>
        <v>Paso Doble</v>
      </c>
      <c r="B133" s="389"/>
      <c r="C133" s="389"/>
      <c r="D133" s="17"/>
      <c r="E133" s="338"/>
      <c r="F133" s="339"/>
      <c r="G133" s="338"/>
      <c r="H133" s="339"/>
      <c r="I133" s="338"/>
      <c r="J133" s="339"/>
      <c r="K133" s="338"/>
      <c r="L133" s="339"/>
      <c r="M133" s="338"/>
      <c r="N133" s="341"/>
      <c r="O133" s="341"/>
      <c r="P133" s="341"/>
      <c r="Q133" s="341"/>
      <c r="R133" s="341"/>
      <c r="S133" s="339"/>
      <c r="T133" s="338"/>
      <c r="U133" s="341"/>
      <c r="V133" s="339"/>
      <c r="X133" s="388" t="str">
        <f>'Übertrag Einzel'!BM59</f>
        <v>Paso Doble</v>
      </c>
      <c r="Y133" s="389"/>
      <c r="Z133" s="389"/>
      <c r="AA133" s="17"/>
      <c r="AB133" s="338"/>
      <c r="AC133" s="339"/>
      <c r="AD133" s="338"/>
      <c r="AE133" s="339"/>
      <c r="AF133" s="338"/>
      <c r="AG133" s="339"/>
      <c r="AH133" s="338"/>
      <c r="AI133" s="339"/>
      <c r="AJ133" s="338"/>
      <c r="AK133" s="341"/>
      <c r="AL133" s="341"/>
      <c r="AM133" s="341"/>
      <c r="AN133" s="341"/>
      <c r="AO133" s="341"/>
      <c r="AP133" s="339"/>
      <c r="AQ133" s="338"/>
      <c r="AR133" s="341"/>
      <c r="AS133" s="339"/>
    </row>
    <row r="134" spans="1:45" ht="14.1" customHeight="1" x14ac:dyDescent="0.2">
      <c r="A134" s="333"/>
      <c r="B134" s="334"/>
      <c r="C134" s="334"/>
      <c r="D134" s="335"/>
      <c r="E134" s="336"/>
      <c r="F134" s="337"/>
      <c r="G134" s="336"/>
      <c r="H134" s="337"/>
      <c r="I134" s="336"/>
      <c r="J134" s="337"/>
      <c r="K134" s="336"/>
      <c r="L134" s="337"/>
      <c r="M134" s="336"/>
      <c r="N134" s="340"/>
      <c r="O134" s="340"/>
      <c r="P134" s="340"/>
      <c r="Q134" s="340"/>
      <c r="R134" s="340"/>
      <c r="S134" s="337"/>
      <c r="T134" s="336"/>
      <c r="U134" s="340"/>
      <c r="V134" s="337"/>
      <c r="X134" s="333"/>
      <c r="Y134" s="334"/>
      <c r="Z134" s="334"/>
      <c r="AA134" s="335"/>
      <c r="AB134" s="336"/>
      <c r="AC134" s="337"/>
      <c r="AD134" s="336"/>
      <c r="AE134" s="337"/>
      <c r="AF134" s="336"/>
      <c r="AG134" s="337"/>
      <c r="AH134" s="336"/>
      <c r="AI134" s="337"/>
      <c r="AJ134" s="336"/>
      <c r="AK134" s="340"/>
      <c r="AL134" s="340"/>
      <c r="AM134" s="340"/>
      <c r="AN134" s="340"/>
      <c r="AO134" s="340"/>
      <c r="AP134" s="337"/>
      <c r="AQ134" s="336"/>
      <c r="AR134" s="340"/>
      <c r="AS134" s="337"/>
    </row>
    <row r="135" spans="1:45" ht="14.1" customHeight="1" x14ac:dyDescent="0.2">
      <c r="A135" s="388" t="str">
        <f>'Übertrag Einzel'!BN58</f>
        <v>Jive</v>
      </c>
      <c r="B135" s="389"/>
      <c r="C135" s="389"/>
      <c r="D135" s="17"/>
      <c r="E135" s="338"/>
      <c r="F135" s="339"/>
      <c r="G135" s="338"/>
      <c r="H135" s="339"/>
      <c r="I135" s="338"/>
      <c r="J135" s="339"/>
      <c r="K135" s="338"/>
      <c r="L135" s="339"/>
      <c r="M135" s="338"/>
      <c r="N135" s="341"/>
      <c r="O135" s="341"/>
      <c r="P135" s="341"/>
      <c r="Q135" s="341"/>
      <c r="R135" s="341"/>
      <c r="S135" s="339"/>
      <c r="T135" s="338"/>
      <c r="U135" s="341"/>
      <c r="V135" s="339"/>
      <c r="X135" s="388" t="str">
        <f>'Übertrag Einzel'!BN59</f>
        <v>Jive</v>
      </c>
      <c r="Y135" s="389"/>
      <c r="Z135" s="389"/>
      <c r="AA135" s="17"/>
      <c r="AB135" s="338"/>
      <c r="AC135" s="339"/>
      <c r="AD135" s="338"/>
      <c r="AE135" s="339"/>
      <c r="AF135" s="338"/>
      <c r="AG135" s="339"/>
      <c r="AH135" s="338"/>
      <c r="AI135" s="339"/>
      <c r="AJ135" s="338"/>
      <c r="AK135" s="341"/>
      <c r="AL135" s="341"/>
      <c r="AM135" s="341"/>
      <c r="AN135" s="341"/>
      <c r="AO135" s="341"/>
      <c r="AP135" s="339"/>
      <c r="AQ135" s="338"/>
      <c r="AR135" s="341"/>
      <c r="AS135" s="339"/>
    </row>
    <row r="136" spans="1:45" ht="14.1" customHeight="1" x14ac:dyDescent="0.2">
      <c r="A136" s="391"/>
      <c r="B136" s="392"/>
      <c r="C136" s="392"/>
      <c r="D136" s="393"/>
      <c r="E136" s="336"/>
      <c r="F136" s="337"/>
      <c r="G136" s="336"/>
      <c r="H136" s="337"/>
      <c r="I136" s="336"/>
      <c r="J136" s="337"/>
      <c r="K136" s="336"/>
      <c r="L136" s="337"/>
      <c r="M136" s="336"/>
      <c r="N136" s="340"/>
      <c r="O136" s="340"/>
      <c r="P136" s="340"/>
      <c r="Q136" s="340"/>
      <c r="R136" s="340"/>
      <c r="S136" s="337"/>
      <c r="T136" s="336"/>
      <c r="U136" s="340"/>
      <c r="V136" s="337"/>
      <c r="X136" s="391"/>
      <c r="Y136" s="392"/>
      <c r="Z136" s="392"/>
      <c r="AA136" s="393"/>
      <c r="AB136" s="336"/>
      <c r="AC136" s="337"/>
      <c r="AD136" s="336"/>
      <c r="AE136" s="337"/>
      <c r="AF136" s="336"/>
      <c r="AG136" s="337"/>
      <c r="AH136" s="336"/>
      <c r="AI136" s="337"/>
      <c r="AJ136" s="336"/>
      <c r="AK136" s="340"/>
      <c r="AL136" s="340"/>
      <c r="AM136" s="340"/>
      <c r="AN136" s="340"/>
      <c r="AO136" s="340"/>
      <c r="AP136" s="337"/>
      <c r="AQ136" s="336"/>
      <c r="AR136" s="340"/>
      <c r="AS136" s="337"/>
    </row>
    <row r="137" spans="1:45" ht="14.1" customHeight="1" x14ac:dyDescent="0.2">
      <c r="A137" s="388" t="str">
        <f>'Übertrag Einzel'!BO58</f>
        <v>Discofox</v>
      </c>
      <c r="B137" s="389"/>
      <c r="C137" s="390"/>
      <c r="D137" s="18"/>
      <c r="E137" s="338"/>
      <c r="F137" s="339"/>
      <c r="G137" s="338"/>
      <c r="H137" s="339"/>
      <c r="I137" s="338"/>
      <c r="J137" s="339"/>
      <c r="K137" s="338"/>
      <c r="L137" s="339"/>
      <c r="M137" s="338"/>
      <c r="N137" s="341"/>
      <c r="O137" s="341"/>
      <c r="P137" s="341"/>
      <c r="Q137" s="341"/>
      <c r="R137" s="341"/>
      <c r="S137" s="339"/>
      <c r="T137" s="338"/>
      <c r="U137" s="341"/>
      <c r="V137" s="339"/>
      <c r="X137" s="388" t="str">
        <f>'Übertrag Einzel'!BO59</f>
        <v>Discofox</v>
      </c>
      <c r="Y137" s="389"/>
      <c r="Z137" s="390"/>
      <c r="AA137" s="18"/>
      <c r="AB137" s="338"/>
      <c r="AC137" s="339"/>
      <c r="AD137" s="338"/>
      <c r="AE137" s="339"/>
      <c r="AF137" s="338"/>
      <c r="AG137" s="339"/>
      <c r="AH137" s="338"/>
      <c r="AI137" s="339"/>
      <c r="AJ137" s="338"/>
      <c r="AK137" s="341"/>
      <c r="AL137" s="341"/>
      <c r="AM137" s="341"/>
      <c r="AN137" s="341"/>
      <c r="AO137" s="341"/>
      <c r="AP137" s="339"/>
      <c r="AQ137" s="338"/>
      <c r="AR137" s="341"/>
      <c r="AS137" s="339"/>
    </row>
    <row r="138" spans="1:45" ht="14.1" customHeight="1" x14ac:dyDescent="0.2">
      <c r="A138" s="391"/>
      <c r="B138" s="392"/>
      <c r="C138" s="392"/>
      <c r="D138" s="393"/>
      <c r="E138" s="336"/>
      <c r="F138" s="337"/>
      <c r="G138" s="336"/>
      <c r="H138" s="337"/>
      <c r="I138" s="336"/>
      <c r="J138" s="337"/>
      <c r="K138" s="336"/>
      <c r="L138" s="337"/>
      <c r="M138" s="336"/>
      <c r="N138" s="340"/>
      <c r="O138" s="340"/>
      <c r="P138" s="340"/>
      <c r="Q138" s="340"/>
      <c r="R138" s="340"/>
      <c r="S138" s="337"/>
      <c r="T138" s="336"/>
      <c r="U138" s="340"/>
      <c r="V138" s="337"/>
      <c r="X138" s="391"/>
      <c r="Y138" s="392"/>
      <c r="Z138" s="392"/>
      <c r="AA138" s="393"/>
      <c r="AB138" s="336"/>
      <c r="AC138" s="337"/>
      <c r="AD138" s="336"/>
      <c r="AE138" s="337"/>
      <c r="AF138" s="336"/>
      <c r="AG138" s="337"/>
      <c r="AH138" s="336"/>
      <c r="AI138" s="337"/>
      <c r="AJ138" s="336"/>
      <c r="AK138" s="340"/>
      <c r="AL138" s="340"/>
      <c r="AM138" s="340"/>
      <c r="AN138" s="340"/>
      <c r="AO138" s="340"/>
      <c r="AP138" s="337"/>
      <c r="AQ138" s="336"/>
      <c r="AR138" s="340"/>
      <c r="AS138" s="337"/>
    </row>
    <row r="139" spans="1:45" ht="14.1" customHeight="1" x14ac:dyDescent="0.2">
      <c r="A139" s="388"/>
      <c r="B139" s="389"/>
      <c r="C139" s="390"/>
      <c r="D139" s="18"/>
      <c r="E139" s="338"/>
      <c r="F139" s="339"/>
      <c r="G139" s="338"/>
      <c r="H139" s="339"/>
      <c r="I139" s="338"/>
      <c r="J139" s="339"/>
      <c r="K139" s="338"/>
      <c r="L139" s="339"/>
      <c r="M139" s="338"/>
      <c r="N139" s="341"/>
      <c r="O139" s="341"/>
      <c r="P139" s="341"/>
      <c r="Q139" s="341"/>
      <c r="R139" s="341"/>
      <c r="S139" s="339"/>
      <c r="T139" s="338"/>
      <c r="U139" s="341"/>
      <c r="V139" s="339"/>
      <c r="X139" s="388"/>
      <c r="Y139" s="389"/>
      <c r="Z139" s="390"/>
      <c r="AA139" s="18"/>
      <c r="AB139" s="338"/>
      <c r="AC139" s="339"/>
      <c r="AD139" s="338"/>
      <c r="AE139" s="339"/>
      <c r="AF139" s="338"/>
      <c r="AG139" s="339"/>
      <c r="AH139" s="338"/>
      <c r="AI139" s="339"/>
      <c r="AJ139" s="338"/>
      <c r="AK139" s="341"/>
      <c r="AL139" s="341"/>
      <c r="AM139" s="341"/>
      <c r="AN139" s="341"/>
      <c r="AO139" s="341"/>
      <c r="AP139" s="339"/>
      <c r="AQ139" s="338"/>
      <c r="AR139" s="341"/>
      <c r="AS139" s="339"/>
    </row>
    <row r="140" spans="1:45" ht="14.1" customHeight="1" x14ac:dyDescent="0.2">
      <c r="A140" s="394" t="s">
        <v>70</v>
      </c>
      <c r="B140" s="450"/>
      <c r="C140" s="450"/>
      <c r="D140" s="450"/>
      <c r="E140" s="450"/>
      <c r="F140" s="450"/>
      <c r="G140" s="450"/>
      <c r="H140" s="450"/>
      <c r="I140" s="450"/>
      <c r="J140" s="450"/>
      <c r="K140" s="450"/>
      <c r="L140" s="450"/>
      <c r="M140" s="450"/>
      <c r="N140" s="450"/>
      <c r="O140" s="450"/>
      <c r="P140" s="450"/>
      <c r="Q140" s="450"/>
      <c r="R140" s="450"/>
      <c r="S140" s="450"/>
      <c r="T140" s="450"/>
      <c r="U140" s="450"/>
      <c r="V140" s="451"/>
      <c r="X140" s="394" t="s">
        <v>70</v>
      </c>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1"/>
    </row>
    <row r="141" spans="1:45" ht="14.1" customHeight="1" x14ac:dyDescent="0.2">
      <c r="A141" s="452"/>
      <c r="B141" s="453"/>
      <c r="C141" s="454"/>
      <c r="D141" s="454"/>
      <c r="E141" s="454"/>
      <c r="F141" s="454"/>
      <c r="G141" s="454"/>
      <c r="H141" s="454"/>
      <c r="I141" s="454"/>
      <c r="J141" s="454"/>
      <c r="K141" s="454"/>
      <c r="L141" s="454"/>
      <c r="M141" s="454"/>
      <c r="N141" s="454"/>
      <c r="O141" s="454"/>
      <c r="P141" s="454"/>
      <c r="Q141" s="454"/>
      <c r="R141" s="454"/>
      <c r="S141" s="454"/>
      <c r="T141" s="454"/>
      <c r="U141" s="454"/>
      <c r="V141" s="455"/>
      <c r="X141" s="452"/>
      <c r="Y141" s="453"/>
      <c r="Z141" s="454"/>
      <c r="AA141" s="454"/>
      <c r="AB141" s="454"/>
      <c r="AC141" s="454"/>
      <c r="AD141" s="454"/>
      <c r="AE141" s="454"/>
      <c r="AF141" s="454"/>
      <c r="AG141" s="454"/>
      <c r="AH141" s="454"/>
      <c r="AI141" s="454"/>
      <c r="AJ141" s="454"/>
      <c r="AK141" s="454"/>
      <c r="AL141" s="454"/>
      <c r="AM141" s="454"/>
      <c r="AN141" s="454"/>
      <c r="AO141" s="454"/>
      <c r="AP141" s="454"/>
      <c r="AQ141" s="454"/>
      <c r="AR141" s="454"/>
      <c r="AS141" s="455"/>
    </row>
    <row r="142" spans="1:45" ht="14.1" customHeight="1" x14ac:dyDescent="0.2">
      <c r="A142" s="400" t="s">
        <v>30</v>
      </c>
      <c r="B142" s="456"/>
      <c r="C142" s="400" t="str">
        <f>MID(T144,1,2)</f>
        <v/>
      </c>
      <c r="D142" s="401"/>
      <c r="E142" s="400" t="str">
        <f>MID(T144,3,2)</f>
        <v/>
      </c>
      <c r="F142" s="401"/>
      <c r="G142" s="400" t="str">
        <f>MID(T144,5,2)</f>
        <v/>
      </c>
      <c r="H142" s="401"/>
      <c r="I142" s="400" t="str">
        <f>MID(T144,7,2)</f>
        <v/>
      </c>
      <c r="J142" s="401"/>
      <c r="K142" s="400" t="str">
        <f>MID(T144,9,2)</f>
        <v/>
      </c>
      <c r="L142" s="401"/>
      <c r="M142" s="400" t="str">
        <f>MID(T144,11,2)</f>
        <v/>
      </c>
      <c r="N142" s="401"/>
      <c r="O142" s="400" t="str">
        <f>MID(T144,13,2)</f>
        <v/>
      </c>
      <c r="P142" s="401"/>
      <c r="Q142" s="400" t="str">
        <f>MID(T144,15,2)</f>
        <v/>
      </c>
      <c r="R142" s="401"/>
      <c r="S142" s="400" t="str">
        <f>MID(T144,17,2)</f>
        <v/>
      </c>
      <c r="T142" s="401"/>
      <c r="U142" s="400" t="str">
        <f>MID(T144,19,2)</f>
        <v/>
      </c>
      <c r="V142" s="401"/>
      <c r="X142" s="400" t="s">
        <v>30</v>
      </c>
      <c r="Y142" s="456"/>
      <c r="Z142" s="400" t="str">
        <f>MID(AQ144,1,2)</f>
        <v/>
      </c>
      <c r="AA142" s="401"/>
      <c r="AB142" s="400" t="str">
        <f>MID(AQ144,3,2)</f>
        <v/>
      </c>
      <c r="AC142" s="401"/>
      <c r="AD142" s="400" t="str">
        <f>MID(AQ144,5,2)</f>
        <v/>
      </c>
      <c r="AE142" s="401"/>
      <c r="AF142" s="400" t="str">
        <f>MID(AQ144,7,2)</f>
        <v/>
      </c>
      <c r="AG142" s="401"/>
      <c r="AH142" s="400" t="str">
        <f>MID(AQ144,9,2)</f>
        <v/>
      </c>
      <c r="AI142" s="401"/>
      <c r="AJ142" s="400" t="str">
        <f>MID(AQ144,11,2)</f>
        <v/>
      </c>
      <c r="AK142" s="401"/>
      <c r="AL142" s="400" t="str">
        <f>MID(AQ144,13,2)</f>
        <v/>
      </c>
      <c r="AM142" s="401"/>
      <c r="AN142" s="400" t="str">
        <f>MID(AQ144,15,2)</f>
        <v/>
      </c>
      <c r="AO142" s="401"/>
      <c r="AP142" s="400" t="str">
        <f>MID(AQ144,17,2)</f>
        <v/>
      </c>
      <c r="AQ142" s="401"/>
      <c r="AR142" s="400" t="str">
        <f>MID(AQ144,19,2)</f>
        <v/>
      </c>
      <c r="AS142" s="401"/>
    </row>
    <row r="143" spans="1:45" ht="14.1" customHeight="1" x14ac:dyDescent="0.2">
      <c r="A143" s="457"/>
      <c r="B143" s="458"/>
      <c r="C143" s="402"/>
      <c r="D143" s="403"/>
      <c r="E143" s="402"/>
      <c r="F143" s="403"/>
      <c r="G143" s="402"/>
      <c r="H143" s="403"/>
      <c r="I143" s="402"/>
      <c r="J143" s="403"/>
      <c r="K143" s="402"/>
      <c r="L143" s="403"/>
      <c r="M143" s="402"/>
      <c r="N143" s="403"/>
      <c r="O143" s="402"/>
      <c r="P143" s="403"/>
      <c r="Q143" s="402"/>
      <c r="R143" s="403"/>
      <c r="S143" s="402"/>
      <c r="T143" s="403"/>
      <c r="U143" s="402"/>
      <c r="V143" s="403"/>
      <c r="X143" s="457"/>
      <c r="Y143" s="458"/>
      <c r="Z143" s="402"/>
      <c r="AA143" s="403"/>
      <c r="AB143" s="402"/>
      <c r="AC143" s="403"/>
      <c r="AD143" s="402"/>
      <c r="AE143" s="403"/>
      <c r="AF143" s="402"/>
      <c r="AG143" s="403"/>
      <c r="AH143" s="402"/>
      <c r="AI143" s="403"/>
      <c r="AJ143" s="402"/>
      <c r="AK143" s="403"/>
      <c r="AL143" s="402"/>
      <c r="AM143" s="403"/>
      <c r="AN143" s="402"/>
      <c r="AO143" s="403"/>
      <c r="AP143" s="402"/>
      <c r="AQ143" s="403"/>
      <c r="AR143" s="402"/>
      <c r="AS143" s="403"/>
    </row>
    <row r="144" spans="1:45" ht="27.75" customHeight="1" x14ac:dyDescent="0.2">
      <c r="A144" s="404" t="s">
        <v>191</v>
      </c>
      <c r="B144" s="405"/>
      <c r="C144" s="405"/>
      <c r="D144" s="405"/>
      <c r="E144" s="405"/>
      <c r="F144" s="405"/>
      <c r="G144" s="405"/>
      <c r="H144" s="406"/>
      <c r="I144" s="413" t="s">
        <v>16</v>
      </c>
      <c r="J144" s="414"/>
      <c r="K144" s="414"/>
      <c r="L144" s="414"/>
      <c r="M144" s="414"/>
      <c r="N144" s="414"/>
      <c r="O144" s="414"/>
      <c r="P144" s="414"/>
      <c r="Q144" s="414"/>
      <c r="R144" s="414"/>
      <c r="S144" s="415"/>
      <c r="T144" s="416" t="str">
        <f>'Übertrag Einzel'!CL58</f>
        <v/>
      </c>
      <c r="U144" s="417"/>
      <c r="V144" s="418"/>
      <c r="X144" s="404" t="s">
        <v>191</v>
      </c>
      <c r="Y144" s="405"/>
      <c r="Z144" s="405"/>
      <c r="AA144" s="405"/>
      <c r="AB144" s="405"/>
      <c r="AC144" s="405"/>
      <c r="AD144" s="405"/>
      <c r="AE144" s="406"/>
      <c r="AF144" s="413" t="s">
        <v>16</v>
      </c>
      <c r="AG144" s="414"/>
      <c r="AH144" s="414"/>
      <c r="AI144" s="414"/>
      <c r="AJ144" s="414"/>
      <c r="AK144" s="414"/>
      <c r="AL144" s="414"/>
      <c r="AM144" s="414"/>
      <c r="AN144" s="414"/>
      <c r="AO144" s="414"/>
      <c r="AP144" s="415"/>
      <c r="AQ144" s="416" t="str">
        <f>'Übertrag Einzel'!CL59</f>
        <v/>
      </c>
      <c r="AR144" s="417"/>
      <c r="AS144" s="418"/>
    </row>
    <row r="145" spans="1:45" ht="14.1" customHeight="1" x14ac:dyDescent="0.2">
      <c r="A145" s="407"/>
      <c r="B145" s="408"/>
      <c r="C145" s="408"/>
      <c r="D145" s="408"/>
      <c r="E145" s="408"/>
      <c r="F145" s="408"/>
      <c r="G145" s="408"/>
      <c r="H145" s="409"/>
      <c r="I145" s="333" t="s">
        <v>17</v>
      </c>
      <c r="J145" s="334"/>
      <c r="K145" s="334"/>
      <c r="L145" s="334"/>
      <c r="M145" s="334"/>
      <c r="N145" s="334"/>
      <c r="O145" s="334"/>
      <c r="P145" s="334"/>
      <c r="Q145" s="334"/>
      <c r="R145" s="334"/>
      <c r="S145" s="334"/>
      <c r="T145" s="334"/>
      <c r="U145" s="334"/>
      <c r="V145" s="335"/>
      <c r="X145" s="407"/>
      <c r="Y145" s="408"/>
      <c r="Z145" s="408"/>
      <c r="AA145" s="408"/>
      <c r="AB145" s="408"/>
      <c r="AC145" s="408"/>
      <c r="AD145" s="408"/>
      <c r="AE145" s="409"/>
      <c r="AF145" s="333" t="s">
        <v>17</v>
      </c>
      <c r="AG145" s="334"/>
      <c r="AH145" s="334"/>
      <c r="AI145" s="334"/>
      <c r="AJ145" s="334"/>
      <c r="AK145" s="334"/>
      <c r="AL145" s="334"/>
      <c r="AM145" s="334"/>
      <c r="AN145" s="334"/>
      <c r="AO145" s="334"/>
      <c r="AP145" s="334"/>
      <c r="AQ145" s="334"/>
      <c r="AR145" s="334"/>
      <c r="AS145" s="335"/>
    </row>
    <row r="146" spans="1:45" ht="14.1" customHeight="1" x14ac:dyDescent="0.2">
      <c r="A146" s="407"/>
      <c r="B146" s="408"/>
      <c r="C146" s="408"/>
      <c r="D146" s="408"/>
      <c r="E146" s="408"/>
      <c r="F146" s="408"/>
      <c r="G146" s="408"/>
      <c r="H146" s="409"/>
      <c r="I146" s="82" t="s">
        <v>18</v>
      </c>
      <c r="J146" s="419"/>
      <c r="K146" s="419"/>
      <c r="L146" s="419"/>
      <c r="M146" s="420"/>
      <c r="N146" s="34" t="s">
        <v>19</v>
      </c>
      <c r="O146" s="419"/>
      <c r="P146" s="419"/>
      <c r="Q146" s="419"/>
      <c r="R146" s="420"/>
      <c r="S146" s="82" t="s">
        <v>20</v>
      </c>
      <c r="T146" s="419"/>
      <c r="U146" s="419"/>
      <c r="V146" s="420"/>
      <c r="X146" s="407"/>
      <c r="Y146" s="408"/>
      <c r="Z146" s="408"/>
      <c r="AA146" s="408"/>
      <c r="AB146" s="408"/>
      <c r="AC146" s="408"/>
      <c r="AD146" s="408"/>
      <c r="AE146" s="409"/>
      <c r="AF146" s="82" t="s">
        <v>18</v>
      </c>
      <c r="AG146" s="419"/>
      <c r="AH146" s="419"/>
      <c r="AI146" s="419"/>
      <c r="AJ146" s="420"/>
      <c r="AK146" s="34" t="s">
        <v>19</v>
      </c>
      <c r="AL146" s="419"/>
      <c r="AM146" s="419"/>
      <c r="AN146" s="419"/>
      <c r="AO146" s="420"/>
      <c r="AP146" s="82" t="s">
        <v>20</v>
      </c>
      <c r="AQ146" s="419"/>
      <c r="AR146" s="419"/>
      <c r="AS146" s="420"/>
    </row>
    <row r="147" spans="1:45" ht="14.1" customHeight="1" x14ac:dyDescent="0.2">
      <c r="A147" s="410"/>
      <c r="B147" s="411"/>
      <c r="C147" s="411"/>
      <c r="D147" s="411"/>
      <c r="E147" s="411"/>
      <c r="F147" s="411"/>
      <c r="G147" s="411"/>
      <c r="H147" s="412"/>
      <c r="I147" s="87"/>
      <c r="J147" s="88"/>
      <c r="K147" s="88"/>
      <c r="L147" s="88"/>
      <c r="M147" s="89"/>
      <c r="N147" s="88"/>
      <c r="O147" s="88"/>
      <c r="P147" s="88"/>
      <c r="Q147" s="88"/>
      <c r="R147" s="89"/>
      <c r="S147" s="87"/>
      <c r="T147" s="88"/>
      <c r="U147" s="88"/>
      <c r="V147" s="89"/>
      <c r="X147" s="410"/>
      <c r="Y147" s="411"/>
      <c r="Z147" s="411"/>
      <c r="AA147" s="411"/>
      <c r="AB147" s="411"/>
      <c r="AC147" s="411"/>
      <c r="AD147" s="411"/>
      <c r="AE147" s="412"/>
      <c r="AF147" s="87"/>
      <c r="AG147" s="88"/>
      <c r="AH147" s="88"/>
      <c r="AI147" s="88"/>
      <c r="AJ147" s="89"/>
      <c r="AK147" s="88"/>
      <c r="AL147" s="88"/>
      <c r="AM147" s="88"/>
      <c r="AN147" s="88"/>
      <c r="AO147" s="89"/>
      <c r="AP147" s="87"/>
      <c r="AQ147" s="88"/>
      <c r="AR147" s="88"/>
      <c r="AS147" s="89"/>
    </row>
    <row r="148" spans="1:45" s="27" customFormat="1" ht="21.75" customHeight="1" x14ac:dyDescent="0.2">
      <c r="A148" s="421" t="s">
        <v>22</v>
      </c>
      <c r="B148" s="422"/>
      <c r="C148" s="422"/>
      <c r="D148" s="422"/>
      <c r="E148" s="422"/>
      <c r="F148" s="422"/>
      <c r="G148" s="422"/>
      <c r="H148" s="422"/>
      <c r="I148" s="422"/>
      <c r="J148" s="422"/>
      <c r="K148" s="422"/>
      <c r="L148" s="422"/>
      <c r="M148" s="422"/>
      <c r="N148" s="422"/>
      <c r="O148" s="422"/>
      <c r="P148" s="422"/>
      <c r="Q148" s="422"/>
      <c r="R148" s="422"/>
      <c r="S148" s="422"/>
      <c r="T148" s="422"/>
      <c r="U148" s="422"/>
      <c r="V148" s="423"/>
      <c r="X148" s="424" t="s">
        <v>22</v>
      </c>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6"/>
    </row>
    <row r="149" spans="1:45" s="33" customFormat="1" ht="21.75" customHeight="1" x14ac:dyDescent="0.2">
      <c r="A149" s="26" t="str">
        <f>'Übertrag Einzel'!$C60</f>
        <v xml:space="preserve"> </v>
      </c>
      <c r="B149" s="29" t="str">
        <f>'Übertrag Einzel'!$AD60</f>
        <v xml:space="preserve"> </v>
      </c>
      <c r="C149" s="30"/>
      <c r="D149" s="90"/>
      <c r="E149" s="31" t="str">
        <f>E100</f>
        <v>Ausrichter: TSC Musterhausen</v>
      </c>
      <c r="F149" s="90"/>
      <c r="G149" s="90"/>
      <c r="H149" s="90"/>
      <c r="I149" s="90"/>
      <c r="J149" s="90"/>
      <c r="K149" s="90"/>
      <c r="L149" s="90"/>
      <c r="M149" s="90"/>
      <c r="N149" s="90"/>
      <c r="O149" s="90"/>
      <c r="P149" s="90"/>
      <c r="Q149" s="90"/>
      <c r="R149" s="90"/>
      <c r="S149" s="90"/>
      <c r="T149" s="90"/>
      <c r="U149" s="90"/>
      <c r="V149" s="91"/>
      <c r="X149" s="26" t="str">
        <f>'Übertrag Einzel'!$C61</f>
        <v xml:space="preserve"> </v>
      </c>
      <c r="Y149" s="29" t="str">
        <f>'Übertrag Einzel'!$AD61</f>
        <v xml:space="preserve"> </v>
      </c>
      <c r="Z149" s="30"/>
      <c r="AA149" s="90"/>
      <c r="AB149" s="31" t="str">
        <f>E149</f>
        <v>Ausrichter: TSC Musterhausen</v>
      </c>
      <c r="AC149" s="90"/>
      <c r="AD149" s="90"/>
      <c r="AE149" s="90"/>
      <c r="AF149" s="90"/>
      <c r="AG149" s="90"/>
      <c r="AH149" s="90"/>
      <c r="AI149" s="90"/>
      <c r="AJ149" s="90"/>
      <c r="AK149" s="90"/>
      <c r="AL149" s="90"/>
      <c r="AM149" s="90"/>
      <c r="AN149" s="90"/>
      <c r="AO149" s="90"/>
      <c r="AP149" s="90"/>
      <c r="AQ149" s="90"/>
      <c r="AR149" s="90"/>
      <c r="AS149" s="91"/>
    </row>
    <row r="150" spans="1:45" s="34" customFormat="1" ht="12.75" x14ac:dyDescent="0.2">
      <c r="A150" s="333" t="s">
        <v>3</v>
      </c>
      <c r="B150" s="334"/>
      <c r="C150" s="334"/>
      <c r="D150" s="334"/>
      <c r="E150" s="430"/>
      <c r="F150" s="333" t="s">
        <v>34</v>
      </c>
      <c r="G150" s="431"/>
      <c r="H150" s="431"/>
      <c r="I150" s="431"/>
      <c r="J150" s="431"/>
      <c r="K150" s="431"/>
      <c r="L150" s="431"/>
      <c r="M150" s="431"/>
      <c r="N150" s="431"/>
      <c r="O150" s="431"/>
      <c r="P150" s="431"/>
      <c r="Q150" s="431"/>
      <c r="R150" s="430"/>
      <c r="S150" s="333" t="s">
        <v>6</v>
      </c>
      <c r="T150" s="334"/>
      <c r="U150" s="334"/>
      <c r="V150" s="335"/>
      <c r="X150" s="333" t="s">
        <v>3</v>
      </c>
      <c r="Y150" s="334"/>
      <c r="Z150" s="334"/>
      <c r="AA150" s="334"/>
      <c r="AB150" s="430"/>
      <c r="AC150" s="333" t="s">
        <v>34</v>
      </c>
      <c r="AD150" s="431"/>
      <c r="AE150" s="431"/>
      <c r="AF150" s="431"/>
      <c r="AG150" s="431"/>
      <c r="AH150" s="431"/>
      <c r="AI150" s="431"/>
      <c r="AJ150" s="431"/>
      <c r="AK150" s="431"/>
      <c r="AL150" s="431"/>
      <c r="AM150" s="431"/>
      <c r="AN150" s="431"/>
      <c r="AO150" s="430"/>
      <c r="AP150" s="333" t="s">
        <v>6</v>
      </c>
      <c r="AQ150" s="334"/>
      <c r="AR150" s="334"/>
      <c r="AS150" s="335"/>
    </row>
    <row r="151" spans="1:45" s="35" customFormat="1" ht="24" customHeight="1" x14ac:dyDescent="0.2">
      <c r="A151" s="352" t="str">
        <f>'Übertrag Einzel'!D60</f>
        <v xml:space="preserve"> </v>
      </c>
      <c r="B151" s="353"/>
      <c r="C151" s="353"/>
      <c r="D151" s="353"/>
      <c r="E151" s="354"/>
      <c r="F151" s="352" t="str">
        <f>'Übertrag Einzel'!E60</f>
        <v xml:space="preserve"> </v>
      </c>
      <c r="G151" s="353"/>
      <c r="H151" s="353"/>
      <c r="I151" s="353"/>
      <c r="J151" s="353"/>
      <c r="K151" s="353"/>
      <c r="L151" s="353"/>
      <c r="M151" s="353"/>
      <c r="N151" s="353"/>
      <c r="O151" s="353"/>
      <c r="P151" s="353"/>
      <c r="Q151" s="353"/>
      <c r="R151" s="354"/>
      <c r="S151" s="355" t="str">
        <f>'Übertrag Einzel'!$H60</f>
        <v xml:space="preserve"> </v>
      </c>
      <c r="T151" s="356"/>
      <c r="U151" s="356"/>
      <c r="V151" s="357"/>
      <c r="X151" s="352" t="str">
        <f>'Übertrag Einzel'!D61</f>
        <v xml:space="preserve"> </v>
      </c>
      <c r="Y151" s="353"/>
      <c r="Z151" s="353"/>
      <c r="AA151" s="353"/>
      <c r="AB151" s="354"/>
      <c r="AC151" s="352" t="str">
        <f>'Übertrag Einzel'!E61</f>
        <v xml:space="preserve"> </v>
      </c>
      <c r="AD151" s="353"/>
      <c r="AE151" s="353"/>
      <c r="AF151" s="353"/>
      <c r="AG151" s="353"/>
      <c r="AH151" s="353"/>
      <c r="AI151" s="353"/>
      <c r="AJ151" s="353"/>
      <c r="AK151" s="353"/>
      <c r="AL151" s="353"/>
      <c r="AM151" s="353"/>
      <c r="AN151" s="353"/>
      <c r="AO151" s="354"/>
      <c r="AP151" s="355" t="str">
        <f>'Übertrag Einzel'!$H61</f>
        <v xml:space="preserve"> </v>
      </c>
      <c r="AQ151" s="356"/>
      <c r="AR151" s="356"/>
      <c r="AS151" s="357"/>
    </row>
    <row r="152" spans="1:45" s="36" customFormat="1" ht="11.25" customHeight="1" x14ac:dyDescent="0.2">
      <c r="A152" s="376" t="s">
        <v>32</v>
      </c>
      <c r="B152" s="377"/>
      <c r="C152" s="378"/>
      <c r="D152" s="376" t="s">
        <v>33</v>
      </c>
      <c r="E152" s="377"/>
      <c r="F152" s="377"/>
      <c r="G152" s="377"/>
      <c r="H152" s="377"/>
      <c r="I152" s="377"/>
      <c r="J152" s="377"/>
      <c r="K152" s="377"/>
      <c r="L152" s="377"/>
      <c r="M152" s="377"/>
      <c r="N152" s="378"/>
      <c r="O152" s="379" t="s">
        <v>7</v>
      </c>
      <c r="P152" s="377"/>
      <c r="Q152" s="377"/>
      <c r="R152" s="377"/>
      <c r="S152" s="377"/>
      <c r="T152" s="377"/>
      <c r="U152" s="377"/>
      <c r="V152" s="378"/>
      <c r="X152" s="376" t="s">
        <v>32</v>
      </c>
      <c r="Y152" s="377"/>
      <c r="Z152" s="378"/>
      <c r="AA152" s="376" t="s">
        <v>33</v>
      </c>
      <c r="AB152" s="377"/>
      <c r="AC152" s="377"/>
      <c r="AD152" s="377"/>
      <c r="AE152" s="377"/>
      <c r="AF152" s="377"/>
      <c r="AG152" s="377"/>
      <c r="AH152" s="377"/>
      <c r="AI152" s="377"/>
      <c r="AJ152" s="377"/>
      <c r="AK152" s="378"/>
      <c r="AL152" s="379" t="s">
        <v>7</v>
      </c>
      <c r="AM152" s="377"/>
      <c r="AN152" s="377"/>
      <c r="AO152" s="377"/>
      <c r="AP152" s="377"/>
      <c r="AQ152" s="377"/>
      <c r="AR152" s="377"/>
      <c r="AS152" s="378"/>
    </row>
    <row r="153" spans="1:45" s="36" customFormat="1" ht="14.1" customHeight="1" x14ac:dyDescent="0.2">
      <c r="A153" s="385" t="str">
        <f>'Übertrag Einzel'!F60</f>
        <v xml:space="preserve"> </v>
      </c>
      <c r="B153" s="386"/>
      <c r="C153" s="387"/>
      <c r="D153" s="385" t="str">
        <f>'Übertrag Einzel'!G60</f>
        <v xml:space="preserve"> </v>
      </c>
      <c r="E153" s="386"/>
      <c r="F153" s="386"/>
      <c r="G153" s="386"/>
      <c r="H153" s="386"/>
      <c r="I153" s="386"/>
      <c r="J153" s="386"/>
      <c r="K153" s="386"/>
      <c r="L153" s="386"/>
      <c r="M153" s="386"/>
      <c r="N153" s="387"/>
      <c r="O153" s="442"/>
      <c r="P153" s="440"/>
      <c r="Q153" s="440"/>
      <c r="R153" s="440"/>
      <c r="S153" s="440"/>
      <c r="T153" s="440"/>
      <c r="U153" s="440"/>
      <c r="V153" s="441"/>
      <c r="X153" s="385" t="str">
        <f>'Übertrag Einzel'!F61</f>
        <v xml:space="preserve"> </v>
      </c>
      <c r="Y153" s="386"/>
      <c r="Z153" s="387"/>
      <c r="AA153" s="385" t="str">
        <f>'Übertrag Einzel'!G61</f>
        <v xml:space="preserve"> </v>
      </c>
      <c r="AB153" s="386"/>
      <c r="AC153" s="386"/>
      <c r="AD153" s="386"/>
      <c r="AE153" s="386"/>
      <c r="AF153" s="386"/>
      <c r="AG153" s="386"/>
      <c r="AH153" s="386"/>
      <c r="AI153" s="386"/>
      <c r="AJ153" s="386"/>
      <c r="AK153" s="387"/>
      <c r="AL153" s="442"/>
      <c r="AM153" s="440"/>
      <c r="AN153" s="440"/>
      <c r="AO153" s="440"/>
      <c r="AP153" s="440"/>
      <c r="AQ153" s="440"/>
      <c r="AR153" s="440"/>
      <c r="AS153" s="441"/>
    </row>
    <row r="154" spans="1:45" s="36" customFormat="1" ht="9.75" customHeight="1" x14ac:dyDescent="0.2">
      <c r="A154" s="352"/>
      <c r="B154" s="353"/>
      <c r="C154" s="354"/>
      <c r="D154" s="352"/>
      <c r="E154" s="353"/>
      <c r="F154" s="353"/>
      <c r="G154" s="353"/>
      <c r="H154" s="353"/>
      <c r="I154" s="353"/>
      <c r="J154" s="353"/>
      <c r="K154" s="353"/>
      <c r="L154" s="353"/>
      <c r="M154" s="353"/>
      <c r="N154" s="354"/>
      <c r="O154" s="370"/>
      <c r="P154" s="440"/>
      <c r="Q154" s="440"/>
      <c r="R154" s="440"/>
      <c r="S154" s="440"/>
      <c r="T154" s="440"/>
      <c r="U154" s="440"/>
      <c r="V154" s="441"/>
      <c r="X154" s="352"/>
      <c r="Y154" s="353"/>
      <c r="Z154" s="354"/>
      <c r="AA154" s="352"/>
      <c r="AB154" s="353"/>
      <c r="AC154" s="353"/>
      <c r="AD154" s="353"/>
      <c r="AE154" s="353"/>
      <c r="AF154" s="353"/>
      <c r="AG154" s="353"/>
      <c r="AH154" s="353"/>
      <c r="AI154" s="353"/>
      <c r="AJ154" s="353"/>
      <c r="AK154" s="354"/>
      <c r="AL154" s="370"/>
      <c r="AM154" s="440"/>
      <c r="AN154" s="440"/>
      <c r="AO154" s="440"/>
      <c r="AP154" s="440"/>
      <c r="AQ154" s="440"/>
      <c r="AR154" s="440"/>
      <c r="AS154" s="441"/>
    </row>
    <row r="155" spans="1:45" s="36" customFormat="1" ht="11.25" customHeight="1" x14ac:dyDescent="0.2">
      <c r="A155" s="376" t="s">
        <v>5</v>
      </c>
      <c r="B155" s="377"/>
      <c r="C155" s="377"/>
      <c r="D155" s="377"/>
      <c r="E155" s="377"/>
      <c r="F155" s="377"/>
      <c r="G155" s="377"/>
      <c r="H155" s="377"/>
      <c r="I155" s="377"/>
      <c r="J155" s="377"/>
      <c r="K155" s="377"/>
      <c r="L155" s="377"/>
      <c r="M155" s="377"/>
      <c r="N155" s="378"/>
      <c r="O155" s="442"/>
      <c r="P155" s="440"/>
      <c r="Q155" s="440"/>
      <c r="R155" s="440"/>
      <c r="S155" s="440"/>
      <c r="T155" s="440"/>
      <c r="U155" s="440"/>
      <c r="V155" s="441"/>
      <c r="X155" s="376" t="s">
        <v>5</v>
      </c>
      <c r="Y155" s="377"/>
      <c r="Z155" s="377"/>
      <c r="AA155" s="377"/>
      <c r="AB155" s="377"/>
      <c r="AC155" s="377"/>
      <c r="AD155" s="377"/>
      <c r="AE155" s="377"/>
      <c r="AF155" s="377"/>
      <c r="AG155" s="377"/>
      <c r="AH155" s="377"/>
      <c r="AI155" s="377"/>
      <c r="AJ155" s="377"/>
      <c r="AK155" s="378"/>
      <c r="AL155" s="442"/>
      <c r="AM155" s="440"/>
      <c r="AN155" s="440"/>
      <c r="AO155" s="440"/>
      <c r="AP155" s="440"/>
      <c r="AQ155" s="440"/>
      <c r="AR155" s="440"/>
      <c r="AS155" s="441"/>
    </row>
    <row r="156" spans="1:45" s="35" customFormat="1" ht="24" customHeight="1" x14ac:dyDescent="0.2">
      <c r="A156" s="352" t="str">
        <f>'Übertrag Einzel'!I60</f>
        <v/>
      </c>
      <c r="B156" s="353"/>
      <c r="C156" s="353"/>
      <c r="D156" s="353"/>
      <c r="E156" s="386"/>
      <c r="F156" s="386"/>
      <c r="G156" s="386"/>
      <c r="H156" s="386"/>
      <c r="I156" s="386"/>
      <c r="J156" s="386"/>
      <c r="K156" s="386"/>
      <c r="L156" s="386"/>
      <c r="M156" s="386"/>
      <c r="N156" s="387"/>
      <c r="O156" s="443"/>
      <c r="P156" s="444"/>
      <c r="Q156" s="444"/>
      <c r="R156" s="444"/>
      <c r="S156" s="444"/>
      <c r="T156" s="444"/>
      <c r="U156" s="444"/>
      <c r="V156" s="445"/>
      <c r="X156" s="352" t="str">
        <f>'Übertrag Einzel'!I61</f>
        <v/>
      </c>
      <c r="Y156" s="353"/>
      <c r="Z156" s="353"/>
      <c r="AA156" s="353"/>
      <c r="AB156" s="386"/>
      <c r="AC156" s="386"/>
      <c r="AD156" s="386"/>
      <c r="AE156" s="386"/>
      <c r="AF156" s="386"/>
      <c r="AG156" s="386"/>
      <c r="AH156" s="386"/>
      <c r="AI156" s="386"/>
      <c r="AJ156" s="386"/>
      <c r="AK156" s="387"/>
      <c r="AL156" s="443"/>
      <c r="AM156" s="444"/>
      <c r="AN156" s="444"/>
      <c r="AO156" s="444"/>
      <c r="AP156" s="444"/>
      <c r="AQ156" s="444"/>
      <c r="AR156" s="444"/>
      <c r="AS156" s="445"/>
    </row>
    <row r="157" spans="1:45" s="34" customFormat="1" ht="12.75" customHeight="1" x14ac:dyDescent="0.2">
      <c r="A157" s="333" t="s">
        <v>8</v>
      </c>
      <c r="B157" s="431"/>
      <c r="C157" s="431"/>
      <c r="D157" s="430"/>
      <c r="E157" s="361" t="s">
        <v>113</v>
      </c>
      <c r="F157" s="432"/>
      <c r="G157" s="432"/>
      <c r="H157" s="432"/>
      <c r="I157" s="432"/>
      <c r="J157" s="432"/>
      <c r="K157" s="432"/>
      <c r="L157" s="432"/>
      <c r="M157" s="432"/>
      <c r="N157" s="432"/>
      <c r="O157" s="432"/>
      <c r="P157" s="432"/>
      <c r="Q157" s="432"/>
      <c r="R157" s="432"/>
      <c r="S157" s="432"/>
      <c r="T157" s="432"/>
      <c r="U157" s="432"/>
      <c r="V157" s="433"/>
      <c r="X157" s="333" t="s">
        <v>8</v>
      </c>
      <c r="Y157" s="431"/>
      <c r="Z157" s="431"/>
      <c r="AA157" s="430"/>
      <c r="AB157" s="361" t="s">
        <v>113</v>
      </c>
      <c r="AC157" s="432"/>
      <c r="AD157" s="432"/>
      <c r="AE157" s="432"/>
      <c r="AF157" s="432"/>
      <c r="AG157" s="432"/>
      <c r="AH157" s="432"/>
      <c r="AI157" s="432"/>
      <c r="AJ157" s="432"/>
      <c r="AK157" s="432"/>
      <c r="AL157" s="432"/>
      <c r="AM157" s="432"/>
      <c r="AN157" s="432"/>
      <c r="AO157" s="432"/>
      <c r="AP157" s="432"/>
      <c r="AQ157" s="432"/>
      <c r="AR157" s="432"/>
      <c r="AS157" s="433"/>
    </row>
    <row r="158" spans="1:45" s="37" customFormat="1" ht="24" customHeight="1" x14ac:dyDescent="0.2">
      <c r="A158" s="367">
        <f>A11</f>
        <v>45383</v>
      </c>
      <c r="B158" s="368"/>
      <c r="C158" s="368"/>
      <c r="D158" s="369"/>
      <c r="E158" s="434"/>
      <c r="F158" s="435"/>
      <c r="G158" s="435"/>
      <c r="H158" s="435"/>
      <c r="I158" s="435"/>
      <c r="J158" s="435"/>
      <c r="K158" s="435"/>
      <c r="L158" s="435"/>
      <c r="M158" s="435"/>
      <c r="N158" s="435"/>
      <c r="O158" s="435"/>
      <c r="P158" s="435"/>
      <c r="Q158" s="435"/>
      <c r="R158" s="435"/>
      <c r="S158" s="435"/>
      <c r="T158" s="435"/>
      <c r="U158" s="435"/>
      <c r="V158" s="436"/>
      <c r="X158" s="367">
        <f>A11</f>
        <v>45383</v>
      </c>
      <c r="Y158" s="368"/>
      <c r="Z158" s="368"/>
      <c r="AA158" s="369"/>
      <c r="AB158" s="434"/>
      <c r="AC158" s="435"/>
      <c r="AD158" s="435"/>
      <c r="AE158" s="435"/>
      <c r="AF158" s="435"/>
      <c r="AG158" s="435"/>
      <c r="AH158" s="435"/>
      <c r="AI158" s="435"/>
      <c r="AJ158" s="435"/>
      <c r="AK158" s="435"/>
      <c r="AL158" s="435"/>
      <c r="AM158" s="435"/>
      <c r="AN158" s="435"/>
      <c r="AO158" s="435"/>
      <c r="AP158" s="435"/>
      <c r="AQ158" s="435"/>
      <c r="AR158" s="435"/>
      <c r="AS158" s="436"/>
    </row>
    <row r="159" spans="1:45" s="34" customFormat="1" ht="6" customHeight="1" x14ac:dyDescent="0.2">
      <c r="A159" s="84"/>
      <c r="B159" s="85"/>
      <c r="C159" s="85"/>
      <c r="D159" s="85"/>
      <c r="E159" s="85"/>
      <c r="F159" s="85"/>
      <c r="G159" s="85"/>
      <c r="H159" s="85"/>
      <c r="I159" s="85"/>
      <c r="J159" s="85"/>
      <c r="K159" s="85"/>
      <c r="L159" s="85"/>
      <c r="M159" s="85"/>
      <c r="N159" s="85"/>
      <c r="O159" s="85"/>
      <c r="P159" s="85"/>
      <c r="Q159" s="85"/>
      <c r="R159" s="85"/>
      <c r="S159" s="85"/>
      <c r="T159" s="85"/>
      <c r="U159" s="85"/>
      <c r="V159" s="86"/>
      <c r="X159" s="84"/>
      <c r="Y159" s="85"/>
      <c r="Z159" s="85"/>
      <c r="AA159" s="85"/>
      <c r="AB159" s="85"/>
      <c r="AC159" s="85"/>
      <c r="AD159" s="85"/>
      <c r="AE159" s="85"/>
      <c r="AF159" s="85"/>
      <c r="AG159" s="85"/>
      <c r="AH159" s="85"/>
      <c r="AI159" s="85"/>
      <c r="AJ159" s="85"/>
      <c r="AK159" s="85"/>
      <c r="AL159" s="85"/>
      <c r="AM159" s="85"/>
      <c r="AN159" s="85"/>
      <c r="AO159" s="85"/>
      <c r="AP159" s="85"/>
      <c r="AQ159" s="85"/>
      <c r="AR159" s="85"/>
      <c r="AS159" s="86"/>
    </row>
    <row r="160" spans="1:45" s="34" customFormat="1" ht="24.75" customHeight="1" x14ac:dyDescent="0.2">
      <c r="A160" s="38" t="s">
        <v>107</v>
      </c>
      <c r="D160" s="330" t="str">
        <f>'Übertrag Einzel'!AA60</f>
        <v/>
      </c>
      <c r="E160" s="331"/>
      <c r="F160" s="331"/>
      <c r="G160" s="331"/>
      <c r="H160" s="331"/>
      <c r="I160" s="331"/>
      <c r="J160" s="331"/>
      <c r="K160" s="331"/>
      <c r="L160" s="331"/>
      <c r="M160" s="331"/>
      <c r="N160" s="137"/>
      <c r="O160" s="332" t="str">
        <f>"verliehen wird: "&amp;'Übertrag Einzel'!CP60</f>
        <v>verliehen wird: Urkunde und Button</v>
      </c>
      <c r="P160" s="332"/>
      <c r="Q160" s="332"/>
      <c r="R160" s="332"/>
      <c r="S160" s="332"/>
      <c r="T160" s="332"/>
      <c r="U160" s="332"/>
      <c r="V160" s="83"/>
      <c r="X160" s="38" t="s">
        <v>107</v>
      </c>
      <c r="AA160" s="330" t="str">
        <f>'Übertrag Einzel'!AA61</f>
        <v/>
      </c>
      <c r="AB160" s="331"/>
      <c r="AC160" s="331"/>
      <c r="AD160" s="331"/>
      <c r="AE160" s="331"/>
      <c r="AF160" s="331"/>
      <c r="AG160" s="331"/>
      <c r="AH160" s="331"/>
      <c r="AI160" s="331"/>
      <c r="AJ160" s="331"/>
      <c r="AK160" s="137"/>
      <c r="AL160" s="332" t="str">
        <f>"verliehen wird: "&amp;'Übertrag Einzel'!CP61</f>
        <v>verliehen wird: Urkunde und Button</v>
      </c>
      <c r="AM160" s="332"/>
      <c r="AN160" s="332"/>
      <c r="AO160" s="332"/>
      <c r="AP160" s="332"/>
      <c r="AQ160" s="332"/>
      <c r="AR160" s="332"/>
      <c r="AS160" s="83"/>
    </row>
    <row r="161" spans="1:45" s="34" customFormat="1" ht="6" customHeight="1" x14ac:dyDescent="0.2">
      <c r="A161" s="82"/>
      <c r="V161" s="83"/>
      <c r="X161" s="82"/>
      <c r="AS161" s="83"/>
    </row>
    <row r="162" spans="1:45" s="34" customFormat="1" ht="24.75" customHeight="1" x14ac:dyDescent="0.2">
      <c r="A162" s="38" t="s">
        <v>111</v>
      </c>
      <c r="D162" s="39"/>
      <c r="F162" s="39"/>
      <c r="H162" s="39"/>
      <c r="I162" s="347" t="str">
        <f>'Übertrag Einzel'!CM60&amp;"."</f>
        <v>.</v>
      </c>
      <c r="J162" s="348"/>
      <c r="L162" s="39" t="s">
        <v>112</v>
      </c>
      <c r="N162" s="39"/>
      <c r="V162" s="83"/>
      <c r="X162" s="38" t="s">
        <v>111</v>
      </c>
      <c r="AA162" s="39"/>
      <c r="AC162" s="39"/>
      <c r="AE162" s="39"/>
      <c r="AF162" s="347" t="str">
        <f>'Übertrag Einzel'!CM61&amp;"."</f>
        <v>.</v>
      </c>
      <c r="AG162" s="348"/>
      <c r="AI162" s="39" t="s">
        <v>112</v>
      </c>
      <c r="AK162" s="39"/>
      <c r="AS162" s="83"/>
    </row>
    <row r="163" spans="1:45" s="34" customFormat="1" ht="6" customHeight="1" x14ac:dyDescent="0.2">
      <c r="A163" s="87"/>
      <c r="B163" s="88"/>
      <c r="C163" s="88"/>
      <c r="D163" s="88"/>
      <c r="E163" s="88"/>
      <c r="F163" s="88"/>
      <c r="G163" s="88"/>
      <c r="H163" s="88"/>
      <c r="I163" s="88"/>
      <c r="J163" s="88"/>
      <c r="K163" s="88"/>
      <c r="L163" s="88"/>
      <c r="M163" s="88"/>
      <c r="N163" s="88"/>
      <c r="O163" s="88"/>
      <c r="P163" s="88"/>
      <c r="Q163" s="88"/>
      <c r="R163" s="88"/>
      <c r="S163" s="88"/>
      <c r="T163" s="88"/>
      <c r="U163" s="88"/>
      <c r="V163" s="89"/>
      <c r="X163" s="87"/>
      <c r="Y163" s="88"/>
      <c r="Z163" s="88"/>
      <c r="AA163" s="88"/>
      <c r="AB163" s="88"/>
      <c r="AC163" s="88"/>
      <c r="AD163" s="88"/>
      <c r="AE163" s="88"/>
      <c r="AF163" s="88"/>
      <c r="AG163" s="88"/>
      <c r="AH163" s="88"/>
      <c r="AI163" s="88"/>
      <c r="AJ163" s="88"/>
      <c r="AK163" s="88"/>
      <c r="AL163" s="88"/>
      <c r="AM163" s="88"/>
      <c r="AN163" s="88"/>
      <c r="AO163" s="88"/>
      <c r="AP163" s="88"/>
      <c r="AQ163" s="88"/>
      <c r="AR163" s="88"/>
      <c r="AS163" s="89"/>
    </row>
    <row r="164" spans="1:45" ht="29.25" customHeight="1" x14ac:dyDescent="0.2">
      <c r="A164" s="349" t="s">
        <v>9</v>
      </c>
      <c r="B164" s="448"/>
      <c r="C164" s="448"/>
      <c r="D164" s="449"/>
      <c r="E164" s="447" t="s">
        <v>10</v>
      </c>
      <c r="F164" s="447"/>
      <c r="G164" s="447" t="s">
        <v>11</v>
      </c>
      <c r="H164" s="447"/>
      <c r="I164" s="446" t="s">
        <v>12</v>
      </c>
      <c r="J164" s="447"/>
      <c r="K164" s="446" t="s">
        <v>13</v>
      </c>
      <c r="L164" s="447"/>
      <c r="M164" s="446" t="s">
        <v>14</v>
      </c>
      <c r="N164" s="447"/>
      <c r="O164" s="447"/>
      <c r="P164" s="447"/>
      <c r="Q164" s="447"/>
      <c r="R164" s="447"/>
      <c r="S164" s="447"/>
      <c r="T164" s="446" t="s">
        <v>15</v>
      </c>
      <c r="U164" s="447"/>
      <c r="V164" s="447"/>
      <c r="X164" s="349" t="s">
        <v>9</v>
      </c>
      <c r="Y164" s="448"/>
      <c r="Z164" s="448"/>
      <c r="AA164" s="449"/>
      <c r="AB164" s="447" t="s">
        <v>10</v>
      </c>
      <c r="AC164" s="447"/>
      <c r="AD164" s="447" t="s">
        <v>11</v>
      </c>
      <c r="AE164" s="447"/>
      <c r="AF164" s="446" t="s">
        <v>12</v>
      </c>
      <c r="AG164" s="447"/>
      <c r="AH164" s="446" t="s">
        <v>13</v>
      </c>
      <c r="AI164" s="447"/>
      <c r="AJ164" s="446" t="s">
        <v>14</v>
      </c>
      <c r="AK164" s="447"/>
      <c r="AL164" s="447"/>
      <c r="AM164" s="447"/>
      <c r="AN164" s="447"/>
      <c r="AO164" s="447"/>
      <c r="AP164" s="447"/>
      <c r="AQ164" s="446" t="s">
        <v>15</v>
      </c>
      <c r="AR164" s="447"/>
      <c r="AS164" s="447"/>
    </row>
    <row r="165" spans="1:45" ht="14.1" customHeight="1" x14ac:dyDescent="0.2">
      <c r="A165" s="333"/>
      <c r="B165" s="334"/>
      <c r="C165" s="334"/>
      <c r="D165" s="335"/>
      <c r="E165" s="336"/>
      <c r="F165" s="337"/>
      <c r="G165" s="336"/>
      <c r="H165" s="337"/>
      <c r="I165" s="336"/>
      <c r="J165" s="337"/>
      <c r="K165" s="336"/>
      <c r="L165" s="337"/>
      <c r="M165" s="336"/>
      <c r="N165" s="340"/>
      <c r="O165" s="340"/>
      <c r="P165" s="340"/>
      <c r="Q165" s="340"/>
      <c r="R165" s="340"/>
      <c r="S165" s="337"/>
      <c r="T165" s="336"/>
      <c r="U165" s="340"/>
      <c r="V165" s="337"/>
      <c r="X165" s="333"/>
      <c r="Y165" s="334"/>
      <c r="Z165" s="334"/>
      <c r="AA165" s="335"/>
      <c r="AB165" s="336"/>
      <c r="AC165" s="337"/>
      <c r="AD165" s="336"/>
      <c r="AE165" s="337"/>
      <c r="AF165" s="336"/>
      <c r="AG165" s="337"/>
      <c r="AH165" s="336"/>
      <c r="AI165" s="337"/>
      <c r="AJ165" s="336"/>
      <c r="AK165" s="340"/>
      <c r="AL165" s="340"/>
      <c r="AM165" s="340"/>
      <c r="AN165" s="340"/>
      <c r="AO165" s="340"/>
      <c r="AP165" s="337"/>
      <c r="AQ165" s="336"/>
      <c r="AR165" s="340"/>
      <c r="AS165" s="337"/>
    </row>
    <row r="166" spans="1:45" ht="14.1" customHeight="1" x14ac:dyDescent="0.2">
      <c r="A166" s="388" t="str">
        <f>'Übertrag Einzel'!BE60</f>
        <v>Langsamer Walzer</v>
      </c>
      <c r="B166" s="389"/>
      <c r="C166" s="389"/>
      <c r="D166" s="17"/>
      <c r="E166" s="338"/>
      <c r="F166" s="339"/>
      <c r="G166" s="338"/>
      <c r="H166" s="339"/>
      <c r="I166" s="338"/>
      <c r="J166" s="339"/>
      <c r="K166" s="338"/>
      <c r="L166" s="339"/>
      <c r="M166" s="338"/>
      <c r="N166" s="341"/>
      <c r="O166" s="341"/>
      <c r="P166" s="341"/>
      <c r="Q166" s="341"/>
      <c r="R166" s="341"/>
      <c r="S166" s="339"/>
      <c r="T166" s="338"/>
      <c r="U166" s="341"/>
      <c r="V166" s="339"/>
      <c r="X166" s="388" t="str">
        <f>'Übertrag Einzel'!BE61</f>
        <v>Langsamer Walzer</v>
      </c>
      <c r="Y166" s="389"/>
      <c r="Z166" s="389"/>
      <c r="AA166" s="17"/>
      <c r="AB166" s="338"/>
      <c r="AC166" s="339"/>
      <c r="AD166" s="338"/>
      <c r="AE166" s="339"/>
      <c r="AF166" s="338"/>
      <c r="AG166" s="339"/>
      <c r="AH166" s="338"/>
      <c r="AI166" s="339"/>
      <c r="AJ166" s="338"/>
      <c r="AK166" s="341"/>
      <c r="AL166" s="341"/>
      <c r="AM166" s="341"/>
      <c r="AN166" s="341"/>
      <c r="AO166" s="341"/>
      <c r="AP166" s="339"/>
      <c r="AQ166" s="338"/>
      <c r="AR166" s="341"/>
      <c r="AS166" s="339"/>
    </row>
    <row r="167" spans="1:45" ht="14.1" customHeight="1" x14ac:dyDescent="0.2">
      <c r="A167" s="333"/>
      <c r="B167" s="334"/>
      <c r="C167" s="334"/>
      <c r="D167" s="335"/>
      <c r="E167" s="336"/>
      <c r="F167" s="337"/>
      <c r="G167" s="336"/>
      <c r="H167" s="337"/>
      <c r="I167" s="336"/>
      <c r="J167" s="337"/>
      <c r="K167" s="336"/>
      <c r="L167" s="337"/>
      <c r="M167" s="336"/>
      <c r="N167" s="340"/>
      <c r="O167" s="340"/>
      <c r="P167" s="340"/>
      <c r="Q167" s="340"/>
      <c r="R167" s="340"/>
      <c r="S167" s="337"/>
      <c r="T167" s="336"/>
      <c r="U167" s="340"/>
      <c r="V167" s="337"/>
      <c r="X167" s="333"/>
      <c r="Y167" s="334"/>
      <c r="Z167" s="334"/>
      <c r="AA167" s="335"/>
      <c r="AB167" s="336"/>
      <c r="AC167" s="337"/>
      <c r="AD167" s="336"/>
      <c r="AE167" s="337"/>
      <c r="AF167" s="336"/>
      <c r="AG167" s="337"/>
      <c r="AH167" s="336"/>
      <c r="AI167" s="337"/>
      <c r="AJ167" s="336"/>
      <c r="AK167" s="340"/>
      <c r="AL167" s="340"/>
      <c r="AM167" s="340"/>
      <c r="AN167" s="340"/>
      <c r="AO167" s="340"/>
      <c r="AP167" s="337"/>
      <c r="AQ167" s="336"/>
      <c r="AR167" s="340"/>
      <c r="AS167" s="337"/>
    </row>
    <row r="168" spans="1:45" ht="14.1" customHeight="1" x14ac:dyDescent="0.2">
      <c r="A168" s="388" t="str">
        <f>'Übertrag Einzel'!BF60</f>
        <v>Tango</v>
      </c>
      <c r="B168" s="389"/>
      <c r="C168" s="389"/>
      <c r="D168" s="17"/>
      <c r="E168" s="338"/>
      <c r="F168" s="339"/>
      <c r="G168" s="338"/>
      <c r="H168" s="339"/>
      <c r="I168" s="338"/>
      <c r="J168" s="339"/>
      <c r="K168" s="338"/>
      <c r="L168" s="339"/>
      <c r="M168" s="338"/>
      <c r="N168" s="341"/>
      <c r="O168" s="341"/>
      <c r="P168" s="341"/>
      <c r="Q168" s="341"/>
      <c r="R168" s="341"/>
      <c r="S168" s="339"/>
      <c r="T168" s="338"/>
      <c r="U168" s="341"/>
      <c r="V168" s="339"/>
      <c r="X168" s="388" t="str">
        <f>'Übertrag Einzel'!BF61</f>
        <v>Tango</v>
      </c>
      <c r="Y168" s="389"/>
      <c r="Z168" s="389"/>
      <c r="AA168" s="17"/>
      <c r="AB168" s="338"/>
      <c r="AC168" s="339"/>
      <c r="AD168" s="338"/>
      <c r="AE168" s="339"/>
      <c r="AF168" s="338"/>
      <c r="AG168" s="339"/>
      <c r="AH168" s="338"/>
      <c r="AI168" s="339"/>
      <c r="AJ168" s="338"/>
      <c r="AK168" s="341"/>
      <c r="AL168" s="341"/>
      <c r="AM168" s="341"/>
      <c r="AN168" s="341"/>
      <c r="AO168" s="341"/>
      <c r="AP168" s="339"/>
      <c r="AQ168" s="338"/>
      <c r="AR168" s="341"/>
      <c r="AS168" s="339"/>
    </row>
    <row r="169" spans="1:45" ht="14.1" customHeight="1" x14ac:dyDescent="0.2">
      <c r="A169" s="333"/>
      <c r="B169" s="334"/>
      <c r="C169" s="334"/>
      <c r="D169" s="335"/>
      <c r="E169" s="336"/>
      <c r="F169" s="337"/>
      <c r="G169" s="336"/>
      <c r="H169" s="337"/>
      <c r="I169" s="336"/>
      <c r="J169" s="337"/>
      <c r="K169" s="336"/>
      <c r="L169" s="337"/>
      <c r="M169" s="336"/>
      <c r="N169" s="340"/>
      <c r="O169" s="340"/>
      <c r="P169" s="340"/>
      <c r="Q169" s="340"/>
      <c r="R169" s="340"/>
      <c r="S169" s="337"/>
      <c r="T169" s="336"/>
      <c r="U169" s="340"/>
      <c r="V169" s="337"/>
      <c r="X169" s="333"/>
      <c r="Y169" s="334"/>
      <c r="Z169" s="334"/>
      <c r="AA169" s="335"/>
      <c r="AB169" s="336"/>
      <c r="AC169" s="337"/>
      <c r="AD169" s="336"/>
      <c r="AE169" s="337"/>
      <c r="AF169" s="336"/>
      <c r="AG169" s="337"/>
      <c r="AH169" s="336"/>
      <c r="AI169" s="337"/>
      <c r="AJ169" s="336"/>
      <c r="AK169" s="340"/>
      <c r="AL169" s="340"/>
      <c r="AM169" s="340"/>
      <c r="AN169" s="340"/>
      <c r="AO169" s="340"/>
      <c r="AP169" s="337"/>
      <c r="AQ169" s="336"/>
      <c r="AR169" s="340"/>
      <c r="AS169" s="337"/>
    </row>
    <row r="170" spans="1:45" ht="14.1" customHeight="1" x14ac:dyDescent="0.2">
      <c r="A170" s="388" t="str">
        <f>'Übertrag Einzel'!BG60</f>
        <v>Wiener Walzer</v>
      </c>
      <c r="B170" s="389"/>
      <c r="C170" s="389"/>
      <c r="D170" s="17"/>
      <c r="E170" s="338"/>
      <c r="F170" s="339"/>
      <c r="G170" s="338"/>
      <c r="H170" s="339"/>
      <c r="I170" s="338"/>
      <c r="J170" s="339"/>
      <c r="K170" s="338"/>
      <c r="L170" s="339"/>
      <c r="M170" s="338"/>
      <c r="N170" s="341"/>
      <c r="O170" s="341"/>
      <c r="P170" s="341"/>
      <c r="Q170" s="341"/>
      <c r="R170" s="341"/>
      <c r="S170" s="339"/>
      <c r="T170" s="338"/>
      <c r="U170" s="341"/>
      <c r="V170" s="339"/>
      <c r="X170" s="388" t="str">
        <f>'Übertrag Einzel'!BG61</f>
        <v>Wiener Walzer</v>
      </c>
      <c r="Y170" s="389"/>
      <c r="Z170" s="389"/>
      <c r="AA170" s="17"/>
      <c r="AB170" s="338"/>
      <c r="AC170" s="339"/>
      <c r="AD170" s="338"/>
      <c r="AE170" s="339"/>
      <c r="AF170" s="338"/>
      <c r="AG170" s="339"/>
      <c r="AH170" s="338"/>
      <c r="AI170" s="339"/>
      <c r="AJ170" s="338"/>
      <c r="AK170" s="341"/>
      <c r="AL170" s="341"/>
      <c r="AM170" s="341"/>
      <c r="AN170" s="341"/>
      <c r="AO170" s="341"/>
      <c r="AP170" s="339"/>
      <c r="AQ170" s="338"/>
      <c r="AR170" s="341"/>
      <c r="AS170" s="339"/>
    </row>
    <row r="171" spans="1:45" ht="14.1" customHeight="1" x14ac:dyDescent="0.2">
      <c r="A171" s="333"/>
      <c r="B171" s="334"/>
      <c r="C171" s="334"/>
      <c r="D171" s="335"/>
      <c r="E171" s="336"/>
      <c r="F171" s="337"/>
      <c r="G171" s="336"/>
      <c r="H171" s="337"/>
      <c r="I171" s="336"/>
      <c r="J171" s="337"/>
      <c r="K171" s="336"/>
      <c r="L171" s="337"/>
      <c r="M171" s="336"/>
      <c r="N171" s="340"/>
      <c r="O171" s="340"/>
      <c r="P171" s="340"/>
      <c r="Q171" s="340"/>
      <c r="R171" s="340"/>
      <c r="S171" s="337"/>
      <c r="T171" s="336"/>
      <c r="U171" s="340"/>
      <c r="V171" s="337"/>
      <c r="X171" s="333"/>
      <c r="Y171" s="334"/>
      <c r="Z171" s="334"/>
      <c r="AA171" s="335"/>
      <c r="AB171" s="336"/>
      <c r="AC171" s="337"/>
      <c r="AD171" s="336"/>
      <c r="AE171" s="337"/>
      <c r="AF171" s="336"/>
      <c r="AG171" s="337"/>
      <c r="AH171" s="336"/>
      <c r="AI171" s="337"/>
      <c r="AJ171" s="336"/>
      <c r="AK171" s="340"/>
      <c r="AL171" s="340"/>
      <c r="AM171" s="340"/>
      <c r="AN171" s="340"/>
      <c r="AO171" s="340"/>
      <c r="AP171" s="337"/>
      <c r="AQ171" s="336"/>
      <c r="AR171" s="340"/>
      <c r="AS171" s="337"/>
    </row>
    <row r="172" spans="1:45" ht="14.1" customHeight="1" x14ac:dyDescent="0.2">
      <c r="A172" s="388" t="str">
        <f>'Übertrag Einzel'!BH60</f>
        <v>Slowfox</v>
      </c>
      <c r="B172" s="389"/>
      <c r="C172" s="389"/>
      <c r="D172" s="17"/>
      <c r="E172" s="338"/>
      <c r="F172" s="339"/>
      <c r="G172" s="338"/>
      <c r="H172" s="339"/>
      <c r="I172" s="338"/>
      <c r="J172" s="339"/>
      <c r="K172" s="338"/>
      <c r="L172" s="339"/>
      <c r="M172" s="338"/>
      <c r="N172" s="341"/>
      <c r="O172" s="341"/>
      <c r="P172" s="341"/>
      <c r="Q172" s="341"/>
      <c r="R172" s="341"/>
      <c r="S172" s="339"/>
      <c r="T172" s="338"/>
      <c r="U172" s="341"/>
      <c r="V172" s="339"/>
      <c r="X172" s="388" t="str">
        <f>'Übertrag Einzel'!BH61</f>
        <v>Slowfox</v>
      </c>
      <c r="Y172" s="389"/>
      <c r="Z172" s="389"/>
      <c r="AA172" s="17"/>
      <c r="AB172" s="338"/>
      <c r="AC172" s="339"/>
      <c r="AD172" s="338"/>
      <c r="AE172" s="339"/>
      <c r="AF172" s="338"/>
      <c r="AG172" s="339"/>
      <c r="AH172" s="338"/>
      <c r="AI172" s="339"/>
      <c r="AJ172" s="338"/>
      <c r="AK172" s="341"/>
      <c r="AL172" s="341"/>
      <c r="AM172" s="341"/>
      <c r="AN172" s="341"/>
      <c r="AO172" s="341"/>
      <c r="AP172" s="339"/>
      <c r="AQ172" s="338"/>
      <c r="AR172" s="341"/>
      <c r="AS172" s="339"/>
    </row>
    <row r="173" spans="1:45" ht="14.1" customHeight="1" x14ac:dyDescent="0.2">
      <c r="A173" s="333"/>
      <c r="B173" s="334"/>
      <c r="C173" s="334"/>
      <c r="D173" s="335"/>
      <c r="E173" s="336"/>
      <c r="F173" s="337"/>
      <c r="G173" s="336"/>
      <c r="H173" s="337"/>
      <c r="I173" s="336"/>
      <c r="J173" s="337"/>
      <c r="K173" s="336"/>
      <c r="L173" s="337"/>
      <c r="M173" s="336"/>
      <c r="N173" s="340"/>
      <c r="O173" s="340"/>
      <c r="P173" s="340"/>
      <c r="Q173" s="340"/>
      <c r="R173" s="340"/>
      <c r="S173" s="337"/>
      <c r="T173" s="336"/>
      <c r="U173" s="340"/>
      <c r="V173" s="337"/>
      <c r="X173" s="333"/>
      <c r="Y173" s="334"/>
      <c r="Z173" s="334"/>
      <c r="AA173" s="335"/>
      <c r="AB173" s="336"/>
      <c r="AC173" s="337"/>
      <c r="AD173" s="336"/>
      <c r="AE173" s="337"/>
      <c r="AF173" s="336"/>
      <c r="AG173" s="337"/>
      <c r="AH173" s="336"/>
      <c r="AI173" s="337"/>
      <c r="AJ173" s="336"/>
      <c r="AK173" s="340"/>
      <c r="AL173" s="340"/>
      <c r="AM173" s="340"/>
      <c r="AN173" s="340"/>
      <c r="AO173" s="340"/>
      <c r="AP173" s="337"/>
      <c r="AQ173" s="336"/>
      <c r="AR173" s="340"/>
      <c r="AS173" s="337"/>
    </row>
    <row r="174" spans="1:45" ht="14.1" customHeight="1" x14ac:dyDescent="0.2">
      <c r="A174" s="388" t="str">
        <f>'Übertrag Einzel'!BI60</f>
        <v>Quickstep</v>
      </c>
      <c r="B174" s="389"/>
      <c r="C174" s="389"/>
      <c r="D174" s="17"/>
      <c r="E174" s="338"/>
      <c r="F174" s="339"/>
      <c r="G174" s="338"/>
      <c r="H174" s="339"/>
      <c r="I174" s="338"/>
      <c r="J174" s="339"/>
      <c r="K174" s="338"/>
      <c r="L174" s="339"/>
      <c r="M174" s="338"/>
      <c r="N174" s="341"/>
      <c r="O174" s="341"/>
      <c r="P174" s="341"/>
      <c r="Q174" s="341"/>
      <c r="R174" s="341"/>
      <c r="S174" s="339"/>
      <c r="T174" s="338"/>
      <c r="U174" s="341"/>
      <c r="V174" s="339"/>
      <c r="X174" s="388" t="str">
        <f>'Übertrag Einzel'!BI61</f>
        <v>Quickstep</v>
      </c>
      <c r="Y174" s="389"/>
      <c r="Z174" s="389"/>
      <c r="AA174" s="17"/>
      <c r="AB174" s="338"/>
      <c r="AC174" s="339"/>
      <c r="AD174" s="338"/>
      <c r="AE174" s="339"/>
      <c r="AF174" s="338"/>
      <c r="AG174" s="339"/>
      <c r="AH174" s="338"/>
      <c r="AI174" s="339"/>
      <c r="AJ174" s="338"/>
      <c r="AK174" s="341"/>
      <c r="AL174" s="341"/>
      <c r="AM174" s="341"/>
      <c r="AN174" s="341"/>
      <c r="AO174" s="341"/>
      <c r="AP174" s="339"/>
      <c r="AQ174" s="338"/>
      <c r="AR174" s="341"/>
      <c r="AS174" s="339"/>
    </row>
    <row r="175" spans="1:45" ht="14.1" customHeight="1" x14ac:dyDescent="0.2">
      <c r="A175" s="333"/>
      <c r="B175" s="334"/>
      <c r="C175" s="334"/>
      <c r="D175" s="335"/>
      <c r="E175" s="336"/>
      <c r="F175" s="337"/>
      <c r="G175" s="336"/>
      <c r="H175" s="337"/>
      <c r="I175" s="336"/>
      <c r="J175" s="337"/>
      <c r="K175" s="336"/>
      <c r="L175" s="337"/>
      <c r="M175" s="336"/>
      <c r="N175" s="340"/>
      <c r="O175" s="340"/>
      <c r="P175" s="340"/>
      <c r="Q175" s="340"/>
      <c r="R175" s="340"/>
      <c r="S175" s="337"/>
      <c r="T175" s="336"/>
      <c r="U175" s="340"/>
      <c r="V175" s="337"/>
      <c r="X175" s="333"/>
      <c r="Y175" s="334"/>
      <c r="Z175" s="334"/>
      <c r="AA175" s="335"/>
      <c r="AB175" s="336"/>
      <c r="AC175" s="337"/>
      <c r="AD175" s="336"/>
      <c r="AE175" s="337"/>
      <c r="AF175" s="336"/>
      <c r="AG175" s="337"/>
      <c r="AH175" s="336"/>
      <c r="AI175" s="337"/>
      <c r="AJ175" s="336"/>
      <c r="AK175" s="340"/>
      <c r="AL175" s="340"/>
      <c r="AM175" s="340"/>
      <c r="AN175" s="340"/>
      <c r="AO175" s="340"/>
      <c r="AP175" s="337"/>
      <c r="AQ175" s="336"/>
      <c r="AR175" s="340"/>
      <c r="AS175" s="337"/>
    </row>
    <row r="176" spans="1:45" ht="14.1" customHeight="1" x14ac:dyDescent="0.2">
      <c r="A176" s="388" t="str">
        <f>'Übertrag Einzel'!BJ60</f>
        <v>Samba</v>
      </c>
      <c r="B176" s="389"/>
      <c r="C176" s="389"/>
      <c r="D176" s="17"/>
      <c r="E176" s="338"/>
      <c r="F176" s="339"/>
      <c r="G176" s="338"/>
      <c r="H176" s="339"/>
      <c r="I176" s="338"/>
      <c r="J176" s="339"/>
      <c r="K176" s="338"/>
      <c r="L176" s="339"/>
      <c r="M176" s="338"/>
      <c r="N176" s="341"/>
      <c r="O176" s="341"/>
      <c r="P176" s="341"/>
      <c r="Q176" s="341"/>
      <c r="R176" s="341"/>
      <c r="S176" s="339"/>
      <c r="T176" s="338"/>
      <c r="U176" s="341"/>
      <c r="V176" s="339"/>
      <c r="X176" s="388" t="str">
        <f>'Übertrag Einzel'!BJ61</f>
        <v>Samba</v>
      </c>
      <c r="Y176" s="389"/>
      <c r="Z176" s="389"/>
      <c r="AA176" s="17"/>
      <c r="AB176" s="338"/>
      <c r="AC176" s="339"/>
      <c r="AD176" s="338"/>
      <c r="AE176" s="339"/>
      <c r="AF176" s="338"/>
      <c r="AG176" s="339"/>
      <c r="AH176" s="338"/>
      <c r="AI176" s="339"/>
      <c r="AJ176" s="338"/>
      <c r="AK176" s="341"/>
      <c r="AL176" s="341"/>
      <c r="AM176" s="341"/>
      <c r="AN176" s="341"/>
      <c r="AO176" s="341"/>
      <c r="AP176" s="339"/>
      <c r="AQ176" s="338"/>
      <c r="AR176" s="341"/>
      <c r="AS176" s="339"/>
    </row>
    <row r="177" spans="1:45" ht="14.1" customHeight="1" x14ac:dyDescent="0.2">
      <c r="A177" s="333"/>
      <c r="B177" s="334"/>
      <c r="C177" s="334"/>
      <c r="D177" s="335"/>
      <c r="E177" s="336"/>
      <c r="F177" s="337"/>
      <c r="G177" s="336"/>
      <c r="H177" s="337"/>
      <c r="I177" s="336"/>
      <c r="J177" s="337"/>
      <c r="K177" s="336"/>
      <c r="L177" s="337"/>
      <c r="M177" s="336"/>
      <c r="N177" s="340"/>
      <c r="O177" s="340"/>
      <c r="P177" s="340"/>
      <c r="Q177" s="340"/>
      <c r="R177" s="340"/>
      <c r="S177" s="337"/>
      <c r="T177" s="336"/>
      <c r="U177" s="340"/>
      <c r="V177" s="337"/>
      <c r="X177" s="333"/>
      <c r="Y177" s="334"/>
      <c r="Z177" s="334"/>
      <c r="AA177" s="335"/>
      <c r="AB177" s="336"/>
      <c r="AC177" s="337"/>
      <c r="AD177" s="336"/>
      <c r="AE177" s="337"/>
      <c r="AF177" s="336"/>
      <c r="AG177" s="337"/>
      <c r="AH177" s="336"/>
      <c r="AI177" s="337"/>
      <c r="AJ177" s="336"/>
      <c r="AK177" s="340"/>
      <c r="AL177" s="340"/>
      <c r="AM177" s="340"/>
      <c r="AN177" s="340"/>
      <c r="AO177" s="340"/>
      <c r="AP177" s="337"/>
      <c r="AQ177" s="336"/>
      <c r="AR177" s="340"/>
      <c r="AS177" s="337"/>
    </row>
    <row r="178" spans="1:45" ht="14.1" customHeight="1" x14ac:dyDescent="0.2">
      <c r="A178" s="388" t="str">
        <f>'Übertrag Einzel'!BK60</f>
        <v>Chachacha</v>
      </c>
      <c r="B178" s="389"/>
      <c r="C178" s="389"/>
      <c r="D178" s="17"/>
      <c r="E178" s="338"/>
      <c r="F178" s="339"/>
      <c r="G178" s="338"/>
      <c r="H178" s="339"/>
      <c r="I178" s="338"/>
      <c r="J178" s="339"/>
      <c r="K178" s="338"/>
      <c r="L178" s="339"/>
      <c r="M178" s="338"/>
      <c r="N178" s="341"/>
      <c r="O178" s="341"/>
      <c r="P178" s="341"/>
      <c r="Q178" s="341"/>
      <c r="R178" s="341"/>
      <c r="S178" s="339"/>
      <c r="T178" s="338"/>
      <c r="U178" s="341"/>
      <c r="V178" s="339"/>
      <c r="X178" s="388" t="str">
        <f>'Übertrag Einzel'!BK61</f>
        <v>Chachacha</v>
      </c>
      <c r="Y178" s="389"/>
      <c r="Z178" s="389"/>
      <c r="AA178" s="17"/>
      <c r="AB178" s="338"/>
      <c r="AC178" s="339"/>
      <c r="AD178" s="338"/>
      <c r="AE178" s="339"/>
      <c r="AF178" s="338"/>
      <c r="AG178" s="339"/>
      <c r="AH178" s="338"/>
      <c r="AI178" s="339"/>
      <c r="AJ178" s="338"/>
      <c r="AK178" s="341"/>
      <c r="AL178" s="341"/>
      <c r="AM178" s="341"/>
      <c r="AN178" s="341"/>
      <c r="AO178" s="341"/>
      <c r="AP178" s="339"/>
      <c r="AQ178" s="338"/>
      <c r="AR178" s="341"/>
      <c r="AS178" s="339"/>
    </row>
    <row r="179" spans="1:45" ht="14.1" customHeight="1" x14ac:dyDescent="0.2">
      <c r="A179" s="333"/>
      <c r="B179" s="334"/>
      <c r="C179" s="334"/>
      <c r="D179" s="335"/>
      <c r="E179" s="336"/>
      <c r="F179" s="337"/>
      <c r="G179" s="336"/>
      <c r="H179" s="337"/>
      <c r="I179" s="336"/>
      <c r="J179" s="337"/>
      <c r="K179" s="336"/>
      <c r="L179" s="337"/>
      <c r="M179" s="336"/>
      <c r="N179" s="340"/>
      <c r="O179" s="340"/>
      <c r="P179" s="340"/>
      <c r="Q179" s="340"/>
      <c r="R179" s="340"/>
      <c r="S179" s="337"/>
      <c r="T179" s="336"/>
      <c r="U179" s="340"/>
      <c r="V179" s="337"/>
      <c r="X179" s="333"/>
      <c r="Y179" s="334"/>
      <c r="Z179" s="334"/>
      <c r="AA179" s="335"/>
      <c r="AB179" s="336"/>
      <c r="AC179" s="337"/>
      <c r="AD179" s="336"/>
      <c r="AE179" s="337"/>
      <c r="AF179" s="336"/>
      <c r="AG179" s="337"/>
      <c r="AH179" s="336"/>
      <c r="AI179" s="337"/>
      <c r="AJ179" s="336"/>
      <c r="AK179" s="340"/>
      <c r="AL179" s="340"/>
      <c r="AM179" s="340"/>
      <c r="AN179" s="340"/>
      <c r="AO179" s="340"/>
      <c r="AP179" s="337"/>
      <c r="AQ179" s="336"/>
      <c r="AR179" s="340"/>
      <c r="AS179" s="337"/>
    </row>
    <row r="180" spans="1:45" ht="14.1" customHeight="1" x14ac:dyDescent="0.2">
      <c r="A180" s="388" t="str">
        <f>'Übertrag Einzel'!BL60</f>
        <v>Rumba</v>
      </c>
      <c r="B180" s="389"/>
      <c r="C180" s="389"/>
      <c r="D180" s="17"/>
      <c r="E180" s="338"/>
      <c r="F180" s="339"/>
      <c r="G180" s="338"/>
      <c r="H180" s="339"/>
      <c r="I180" s="338"/>
      <c r="J180" s="339"/>
      <c r="K180" s="338"/>
      <c r="L180" s="339"/>
      <c r="M180" s="338"/>
      <c r="N180" s="341"/>
      <c r="O180" s="341"/>
      <c r="P180" s="341"/>
      <c r="Q180" s="341"/>
      <c r="R180" s="341"/>
      <c r="S180" s="339"/>
      <c r="T180" s="338"/>
      <c r="U180" s="341"/>
      <c r="V180" s="339"/>
      <c r="X180" s="388" t="str">
        <f>'Übertrag Einzel'!BL61</f>
        <v>Rumba</v>
      </c>
      <c r="Y180" s="389"/>
      <c r="Z180" s="389"/>
      <c r="AA180" s="17"/>
      <c r="AB180" s="338"/>
      <c r="AC180" s="339"/>
      <c r="AD180" s="338"/>
      <c r="AE180" s="339"/>
      <c r="AF180" s="338"/>
      <c r="AG180" s="339"/>
      <c r="AH180" s="338"/>
      <c r="AI180" s="339"/>
      <c r="AJ180" s="338"/>
      <c r="AK180" s="341"/>
      <c r="AL180" s="341"/>
      <c r="AM180" s="341"/>
      <c r="AN180" s="341"/>
      <c r="AO180" s="341"/>
      <c r="AP180" s="339"/>
      <c r="AQ180" s="338"/>
      <c r="AR180" s="341"/>
      <c r="AS180" s="339"/>
    </row>
    <row r="181" spans="1:45" ht="14.1" customHeight="1" x14ac:dyDescent="0.2">
      <c r="A181" s="333"/>
      <c r="B181" s="334"/>
      <c r="C181" s="334"/>
      <c r="D181" s="335"/>
      <c r="E181" s="336"/>
      <c r="F181" s="337"/>
      <c r="G181" s="336"/>
      <c r="H181" s="337"/>
      <c r="I181" s="336"/>
      <c r="J181" s="337"/>
      <c r="K181" s="336"/>
      <c r="L181" s="337"/>
      <c r="M181" s="336"/>
      <c r="N181" s="340"/>
      <c r="O181" s="340"/>
      <c r="P181" s="340"/>
      <c r="Q181" s="340"/>
      <c r="R181" s="340"/>
      <c r="S181" s="337"/>
      <c r="T181" s="336"/>
      <c r="U181" s="340"/>
      <c r="V181" s="337"/>
      <c r="X181" s="333"/>
      <c r="Y181" s="334"/>
      <c r="Z181" s="334"/>
      <c r="AA181" s="335"/>
      <c r="AB181" s="336"/>
      <c r="AC181" s="337"/>
      <c r="AD181" s="336"/>
      <c r="AE181" s="337"/>
      <c r="AF181" s="336"/>
      <c r="AG181" s="337"/>
      <c r="AH181" s="336"/>
      <c r="AI181" s="337"/>
      <c r="AJ181" s="336"/>
      <c r="AK181" s="340"/>
      <c r="AL181" s="340"/>
      <c r="AM181" s="340"/>
      <c r="AN181" s="340"/>
      <c r="AO181" s="340"/>
      <c r="AP181" s="337"/>
      <c r="AQ181" s="336"/>
      <c r="AR181" s="340"/>
      <c r="AS181" s="337"/>
    </row>
    <row r="182" spans="1:45" ht="14.1" customHeight="1" x14ac:dyDescent="0.2">
      <c r="A182" s="388" t="str">
        <f>'Übertrag Einzel'!BM60</f>
        <v>Paso Doble</v>
      </c>
      <c r="B182" s="389"/>
      <c r="C182" s="389"/>
      <c r="D182" s="17"/>
      <c r="E182" s="338"/>
      <c r="F182" s="339"/>
      <c r="G182" s="338"/>
      <c r="H182" s="339"/>
      <c r="I182" s="338"/>
      <c r="J182" s="339"/>
      <c r="K182" s="338"/>
      <c r="L182" s="339"/>
      <c r="M182" s="338"/>
      <c r="N182" s="341"/>
      <c r="O182" s="341"/>
      <c r="P182" s="341"/>
      <c r="Q182" s="341"/>
      <c r="R182" s="341"/>
      <c r="S182" s="339"/>
      <c r="T182" s="338"/>
      <c r="U182" s="341"/>
      <c r="V182" s="339"/>
      <c r="X182" s="388" t="str">
        <f>'Übertrag Einzel'!BM61</f>
        <v>Paso Doble</v>
      </c>
      <c r="Y182" s="389"/>
      <c r="Z182" s="389"/>
      <c r="AA182" s="17"/>
      <c r="AB182" s="338"/>
      <c r="AC182" s="339"/>
      <c r="AD182" s="338"/>
      <c r="AE182" s="339"/>
      <c r="AF182" s="338"/>
      <c r="AG182" s="339"/>
      <c r="AH182" s="338"/>
      <c r="AI182" s="339"/>
      <c r="AJ182" s="338"/>
      <c r="AK182" s="341"/>
      <c r="AL182" s="341"/>
      <c r="AM182" s="341"/>
      <c r="AN182" s="341"/>
      <c r="AO182" s="341"/>
      <c r="AP182" s="339"/>
      <c r="AQ182" s="338"/>
      <c r="AR182" s="341"/>
      <c r="AS182" s="339"/>
    </row>
    <row r="183" spans="1:45" ht="14.1" customHeight="1" x14ac:dyDescent="0.2">
      <c r="A183" s="333"/>
      <c r="B183" s="334"/>
      <c r="C183" s="334"/>
      <c r="D183" s="335"/>
      <c r="E183" s="336"/>
      <c r="F183" s="337"/>
      <c r="G183" s="336"/>
      <c r="H183" s="337"/>
      <c r="I183" s="336"/>
      <c r="J183" s="337"/>
      <c r="K183" s="336"/>
      <c r="L183" s="337"/>
      <c r="M183" s="336"/>
      <c r="N183" s="340"/>
      <c r="O183" s="340"/>
      <c r="P183" s="340"/>
      <c r="Q183" s="340"/>
      <c r="R183" s="340"/>
      <c r="S183" s="337"/>
      <c r="T183" s="336"/>
      <c r="U183" s="340"/>
      <c r="V183" s="337"/>
      <c r="X183" s="333"/>
      <c r="Y183" s="334"/>
      <c r="Z183" s="334"/>
      <c r="AA183" s="335"/>
      <c r="AB183" s="336"/>
      <c r="AC183" s="337"/>
      <c r="AD183" s="336"/>
      <c r="AE183" s="337"/>
      <c r="AF183" s="336"/>
      <c r="AG183" s="337"/>
      <c r="AH183" s="336"/>
      <c r="AI183" s="337"/>
      <c r="AJ183" s="336"/>
      <c r="AK183" s="340"/>
      <c r="AL183" s="340"/>
      <c r="AM183" s="340"/>
      <c r="AN183" s="340"/>
      <c r="AO183" s="340"/>
      <c r="AP183" s="337"/>
      <c r="AQ183" s="336"/>
      <c r="AR183" s="340"/>
      <c r="AS183" s="337"/>
    </row>
    <row r="184" spans="1:45" ht="14.1" customHeight="1" x14ac:dyDescent="0.2">
      <c r="A184" s="388" t="str">
        <f>'Übertrag Einzel'!BN60</f>
        <v>Jive</v>
      </c>
      <c r="B184" s="389"/>
      <c r="C184" s="389"/>
      <c r="D184" s="17"/>
      <c r="E184" s="338"/>
      <c r="F184" s="339"/>
      <c r="G184" s="338"/>
      <c r="H184" s="339"/>
      <c r="I184" s="338"/>
      <c r="J184" s="339"/>
      <c r="K184" s="338"/>
      <c r="L184" s="339"/>
      <c r="M184" s="338"/>
      <c r="N184" s="341"/>
      <c r="O184" s="341"/>
      <c r="P184" s="341"/>
      <c r="Q184" s="341"/>
      <c r="R184" s="341"/>
      <c r="S184" s="339"/>
      <c r="T184" s="338"/>
      <c r="U184" s="341"/>
      <c r="V184" s="339"/>
      <c r="X184" s="388" t="str">
        <f>'Übertrag Einzel'!BN61</f>
        <v>Jive</v>
      </c>
      <c r="Y184" s="389"/>
      <c r="Z184" s="389"/>
      <c r="AA184" s="17"/>
      <c r="AB184" s="338"/>
      <c r="AC184" s="339"/>
      <c r="AD184" s="338"/>
      <c r="AE184" s="339"/>
      <c r="AF184" s="338"/>
      <c r="AG184" s="339"/>
      <c r="AH184" s="338"/>
      <c r="AI184" s="339"/>
      <c r="AJ184" s="338"/>
      <c r="AK184" s="341"/>
      <c r="AL184" s="341"/>
      <c r="AM184" s="341"/>
      <c r="AN184" s="341"/>
      <c r="AO184" s="341"/>
      <c r="AP184" s="339"/>
      <c r="AQ184" s="338"/>
      <c r="AR184" s="341"/>
      <c r="AS184" s="339"/>
    </row>
    <row r="185" spans="1:45" ht="14.1" customHeight="1" x14ac:dyDescent="0.2">
      <c r="A185" s="391"/>
      <c r="B185" s="392"/>
      <c r="C185" s="392"/>
      <c r="D185" s="393"/>
      <c r="E185" s="336"/>
      <c r="F185" s="337"/>
      <c r="G185" s="336"/>
      <c r="H185" s="337"/>
      <c r="I185" s="336"/>
      <c r="J185" s="337"/>
      <c r="K185" s="336"/>
      <c r="L185" s="337"/>
      <c r="M185" s="336"/>
      <c r="N185" s="340"/>
      <c r="O185" s="340"/>
      <c r="P185" s="340"/>
      <c r="Q185" s="340"/>
      <c r="R185" s="340"/>
      <c r="S185" s="337"/>
      <c r="T185" s="336"/>
      <c r="U185" s="340"/>
      <c r="V185" s="337"/>
      <c r="X185" s="391"/>
      <c r="Y185" s="392"/>
      <c r="Z185" s="392"/>
      <c r="AA185" s="393"/>
      <c r="AB185" s="336"/>
      <c r="AC185" s="337"/>
      <c r="AD185" s="336"/>
      <c r="AE185" s="337"/>
      <c r="AF185" s="336"/>
      <c r="AG185" s="337"/>
      <c r="AH185" s="336"/>
      <c r="AI185" s="337"/>
      <c r="AJ185" s="336"/>
      <c r="AK185" s="340"/>
      <c r="AL185" s="340"/>
      <c r="AM185" s="340"/>
      <c r="AN185" s="340"/>
      <c r="AO185" s="340"/>
      <c r="AP185" s="337"/>
      <c r="AQ185" s="336"/>
      <c r="AR185" s="340"/>
      <c r="AS185" s="337"/>
    </row>
    <row r="186" spans="1:45" ht="14.1" customHeight="1" x14ac:dyDescent="0.2">
      <c r="A186" s="388" t="str">
        <f>'Übertrag Einzel'!BO60</f>
        <v>Discofox</v>
      </c>
      <c r="B186" s="389"/>
      <c r="C186" s="390"/>
      <c r="D186" s="18"/>
      <c r="E186" s="338"/>
      <c r="F186" s="339"/>
      <c r="G186" s="338"/>
      <c r="H186" s="339"/>
      <c r="I186" s="338"/>
      <c r="J186" s="339"/>
      <c r="K186" s="338"/>
      <c r="L186" s="339"/>
      <c r="M186" s="338"/>
      <c r="N186" s="341"/>
      <c r="O186" s="341"/>
      <c r="P186" s="341"/>
      <c r="Q186" s="341"/>
      <c r="R186" s="341"/>
      <c r="S186" s="339"/>
      <c r="T186" s="338"/>
      <c r="U186" s="341"/>
      <c r="V186" s="339"/>
      <c r="X186" s="388" t="str">
        <f>'Übertrag Einzel'!BO61</f>
        <v>Discofox</v>
      </c>
      <c r="Y186" s="389"/>
      <c r="Z186" s="390"/>
      <c r="AA186" s="18"/>
      <c r="AB186" s="338"/>
      <c r="AC186" s="339"/>
      <c r="AD186" s="338"/>
      <c r="AE186" s="339"/>
      <c r="AF186" s="338"/>
      <c r="AG186" s="339"/>
      <c r="AH186" s="338"/>
      <c r="AI186" s="339"/>
      <c r="AJ186" s="338"/>
      <c r="AK186" s="341"/>
      <c r="AL186" s="341"/>
      <c r="AM186" s="341"/>
      <c r="AN186" s="341"/>
      <c r="AO186" s="341"/>
      <c r="AP186" s="339"/>
      <c r="AQ186" s="338"/>
      <c r="AR186" s="341"/>
      <c r="AS186" s="339"/>
    </row>
    <row r="187" spans="1:45" ht="14.1" customHeight="1" x14ac:dyDescent="0.2">
      <c r="A187" s="391"/>
      <c r="B187" s="392"/>
      <c r="C187" s="392"/>
      <c r="D187" s="393"/>
      <c r="E187" s="336"/>
      <c r="F187" s="337"/>
      <c r="G187" s="336"/>
      <c r="H187" s="337"/>
      <c r="I187" s="336"/>
      <c r="J187" s="337"/>
      <c r="K187" s="336"/>
      <c r="L187" s="337"/>
      <c r="M187" s="336"/>
      <c r="N187" s="340"/>
      <c r="O187" s="340"/>
      <c r="P187" s="340"/>
      <c r="Q187" s="340"/>
      <c r="R187" s="340"/>
      <c r="S187" s="337"/>
      <c r="T187" s="336"/>
      <c r="U187" s="340"/>
      <c r="V187" s="337"/>
      <c r="X187" s="391"/>
      <c r="Y187" s="392"/>
      <c r="Z187" s="392"/>
      <c r="AA187" s="393"/>
      <c r="AB187" s="336"/>
      <c r="AC187" s="337"/>
      <c r="AD187" s="336"/>
      <c r="AE187" s="337"/>
      <c r="AF187" s="336"/>
      <c r="AG187" s="337"/>
      <c r="AH187" s="336"/>
      <c r="AI187" s="337"/>
      <c r="AJ187" s="336"/>
      <c r="AK187" s="340"/>
      <c r="AL187" s="340"/>
      <c r="AM187" s="340"/>
      <c r="AN187" s="340"/>
      <c r="AO187" s="340"/>
      <c r="AP187" s="337"/>
      <c r="AQ187" s="336"/>
      <c r="AR187" s="340"/>
      <c r="AS187" s="337"/>
    </row>
    <row r="188" spans="1:45" ht="14.1" customHeight="1" x14ac:dyDescent="0.2">
      <c r="A188" s="388"/>
      <c r="B188" s="389"/>
      <c r="C188" s="390"/>
      <c r="D188" s="18"/>
      <c r="E188" s="338"/>
      <c r="F188" s="339"/>
      <c r="G188" s="338"/>
      <c r="H188" s="339"/>
      <c r="I188" s="338"/>
      <c r="J188" s="339"/>
      <c r="K188" s="338"/>
      <c r="L188" s="339"/>
      <c r="M188" s="338"/>
      <c r="N188" s="341"/>
      <c r="O188" s="341"/>
      <c r="P188" s="341"/>
      <c r="Q188" s="341"/>
      <c r="R188" s="341"/>
      <c r="S188" s="339"/>
      <c r="T188" s="338"/>
      <c r="U188" s="341"/>
      <c r="V188" s="339"/>
      <c r="X188" s="388"/>
      <c r="Y188" s="389"/>
      <c r="Z188" s="390"/>
      <c r="AA188" s="18"/>
      <c r="AB188" s="338"/>
      <c r="AC188" s="339"/>
      <c r="AD188" s="338"/>
      <c r="AE188" s="339"/>
      <c r="AF188" s="338"/>
      <c r="AG188" s="339"/>
      <c r="AH188" s="338"/>
      <c r="AI188" s="339"/>
      <c r="AJ188" s="338"/>
      <c r="AK188" s="341"/>
      <c r="AL188" s="341"/>
      <c r="AM188" s="341"/>
      <c r="AN188" s="341"/>
      <c r="AO188" s="341"/>
      <c r="AP188" s="339"/>
      <c r="AQ188" s="338"/>
      <c r="AR188" s="341"/>
      <c r="AS188" s="339"/>
    </row>
    <row r="189" spans="1:45" ht="14.1" customHeight="1" x14ac:dyDescent="0.2">
      <c r="A189" s="394" t="s">
        <v>70</v>
      </c>
      <c r="B189" s="450"/>
      <c r="C189" s="450"/>
      <c r="D189" s="450"/>
      <c r="E189" s="450"/>
      <c r="F189" s="450"/>
      <c r="G189" s="450"/>
      <c r="H189" s="450"/>
      <c r="I189" s="450"/>
      <c r="J189" s="450"/>
      <c r="K189" s="450"/>
      <c r="L189" s="450"/>
      <c r="M189" s="450"/>
      <c r="N189" s="450"/>
      <c r="O189" s="450"/>
      <c r="P189" s="450"/>
      <c r="Q189" s="450"/>
      <c r="R189" s="450"/>
      <c r="S189" s="450"/>
      <c r="T189" s="450"/>
      <c r="U189" s="450"/>
      <c r="V189" s="451"/>
      <c r="X189" s="394" t="s">
        <v>70</v>
      </c>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1"/>
    </row>
    <row r="190" spans="1:45" ht="14.1" customHeight="1" x14ac:dyDescent="0.2">
      <c r="A190" s="452"/>
      <c r="B190" s="453"/>
      <c r="C190" s="454"/>
      <c r="D190" s="454"/>
      <c r="E190" s="454"/>
      <c r="F190" s="454"/>
      <c r="G190" s="454"/>
      <c r="H190" s="454"/>
      <c r="I190" s="454"/>
      <c r="J190" s="454"/>
      <c r="K190" s="454"/>
      <c r="L190" s="454"/>
      <c r="M190" s="454"/>
      <c r="N190" s="454"/>
      <c r="O190" s="454"/>
      <c r="P190" s="454"/>
      <c r="Q190" s="454"/>
      <c r="R190" s="454"/>
      <c r="S190" s="454"/>
      <c r="T190" s="454"/>
      <c r="U190" s="454"/>
      <c r="V190" s="455"/>
      <c r="X190" s="452"/>
      <c r="Y190" s="453"/>
      <c r="Z190" s="454"/>
      <c r="AA190" s="454"/>
      <c r="AB190" s="454"/>
      <c r="AC190" s="454"/>
      <c r="AD190" s="454"/>
      <c r="AE190" s="454"/>
      <c r="AF190" s="454"/>
      <c r="AG190" s="454"/>
      <c r="AH190" s="454"/>
      <c r="AI190" s="454"/>
      <c r="AJ190" s="454"/>
      <c r="AK190" s="454"/>
      <c r="AL190" s="454"/>
      <c r="AM190" s="454"/>
      <c r="AN190" s="454"/>
      <c r="AO190" s="454"/>
      <c r="AP190" s="454"/>
      <c r="AQ190" s="454"/>
      <c r="AR190" s="454"/>
      <c r="AS190" s="455"/>
    </row>
    <row r="191" spans="1:45" ht="14.1" customHeight="1" x14ac:dyDescent="0.2">
      <c r="A191" s="400" t="s">
        <v>30</v>
      </c>
      <c r="B191" s="456"/>
      <c r="C191" s="400" t="str">
        <f>MID(T193,1,2)</f>
        <v/>
      </c>
      <c r="D191" s="401"/>
      <c r="E191" s="400" t="str">
        <f>MID(T193,3,2)</f>
        <v/>
      </c>
      <c r="F191" s="401"/>
      <c r="G191" s="400" t="str">
        <f>MID(T193,5,2)</f>
        <v/>
      </c>
      <c r="H191" s="401"/>
      <c r="I191" s="400" t="str">
        <f>MID(T193,7,2)</f>
        <v/>
      </c>
      <c r="J191" s="401"/>
      <c r="K191" s="400" t="str">
        <f>MID(T193,9,2)</f>
        <v/>
      </c>
      <c r="L191" s="401"/>
      <c r="M191" s="400" t="str">
        <f>MID(T193,11,2)</f>
        <v/>
      </c>
      <c r="N191" s="401"/>
      <c r="O191" s="400" t="str">
        <f>MID(T193,13,2)</f>
        <v/>
      </c>
      <c r="P191" s="401"/>
      <c r="Q191" s="400" t="str">
        <f>MID(T193,15,2)</f>
        <v/>
      </c>
      <c r="R191" s="401"/>
      <c r="S191" s="400" t="str">
        <f>MID(T193,17,2)</f>
        <v/>
      </c>
      <c r="T191" s="401"/>
      <c r="U191" s="400" t="str">
        <f>MID(T193,19,2)</f>
        <v/>
      </c>
      <c r="V191" s="401"/>
      <c r="X191" s="400" t="s">
        <v>30</v>
      </c>
      <c r="Y191" s="456"/>
      <c r="Z191" s="400" t="str">
        <f>MID(AQ193,1,2)</f>
        <v/>
      </c>
      <c r="AA191" s="401"/>
      <c r="AB191" s="400" t="str">
        <f>MID(AQ193,3,2)</f>
        <v/>
      </c>
      <c r="AC191" s="401"/>
      <c r="AD191" s="400" t="str">
        <f>MID(AQ193,5,2)</f>
        <v/>
      </c>
      <c r="AE191" s="401"/>
      <c r="AF191" s="400" t="str">
        <f>MID(AQ193,7,2)</f>
        <v/>
      </c>
      <c r="AG191" s="401"/>
      <c r="AH191" s="400" t="str">
        <f>MID(AQ193,9,2)</f>
        <v/>
      </c>
      <c r="AI191" s="401"/>
      <c r="AJ191" s="400" t="str">
        <f>MID(AQ193,11,2)</f>
        <v/>
      </c>
      <c r="AK191" s="401"/>
      <c r="AL191" s="400" t="str">
        <f>MID(AQ193,13,2)</f>
        <v/>
      </c>
      <c r="AM191" s="401"/>
      <c r="AN191" s="400" t="str">
        <f>MID(AQ193,15,2)</f>
        <v/>
      </c>
      <c r="AO191" s="401"/>
      <c r="AP191" s="400" t="str">
        <f>MID(AQ193,17,2)</f>
        <v/>
      </c>
      <c r="AQ191" s="401"/>
      <c r="AR191" s="400" t="str">
        <f>MID(AQ193,19,2)</f>
        <v/>
      </c>
      <c r="AS191" s="401"/>
    </row>
    <row r="192" spans="1:45" ht="14.1" customHeight="1" x14ac:dyDescent="0.2">
      <c r="A192" s="457"/>
      <c r="B192" s="458"/>
      <c r="C192" s="402"/>
      <c r="D192" s="403"/>
      <c r="E192" s="402"/>
      <c r="F192" s="403"/>
      <c r="G192" s="402"/>
      <c r="H192" s="403"/>
      <c r="I192" s="402"/>
      <c r="J192" s="403"/>
      <c r="K192" s="402"/>
      <c r="L192" s="403"/>
      <c r="M192" s="402"/>
      <c r="N192" s="403"/>
      <c r="O192" s="402"/>
      <c r="P192" s="403"/>
      <c r="Q192" s="402"/>
      <c r="R192" s="403"/>
      <c r="S192" s="402"/>
      <c r="T192" s="403"/>
      <c r="U192" s="402"/>
      <c r="V192" s="403"/>
      <c r="X192" s="457"/>
      <c r="Y192" s="458"/>
      <c r="Z192" s="402"/>
      <c r="AA192" s="403"/>
      <c r="AB192" s="402"/>
      <c r="AC192" s="403"/>
      <c r="AD192" s="402"/>
      <c r="AE192" s="403"/>
      <c r="AF192" s="402"/>
      <c r="AG192" s="403"/>
      <c r="AH192" s="402"/>
      <c r="AI192" s="403"/>
      <c r="AJ192" s="402"/>
      <c r="AK192" s="403"/>
      <c r="AL192" s="402"/>
      <c r="AM192" s="403"/>
      <c r="AN192" s="402"/>
      <c r="AO192" s="403"/>
      <c r="AP192" s="402"/>
      <c r="AQ192" s="403"/>
      <c r="AR192" s="402"/>
      <c r="AS192" s="403"/>
    </row>
    <row r="193" spans="1:45" ht="27.75" customHeight="1" x14ac:dyDescent="0.2">
      <c r="A193" s="404" t="s">
        <v>191</v>
      </c>
      <c r="B193" s="405"/>
      <c r="C193" s="405"/>
      <c r="D193" s="405"/>
      <c r="E193" s="405"/>
      <c r="F193" s="405"/>
      <c r="G193" s="405"/>
      <c r="H193" s="406"/>
      <c r="I193" s="413" t="s">
        <v>16</v>
      </c>
      <c r="J193" s="414"/>
      <c r="K193" s="414"/>
      <c r="L193" s="414"/>
      <c r="M193" s="414"/>
      <c r="N193" s="414"/>
      <c r="O193" s="414"/>
      <c r="P193" s="414"/>
      <c r="Q193" s="414"/>
      <c r="R193" s="414"/>
      <c r="S193" s="415"/>
      <c r="T193" s="416" t="str">
        <f>'Übertrag Einzel'!CL60</f>
        <v/>
      </c>
      <c r="U193" s="417"/>
      <c r="V193" s="418"/>
      <c r="X193" s="404" t="s">
        <v>191</v>
      </c>
      <c r="Y193" s="405"/>
      <c r="Z193" s="405"/>
      <c r="AA193" s="405"/>
      <c r="AB193" s="405"/>
      <c r="AC193" s="405"/>
      <c r="AD193" s="405"/>
      <c r="AE193" s="406"/>
      <c r="AF193" s="413" t="s">
        <v>16</v>
      </c>
      <c r="AG193" s="414"/>
      <c r="AH193" s="414"/>
      <c r="AI193" s="414"/>
      <c r="AJ193" s="414"/>
      <c r="AK193" s="414"/>
      <c r="AL193" s="414"/>
      <c r="AM193" s="414"/>
      <c r="AN193" s="414"/>
      <c r="AO193" s="414"/>
      <c r="AP193" s="415"/>
      <c r="AQ193" s="416" t="str">
        <f>'Übertrag Einzel'!CL61</f>
        <v/>
      </c>
      <c r="AR193" s="417"/>
      <c r="AS193" s="418"/>
    </row>
    <row r="194" spans="1:45" ht="14.1" customHeight="1" x14ac:dyDescent="0.2">
      <c r="A194" s="407"/>
      <c r="B194" s="408"/>
      <c r="C194" s="408"/>
      <c r="D194" s="408"/>
      <c r="E194" s="408"/>
      <c r="F194" s="408"/>
      <c r="G194" s="408"/>
      <c r="H194" s="409"/>
      <c r="I194" s="333" t="s">
        <v>17</v>
      </c>
      <c r="J194" s="334"/>
      <c r="K194" s="334"/>
      <c r="L194" s="334"/>
      <c r="M194" s="334"/>
      <c r="N194" s="334"/>
      <c r="O194" s="334"/>
      <c r="P194" s="334"/>
      <c r="Q194" s="334"/>
      <c r="R194" s="334"/>
      <c r="S194" s="334"/>
      <c r="T194" s="334"/>
      <c r="U194" s="334"/>
      <c r="V194" s="335"/>
      <c r="X194" s="407"/>
      <c r="Y194" s="408"/>
      <c r="Z194" s="408"/>
      <c r="AA194" s="408"/>
      <c r="AB194" s="408"/>
      <c r="AC194" s="408"/>
      <c r="AD194" s="408"/>
      <c r="AE194" s="409"/>
      <c r="AF194" s="333" t="s">
        <v>17</v>
      </c>
      <c r="AG194" s="334"/>
      <c r="AH194" s="334"/>
      <c r="AI194" s="334"/>
      <c r="AJ194" s="334"/>
      <c r="AK194" s="334"/>
      <c r="AL194" s="334"/>
      <c r="AM194" s="334"/>
      <c r="AN194" s="334"/>
      <c r="AO194" s="334"/>
      <c r="AP194" s="334"/>
      <c r="AQ194" s="334"/>
      <c r="AR194" s="334"/>
      <c r="AS194" s="335"/>
    </row>
    <row r="195" spans="1:45" ht="14.1" customHeight="1" x14ac:dyDescent="0.2">
      <c r="A195" s="407"/>
      <c r="B195" s="408"/>
      <c r="C195" s="408"/>
      <c r="D195" s="408"/>
      <c r="E195" s="408"/>
      <c r="F195" s="408"/>
      <c r="G195" s="408"/>
      <c r="H195" s="409"/>
      <c r="I195" s="82" t="s">
        <v>18</v>
      </c>
      <c r="J195" s="419"/>
      <c r="K195" s="419"/>
      <c r="L195" s="419"/>
      <c r="M195" s="420"/>
      <c r="N195" s="34" t="s">
        <v>19</v>
      </c>
      <c r="O195" s="419"/>
      <c r="P195" s="419"/>
      <c r="Q195" s="419"/>
      <c r="R195" s="420"/>
      <c r="S195" s="82" t="s">
        <v>20</v>
      </c>
      <c r="T195" s="419"/>
      <c r="U195" s="419"/>
      <c r="V195" s="420"/>
      <c r="X195" s="407"/>
      <c r="Y195" s="408"/>
      <c r="Z195" s="408"/>
      <c r="AA195" s="408"/>
      <c r="AB195" s="408"/>
      <c r="AC195" s="408"/>
      <c r="AD195" s="408"/>
      <c r="AE195" s="409"/>
      <c r="AF195" s="82" t="s">
        <v>18</v>
      </c>
      <c r="AG195" s="419"/>
      <c r="AH195" s="419"/>
      <c r="AI195" s="419"/>
      <c r="AJ195" s="420"/>
      <c r="AK195" s="34" t="s">
        <v>19</v>
      </c>
      <c r="AL195" s="419"/>
      <c r="AM195" s="419"/>
      <c r="AN195" s="419"/>
      <c r="AO195" s="420"/>
      <c r="AP195" s="82" t="s">
        <v>20</v>
      </c>
      <c r="AQ195" s="419"/>
      <c r="AR195" s="419"/>
      <c r="AS195" s="420"/>
    </row>
    <row r="196" spans="1:45" ht="14.1" customHeight="1" x14ac:dyDescent="0.2">
      <c r="A196" s="410"/>
      <c r="B196" s="411"/>
      <c r="C196" s="411"/>
      <c r="D196" s="411"/>
      <c r="E196" s="411"/>
      <c r="F196" s="411"/>
      <c r="G196" s="411"/>
      <c r="H196" s="412"/>
      <c r="I196" s="87"/>
      <c r="J196" s="88"/>
      <c r="K196" s="88"/>
      <c r="L196" s="88"/>
      <c r="M196" s="89"/>
      <c r="N196" s="88"/>
      <c r="O196" s="88"/>
      <c r="P196" s="88"/>
      <c r="Q196" s="88"/>
      <c r="R196" s="89"/>
      <c r="S196" s="87"/>
      <c r="T196" s="88"/>
      <c r="U196" s="88"/>
      <c r="V196" s="89"/>
      <c r="X196" s="410"/>
      <c r="Y196" s="411"/>
      <c r="Z196" s="411"/>
      <c r="AA196" s="411"/>
      <c r="AB196" s="411"/>
      <c r="AC196" s="411"/>
      <c r="AD196" s="411"/>
      <c r="AE196" s="412"/>
      <c r="AF196" s="87"/>
      <c r="AG196" s="88"/>
      <c r="AH196" s="88"/>
      <c r="AI196" s="88"/>
      <c r="AJ196" s="89"/>
      <c r="AK196" s="88"/>
      <c r="AL196" s="88"/>
      <c r="AM196" s="88"/>
      <c r="AN196" s="88"/>
      <c r="AO196" s="89"/>
      <c r="AP196" s="87"/>
      <c r="AQ196" s="88"/>
      <c r="AR196" s="88"/>
      <c r="AS196" s="89"/>
    </row>
    <row r="197" spans="1:45" s="27" customFormat="1" ht="21.75" customHeight="1" x14ac:dyDescent="0.2">
      <c r="A197" s="421" t="s">
        <v>22</v>
      </c>
      <c r="B197" s="422"/>
      <c r="C197" s="422"/>
      <c r="D197" s="422"/>
      <c r="E197" s="422"/>
      <c r="F197" s="422"/>
      <c r="G197" s="422"/>
      <c r="H197" s="422"/>
      <c r="I197" s="422"/>
      <c r="J197" s="422"/>
      <c r="K197" s="422"/>
      <c r="L197" s="422"/>
      <c r="M197" s="422"/>
      <c r="N197" s="422"/>
      <c r="O197" s="422"/>
      <c r="P197" s="422"/>
      <c r="Q197" s="422"/>
      <c r="R197" s="422"/>
      <c r="S197" s="422"/>
      <c r="T197" s="422"/>
      <c r="U197" s="422"/>
      <c r="V197" s="423"/>
      <c r="X197" s="424" t="s">
        <v>22</v>
      </c>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6"/>
    </row>
    <row r="198" spans="1:45" s="33" customFormat="1" ht="21.75" customHeight="1" x14ac:dyDescent="0.2">
      <c r="A198" s="26" t="str">
        <f>'Übertrag Einzel'!$C62</f>
        <v xml:space="preserve"> </v>
      </c>
      <c r="B198" s="29" t="str">
        <f>'Übertrag Einzel'!$AD62</f>
        <v xml:space="preserve"> </v>
      </c>
      <c r="C198" s="30"/>
      <c r="D198" s="90"/>
      <c r="E198" s="31" t="str">
        <f>E149</f>
        <v>Ausrichter: TSC Musterhausen</v>
      </c>
      <c r="F198" s="90"/>
      <c r="G198" s="90"/>
      <c r="H198" s="90"/>
      <c r="I198" s="90"/>
      <c r="J198" s="90"/>
      <c r="K198" s="90"/>
      <c r="L198" s="90"/>
      <c r="M198" s="90"/>
      <c r="N198" s="90"/>
      <c r="O198" s="90"/>
      <c r="P198" s="90"/>
      <c r="Q198" s="90"/>
      <c r="R198" s="90"/>
      <c r="S198" s="90"/>
      <c r="T198" s="90"/>
      <c r="U198" s="90"/>
      <c r="V198" s="91"/>
      <c r="X198" s="26" t="str">
        <f>'Übertrag Einzel'!$C63</f>
        <v xml:space="preserve"> </v>
      </c>
      <c r="Y198" s="29" t="str">
        <f>'Übertrag Einzel'!$AD63</f>
        <v xml:space="preserve"> </v>
      </c>
      <c r="Z198" s="30"/>
      <c r="AA198" s="90"/>
      <c r="AB198" s="31" t="str">
        <f>E198</f>
        <v>Ausrichter: TSC Musterhausen</v>
      </c>
      <c r="AC198" s="90"/>
      <c r="AD198" s="90"/>
      <c r="AE198" s="90"/>
      <c r="AF198" s="90"/>
      <c r="AG198" s="90"/>
      <c r="AH198" s="90"/>
      <c r="AI198" s="90"/>
      <c r="AJ198" s="90"/>
      <c r="AK198" s="90"/>
      <c r="AL198" s="90"/>
      <c r="AM198" s="90"/>
      <c r="AN198" s="90"/>
      <c r="AO198" s="90"/>
      <c r="AP198" s="90"/>
      <c r="AQ198" s="90"/>
      <c r="AR198" s="90"/>
      <c r="AS198" s="91"/>
    </row>
    <row r="199" spans="1:45" s="34" customFormat="1" ht="12.75" x14ac:dyDescent="0.2">
      <c r="A199" s="333" t="s">
        <v>3</v>
      </c>
      <c r="B199" s="334"/>
      <c r="C199" s="334"/>
      <c r="D199" s="334"/>
      <c r="E199" s="430"/>
      <c r="F199" s="333" t="s">
        <v>34</v>
      </c>
      <c r="G199" s="431"/>
      <c r="H199" s="431"/>
      <c r="I199" s="431"/>
      <c r="J199" s="431"/>
      <c r="K199" s="431"/>
      <c r="L199" s="431"/>
      <c r="M199" s="431"/>
      <c r="N199" s="431"/>
      <c r="O199" s="431"/>
      <c r="P199" s="431"/>
      <c r="Q199" s="431"/>
      <c r="R199" s="430"/>
      <c r="S199" s="333" t="s">
        <v>6</v>
      </c>
      <c r="T199" s="334"/>
      <c r="U199" s="334"/>
      <c r="V199" s="335"/>
      <c r="X199" s="333" t="s">
        <v>3</v>
      </c>
      <c r="Y199" s="334"/>
      <c r="Z199" s="334"/>
      <c r="AA199" s="334"/>
      <c r="AB199" s="430"/>
      <c r="AC199" s="333" t="s">
        <v>34</v>
      </c>
      <c r="AD199" s="431"/>
      <c r="AE199" s="431"/>
      <c r="AF199" s="431"/>
      <c r="AG199" s="431"/>
      <c r="AH199" s="431"/>
      <c r="AI199" s="431"/>
      <c r="AJ199" s="431"/>
      <c r="AK199" s="431"/>
      <c r="AL199" s="431"/>
      <c r="AM199" s="431"/>
      <c r="AN199" s="431"/>
      <c r="AO199" s="430"/>
      <c r="AP199" s="333" t="s">
        <v>6</v>
      </c>
      <c r="AQ199" s="334"/>
      <c r="AR199" s="334"/>
      <c r="AS199" s="335"/>
    </row>
    <row r="200" spans="1:45" s="35" customFormat="1" ht="24" customHeight="1" x14ac:dyDescent="0.2">
      <c r="A200" s="352" t="str">
        <f>'Übertrag Einzel'!D62</f>
        <v xml:space="preserve"> </v>
      </c>
      <c r="B200" s="353"/>
      <c r="C200" s="353"/>
      <c r="D200" s="353"/>
      <c r="E200" s="354"/>
      <c r="F200" s="352" t="str">
        <f>'Übertrag Einzel'!E62</f>
        <v xml:space="preserve"> </v>
      </c>
      <c r="G200" s="353"/>
      <c r="H200" s="353"/>
      <c r="I200" s="353"/>
      <c r="J200" s="353"/>
      <c r="K200" s="353"/>
      <c r="L200" s="353"/>
      <c r="M200" s="353"/>
      <c r="N200" s="353"/>
      <c r="O200" s="353"/>
      <c r="P200" s="353"/>
      <c r="Q200" s="353"/>
      <c r="R200" s="354"/>
      <c r="S200" s="355" t="str">
        <f>'Übertrag Einzel'!$H62</f>
        <v xml:space="preserve"> </v>
      </c>
      <c r="T200" s="356"/>
      <c r="U200" s="356"/>
      <c r="V200" s="357"/>
      <c r="X200" s="352" t="str">
        <f>'Übertrag Einzel'!D63</f>
        <v xml:space="preserve"> </v>
      </c>
      <c r="Y200" s="353"/>
      <c r="Z200" s="353"/>
      <c r="AA200" s="353"/>
      <c r="AB200" s="354"/>
      <c r="AC200" s="352" t="str">
        <f>'Übertrag Einzel'!E63</f>
        <v xml:space="preserve"> </v>
      </c>
      <c r="AD200" s="353"/>
      <c r="AE200" s="353"/>
      <c r="AF200" s="353"/>
      <c r="AG200" s="353"/>
      <c r="AH200" s="353"/>
      <c r="AI200" s="353"/>
      <c r="AJ200" s="353"/>
      <c r="AK200" s="353"/>
      <c r="AL200" s="353"/>
      <c r="AM200" s="353"/>
      <c r="AN200" s="353"/>
      <c r="AO200" s="354"/>
      <c r="AP200" s="355" t="str">
        <f>'Übertrag Einzel'!$H63</f>
        <v xml:space="preserve"> </v>
      </c>
      <c r="AQ200" s="356"/>
      <c r="AR200" s="356"/>
      <c r="AS200" s="357"/>
    </row>
    <row r="201" spans="1:45" s="36" customFormat="1" ht="11.25" customHeight="1" x14ac:dyDescent="0.2">
      <c r="A201" s="376" t="s">
        <v>32</v>
      </c>
      <c r="B201" s="377"/>
      <c r="C201" s="378"/>
      <c r="D201" s="376" t="s">
        <v>33</v>
      </c>
      <c r="E201" s="377"/>
      <c r="F201" s="377"/>
      <c r="G201" s="377"/>
      <c r="H201" s="377"/>
      <c r="I201" s="377"/>
      <c r="J201" s="377"/>
      <c r="K201" s="377"/>
      <c r="L201" s="377"/>
      <c r="M201" s="377"/>
      <c r="N201" s="378"/>
      <c r="O201" s="379" t="s">
        <v>7</v>
      </c>
      <c r="P201" s="377"/>
      <c r="Q201" s="377"/>
      <c r="R201" s="377"/>
      <c r="S201" s="377"/>
      <c r="T201" s="377"/>
      <c r="U201" s="377"/>
      <c r="V201" s="378"/>
      <c r="X201" s="376" t="s">
        <v>32</v>
      </c>
      <c r="Y201" s="377"/>
      <c r="Z201" s="378"/>
      <c r="AA201" s="376" t="s">
        <v>33</v>
      </c>
      <c r="AB201" s="377"/>
      <c r="AC201" s="377"/>
      <c r="AD201" s="377"/>
      <c r="AE201" s="377"/>
      <c r="AF201" s="377"/>
      <c r="AG201" s="377"/>
      <c r="AH201" s="377"/>
      <c r="AI201" s="377"/>
      <c r="AJ201" s="377"/>
      <c r="AK201" s="378"/>
      <c r="AL201" s="379" t="s">
        <v>7</v>
      </c>
      <c r="AM201" s="377"/>
      <c r="AN201" s="377"/>
      <c r="AO201" s="377"/>
      <c r="AP201" s="377"/>
      <c r="AQ201" s="377"/>
      <c r="AR201" s="377"/>
      <c r="AS201" s="378"/>
    </row>
    <row r="202" spans="1:45" s="36" customFormat="1" ht="14.1" customHeight="1" x14ac:dyDescent="0.2">
      <c r="A202" s="385" t="str">
        <f>'Übertrag Einzel'!F62</f>
        <v xml:space="preserve"> </v>
      </c>
      <c r="B202" s="386"/>
      <c r="C202" s="387"/>
      <c r="D202" s="385" t="str">
        <f>'Übertrag Einzel'!G62</f>
        <v xml:space="preserve"> </v>
      </c>
      <c r="E202" s="386"/>
      <c r="F202" s="386"/>
      <c r="G202" s="386"/>
      <c r="H202" s="386"/>
      <c r="I202" s="386"/>
      <c r="J202" s="386"/>
      <c r="K202" s="386"/>
      <c r="L202" s="386"/>
      <c r="M202" s="386"/>
      <c r="N202" s="387"/>
      <c r="O202" s="442"/>
      <c r="P202" s="440"/>
      <c r="Q202" s="440"/>
      <c r="R202" s="440"/>
      <c r="S202" s="440"/>
      <c r="T202" s="440"/>
      <c r="U202" s="440"/>
      <c r="V202" s="441"/>
      <c r="X202" s="385" t="str">
        <f>'Übertrag Einzel'!F63</f>
        <v xml:space="preserve"> </v>
      </c>
      <c r="Y202" s="386"/>
      <c r="Z202" s="387"/>
      <c r="AA202" s="385" t="str">
        <f>'Übertrag Einzel'!G63</f>
        <v xml:space="preserve"> </v>
      </c>
      <c r="AB202" s="386"/>
      <c r="AC202" s="386"/>
      <c r="AD202" s="386"/>
      <c r="AE202" s="386"/>
      <c r="AF202" s="386"/>
      <c r="AG202" s="386"/>
      <c r="AH202" s="386"/>
      <c r="AI202" s="386"/>
      <c r="AJ202" s="386"/>
      <c r="AK202" s="387"/>
      <c r="AL202" s="442"/>
      <c r="AM202" s="440"/>
      <c r="AN202" s="440"/>
      <c r="AO202" s="440"/>
      <c r="AP202" s="440"/>
      <c r="AQ202" s="440"/>
      <c r="AR202" s="440"/>
      <c r="AS202" s="441"/>
    </row>
    <row r="203" spans="1:45" s="36" customFormat="1" ht="9.75" customHeight="1" x14ac:dyDescent="0.2">
      <c r="A203" s="352"/>
      <c r="B203" s="353"/>
      <c r="C203" s="354"/>
      <c r="D203" s="352"/>
      <c r="E203" s="353"/>
      <c r="F203" s="353"/>
      <c r="G203" s="353"/>
      <c r="H203" s="353"/>
      <c r="I203" s="353"/>
      <c r="J203" s="353"/>
      <c r="K203" s="353"/>
      <c r="L203" s="353"/>
      <c r="M203" s="353"/>
      <c r="N203" s="354"/>
      <c r="O203" s="370"/>
      <c r="P203" s="440"/>
      <c r="Q203" s="440"/>
      <c r="R203" s="440"/>
      <c r="S203" s="440"/>
      <c r="T203" s="440"/>
      <c r="U203" s="440"/>
      <c r="V203" s="441"/>
      <c r="X203" s="352"/>
      <c r="Y203" s="353"/>
      <c r="Z203" s="354"/>
      <c r="AA203" s="352"/>
      <c r="AB203" s="353"/>
      <c r="AC203" s="353"/>
      <c r="AD203" s="353"/>
      <c r="AE203" s="353"/>
      <c r="AF203" s="353"/>
      <c r="AG203" s="353"/>
      <c r="AH203" s="353"/>
      <c r="AI203" s="353"/>
      <c r="AJ203" s="353"/>
      <c r="AK203" s="354"/>
      <c r="AL203" s="370"/>
      <c r="AM203" s="440"/>
      <c r="AN203" s="440"/>
      <c r="AO203" s="440"/>
      <c r="AP203" s="440"/>
      <c r="AQ203" s="440"/>
      <c r="AR203" s="440"/>
      <c r="AS203" s="441"/>
    </row>
    <row r="204" spans="1:45" s="36" customFormat="1" ht="11.25" customHeight="1" x14ac:dyDescent="0.2">
      <c r="A204" s="376" t="s">
        <v>5</v>
      </c>
      <c r="B204" s="377"/>
      <c r="C204" s="377"/>
      <c r="D204" s="377"/>
      <c r="E204" s="377"/>
      <c r="F204" s="377"/>
      <c r="G204" s="377"/>
      <c r="H204" s="377"/>
      <c r="I204" s="377"/>
      <c r="J204" s="377"/>
      <c r="K204" s="377"/>
      <c r="L204" s="377"/>
      <c r="M204" s="377"/>
      <c r="N204" s="378"/>
      <c r="O204" s="442"/>
      <c r="P204" s="440"/>
      <c r="Q204" s="440"/>
      <c r="R204" s="440"/>
      <c r="S204" s="440"/>
      <c r="T204" s="440"/>
      <c r="U204" s="440"/>
      <c r="V204" s="441"/>
      <c r="X204" s="376" t="s">
        <v>5</v>
      </c>
      <c r="Y204" s="377"/>
      <c r="Z204" s="377"/>
      <c r="AA204" s="377"/>
      <c r="AB204" s="377"/>
      <c r="AC204" s="377"/>
      <c r="AD204" s="377"/>
      <c r="AE204" s="377"/>
      <c r="AF204" s="377"/>
      <c r="AG204" s="377"/>
      <c r="AH204" s="377"/>
      <c r="AI204" s="377"/>
      <c r="AJ204" s="377"/>
      <c r="AK204" s="378"/>
      <c r="AL204" s="442"/>
      <c r="AM204" s="440"/>
      <c r="AN204" s="440"/>
      <c r="AO204" s="440"/>
      <c r="AP204" s="440"/>
      <c r="AQ204" s="440"/>
      <c r="AR204" s="440"/>
      <c r="AS204" s="441"/>
    </row>
    <row r="205" spans="1:45" s="35" customFormat="1" ht="24" customHeight="1" x14ac:dyDescent="0.2">
      <c r="A205" s="352" t="str">
        <f>'Übertrag Einzel'!I62</f>
        <v/>
      </c>
      <c r="B205" s="353"/>
      <c r="C205" s="353"/>
      <c r="D205" s="353"/>
      <c r="E205" s="386"/>
      <c r="F205" s="386"/>
      <c r="G205" s="386"/>
      <c r="H205" s="386"/>
      <c r="I205" s="386"/>
      <c r="J205" s="386"/>
      <c r="K205" s="386"/>
      <c r="L205" s="386"/>
      <c r="M205" s="386"/>
      <c r="N205" s="387"/>
      <c r="O205" s="443"/>
      <c r="P205" s="444"/>
      <c r="Q205" s="444"/>
      <c r="R205" s="444"/>
      <c r="S205" s="444"/>
      <c r="T205" s="444"/>
      <c r="U205" s="444"/>
      <c r="V205" s="445"/>
      <c r="X205" s="352" t="str">
        <f>'Übertrag Einzel'!I63</f>
        <v/>
      </c>
      <c r="Y205" s="353"/>
      <c r="Z205" s="353"/>
      <c r="AA205" s="353"/>
      <c r="AB205" s="386"/>
      <c r="AC205" s="386"/>
      <c r="AD205" s="386"/>
      <c r="AE205" s="386"/>
      <c r="AF205" s="386"/>
      <c r="AG205" s="386"/>
      <c r="AH205" s="386"/>
      <c r="AI205" s="386"/>
      <c r="AJ205" s="386"/>
      <c r="AK205" s="387"/>
      <c r="AL205" s="443"/>
      <c r="AM205" s="444"/>
      <c r="AN205" s="444"/>
      <c r="AO205" s="444"/>
      <c r="AP205" s="444"/>
      <c r="AQ205" s="444"/>
      <c r="AR205" s="444"/>
      <c r="AS205" s="445"/>
    </row>
    <row r="206" spans="1:45" s="34" customFormat="1" ht="12.75" customHeight="1" x14ac:dyDescent="0.2">
      <c r="A206" s="333" t="s">
        <v>8</v>
      </c>
      <c r="B206" s="431"/>
      <c r="C206" s="431"/>
      <c r="D206" s="430"/>
      <c r="E206" s="361" t="s">
        <v>113</v>
      </c>
      <c r="F206" s="432"/>
      <c r="G206" s="432"/>
      <c r="H206" s="432"/>
      <c r="I206" s="432"/>
      <c r="J206" s="432"/>
      <c r="K206" s="432"/>
      <c r="L206" s="432"/>
      <c r="M206" s="432"/>
      <c r="N206" s="432"/>
      <c r="O206" s="432"/>
      <c r="P206" s="432"/>
      <c r="Q206" s="432"/>
      <c r="R206" s="432"/>
      <c r="S206" s="432"/>
      <c r="T206" s="432"/>
      <c r="U206" s="432"/>
      <c r="V206" s="433"/>
      <c r="X206" s="333" t="s">
        <v>8</v>
      </c>
      <c r="Y206" s="431"/>
      <c r="Z206" s="431"/>
      <c r="AA206" s="430"/>
      <c r="AB206" s="361" t="s">
        <v>113</v>
      </c>
      <c r="AC206" s="432"/>
      <c r="AD206" s="432"/>
      <c r="AE206" s="432"/>
      <c r="AF206" s="432"/>
      <c r="AG206" s="432"/>
      <c r="AH206" s="432"/>
      <c r="AI206" s="432"/>
      <c r="AJ206" s="432"/>
      <c r="AK206" s="432"/>
      <c r="AL206" s="432"/>
      <c r="AM206" s="432"/>
      <c r="AN206" s="432"/>
      <c r="AO206" s="432"/>
      <c r="AP206" s="432"/>
      <c r="AQ206" s="432"/>
      <c r="AR206" s="432"/>
      <c r="AS206" s="433"/>
    </row>
    <row r="207" spans="1:45" s="37" customFormat="1" ht="24" customHeight="1" x14ac:dyDescent="0.2">
      <c r="A207" s="367">
        <f>A11</f>
        <v>45383</v>
      </c>
      <c r="B207" s="368"/>
      <c r="C207" s="368"/>
      <c r="D207" s="369"/>
      <c r="E207" s="434"/>
      <c r="F207" s="435"/>
      <c r="G207" s="435"/>
      <c r="H207" s="435"/>
      <c r="I207" s="435"/>
      <c r="J207" s="435"/>
      <c r="K207" s="435"/>
      <c r="L207" s="435"/>
      <c r="M207" s="435"/>
      <c r="N207" s="435"/>
      <c r="O207" s="435"/>
      <c r="P207" s="435"/>
      <c r="Q207" s="435"/>
      <c r="R207" s="435"/>
      <c r="S207" s="435"/>
      <c r="T207" s="435"/>
      <c r="U207" s="435"/>
      <c r="V207" s="436"/>
      <c r="X207" s="367">
        <f>A11</f>
        <v>45383</v>
      </c>
      <c r="Y207" s="368"/>
      <c r="Z207" s="368"/>
      <c r="AA207" s="369"/>
      <c r="AB207" s="434"/>
      <c r="AC207" s="435"/>
      <c r="AD207" s="435"/>
      <c r="AE207" s="435"/>
      <c r="AF207" s="435"/>
      <c r="AG207" s="435"/>
      <c r="AH207" s="435"/>
      <c r="AI207" s="435"/>
      <c r="AJ207" s="435"/>
      <c r="AK207" s="435"/>
      <c r="AL207" s="435"/>
      <c r="AM207" s="435"/>
      <c r="AN207" s="435"/>
      <c r="AO207" s="435"/>
      <c r="AP207" s="435"/>
      <c r="AQ207" s="435"/>
      <c r="AR207" s="435"/>
      <c r="AS207" s="436"/>
    </row>
    <row r="208" spans="1:45" s="34" customFormat="1" ht="6" customHeight="1" x14ac:dyDescent="0.2">
      <c r="A208" s="84"/>
      <c r="B208" s="85"/>
      <c r="C208" s="85"/>
      <c r="D208" s="85"/>
      <c r="E208" s="85"/>
      <c r="F208" s="85"/>
      <c r="G208" s="85"/>
      <c r="H208" s="85"/>
      <c r="I208" s="85"/>
      <c r="J208" s="85"/>
      <c r="K208" s="85"/>
      <c r="L208" s="85"/>
      <c r="M208" s="85"/>
      <c r="N208" s="85"/>
      <c r="O208" s="85"/>
      <c r="P208" s="85"/>
      <c r="Q208" s="85"/>
      <c r="R208" s="85"/>
      <c r="S208" s="85"/>
      <c r="T208" s="85"/>
      <c r="U208" s="85"/>
      <c r="V208" s="86"/>
      <c r="X208" s="84"/>
      <c r="Y208" s="85"/>
      <c r="Z208" s="85"/>
      <c r="AA208" s="85"/>
      <c r="AB208" s="85"/>
      <c r="AC208" s="85"/>
      <c r="AD208" s="85"/>
      <c r="AE208" s="85"/>
      <c r="AF208" s="85"/>
      <c r="AG208" s="85"/>
      <c r="AH208" s="85"/>
      <c r="AI208" s="85"/>
      <c r="AJ208" s="85"/>
      <c r="AK208" s="85"/>
      <c r="AL208" s="85"/>
      <c r="AM208" s="85"/>
      <c r="AN208" s="85"/>
      <c r="AO208" s="85"/>
      <c r="AP208" s="85"/>
      <c r="AQ208" s="85"/>
      <c r="AR208" s="85"/>
      <c r="AS208" s="86"/>
    </row>
    <row r="209" spans="1:45" s="34" customFormat="1" ht="24.75" customHeight="1" x14ac:dyDescent="0.2">
      <c r="A209" s="38" t="s">
        <v>107</v>
      </c>
      <c r="D209" s="330" t="str">
        <f>'Übertrag Einzel'!AA62</f>
        <v/>
      </c>
      <c r="E209" s="331"/>
      <c r="F209" s="331"/>
      <c r="G209" s="331"/>
      <c r="H209" s="331"/>
      <c r="I209" s="331"/>
      <c r="J209" s="331"/>
      <c r="K209" s="331"/>
      <c r="L209" s="331"/>
      <c r="M209" s="331"/>
      <c r="N209" s="137"/>
      <c r="O209" s="332" t="str">
        <f>"verliehen wird: "&amp;'Übertrag Einzel'!CP62</f>
        <v>verliehen wird: Urkunde und Button</v>
      </c>
      <c r="P209" s="332"/>
      <c r="Q209" s="332"/>
      <c r="R209" s="332"/>
      <c r="S209" s="332"/>
      <c r="T209" s="332"/>
      <c r="U209" s="332"/>
      <c r="V209" s="83"/>
      <c r="X209" s="38" t="s">
        <v>107</v>
      </c>
      <c r="AA209" s="330" t="str">
        <f>'Übertrag Einzel'!AA63</f>
        <v/>
      </c>
      <c r="AB209" s="331"/>
      <c r="AC209" s="331"/>
      <c r="AD209" s="331"/>
      <c r="AE209" s="331"/>
      <c r="AF209" s="331"/>
      <c r="AG209" s="331"/>
      <c r="AH209" s="331"/>
      <c r="AI209" s="331"/>
      <c r="AJ209" s="331"/>
      <c r="AK209" s="137"/>
      <c r="AL209" s="332" t="str">
        <f>"verliehen wird: "&amp;'Übertrag Einzel'!CP63</f>
        <v>verliehen wird: Urkunde und Button</v>
      </c>
      <c r="AM209" s="332"/>
      <c r="AN209" s="332"/>
      <c r="AO209" s="332"/>
      <c r="AP209" s="332"/>
      <c r="AQ209" s="332"/>
      <c r="AR209" s="332"/>
      <c r="AS209" s="83"/>
    </row>
    <row r="210" spans="1:45" s="34" customFormat="1" ht="6" customHeight="1" x14ac:dyDescent="0.2">
      <c r="A210" s="82"/>
      <c r="V210" s="83"/>
      <c r="X210" s="82"/>
      <c r="AS210" s="83"/>
    </row>
    <row r="211" spans="1:45" s="34" customFormat="1" ht="24.75" customHeight="1" x14ac:dyDescent="0.2">
      <c r="A211" s="38" t="s">
        <v>111</v>
      </c>
      <c r="D211" s="39"/>
      <c r="F211" s="39"/>
      <c r="H211" s="39"/>
      <c r="I211" s="347" t="str">
        <f>'Übertrag Einzel'!CM62&amp;"."</f>
        <v>.</v>
      </c>
      <c r="J211" s="348"/>
      <c r="L211" s="39" t="s">
        <v>112</v>
      </c>
      <c r="N211" s="39"/>
      <c r="V211" s="83"/>
      <c r="X211" s="38" t="s">
        <v>111</v>
      </c>
      <c r="AA211" s="39"/>
      <c r="AC211" s="39"/>
      <c r="AE211" s="39"/>
      <c r="AF211" s="347" t="str">
        <f>'Übertrag Einzel'!CM63&amp;"."</f>
        <v>.</v>
      </c>
      <c r="AG211" s="348"/>
      <c r="AI211" s="39" t="s">
        <v>112</v>
      </c>
      <c r="AK211" s="39"/>
      <c r="AS211" s="83"/>
    </row>
    <row r="212" spans="1:45" s="34" customFormat="1" ht="6" customHeight="1" x14ac:dyDescent="0.2">
      <c r="A212" s="87"/>
      <c r="B212" s="88"/>
      <c r="C212" s="88"/>
      <c r="D212" s="88"/>
      <c r="E212" s="88"/>
      <c r="F212" s="88"/>
      <c r="G212" s="88"/>
      <c r="H212" s="88"/>
      <c r="I212" s="88"/>
      <c r="J212" s="88"/>
      <c r="K212" s="88"/>
      <c r="L212" s="88"/>
      <c r="M212" s="88"/>
      <c r="N212" s="88"/>
      <c r="O212" s="88"/>
      <c r="P212" s="88"/>
      <c r="Q212" s="88"/>
      <c r="R212" s="88"/>
      <c r="S212" s="88"/>
      <c r="T212" s="88"/>
      <c r="U212" s="88"/>
      <c r="V212" s="89"/>
      <c r="X212" s="87"/>
      <c r="Y212" s="88"/>
      <c r="Z212" s="88"/>
      <c r="AA212" s="88"/>
      <c r="AB212" s="88"/>
      <c r="AC212" s="88"/>
      <c r="AD212" s="88"/>
      <c r="AE212" s="88"/>
      <c r="AF212" s="88"/>
      <c r="AG212" s="88"/>
      <c r="AH212" s="88"/>
      <c r="AI212" s="88"/>
      <c r="AJ212" s="88"/>
      <c r="AK212" s="88"/>
      <c r="AL212" s="88"/>
      <c r="AM212" s="88"/>
      <c r="AN212" s="88"/>
      <c r="AO212" s="88"/>
      <c r="AP212" s="88"/>
      <c r="AQ212" s="88"/>
      <c r="AR212" s="88"/>
      <c r="AS212" s="89"/>
    </row>
    <row r="213" spans="1:45" ht="29.25" customHeight="1" x14ac:dyDescent="0.2">
      <c r="A213" s="349" t="s">
        <v>9</v>
      </c>
      <c r="B213" s="448"/>
      <c r="C213" s="448"/>
      <c r="D213" s="449"/>
      <c r="E213" s="447" t="s">
        <v>10</v>
      </c>
      <c r="F213" s="447"/>
      <c r="G213" s="447" t="s">
        <v>11</v>
      </c>
      <c r="H213" s="447"/>
      <c r="I213" s="446" t="s">
        <v>12</v>
      </c>
      <c r="J213" s="447"/>
      <c r="K213" s="446" t="s">
        <v>13</v>
      </c>
      <c r="L213" s="447"/>
      <c r="M213" s="446" t="s">
        <v>14</v>
      </c>
      <c r="N213" s="447"/>
      <c r="O213" s="447"/>
      <c r="P213" s="447"/>
      <c r="Q213" s="447"/>
      <c r="R213" s="447"/>
      <c r="S213" s="447"/>
      <c r="T213" s="446" t="s">
        <v>15</v>
      </c>
      <c r="U213" s="447"/>
      <c r="V213" s="447"/>
      <c r="X213" s="349" t="s">
        <v>9</v>
      </c>
      <c r="Y213" s="448"/>
      <c r="Z213" s="448"/>
      <c r="AA213" s="449"/>
      <c r="AB213" s="447" t="s">
        <v>10</v>
      </c>
      <c r="AC213" s="447"/>
      <c r="AD213" s="447" t="s">
        <v>11</v>
      </c>
      <c r="AE213" s="447"/>
      <c r="AF213" s="446" t="s">
        <v>12</v>
      </c>
      <c r="AG213" s="447"/>
      <c r="AH213" s="446" t="s">
        <v>13</v>
      </c>
      <c r="AI213" s="447"/>
      <c r="AJ213" s="446" t="s">
        <v>14</v>
      </c>
      <c r="AK213" s="447"/>
      <c r="AL213" s="447"/>
      <c r="AM213" s="447"/>
      <c r="AN213" s="447"/>
      <c r="AO213" s="447"/>
      <c r="AP213" s="447"/>
      <c r="AQ213" s="446" t="s">
        <v>15</v>
      </c>
      <c r="AR213" s="447"/>
      <c r="AS213" s="447"/>
    </row>
    <row r="214" spans="1:45" ht="14.1" customHeight="1" x14ac:dyDescent="0.2">
      <c r="A214" s="333"/>
      <c r="B214" s="334"/>
      <c r="C214" s="334"/>
      <c r="D214" s="335"/>
      <c r="E214" s="336"/>
      <c r="F214" s="337"/>
      <c r="G214" s="336"/>
      <c r="H214" s="337"/>
      <c r="I214" s="336"/>
      <c r="J214" s="337"/>
      <c r="K214" s="336"/>
      <c r="L214" s="337"/>
      <c r="M214" s="336"/>
      <c r="N214" s="340"/>
      <c r="O214" s="340"/>
      <c r="P214" s="340"/>
      <c r="Q214" s="340"/>
      <c r="R214" s="340"/>
      <c r="S214" s="337"/>
      <c r="T214" s="336"/>
      <c r="U214" s="340"/>
      <c r="V214" s="337"/>
      <c r="X214" s="333"/>
      <c r="Y214" s="334"/>
      <c r="Z214" s="334"/>
      <c r="AA214" s="335"/>
      <c r="AB214" s="336"/>
      <c r="AC214" s="337"/>
      <c r="AD214" s="336"/>
      <c r="AE214" s="337"/>
      <c r="AF214" s="336"/>
      <c r="AG214" s="337"/>
      <c r="AH214" s="336"/>
      <c r="AI214" s="337"/>
      <c r="AJ214" s="336"/>
      <c r="AK214" s="340"/>
      <c r="AL214" s="340"/>
      <c r="AM214" s="340"/>
      <c r="AN214" s="340"/>
      <c r="AO214" s="340"/>
      <c r="AP214" s="337"/>
      <c r="AQ214" s="336"/>
      <c r="AR214" s="340"/>
      <c r="AS214" s="337"/>
    </row>
    <row r="215" spans="1:45" ht="14.1" customHeight="1" x14ac:dyDescent="0.2">
      <c r="A215" s="388" t="str">
        <f>'Übertrag Einzel'!BE62</f>
        <v>Langsamer Walzer</v>
      </c>
      <c r="B215" s="389"/>
      <c r="C215" s="389"/>
      <c r="D215" s="17"/>
      <c r="E215" s="338"/>
      <c r="F215" s="339"/>
      <c r="G215" s="338"/>
      <c r="H215" s="339"/>
      <c r="I215" s="338"/>
      <c r="J215" s="339"/>
      <c r="K215" s="338"/>
      <c r="L215" s="339"/>
      <c r="M215" s="338"/>
      <c r="N215" s="341"/>
      <c r="O215" s="341"/>
      <c r="P215" s="341"/>
      <c r="Q215" s="341"/>
      <c r="R215" s="341"/>
      <c r="S215" s="339"/>
      <c r="T215" s="338"/>
      <c r="U215" s="341"/>
      <c r="V215" s="339"/>
      <c r="X215" s="388" t="str">
        <f>'Übertrag Einzel'!BE63</f>
        <v>Langsamer Walzer</v>
      </c>
      <c r="Y215" s="389"/>
      <c r="Z215" s="389"/>
      <c r="AA215" s="17"/>
      <c r="AB215" s="338"/>
      <c r="AC215" s="339"/>
      <c r="AD215" s="338"/>
      <c r="AE215" s="339"/>
      <c r="AF215" s="338"/>
      <c r="AG215" s="339"/>
      <c r="AH215" s="338"/>
      <c r="AI215" s="339"/>
      <c r="AJ215" s="338"/>
      <c r="AK215" s="341"/>
      <c r="AL215" s="341"/>
      <c r="AM215" s="341"/>
      <c r="AN215" s="341"/>
      <c r="AO215" s="341"/>
      <c r="AP215" s="339"/>
      <c r="AQ215" s="338"/>
      <c r="AR215" s="341"/>
      <c r="AS215" s="339"/>
    </row>
    <row r="216" spans="1:45" ht="14.1" customHeight="1" x14ac:dyDescent="0.2">
      <c r="A216" s="333"/>
      <c r="B216" s="334"/>
      <c r="C216" s="334"/>
      <c r="D216" s="335"/>
      <c r="E216" s="336"/>
      <c r="F216" s="337"/>
      <c r="G216" s="336"/>
      <c r="H216" s="337"/>
      <c r="I216" s="336"/>
      <c r="J216" s="337"/>
      <c r="K216" s="336"/>
      <c r="L216" s="337"/>
      <c r="M216" s="336"/>
      <c r="N216" s="340"/>
      <c r="O216" s="340"/>
      <c r="P216" s="340"/>
      <c r="Q216" s="340"/>
      <c r="R216" s="340"/>
      <c r="S216" s="337"/>
      <c r="T216" s="336"/>
      <c r="U216" s="340"/>
      <c r="V216" s="337"/>
      <c r="X216" s="333"/>
      <c r="Y216" s="334"/>
      <c r="Z216" s="334"/>
      <c r="AA216" s="335"/>
      <c r="AB216" s="336"/>
      <c r="AC216" s="337"/>
      <c r="AD216" s="336"/>
      <c r="AE216" s="337"/>
      <c r="AF216" s="336"/>
      <c r="AG216" s="337"/>
      <c r="AH216" s="336"/>
      <c r="AI216" s="337"/>
      <c r="AJ216" s="336"/>
      <c r="AK216" s="340"/>
      <c r="AL216" s="340"/>
      <c r="AM216" s="340"/>
      <c r="AN216" s="340"/>
      <c r="AO216" s="340"/>
      <c r="AP216" s="337"/>
      <c r="AQ216" s="336"/>
      <c r="AR216" s="340"/>
      <c r="AS216" s="337"/>
    </row>
    <row r="217" spans="1:45" ht="14.1" customHeight="1" x14ac:dyDescent="0.2">
      <c r="A217" s="388" t="str">
        <f>'Übertrag Einzel'!BF62</f>
        <v>Tango</v>
      </c>
      <c r="B217" s="389"/>
      <c r="C217" s="389"/>
      <c r="D217" s="17"/>
      <c r="E217" s="338"/>
      <c r="F217" s="339"/>
      <c r="G217" s="338"/>
      <c r="H217" s="339"/>
      <c r="I217" s="338"/>
      <c r="J217" s="339"/>
      <c r="K217" s="338"/>
      <c r="L217" s="339"/>
      <c r="M217" s="338"/>
      <c r="N217" s="341"/>
      <c r="O217" s="341"/>
      <c r="P217" s="341"/>
      <c r="Q217" s="341"/>
      <c r="R217" s="341"/>
      <c r="S217" s="339"/>
      <c r="T217" s="338"/>
      <c r="U217" s="341"/>
      <c r="V217" s="339"/>
      <c r="X217" s="388" t="str">
        <f>'Übertrag Einzel'!BF63</f>
        <v>Tango</v>
      </c>
      <c r="Y217" s="389"/>
      <c r="Z217" s="389"/>
      <c r="AA217" s="17"/>
      <c r="AB217" s="338"/>
      <c r="AC217" s="339"/>
      <c r="AD217" s="338"/>
      <c r="AE217" s="339"/>
      <c r="AF217" s="338"/>
      <c r="AG217" s="339"/>
      <c r="AH217" s="338"/>
      <c r="AI217" s="339"/>
      <c r="AJ217" s="338"/>
      <c r="AK217" s="341"/>
      <c r="AL217" s="341"/>
      <c r="AM217" s="341"/>
      <c r="AN217" s="341"/>
      <c r="AO217" s="341"/>
      <c r="AP217" s="339"/>
      <c r="AQ217" s="338"/>
      <c r="AR217" s="341"/>
      <c r="AS217" s="339"/>
    </row>
    <row r="218" spans="1:45" ht="14.1" customHeight="1" x14ac:dyDescent="0.2">
      <c r="A218" s="333"/>
      <c r="B218" s="334"/>
      <c r="C218" s="334"/>
      <c r="D218" s="335"/>
      <c r="E218" s="336"/>
      <c r="F218" s="337"/>
      <c r="G218" s="336"/>
      <c r="H218" s="337"/>
      <c r="I218" s="336"/>
      <c r="J218" s="337"/>
      <c r="K218" s="336"/>
      <c r="L218" s="337"/>
      <c r="M218" s="336"/>
      <c r="N218" s="340"/>
      <c r="O218" s="340"/>
      <c r="P218" s="340"/>
      <c r="Q218" s="340"/>
      <c r="R218" s="340"/>
      <c r="S218" s="337"/>
      <c r="T218" s="336"/>
      <c r="U218" s="340"/>
      <c r="V218" s="337"/>
      <c r="X218" s="333"/>
      <c r="Y218" s="334"/>
      <c r="Z218" s="334"/>
      <c r="AA218" s="335"/>
      <c r="AB218" s="336"/>
      <c r="AC218" s="337"/>
      <c r="AD218" s="336"/>
      <c r="AE218" s="337"/>
      <c r="AF218" s="336"/>
      <c r="AG218" s="337"/>
      <c r="AH218" s="336"/>
      <c r="AI218" s="337"/>
      <c r="AJ218" s="336"/>
      <c r="AK218" s="340"/>
      <c r="AL218" s="340"/>
      <c r="AM218" s="340"/>
      <c r="AN218" s="340"/>
      <c r="AO218" s="340"/>
      <c r="AP218" s="337"/>
      <c r="AQ218" s="336"/>
      <c r="AR218" s="340"/>
      <c r="AS218" s="337"/>
    </row>
    <row r="219" spans="1:45" ht="14.1" customHeight="1" x14ac:dyDescent="0.2">
      <c r="A219" s="388" t="str">
        <f>'Übertrag Einzel'!BG62</f>
        <v>Wiener Walzer</v>
      </c>
      <c r="B219" s="389"/>
      <c r="C219" s="389"/>
      <c r="D219" s="17"/>
      <c r="E219" s="338"/>
      <c r="F219" s="339"/>
      <c r="G219" s="338"/>
      <c r="H219" s="339"/>
      <c r="I219" s="338"/>
      <c r="J219" s="339"/>
      <c r="K219" s="338"/>
      <c r="L219" s="339"/>
      <c r="M219" s="338"/>
      <c r="N219" s="341"/>
      <c r="O219" s="341"/>
      <c r="P219" s="341"/>
      <c r="Q219" s="341"/>
      <c r="R219" s="341"/>
      <c r="S219" s="339"/>
      <c r="T219" s="338"/>
      <c r="U219" s="341"/>
      <c r="V219" s="339"/>
      <c r="X219" s="388" t="str">
        <f>'Übertrag Einzel'!BG63</f>
        <v>Wiener Walzer</v>
      </c>
      <c r="Y219" s="389"/>
      <c r="Z219" s="389"/>
      <c r="AA219" s="17"/>
      <c r="AB219" s="338"/>
      <c r="AC219" s="339"/>
      <c r="AD219" s="338"/>
      <c r="AE219" s="339"/>
      <c r="AF219" s="338"/>
      <c r="AG219" s="339"/>
      <c r="AH219" s="338"/>
      <c r="AI219" s="339"/>
      <c r="AJ219" s="338"/>
      <c r="AK219" s="341"/>
      <c r="AL219" s="341"/>
      <c r="AM219" s="341"/>
      <c r="AN219" s="341"/>
      <c r="AO219" s="341"/>
      <c r="AP219" s="339"/>
      <c r="AQ219" s="338"/>
      <c r="AR219" s="341"/>
      <c r="AS219" s="339"/>
    </row>
    <row r="220" spans="1:45" ht="14.1" customHeight="1" x14ac:dyDescent="0.2">
      <c r="A220" s="333"/>
      <c r="B220" s="334"/>
      <c r="C220" s="334"/>
      <c r="D220" s="335"/>
      <c r="E220" s="336"/>
      <c r="F220" s="337"/>
      <c r="G220" s="336"/>
      <c r="H220" s="337"/>
      <c r="I220" s="336"/>
      <c r="J220" s="337"/>
      <c r="K220" s="336"/>
      <c r="L220" s="337"/>
      <c r="M220" s="336"/>
      <c r="N220" s="340"/>
      <c r="O220" s="340"/>
      <c r="P220" s="340"/>
      <c r="Q220" s="340"/>
      <c r="R220" s="340"/>
      <c r="S220" s="337"/>
      <c r="T220" s="336"/>
      <c r="U220" s="340"/>
      <c r="V220" s="337"/>
      <c r="X220" s="333"/>
      <c r="Y220" s="334"/>
      <c r="Z220" s="334"/>
      <c r="AA220" s="335"/>
      <c r="AB220" s="336"/>
      <c r="AC220" s="337"/>
      <c r="AD220" s="336"/>
      <c r="AE220" s="337"/>
      <c r="AF220" s="336"/>
      <c r="AG220" s="337"/>
      <c r="AH220" s="336"/>
      <c r="AI220" s="337"/>
      <c r="AJ220" s="336"/>
      <c r="AK220" s="340"/>
      <c r="AL220" s="340"/>
      <c r="AM220" s="340"/>
      <c r="AN220" s="340"/>
      <c r="AO220" s="340"/>
      <c r="AP220" s="337"/>
      <c r="AQ220" s="336"/>
      <c r="AR220" s="340"/>
      <c r="AS220" s="337"/>
    </row>
    <row r="221" spans="1:45" ht="14.1" customHeight="1" x14ac:dyDescent="0.2">
      <c r="A221" s="388" t="str">
        <f>'Übertrag Einzel'!BH62</f>
        <v>Slowfox</v>
      </c>
      <c r="B221" s="389"/>
      <c r="C221" s="389"/>
      <c r="D221" s="17"/>
      <c r="E221" s="338"/>
      <c r="F221" s="339"/>
      <c r="G221" s="338"/>
      <c r="H221" s="339"/>
      <c r="I221" s="338"/>
      <c r="J221" s="339"/>
      <c r="K221" s="338"/>
      <c r="L221" s="339"/>
      <c r="M221" s="338"/>
      <c r="N221" s="341"/>
      <c r="O221" s="341"/>
      <c r="P221" s="341"/>
      <c r="Q221" s="341"/>
      <c r="R221" s="341"/>
      <c r="S221" s="339"/>
      <c r="T221" s="338"/>
      <c r="U221" s="341"/>
      <c r="V221" s="339"/>
      <c r="X221" s="388" t="str">
        <f>'Übertrag Einzel'!BH63</f>
        <v>Slowfox</v>
      </c>
      <c r="Y221" s="389"/>
      <c r="Z221" s="389"/>
      <c r="AA221" s="17"/>
      <c r="AB221" s="338"/>
      <c r="AC221" s="339"/>
      <c r="AD221" s="338"/>
      <c r="AE221" s="339"/>
      <c r="AF221" s="338"/>
      <c r="AG221" s="339"/>
      <c r="AH221" s="338"/>
      <c r="AI221" s="339"/>
      <c r="AJ221" s="338"/>
      <c r="AK221" s="341"/>
      <c r="AL221" s="341"/>
      <c r="AM221" s="341"/>
      <c r="AN221" s="341"/>
      <c r="AO221" s="341"/>
      <c r="AP221" s="339"/>
      <c r="AQ221" s="338"/>
      <c r="AR221" s="341"/>
      <c r="AS221" s="339"/>
    </row>
    <row r="222" spans="1:45" ht="14.1" customHeight="1" x14ac:dyDescent="0.2">
      <c r="A222" s="333"/>
      <c r="B222" s="334"/>
      <c r="C222" s="334"/>
      <c r="D222" s="335"/>
      <c r="E222" s="336"/>
      <c r="F222" s="337"/>
      <c r="G222" s="336"/>
      <c r="H222" s="337"/>
      <c r="I222" s="336"/>
      <c r="J222" s="337"/>
      <c r="K222" s="336"/>
      <c r="L222" s="337"/>
      <c r="M222" s="336"/>
      <c r="N222" s="340"/>
      <c r="O222" s="340"/>
      <c r="P222" s="340"/>
      <c r="Q222" s="340"/>
      <c r="R222" s="340"/>
      <c r="S222" s="337"/>
      <c r="T222" s="336"/>
      <c r="U222" s="340"/>
      <c r="V222" s="337"/>
      <c r="X222" s="333"/>
      <c r="Y222" s="334"/>
      <c r="Z222" s="334"/>
      <c r="AA222" s="335"/>
      <c r="AB222" s="336"/>
      <c r="AC222" s="337"/>
      <c r="AD222" s="336"/>
      <c r="AE222" s="337"/>
      <c r="AF222" s="336"/>
      <c r="AG222" s="337"/>
      <c r="AH222" s="336"/>
      <c r="AI222" s="337"/>
      <c r="AJ222" s="336"/>
      <c r="AK222" s="340"/>
      <c r="AL222" s="340"/>
      <c r="AM222" s="340"/>
      <c r="AN222" s="340"/>
      <c r="AO222" s="340"/>
      <c r="AP222" s="337"/>
      <c r="AQ222" s="336"/>
      <c r="AR222" s="340"/>
      <c r="AS222" s="337"/>
    </row>
    <row r="223" spans="1:45" ht="14.1" customHeight="1" x14ac:dyDescent="0.2">
      <c r="A223" s="388" t="str">
        <f>'Übertrag Einzel'!BI62</f>
        <v>Quickstep</v>
      </c>
      <c r="B223" s="389"/>
      <c r="C223" s="389"/>
      <c r="D223" s="17"/>
      <c r="E223" s="338"/>
      <c r="F223" s="339"/>
      <c r="G223" s="338"/>
      <c r="H223" s="339"/>
      <c r="I223" s="338"/>
      <c r="J223" s="339"/>
      <c r="K223" s="338"/>
      <c r="L223" s="339"/>
      <c r="M223" s="338"/>
      <c r="N223" s="341"/>
      <c r="O223" s="341"/>
      <c r="P223" s="341"/>
      <c r="Q223" s="341"/>
      <c r="R223" s="341"/>
      <c r="S223" s="339"/>
      <c r="T223" s="338"/>
      <c r="U223" s="341"/>
      <c r="V223" s="339"/>
      <c r="X223" s="388" t="str">
        <f>'Übertrag Einzel'!BI63</f>
        <v>Quickstep</v>
      </c>
      <c r="Y223" s="389"/>
      <c r="Z223" s="389"/>
      <c r="AA223" s="17"/>
      <c r="AB223" s="338"/>
      <c r="AC223" s="339"/>
      <c r="AD223" s="338"/>
      <c r="AE223" s="339"/>
      <c r="AF223" s="338"/>
      <c r="AG223" s="339"/>
      <c r="AH223" s="338"/>
      <c r="AI223" s="339"/>
      <c r="AJ223" s="338"/>
      <c r="AK223" s="341"/>
      <c r="AL223" s="341"/>
      <c r="AM223" s="341"/>
      <c r="AN223" s="341"/>
      <c r="AO223" s="341"/>
      <c r="AP223" s="339"/>
      <c r="AQ223" s="338"/>
      <c r="AR223" s="341"/>
      <c r="AS223" s="339"/>
    </row>
    <row r="224" spans="1:45" ht="14.1" customHeight="1" x14ac:dyDescent="0.2">
      <c r="A224" s="333"/>
      <c r="B224" s="334"/>
      <c r="C224" s="334"/>
      <c r="D224" s="335"/>
      <c r="E224" s="336"/>
      <c r="F224" s="337"/>
      <c r="G224" s="336"/>
      <c r="H224" s="337"/>
      <c r="I224" s="336"/>
      <c r="J224" s="337"/>
      <c r="K224" s="336"/>
      <c r="L224" s="337"/>
      <c r="M224" s="336"/>
      <c r="N224" s="340"/>
      <c r="O224" s="340"/>
      <c r="P224" s="340"/>
      <c r="Q224" s="340"/>
      <c r="R224" s="340"/>
      <c r="S224" s="337"/>
      <c r="T224" s="336"/>
      <c r="U224" s="340"/>
      <c r="V224" s="337"/>
      <c r="X224" s="333"/>
      <c r="Y224" s="334"/>
      <c r="Z224" s="334"/>
      <c r="AA224" s="335"/>
      <c r="AB224" s="336"/>
      <c r="AC224" s="337"/>
      <c r="AD224" s="336"/>
      <c r="AE224" s="337"/>
      <c r="AF224" s="336"/>
      <c r="AG224" s="337"/>
      <c r="AH224" s="336"/>
      <c r="AI224" s="337"/>
      <c r="AJ224" s="336"/>
      <c r="AK224" s="340"/>
      <c r="AL224" s="340"/>
      <c r="AM224" s="340"/>
      <c r="AN224" s="340"/>
      <c r="AO224" s="340"/>
      <c r="AP224" s="337"/>
      <c r="AQ224" s="336"/>
      <c r="AR224" s="340"/>
      <c r="AS224" s="337"/>
    </row>
    <row r="225" spans="1:45" ht="14.1" customHeight="1" x14ac:dyDescent="0.2">
      <c r="A225" s="388" t="str">
        <f>'Übertrag Einzel'!BJ62</f>
        <v>Samba</v>
      </c>
      <c r="B225" s="389"/>
      <c r="C225" s="389"/>
      <c r="D225" s="17"/>
      <c r="E225" s="338"/>
      <c r="F225" s="339"/>
      <c r="G225" s="338"/>
      <c r="H225" s="339"/>
      <c r="I225" s="338"/>
      <c r="J225" s="339"/>
      <c r="K225" s="338"/>
      <c r="L225" s="339"/>
      <c r="M225" s="338"/>
      <c r="N225" s="341"/>
      <c r="O225" s="341"/>
      <c r="P225" s="341"/>
      <c r="Q225" s="341"/>
      <c r="R225" s="341"/>
      <c r="S225" s="339"/>
      <c r="T225" s="338"/>
      <c r="U225" s="341"/>
      <c r="V225" s="339"/>
      <c r="X225" s="388" t="str">
        <f>'Übertrag Einzel'!BJ63</f>
        <v>Samba</v>
      </c>
      <c r="Y225" s="389"/>
      <c r="Z225" s="389"/>
      <c r="AA225" s="17"/>
      <c r="AB225" s="338"/>
      <c r="AC225" s="339"/>
      <c r="AD225" s="338"/>
      <c r="AE225" s="339"/>
      <c r="AF225" s="338"/>
      <c r="AG225" s="339"/>
      <c r="AH225" s="338"/>
      <c r="AI225" s="339"/>
      <c r="AJ225" s="338"/>
      <c r="AK225" s="341"/>
      <c r="AL225" s="341"/>
      <c r="AM225" s="341"/>
      <c r="AN225" s="341"/>
      <c r="AO225" s="341"/>
      <c r="AP225" s="339"/>
      <c r="AQ225" s="338"/>
      <c r="AR225" s="341"/>
      <c r="AS225" s="339"/>
    </row>
    <row r="226" spans="1:45" ht="14.1" customHeight="1" x14ac:dyDescent="0.2">
      <c r="A226" s="333"/>
      <c r="B226" s="334"/>
      <c r="C226" s="334"/>
      <c r="D226" s="335"/>
      <c r="E226" s="336"/>
      <c r="F226" s="337"/>
      <c r="G226" s="336"/>
      <c r="H226" s="337"/>
      <c r="I226" s="336"/>
      <c r="J226" s="337"/>
      <c r="K226" s="336"/>
      <c r="L226" s="337"/>
      <c r="M226" s="336"/>
      <c r="N226" s="340"/>
      <c r="O226" s="340"/>
      <c r="P226" s="340"/>
      <c r="Q226" s="340"/>
      <c r="R226" s="340"/>
      <c r="S226" s="337"/>
      <c r="T226" s="336"/>
      <c r="U226" s="340"/>
      <c r="V226" s="337"/>
      <c r="X226" s="333"/>
      <c r="Y226" s="334"/>
      <c r="Z226" s="334"/>
      <c r="AA226" s="335"/>
      <c r="AB226" s="336"/>
      <c r="AC226" s="337"/>
      <c r="AD226" s="336"/>
      <c r="AE226" s="337"/>
      <c r="AF226" s="336"/>
      <c r="AG226" s="337"/>
      <c r="AH226" s="336"/>
      <c r="AI226" s="337"/>
      <c r="AJ226" s="336"/>
      <c r="AK226" s="340"/>
      <c r="AL226" s="340"/>
      <c r="AM226" s="340"/>
      <c r="AN226" s="340"/>
      <c r="AO226" s="340"/>
      <c r="AP226" s="337"/>
      <c r="AQ226" s="336"/>
      <c r="AR226" s="340"/>
      <c r="AS226" s="337"/>
    </row>
    <row r="227" spans="1:45" ht="14.1" customHeight="1" x14ac:dyDescent="0.2">
      <c r="A227" s="388" t="str">
        <f>'Übertrag Einzel'!BK62</f>
        <v>Chachacha</v>
      </c>
      <c r="B227" s="389"/>
      <c r="C227" s="389"/>
      <c r="D227" s="17"/>
      <c r="E227" s="338"/>
      <c r="F227" s="339"/>
      <c r="G227" s="338"/>
      <c r="H227" s="339"/>
      <c r="I227" s="338"/>
      <c r="J227" s="339"/>
      <c r="K227" s="338"/>
      <c r="L227" s="339"/>
      <c r="M227" s="338"/>
      <c r="N227" s="341"/>
      <c r="O227" s="341"/>
      <c r="P227" s="341"/>
      <c r="Q227" s="341"/>
      <c r="R227" s="341"/>
      <c r="S227" s="339"/>
      <c r="T227" s="338"/>
      <c r="U227" s="341"/>
      <c r="V227" s="339"/>
      <c r="X227" s="388" t="str">
        <f>'Übertrag Einzel'!BK63</f>
        <v>Chachacha</v>
      </c>
      <c r="Y227" s="389"/>
      <c r="Z227" s="389"/>
      <c r="AA227" s="17"/>
      <c r="AB227" s="338"/>
      <c r="AC227" s="339"/>
      <c r="AD227" s="338"/>
      <c r="AE227" s="339"/>
      <c r="AF227" s="338"/>
      <c r="AG227" s="339"/>
      <c r="AH227" s="338"/>
      <c r="AI227" s="339"/>
      <c r="AJ227" s="338"/>
      <c r="AK227" s="341"/>
      <c r="AL227" s="341"/>
      <c r="AM227" s="341"/>
      <c r="AN227" s="341"/>
      <c r="AO227" s="341"/>
      <c r="AP227" s="339"/>
      <c r="AQ227" s="338"/>
      <c r="AR227" s="341"/>
      <c r="AS227" s="339"/>
    </row>
    <row r="228" spans="1:45" ht="14.1" customHeight="1" x14ac:dyDescent="0.2">
      <c r="A228" s="333"/>
      <c r="B228" s="334"/>
      <c r="C228" s="334"/>
      <c r="D228" s="335"/>
      <c r="E228" s="336"/>
      <c r="F228" s="337"/>
      <c r="G228" s="336"/>
      <c r="H228" s="337"/>
      <c r="I228" s="336"/>
      <c r="J228" s="337"/>
      <c r="K228" s="336"/>
      <c r="L228" s="337"/>
      <c r="M228" s="336"/>
      <c r="N228" s="340"/>
      <c r="O228" s="340"/>
      <c r="P228" s="340"/>
      <c r="Q228" s="340"/>
      <c r="R228" s="340"/>
      <c r="S228" s="337"/>
      <c r="T228" s="336"/>
      <c r="U228" s="340"/>
      <c r="V228" s="337"/>
      <c r="X228" s="333"/>
      <c r="Y228" s="334"/>
      <c r="Z228" s="334"/>
      <c r="AA228" s="335"/>
      <c r="AB228" s="336"/>
      <c r="AC228" s="337"/>
      <c r="AD228" s="336"/>
      <c r="AE228" s="337"/>
      <c r="AF228" s="336"/>
      <c r="AG228" s="337"/>
      <c r="AH228" s="336"/>
      <c r="AI228" s="337"/>
      <c r="AJ228" s="336"/>
      <c r="AK228" s="340"/>
      <c r="AL228" s="340"/>
      <c r="AM228" s="340"/>
      <c r="AN228" s="340"/>
      <c r="AO228" s="340"/>
      <c r="AP228" s="337"/>
      <c r="AQ228" s="336"/>
      <c r="AR228" s="340"/>
      <c r="AS228" s="337"/>
    </row>
    <row r="229" spans="1:45" ht="14.1" customHeight="1" x14ac:dyDescent="0.2">
      <c r="A229" s="388" t="str">
        <f>'Übertrag Einzel'!BL62</f>
        <v>Rumba</v>
      </c>
      <c r="B229" s="389"/>
      <c r="C229" s="389"/>
      <c r="D229" s="17"/>
      <c r="E229" s="338"/>
      <c r="F229" s="339"/>
      <c r="G229" s="338"/>
      <c r="H229" s="339"/>
      <c r="I229" s="338"/>
      <c r="J229" s="339"/>
      <c r="K229" s="338"/>
      <c r="L229" s="339"/>
      <c r="M229" s="338"/>
      <c r="N229" s="341"/>
      <c r="O229" s="341"/>
      <c r="P229" s="341"/>
      <c r="Q229" s="341"/>
      <c r="R229" s="341"/>
      <c r="S229" s="339"/>
      <c r="T229" s="338"/>
      <c r="U229" s="341"/>
      <c r="V229" s="339"/>
      <c r="X229" s="388" t="str">
        <f>'Übertrag Einzel'!BL63</f>
        <v>Rumba</v>
      </c>
      <c r="Y229" s="389"/>
      <c r="Z229" s="389"/>
      <c r="AA229" s="17"/>
      <c r="AB229" s="338"/>
      <c r="AC229" s="339"/>
      <c r="AD229" s="338"/>
      <c r="AE229" s="339"/>
      <c r="AF229" s="338"/>
      <c r="AG229" s="339"/>
      <c r="AH229" s="338"/>
      <c r="AI229" s="339"/>
      <c r="AJ229" s="338"/>
      <c r="AK229" s="341"/>
      <c r="AL229" s="341"/>
      <c r="AM229" s="341"/>
      <c r="AN229" s="341"/>
      <c r="AO229" s="341"/>
      <c r="AP229" s="339"/>
      <c r="AQ229" s="338"/>
      <c r="AR229" s="341"/>
      <c r="AS229" s="339"/>
    </row>
    <row r="230" spans="1:45" ht="14.1" customHeight="1" x14ac:dyDescent="0.2">
      <c r="A230" s="333"/>
      <c r="B230" s="334"/>
      <c r="C230" s="334"/>
      <c r="D230" s="335"/>
      <c r="E230" s="336"/>
      <c r="F230" s="337"/>
      <c r="G230" s="336"/>
      <c r="H230" s="337"/>
      <c r="I230" s="336"/>
      <c r="J230" s="337"/>
      <c r="K230" s="336"/>
      <c r="L230" s="337"/>
      <c r="M230" s="336"/>
      <c r="N230" s="340"/>
      <c r="O230" s="340"/>
      <c r="P230" s="340"/>
      <c r="Q230" s="340"/>
      <c r="R230" s="340"/>
      <c r="S230" s="337"/>
      <c r="T230" s="336"/>
      <c r="U230" s="340"/>
      <c r="V230" s="337"/>
      <c r="X230" s="333"/>
      <c r="Y230" s="334"/>
      <c r="Z230" s="334"/>
      <c r="AA230" s="335"/>
      <c r="AB230" s="336"/>
      <c r="AC230" s="337"/>
      <c r="AD230" s="336"/>
      <c r="AE230" s="337"/>
      <c r="AF230" s="336"/>
      <c r="AG230" s="337"/>
      <c r="AH230" s="336"/>
      <c r="AI230" s="337"/>
      <c r="AJ230" s="336"/>
      <c r="AK230" s="340"/>
      <c r="AL230" s="340"/>
      <c r="AM230" s="340"/>
      <c r="AN230" s="340"/>
      <c r="AO230" s="340"/>
      <c r="AP230" s="337"/>
      <c r="AQ230" s="336"/>
      <c r="AR230" s="340"/>
      <c r="AS230" s="337"/>
    </row>
    <row r="231" spans="1:45" ht="14.1" customHeight="1" x14ac:dyDescent="0.2">
      <c r="A231" s="388" t="str">
        <f>'Übertrag Einzel'!BM62</f>
        <v>Paso Doble</v>
      </c>
      <c r="B231" s="389"/>
      <c r="C231" s="389"/>
      <c r="D231" s="17"/>
      <c r="E231" s="338"/>
      <c r="F231" s="339"/>
      <c r="G231" s="338"/>
      <c r="H231" s="339"/>
      <c r="I231" s="338"/>
      <c r="J231" s="339"/>
      <c r="K231" s="338"/>
      <c r="L231" s="339"/>
      <c r="M231" s="338"/>
      <c r="N231" s="341"/>
      <c r="O231" s="341"/>
      <c r="P231" s="341"/>
      <c r="Q231" s="341"/>
      <c r="R231" s="341"/>
      <c r="S231" s="339"/>
      <c r="T231" s="338"/>
      <c r="U231" s="341"/>
      <c r="V231" s="339"/>
      <c r="X231" s="388" t="str">
        <f>'Übertrag Einzel'!BM63</f>
        <v>Paso Doble</v>
      </c>
      <c r="Y231" s="389"/>
      <c r="Z231" s="389"/>
      <c r="AA231" s="17"/>
      <c r="AB231" s="338"/>
      <c r="AC231" s="339"/>
      <c r="AD231" s="338"/>
      <c r="AE231" s="339"/>
      <c r="AF231" s="338"/>
      <c r="AG231" s="339"/>
      <c r="AH231" s="338"/>
      <c r="AI231" s="339"/>
      <c r="AJ231" s="338"/>
      <c r="AK231" s="341"/>
      <c r="AL231" s="341"/>
      <c r="AM231" s="341"/>
      <c r="AN231" s="341"/>
      <c r="AO231" s="341"/>
      <c r="AP231" s="339"/>
      <c r="AQ231" s="338"/>
      <c r="AR231" s="341"/>
      <c r="AS231" s="339"/>
    </row>
    <row r="232" spans="1:45" ht="14.1" customHeight="1" x14ac:dyDescent="0.2">
      <c r="A232" s="333"/>
      <c r="B232" s="334"/>
      <c r="C232" s="334"/>
      <c r="D232" s="335"/>
      <c r="E232" s="336"/>
      <c r="F232" s="337"/>
      <c r="G232" s="336"/>
      <c r="H232" s="337"/>
      <c r="I232" s="336"/>
      <c r="J232" s="337"/>
      <c r="K232" s="336"/>
      <c r="L232" s="337"/>
      <c r="M232" s="336"/>
      <c r="N232" s="340"/>
      <c r="O232" s="340"/>
      <c r="P232" s="340"/>
      <c r="Q232" s="340"/>
      <c r="R232" s="340"/>
      <c r="S232" s="337"/>
      <c r="T232" s="336"/>
      <c r="U232" s="340"/>
      <c r="V232" s="337"/>
      <c r="X232" s="333"/>
      <c r="Y232" s="334"/>
      <c r="Z232" s="334"/>
      <c r="AA232" s="335"/>
      <c r="AB232" s="336"/>
      <c r="AC232" s="337"/>
      <c r="AD232" s="336"/>
      <c r="AE232" s="337"/>
      <c r="AF232" s="336"/>
      <c r="AG232" s="337"/>
      <c r="AH232" s="336"/>
      <c r="AI232" s="337"/>
      <c r="AJ232" s="336"/>
      <c r="AK232" s="340"/>
      <c r="AL232" s="340"/>
      <c r="AM232" s="340"/>
      <c r="AN232" s="340"/>
      <c r="AO232" s="340"/>
      <c r="AP232" s="337"/>
      <c r="AQ232" s="336"/>
      <c r="AR232" s="340"/>
      <c r="AS232" s="337"/>
    </row>
    <row r="233" spans="1:45" ht="14.1" customHeight="1" x14ac:dyDescent="0.2">
      <c r="A233" s="388" t="str">
        <f>'Übertrag Einzel'!BN62</f>
        <v>Jive</v>
      </c>
      <c r="B233" s="389"/>
      <c r="C233" s="389"/>
      <c r="D233" s="17"/>
      <c r="E233" s="338"/>
      <c r="F233" s="339"/>
      <c r="G233" s="338"/>
      <c r="H233" s="339"/>
      <c r="I233" s="338"/>
      <c r="J233" s="339"/>
      <c r="K233" s="338"/>
      <c r="L233" s="339"/>
      <c r="M233" s="338"/>
      <c r="N233" s="341"/>
      <c r="O233" s="341"/>
      <c r="P233" s="341"/>
      <c r="Q233" s="341"/>
      <c r="R233" s="341"/>
      <c r="S233" s="339"/>
      <c r="T233" s="338"/>
      <c r="U233" s="341"/>
      <c r="V233" s="339"/>
      <c r="X233" s="388" t="str">
        <f>'Übertrag Einzel'!BN63</f>
        <v>Jive</v>
      </c>
      <c r="Y233" s="389"/>
      <c r="Z233" s="389"/>
      <c r="AA233" s="17"/>
      <c r="AB233" s="338"/>
      <c r="AC233" s="339"/>
      <c r="AD233" s="338"/>
      <c r="AE233" s="339"/>
      <c r="AF233" s="338"/>
      <c r="AG233" s="339"/>
      <c r="AH233" s="338"/>
      <c r="AI233" s="339"/>
      <c r="AJ233" s="338"/>
      <c r="AK233" s="341"/>
      <c r="AL233" s="341"/>
      <c r="AM233" s="341"/>
      <c r="AN233" s="341"/>
      <c r="AO233" s="341"/>
      <c r="AP233" s="339"/>
      <c r="AQ233" s="338"/>
      <c r="AR233" s="341"/>
      <c r="AS233" s="339"/>
    </row>
    <row r="234" spans="1:45" ht="14.1" customHeight="1" x14ac:dyDescent="0.2">
      <c r="A234" s="391"/>
      <c r="B234" s="392"/>
      <c r="C234" s="392"/>
      <c r="D234" s="393"/>
      <c r="E234" s="336"/>
      <c r="F234" s="337"/>
      <c r="G234" s="336"/>
      <c r="H234" s="337"/>
      <c r="I234" s="336"/>
      <c r="J234" s="337"/>
      <c r="K234" s="336"/>
      <c r="L234" s="337"/>
      <c r="M234" s="336"/>
      <c r="N234" s="340"/>
      <c r="O234" s="340"/>
      <c r="P234" s="340"/>
      <c r="Q234" s="340"/>
      <c r="R234" s="340"/>
      <c r="S234" s="337"/>
      <c r="T234" s="336"/>
      <c r="U234" s="340"/>
      <c r="V234" s="337"/>
      <c r="X234" s="391"/>
      <c r="Y234" s="392"/>
      <c r="Z234" s="392"/>
      <c r="AA234" s="393"/>
      <c r="AB234" s="336"/>
      <c r="AC234" s="337"/>
      <c r="AD234" s="336"/>
      <c r="AE234" s="337"/>
      <c r="AF234" s="336"/>
      <c r="AG234" s="337"/>
      <c r="AH234" s="336"/>
      <c r="AI234" s="337"/>
      <c r="AJ234" s="336"/>
      <c r="AK234" s="340"/>
      <c r="AL234" s="340"/>
      <c r="AM234" s="340"/>
      <c r="AN234" s="340"/>
      <c r="AO234" s="340"/>
      <c r="AP234" s="337"/>
      <c r="AQ234" s="336"/>
      <c r="AR234" s="340"/>
      <c r="AS234" s="337"/>
    </row>
    <row r="235" spans="1:45" ht="14.1" customHeight="1" x14ac:dyDescent="0.2">
      <c r="A235" s="388" t="str">
        <f>'Übertrag Einzel'!BO62</f>
        <v>Discofox</v>
      </c>
      <c r="B235" s="389"/>
      <c r="C235" s="390"/>
      <c r="D235" s="18"/>
      <c r="E235" s="338"/>
      <c r="F235" s="339"/>
      <c r="G235" s="338"/>
      <c r="H235" s="339"/>
      <c r="I235" s="338"/>
      <c r="J235" s="339"/>
      <c r="K235" s="338"/>
      <c r="L235" s="339"/>
      <c r="M235" s="338"/>
      <c r="N235" s="341"/>
      <c r="O235" s="341"/>
      <c r="P235" s="341"/>
      <c r="Q235" s="341"/>
      <c r="R235" s="341"/>
      <c r="S235" s="339"/>
      <c r="T235" s="338"/>
      <c r="U235" s="341"/>
      <c r="V235" s="339"/>
      <c r="X235" s="388" t="str">
        <f>'Übertrag Einzel'!BO63</f>
        <v>Discofox</v>
      </c>
      <c r="Y235" s="389"/>
      <c r="Z235" s="390"/>
      <c r="AA235" s="18"/>
      <c r="AB235" s="338"/>
      <c r="AC235" s="339"/>
      <c r="AD235" s="338"/>
      <c r="AE235" s="339"/>
      <c r="AF235" s="338"/>
      <c r="AG235" s="339"/>
      <c r="AH235" s="338"/>
      <c r="AI235" s="339"/>
      <c r="AJ235" s="338"/>
      <c r="AK235" s="341"/>
      <c r="AL235" s="341"/>
      <c r="AM235" s="341"/>
      <c r="AN235" s="341"/>
      <c r="AO235" s="341"/>
      <c r="AP235" s="339"/>
      <c r="AQ235" s="338"/>
      <c r="AR235" s="341"/>
      <c r="AS235" s="339"/>
    </row>
    <row r="236" spans="1:45" ht="14.1" customHeight="1" x14ac:dyDescent="0.2">
      <c r="A236" s="391"/>
      <c r="B236" s="392"/>
      <c r="C236" s="392"/>
      <c r="D236" s="393"/>
      <c r="E236" s="336"/>
      <c r="F236" s="337"/>
      <c r="G236" s="336"/>
      <c r="H236" s="337"/>
      <c r="I236" s="336"/>
      <c r="J236" s="337"/>
      <c r="K236" s="336"/>
      <c r="L236" s="337"/>
      <c r="M236" s="336"/>
      <c r="N236" s="340"/>
      <c r="O236" s="340"/>
      <c r="P236" s="340"/>
      <c r="Q236" s="340"/>
      <c r="R236" s="340"/>
      <c r="S236" s="337"/>
      <c r="T236" s="336"/>
      <c r="U236" s="340"/>
      <c r="V236" s="337"/>
      <c r="X236" s="391"/>
      <c r="Y236" s="392"/>
      <c r="Z236" s="392"/>
      <c r="AA236" s="393"/>
      <c r="AB236" s="336"/>
      <c r="AC236" s="337"/>
      <c r="AD236" s="336"/>
      <c r="AE236" s="337"/>
      <c r="AF236" s="336"/>
      <c r="AG236" s="337"/>
      <c r="AH236" s="336"/>
      <c r="AI236" s="337"/>
      <c r="AJ236" s="336"/>
      <c r="AK236" s="340"/>
      <c r="AL236" s="340"/>
      <c r="AM236" s="340"/>
      <c r="AN236" s="340"/>
      <c r="AO236" s="340"/>
      <c r="AP236" s="337"/>
      <c r="AQ236" s="336"/>
      <c r="AR236" s="340"/>
      <c r="AS236" s="337"/>
    </row>
    <row r="237" spans="1:45" ht="14.1" customHeight="1" x14ac:dyDescent="0.2">
      <c r="A237" s="388"/>
      <c r="B237" s="389"/>
      <c r="C237" s="390"/>
      <c r="D237" s="18"/>
      <c r="E237" s="338"/>
      <c r="F237" s="339"/>
      <c r="G237" s="338"/>
      <c r="H237" s="339"/>
      <c r="I237" s="338"/>
      <c r="J237" s="339"/>
      <c r="K237" s="338"/>
      <c r="L237" s="339"/>
      <c r="M237" s="338"/>
      <c r="N237" s="341"/>
      <c r="O237" s="341"/>
      <c r="P237" s="341"/>
      <c r="Q237" s="341"/>
      <c r="R237" s="341"/>
      <c r="S237" s="339"/>
      <c r="T237" s="338"/>
      <c r="U237" s="341"/>
      <c r="V237" s="339"/>
      <c r="X237" s="388"/>
      <c r="Y237" s="389"/>
      <c r="Z237" s="390"/>
      <c r="AA237" s="18"/>
      <c r="AB237" s="338"/>
      <c r="AC237" s="339"/>
      <c r="AD237" s="338"/>
      <c r="AE237" s="339"/>
      <c r="AF237" s="338"/>
      <c r="AG237" s="339"/>
      <c r="AH237" s="338"/>
      <c r="AI237" s="339"/>
      <c r="AJ237" s="338"/>
      <c r="AK237" s="341"/>
      <c r="AL237" s="341"/>
      <c r="AM237" s="341"/>
      <c r="AN237" s="341"/>
      <c r="AO237" s="341"/>
      <c r="AP237" s="339"/>
      <c r="AQ237" s="338"/>
      <c r="AR237" s="341"/>
      <c r="AS237" s="339"/>
    </row>
    <row r="238" spans="1:45" ht="14.1" customHeight="1" x14ac:dyDescent="0.2">
      <c r="A238" s="394" t="s">
        <v>70</v>
      </c>
      <c r="B238" s="450"/>
      <c r="C238" s="450"/>
      <c r="D238" s="450"/>
      <c r="E238" s="450"/>
      <c r="F238" s="450"/>
      <c r="G238" s="450"/>
      <c r="H238" s="450"/>
      <c r="I238" s="450"/>
      <c r="J238" s="450"/>
      <c r="K238" s="450"/>
      <c r="L238" s="450"/>
      <c r="M238" s="450"/>
      <c r="N238" s="450"/>
      <c r="O238" s="450"/>
      <c r="P238" s="450"/>
      <c r="Q238" s="450"/>
      <c r="R238" s="450"/>
      <c r="S238" s="450"/>
      <c r="T238" s="450"/>
      <c r="U238" s="450"/>
      <c r="V238" s="451"/>
      <c r="X238" s="394" t="s">
        <v>70</v>
      </c>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1"/>
    </row>
    <row r="239" spans="1:45" ht="14.1" customHeight="1" x14ac:dyDescent="0.2">
      <c r="A239" s="452"/>
      <c r="B239" s="453"/>
      <c r="C239" s="454"/>
      <c r="D239" s="454"/>
      <c r="E239" s="454"/>
      <c r="F239" s="454"/>
      <c r="G239" s="454"/>
      <c r="H239" s="454"/>
      <c r="I239" s="454"/>
      <c r="J239" s="454"/>
      <c r="K239" s="454"/>
      <c r="L239" s="454"/>
      <c r="M239" s="454"/>
      <c r="N239" s="454"/>
      <c r="O239" s="454"/>
      <c r="P239" s="454"/>
      <c r="Q239" s="454"/>
      <c r="R239" s="454"/>
      <c r="S239" s="454"/>
      <c r="T239" s="454"/>
      <c r="U239" s="454"/>
      <c r="V239" s="455"/>
      <c r="X239" s="452"/>
      <c r="Y239" s="453"/>
      <c r="Z239" s="454"/>
      <c r="AA239" s="454"/>
      <c r="AB239" s="454"/>
      <c r="AC239" s="454"/>
      <c r="AD239" s="454"/>
      <c r="AE239" s="454"/>
      <c r="AF239" s="454"/>
      <c r="AG239" s="454"/>
      <c r="AH239" s="454"/>
      <c r="AI239" s="454"/>
      <c r="AJ239" s="454"/>
      <c r="AK239" s="454"/>
      <c r="AL239" s="454"/>
      <c r="AM239" s="454"/>
      <c r="AN239" s="454"/>
      <c r="AO239" s="454"/>
      <c r="AP239" s="454"/>
      <c r="AQ239" s="454"/>
      <c r="AR239" s="454"/>
      <c r="AS239" s="455"/>
    </row>
    <row r="240" spans="1:45" ht="14.1" customHeight="1" x14ac:dyDescent="0.2">
      <c r="A240" s="400" t="s">
        <v>30</v>
      </c>
      <c r="B240" s="456"/>
      <c r="C240" s="400" t="str">
        <f>MID(T242,1,2)</f>
        <v/>
      </c>
      <c r="D240" s="401"/>
      <c r="E240" s="400" t="str">
        <f>MID(T242,3,2)</f>
        <v/>
      </c>
      <c r="F240" s="401"/>
      <c r="G240" s="400" t="str">
        <f>MID(T242,5,2)</f>
        <v/>
      </c>
      <c r="H240" s="401"/>
      <c r="I240" s="400" t="str">
        <f>MID(T242,7,2)</f>
        <v/>
      </c>
      <c r="J240" s="401"/>
      <c r="K240" s="400" t="str">
        <f>MID(T242,9,2)</f>
        <v/>
      </c>
      <c r="L240" s="401"/>
      <c r="M240" s="400" t="str">
        <f>MID(T242,11,2)</f>
        <v/>
      </c>
      <c r="N240" s="401"/>
      <c r="O240" s="400" t="str">
        <f>MID(T242,13,2)</f>
        <v/>
      </c>
      <c r="P240" s="401"/>
      <c r="Q240" s="400" t="str">
        <f>MID(T242,15,2)</f>
        <v/>
      </c>
      <c r="R240" s="401"/>
      <c r="S240" s="400" t="str">
        <f>MID(T242,17,2)</f>
        <v/>
      </c>
      <c r="T240" s="401"/>
      <c r="U240" s="400" t="str">
        <f>MID(T242,19,2)</f>
        <v/>
      </c>
      <c r="V240" s="401"/>
      <c r="X240" s="400" t="s">
        <v>30</v>
      </c>
      <c r="Y240" s="456"/>
      <c r="Z240" s="400" t="str">
        <f>MID(AQ242,1,2)</f>
        <v/>
      </c>
      <c r="AA240" s="401"/>
      <c r="AB240" s="400" t="str">
        <f>MID(AQ242,3,2)</f>
        <v/>
      </c>
      <c r="AC240" s="401"/>
      <c r="AD240" s="400" t="str">
        <f>MID(AQ242,5,2)</f>
        <v/>
      </c>
      <c r="AE240" s="401"/>
      <c r="AF240" s="400" t="str">
        <f>MID(AQ242,7,2)</f>
        <v/>
      </c>
      <c r="AG240" s="401"/>
      <c r="AH240" s="400" t="str">
        <f>MID(AQ242,9,2)</f>
        <v/>
      </c>
      <c r="AI240" s="401"/>
      <c r="AJ240" s="400" t="str">
        <f>MID(AQ242,11,2)</f>
        <v/>
      </c>
      <c r="AK240" s="401"/>
      <c r="AL240" s="400" t="str">
        <f>MID(AQ242,13,2)</f>
        <v/>
      </c>
      <c r="AM240" s="401"/>
      <c r="AN240" s="400" t="str">
        <f>MID(AQ242,15,2)</f>
        <v/>
      </c>
      <c r="AO240" s="401"/>
      <c r="AP240" s="400" t="str">
        <f>MID(AQ242,17,2)</f>
        <v/>
      </c>
      <c r="AQ240" s="401"/>
      <c r="AR240" s="400" t="str">
        <f>MID(AQ242,19,2)</f>
        <v/>
      </c>
      <c r="AS240" s="401"/>
    </row>
    <row r="241" spans="1:45" ht="14.1" customHeight="1" x14ac:dyDescent="0.2">
      <c r="A241" s="457"/>
      <c r="B241" s="458"/>
      <c r="C241" s="402"/>
      <c r="D241" s="403"/>
      <c r="E241" s="402"/>
      <c r="F241" s="403"/>
      <c r="G241" s="402"/>
      <c r="H241" s="403"/>
      <c r="I241" s="402"/>
      <c r="J241" s="403"/>
      <c r="K241" s="402"/>
      <c r="L241" s="403"/>
      <c r="M241" s="402"/>
      <c r="N241" s="403"/>
      <c r="O241" s="402"/>
      <c r="P241" s="403"/>
      <c r="Q241" s="402"/>
      <c r="R241" s="403"/>
      <c r="S241" s="402"/>
      <c r="T241" s="403"/>
      <c r="U241" s="402"/>
      <c r="V241" s="403"/>
      <c r="X241" s="457"/>
      <c r="Y241" s="458"/>
      <c r="Z241" s="402"/>
      <c r="AA241" s="403"/>
      <c r="AB241" s="402"/>
      <c r="AC241" s="403"/>
      <c r="AD241" s="402"/>
      <c r="AE241" s="403"/>
      <c r="AF241" s="402"/>
      <c r="AG241" s="403"/>
      <c r="AH241" s="402"/>
      <c r="AI241" s="403"/>
      <c r="AJ241" s="402"/>
      <c r="AK241" s="403"/>
      <c r="AL241" s="402"/>
      <c r="AM241" s="403"/>
      <c r="AN241" s="402"/>
      <c r="AO241" s="403"/>
      <c r="AP241" s="402"/>
      <c r="AQ241" s="403"/>
      <c r="AR241" s="402"/>
      <c r="AS241" s="403"/>
    </row>
    <row r="242" spans="1:45" ht="27.75" customHeight="1" x14ac:dyDescent="0.2">
      <c r="A242" s="404" t="s">
        <v>191</v>
      </c>
      <c r="B242" s="405"/>
      <c r="C242" s="405"/>
      <c r="D242" s="405"/>
      <c r="E242" s="405"/>
      <c r="F242" s="405"/>
      <c r="G242" s="405"/>
      <c r="H242" s="406"/>
      <c r="I242" s="413" t="s">
        <v>16</v>
      </c>
      <c r="J242" s="414"/>
      <c r="K242" s="414"/>
      <c r="L242" s="414"/>
      <c r="M242" s="414"/>
      <c r="N242" s="414"/>
      <c r="O242" s="414"/>
      <c r="P242" s="414"/>
      <c r="Q242" s="414"/>
      <c r="R242" s="414"/>
      <c r="S242" s="415"/>
      <c r="T242" s="416" t="str">
        <f>'Übertrag Einzel'!CL62</f>
        <v/>
      </c>
      <c r="U242" s="417"/>
      <c r="V242" s="418"/>
      <c r="X242" s="404" t="s">
        <v>191</v>
      </c>
      <c r="Y242" s="405"/>
      <c r="Z242" s="405"/>
      <c r="AA242" s="405"/>
      <c r="AB242" s="405"/>
      <c r="AC242" s="405"/>
      <c r="AD242" s="405"/>
      <c r="AE242" s="406"/>
      <c r="AF242" s="413" t="s">
        <v>16</v>
      </c>
      <c r="AG242" s="414"/>
      <c r="AH242" s="414"/>
      <c r="AI242" s="414"/>
      <c r="AJ242" s="414"/>
      <c r="AK242" s="414"/>
      <c r="AL242" s="414"/>
      <c r="AM242" s="414"/>
      <c r="AN242" s="414"/>
      <c r="AO242" s="414"/>
      <c r="AP242" s="415"/>
      <c r="AQ242" s="416" t="str">
        <f>'Übertrag Einzel'!CL63</f>
        <v/>
      </c>
      <c r="AR242" s="417"/>
      <c r="AS242" s="418"/>
    </row>
    <row r="243" spans="1:45" ht="14.1" customHeight="1" x14ac:dyDescent="0.2">
      <c r="A243" s="407"/>
      <c r="B243" s="408"/>
      <c r="C243" s="408"/>
      <c r="D243" s="408"/>
      <c r="E243" s="408"/>
      <c r="F243" s="408"/>
      <c r="G243" s="408"/>
      <c r="H243" s="409"/>
      <c r="I243" s="333" t="s">
        <v>17</v>
      </c>
      <c r="J243" s="334"/>
      <c r="K243" s="334"/>
      <c r="L243" s="334"/>
      <c r="M243" s="334"/>
      <c r="N243" s="334"/>
      <c r="O243" s="334"/>
      <c r="P243" s="334"/>
      <c r="Q243" s="334"/>
      <c r="R243" s="334"/>
      <c r="S243" s="334"/>
      <c r="T243" s="334"/>
      <c r="U243" s="334"/>
      <c r="V243" s="335"/>
      <c r="X243" s="407"/>
      <c r="Y243" s="408"/>
      <c r="Z243" s="408"/>
      <c r="AA243" s="408"/>
      <c r="AB243" s="408"/>
      <c r="AC243" s="408"/>
      <c r="AD243" s="408"/>
      <c r="AE243" s="409"/>
      <c r="AF243" s="333" t="s">
        <v>17</v>
      </c>
      <c r="AG243" s="334"/>
      <c r="AH243" s="334"/>
      <c r="AI243" s="334"/>
      <c r="AJ243" s="334"/>
      <c r="AK243" s="334"/>
      <c r="AL243" s="334"/>
      <c r="AM243" s="334"/>
      <c r="AN243" s="334"/>
      <c r="AO243" s="334"/>
      <c r="AP243" s="334"/>
      <c r="AQ243" s="334"/>
      <c r="AR243" s="334"/>
      <c r="AS243" s="335"/>
    </row>
    <row r="244" spans="1:45" ht="14.1" customHeight="1" x14ac:dyDescent="0.2">
      <c r="A244" s="407"/>
      <c r="B244" s="408"/>
      <c r="C244" s="408"/>
      <c r="D244" s="408"/>
      <c r="E244" s="408"/>
      <c r="F244" s="408"/>
      <c r="G244" s="408"/>
      <c r="H244" s="409"/>
      <c r="I244" s="82" t="s">
        <v>18</v>
      </c>
      <c r="J244" s="419"/>
      <c r="K244" s="419"/>
      <c r="L244" s="419"/>
      <c r="M244" s="420"/>
      <c r="N244" s="34" t="s">
        <v>19</v>
      </c>
      <c r="O244" s="419"/>
      <c r="P244" s="419"/>
      <c r="Q244" s="419"/>
      <c r="R244" s="420"/>
      <c r="S244" s="82" t="s">
        <v>20</v>
      </c>
      <c r="T244" s="419"/>
      <c r="U244" s="419"/>
      <c r="V244" s="420"/>
      <c r="X244" s="407"/>
      <c r="Y244" s="408"/>
      <c r="Z244" s="408"/>
      <c r="AA244" s="408"/>
      <c r="AB244" s="408"/>
      <c r="AC244" s="408"/>
      <c r="AD244" s="408"/>
      <c r="AE244" s="409"/>
      <c r="AF244" s="82" t="s">
        <v>18</v>
      </c>
      <c r="AG244" s="419"/>
      <c r="AH244" s="419"/>
      <c r="AI244" s="419"/>
      <c r="AJ244" s="420"/>
      <c r="AK244" s="34" t="s">
        <v>19</v>
      </c>
      <c r="AL244" s="419"/>
      <c r="AM244" s="419"/>
      <c r="AN244" s="419"/>
      <c r="AO244" s="420"/>
      <c r="AP244" s="82" t="s">
        <v>20</v>
      </c>
      <c r="AQ244" s="419"/>
      <c r="AR244" s="419"/>
      <c r="AS244" s="420"/>
    </row>
    <row r="245" spans="1:45" ht="14.1" customHeight="1" x14ac:dyDescent="0.2">
      <c r="A245" s="410"/>
      <c r="B245" s="411"/>
      <c r="C245" s="411"/>
      <c r="D245" s="411"/>
      <c r="E245" s="411"/>
      <c r="F245" s="411"/>
      <c r="G245" s="411"/>
      <c r="H245" s="412"/>
      <c r="I245" s="87"/>
      <c r="J245" s="88"/>
      <c r="K245" s="88"/>
      <c r="L245" s="88"/>
      <c r="M245" s="89"/>
      <c r="N245" s="88"/>
      <c r="O245" s="88"/>
      <c r="P245" s="88"/>
      <c r="Q245" s="88"/>
      <c r="R245" s="89"/>
      <c r="S245" s="87"/>
      <c r="T245" s="88"/>
      <c r="U245" s="88"/>
      <c r="V245" s="89"/>
      <c r="X245" s="410"/>
      <c r="Y245" s="411"/>
      <c r="Z245" s="411"/>
      <c r="AA245" s="411"/>
      <c r="AB245" s="411"/>
      <c r="AC245" s="411"/>
      <c r="AD245" s="411"/>
      <c r="AE245" s="412"/>
      <c r="AF245" s="87"/>
      <c r="AG245" s="88"/>
      <c r="AH245" s="88"/>
      <c r="AI245" s="88"/>
      <c r="AJ245" s="89"/>
      <c r="AK245" s="88"/>
      <c r="AL245" s="88"/>
      <c r="AM245" s="88"/>
      <c r="AN245" s="88"/>
      <c r="AO245" s="89"/>
      <c r="AP245" s="87"/>
      <c r="AQ245" s="88"/>
      <c r="AR245" s="88"/>
      <c r="AS245" s="89"/>
    </row>
    <row r="246" spans="1:45" s="27" customFormat="1" ht="21.75" customHeight="1" x14ac:dyDescent="0.2">
      <c r="A246" s="421" t="s">
        <v>22</v>
      </c>
      <c r="B246" s="422"/>
      <c r="C246" s="422"/>
      <c r="D246" s="422"/>
      <c r="E246" s="422"/>
      <c r="F246" s="422"/>
      <c r="G246" s="422"/>
      <c r="H246" s="422"/>
      <c r="I246" s="422"/>
      <c r="J246" s="422"/>
      <c r="K246" s="422"/>
      <c r="L246" s="422"/>
      <c r="M246" s="422"/>
      <c r="N246" s="422"/>
      <c r="O246" s="422"/>
      <c r="P246" s="422"/>
      <c r="Q246" s="422"/>
      <c r="R246" s="422"/>
      <c r="S246" s="422"/>
      <c r="T246" s="422"/>
      <c r="U246" s="422"/>
      <c r="V246" s="423"/>
      <c r="X246" s="424" t="s">
        <v>22</v>
      </c>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6"/>
    </row>
    <row r="247" spans="1:45" s="33" customFormat="1" ht="21.75" customHeight="1" x14ac:dyDescent="0.2">
      <c r="A247" s="26" t="str">
        <f>'Übertrag Einzel'!$C64</f>
        <v xml:space="preserve"> </v>
      </c>
      <c r="B247" s="29" t="str">
        <f>'Übertrag Einzel'!$AD64</f>
        <v xml:space="preserve"> </v>
      </c>
      <c r="C247" s="30"/>
      <c r="D247" s="90"/>
      <c r="E247" s="31" t="str">
        <f>E198</f>
        <v>Ausrichter: TSC Musterhausen</v>
      </c>
      <c r="F247" s="90"/>
      <c r="G247" s="90"/>
      <c r="H247" s="90"/>
      <c r="I247" s="90"/>
      <c r="J247" s="90"/>
      <c r="K247" s="90"/>
      <c r="L247" s="90"/>
      <c r="M247" s="90"/>
      <c r="N247" s="90"/>
      <c r="O247" s="90"/>
      <c r="P247" s="90"/>
      <c r="Q247" s="90"/>
      <c r="R247" s="90"/>
      <c r="S247" s="90"/>
      <c r="T247" s="90"/>
      <c r="U247" s="90"/>
      <c r="V247" s="91"/>
      <c r="X247" s="26" t="str">
        <f>'Übertrag Einzel'!$C65</f>
        <v xml:space="preserve"> </v>
      </c>
      <c r="Y247" s="29" t="str">
        <f>'Übertrag Einzel'!$AD65</f>
        <v xml:space="preserve"> </v>
      </c>
      <c r="Z247" s="30"/>
      <c r="AA247" s="90"/>
      <c r="AB247" s="31" t="str">
        <f>E247</f>
        <v>Ausrichter: TSC Musterhausen</v>
      </c>
      <c r="AC247" s="90"/>
      <c r="AD247" s="90"/>
      <c r="AE247" s="90"/>
      <c r="AF247" s="90"/>
      <c r="AG247" s="90"/>
      <c r="AH247" s="90"/>
      <c r="AI247" s="90"/>
      <c r="AJ247" s="90"/>
      <c r="AK247" s="90"/>
      <c r="AL247" s="90"/>
      <c r="AM247" s="90"/>
      <c r="AN247" s="90"/>
      <c r="AO247" s="90"/>
      <c r="AP247" s="90"/>
      <c r="AQ247" s="90"/>
      <c r="AR247" s="90"/>
      <c r="AS247" s="91"/>
    </row>
    <row r="248" spans="1:45" s="34" customFormat="1" ht="12.75" x14ac:dyDescent="0.2">
      <c r="A248" s="333" t="s">
        <v>3</v>
      </c>
      <c r="B248" s="334"/>
      <c r="C248" s="334"/>
      <c r="D248" s="334"/>
      <c r="E248" s="430"/>
      <c r="F248" s="333" t="s">
        <v>34</v>
      </c>
      <c r="G248" s="431"/>
      <c r="H248" s="431"/>
      <c r="I248" s="431"/>
      <c r="J248" s="431"/>
      <c r="K248" s="431"/>
      <c r="L248" s="431"/>
      <c r="M248" s="431"/>
      <c r="N248" s="431"/>
      <c r="O248" s="431"/>
      <c r="P248" s="431"/>
      <c r="Q248" s="431"/>
      <c r="R248" s="430"/>
      <c r="S248" s="333" t="s">
        <v>6</v>
      </c>
      <c r="T248" s="334"/>
      <c r="U248" s="334"/>
      <c r="V248" s="335"/>
      <c r="X248" s="333" t="s">
        <v>3</v>
      </c>
      <c r="Y248" s="334"/>
      <c r="Z248" s="334"/>
      <c r="AA248" s="334"/>
      <c r="AB248" s="430"/>
      <c r="AC248" s="333" t="s">
        <v>34</v>
      </c>
      <c r="AD248" s="431"/>
      <c r="AE248" s="431"/>
      <c r="AF248" s="431"/>
      <c r="AG248" s="431"/>
      <c r="AH248" s="431"/>
      <c r="AI248" s="431"/>
      <c r="AJ248" s="431"/>
      <c r="AK248" s="431"/>
      <c r="AL248" s="431"/>
      <c r="AM248" s="431"/>
      <c r="AN248" s="431"/>
      <c r="AO248" s="430"/>
      <c r="AP248" s="333" t="s">
        <v>6</v>
      </c>
      <c r="AQ248" s="334"/>
      <c r="AR248" s="334"/>
      <c r="AS248" s="335"/>
    </row>
    <row r="249" spans="1:45" s="35" customFormat="1" ht="24" customHeight="1" x14ac:dyDescent="0.2">
      <c r="A249" s="352" t="str">
        <f>'Übertrag Einzel'!D64</f>
        <v xml:space="preserve"> </v>
      </c>
      <c r="B249" s="353"/>
      <c r="C249" s="353"/>
      <c r="D249" s="353"/>
      <c r="E249" s="354"/>
      <c r="F249" s="352" t="str">
        <f>'Übertrag Einzel'!E64</f>
        <v xml:space="preserve"> </v>
      </c>
      <c r="G249" s="353"/>
      <c r="H249" s="353"/>
      <c r="I249" s="353"/>
      <c r="J249" s="353"/>
      <c r="K249" s="353"/>
      <c r="L249" s="353"/>
      <c r="M249" s="353"/>
      <c r="N249" s="353"/>
      <c r="O249" s="353"/>
      <c r="P249" s="353"/>
      <c r="Q249" s="353"/>
      <c r="R249" s="354"/>
      <c r="S249" s="355" t="str">
        <f>'Übertrag Einzel'!$H64</f>
        <v xml:space="preserve"> </v>
      </c>
      <c r="T249" s="356"/>
      <c r="U249" s="356"/>
      <c r="V249" s="357"/>
      <c r="X249" s="352" t="str">
        <f>'Übertrag Einzel'!D65</f>
        <v xml:space="preserve"> </v>
      </c>
      <c r="Y249" s="353"/>
      <c r="Z249" s="353"/>
      <c r="AA249" s="353"/>
      <c r="AB249" s="354"/>
      <c r="AC249" s="352" t="str">
        <f>'Übertrag Einzel'!E65</f>
        <v xml:space="preserve"> </v>
      </c>
      <c r="AD249" s="353"/>
      <c r="AE249" s="353"/>
      <c r="AF249" s="353"/>
      <c r="AG249" s="353"/>
      <c r="AH249" s="353"/>
      <c r="AI249" s="353"/>
      <c r="AJ249" s="353"/>
      <c r="AK249" s="353"/>
      <c r="AL249" s="353"/>
      <c r="AM249" s="353"/>
      <c r="AN249" s="353"/>
      <c r="AO249" s="354"/>
      <c r="AP249" s="355" t="str">
        <f>'Übertrag Einzel'!$H65</f>
        <v xml:space="preserve"> </v>
      </c>
      <c r="AQ249" s="356"/>
      <c r="AR249" s="356"/>
      <c r="AS249" s="357"/>
    </row>
    <row r="250" spans="1:45" s="36" customFormat="1" ht="11.25" customHeight="1" x14ac:dyDescent="0.2">
      <c r="A250" s="376" t="s">
        <v>32</v>
      </c>
      <c r="B250" s="377"/>
      <c r="C250" s="378"/>
      <c r="D250" s="376" t="s">
        <v>33</v>
      </c>
      <c r="E250" s="377"/>
      <c r="F250" s="377"/>
      <c r="G250" s="377"/>
      <c r="H250" s="377"/>
      <c r="I250" s="377"/>
      <c r="J250" s="377"/>
      <c r="K250" s="377"/>
      <c r="L250" s="377"/>
      <c r="M250" s="377"/>
      <c r="N250" s="378"/>
      <c r="O250" s="379" t="s">
        <v>7</v>
      </c>
      <c r="P250" s="377"/>
      <c r="Q250" s="377"/>
      <c r="R250" s="377"/>
      <c r="S250" s="377"/>
      <c r="T250" s="377"/>
      <c r="U250" s="377"/>
      <c r="V250" s="378"/>
      <c r="X250" s="376" t="s">
        <v>32</v>
      </c>
      <c r="Y250" s="377"/>
      <c r="Z250" s="378"/>
      <c r="AA250" s="376" t="s">
        <v>33</v>
      </c>
      <c r="AB250" s="377"/>
      <c r="AC250" s="377"/>
      <c r="AD250" s="377"/>
      <c r="AE250" s="377"/>
      <c r="AF250" s="377"/>
      <c r="AG250" s="377"/>
      <c r="AH250" s="377"/>
      <c r="AI250" s="377"/>
      <c r="AJ250" s="377"/>
      <c r="AK250" s="378"/>
      <c r="AL250" s="379" t="s">
        <v>7</v>
      </c>
      <c r="AM250" s="377"/>
      <c r="AN250" s="377"/>
      <c r="AO250" s="377"/>
      <c r="AP250" s="377"/>
      <c r="AQ250" s="377"/>
      <c r="AR250" s="377"/>
      <c r="AS250" s="378"/>
    </row>
    <row r="251" spans="1:45" s="36" customFormat="1" ht="14.1" customHeight="1" x14ac:dyDescent="0.2">
      <c r="A251" s="385" t="str">
        <f>'Übertrag Einzel'!F64</f>
        <v xml:space="preserve"> </v>
      </c>
      <c r="B251" s="386"/>
      <c r="C251" s="387"/>
      <c r="D251" s="385" t="str">
        <f>'Übertrag Einzel'!G64</f>
        <v xml:space="preserve"> </v>
      </c>
      <c r="E251" s="386"/>
      <c r="F251" s="386"/>
      <c r="G251" s="386"/>
      <c r="H251" s="386"/>
      <c r="I251" s="386"/>
      <c r="J251" s="386"/>
      <c r="K251" s="386"/>
      <c r="L251" s="386"/>
      <c r="M251" s="386"/>
      <c r="N251" s="387"/>
      <c r="O251" s="442"/>
      <c r="P251" s="440"/>
      <c r="Q251" s="440"/>
      <c r="R251" s="440"/>
      <c r="S251" s="440"/>
      <c r="T251" s="440"/>
      <c r="U251" s="440"/>
      <c r="V251" s="441"/>
      <c r="X251" s="385" t="str">
        <f>'Übertrag Einzel'!F65</f>
        <v xml:space="preserve"> </v>
      </c>
      <c r="Y251" s="386"/>
      <c r="Z251" s="387"/>
      <c r="AA251" s="385" t="str">
        <f>'Übertrag Einzel'!G65</f>
        <v xml:space="preserve"> </v>
      </c>
      <c r="AB251" s="386"/>
      <c r="AC251" s="386"/>
      <c r="AD251" s="386"/>
      <c r="AE251" s="386"/>
      <c r="AF251" s="386"/>
      <c r="AG251" s="386"/>
      <c r="AH251" s="386"/>
      <c r="AI251" s="386"/>
      <c r="AJ251" s="386"/>
      <c r="AK251" s="387"/>
      <c r="AL251" s="442"/>
      <c r="AM251" s="440"/>
      <c r="AN251" s="440"/>
      <c r="AO251" s="440"/>
      <c r="AP251" s="440"/>
      <c r="AQ251" s="440"/>
      <c r="AR251" s="440"/>
      <c r="AS251" s="441"/>
    </row>
    <row r="252" spans="1:45" s="36" customFormat="1" ht="9.75" customHeight="1" x14ac:dyDescent="0.2">
      <c r="A252" s="352"/>
      <c r="B252" s="353"/>
      <c r="C252" s="354"/>
      <c r="D252" s="352"/>
      <c r="E252" s="353"/>
      <c r="F252" s="353"/>
      <c r="G252" s="353"/>
      <c r="H252" s="353"/>
      <c r="I252" s="353"/>
      <c r="J252" s="353"/>
      <c r="K252" s="353"/>
      <c r="L252" s="353"/>
      <c r="M252" s="353"/>
      <c r="N252" s="354"/>
      <c r="O252" s="370"/>
      <c r="P252" s="440"/>
      <c r="Q252" s="440"/>
      <c r="R252" s="440"/>
      <c r="S252" s="440"/>
      <c r="T252" s="440"/>
      <c r="U252" s="440"/>
      <c r="V252" s="441"/>
      <c r="X252" s="352"/>
      <c r="Y252" s="353"/>
      <c r="Z252" s="354"/>
      <c r="AA252" s="352"/>
      <c r="AB252" s="353"/>
      <c r="AC252" s="353"/>
      <c r="AD252" s="353"/>
      <c r="AE252" s="353"/>
      <c r="AF252" s="353"/>
      <c r="AG252" s="353"/>
      <c r="AH252" s="353"/>
      <c r="AI252" s="353"/>
      <c r="AJ252" s="353"/>
      <c r="AK252" s="354"/>
      <c r="AL252" s="370"/>
      <c r="AM252" s="440"/>
      <c r="AN252" s="440"/>
      <c r="AO252" s="440"/>
      <c r="AP252" s="440"/>
      <c r="AQ252" s="440"/>
      <c r="AR252" s="440"/>
      <c r="AS252" s="441"/>
    </row>
    <row r="253" spans="1:45" s="36" customFormat="1" ht="11.25" customHeight="1" x14ac:dyDescent="0.2">
      <c r="A253" s="376" t="s">
        <v>5</v>
      </c>
      <c r="B253" s="377"/>
      <c r="C253" s="377"/>
      <c r="D253" s="377"/>
      <c r="E253" s="377"/>
      <c r="F253" s="377"/>
      <c r="G253" s="377"/>
      <c r="H253" s="377"/>
      <c r="I253" s="377"/>
      <c r="J253" s="377"/>
      <c r="K253" s="377"/>
      <c r="L253" s="377"/>
      <c r="M253" s="377"/>
      <c r="N253" s="378"/>
      <c r="O253" s="442"/>
      <c r="P253" s="440"/>
      <c r="Q253" s="440"/>
      <c r="R253" s="440"/>
      <c r="S253" s="440"/>
      <c r="T253" s="440"/>
      <c r="U253" s="440"/>
      <c r="V253" s="441"/>
      <c r="X253" s="376" t="s">
        <v>5</v>
      </c>
      <c r="Y253" s="377"/>
      <c r="Z253" s="377"/>
      <c r="AA253" s="377"/>
      <c r="AB253" s="377"/>
      <c r="AC253" s="377"/>
      <c r="AD253" s="377"/>
      <c r="AE253" s="377"/>
      <c r="AF253" s="377"/>
      <c r="AG253" s="377"/>
      <c r="AH253" s="377"/>
      <c r="AI253" s="377"/>
      <c r="AJ253" s="377"/>
      <c r="AK253" s="378"/>
      <c r="AL253" s="442"/>
      <c r="AM253" s="440"/>
      <c r="AN253" s="440"/>
      <c r="AO253" s="440"/>
      <c r="AP253" s="440"/>
      <c r="AQ253" s="440"/>
      <c r="AR253" s="440"/>
      <c r="AS253" s="441"/>
    </row>
    <row r="254" spans="1:45" s="35" customFormat="1" ht="24" customHeight="1" x14ac:dyDescent="0.2">
      <c r="A254" s="352" t="str">
        <f>'Übertrag Einzel'!I64</f>
        <v/>
      </c>
      <c r="B254" s="353"/>
      <c r="C254" s="353"/>
      <c r="D254" s="353"/>
      <c r="E254" s="386"/>
      <c r="F254" s="386"/>
      <c r="G254" s="386"/>
      <c r="H254" s="386"/>
      <c r="I254" s="386"/>
      <c r="J254" s="386"/>
      <c r="K254" s="386"/>
      <c r="L254" s="386"/>
      <c r="M254" s="386"/>
      <c r="N254" s="387"/>
      <c r="O254" s="443"/>
      <c r="P254" s="444"/>
      <c r="Q254" s="444"/>
      <c r="R254" s="444"/>
      <c r="S254" s="444"/>
      <c r="T254" s="444"/>
      <c r="U254" s="444"/>
      <c r="V254" s="445"/>
      <c r="X254" s="352" t="str">
        <f>'Übertrag Einzel'!I65</f>
        <v/>
      </c>
      <c r="Y254" s="353"/>
      <c r="Z254" s="353"/>
      <c r="AA254" s="353"/>
      <c r="AB254" s="386"/>
      <c r="AC254" s="386"/>
      <c r="AD254" s="386"/>
      <c r="AE254" s="386"/>
      <c r="AF254" s="386"/>
      <c r="AG254" s="386"/>
      <c r="AH254" s="386"/>
      <c r="AI254" s="386"/>
      <c r="AJ254" s="386"/>
      <c r="AK254" s="387"/>
      <c r="AL254" s="443"/>
      <c r="AM254" s="444"/>
      <c r="AN254" s="444"/>
      <c r="AO254" s="444"/>
      <c r="AP254" s="444"/>
      <c r="AQ254" s="444"/>
      <c r="AR254" s="444"/>
      <c r="AS254" s="445"/>
    </row>
    <row r="255" spans="1:45" s="34" customFormat="1" ht="12.75" customHeight="1" x14ac:dyDescent="0.2">
      <c r="A255" s="333" t="s">
        <v>8</v>
      </c>
      <c r="B255" s="431"/>
      <c r="C255" s="431"/>
      <c r="D255" s="430"/>
      <c r="E255" s="361" t="s">
        <v>113</v>
      </c>
      <c r="F255" s="432"/>
      <c r="G255" s="432"/>
      <c r="H255" s="432"/>
      <c r="I255" s="432"/>
      <c r="J255" s="432"/>
      <c r="K255" s="432"/>
      <c r="L255" s="432"/>
      <c r="M255" s="432"/>
      <c r="N255" s="432"/>
      <c r="O255" s="432"/>
      <c r="P255" s="432"/>
      <c r="Q255" s="432"/>
      <c r="R255" s="432"/>
      <c r="S255" s="432"/>
      <c r="T255" s="432"/>
      <c r="U255" s="432"/>
      <c r="V255" s="433"/>
      <c r="X255" s="333" t="s">
        <v>8</v>
      </c>
      <c r="Y255" s="431"/>
      <c r="Z255" s="431"/>
      <c r="AA255" s="430"/>
      <c r="AB255" s="361" t="s">
        <v>113</v>
      </c>
      <c r="AC255" s="432"/>
      <c r="AD255" s="432"/>
      <c r="AE255" s="432"/>
      <c r="AF255" s="432"/>
      <c r="AG255" s="432"/>
      <c r="AH255" s="432"/>
      <c r="AI255" s="432"/>
      <c r="AJ255" s="432"/>
      <c r="AK255" s="432"/>
      <c r="AL255" s="432"/>
      <c r="AM255" s="432"/>
      <c r="AN255" s="432"/>
      <c r="AO255" s="432"/>
      <c r="AP255" s="432"/>
      <c r="AQ255" s="432"/>
      <c r="AR255" s="432"/>
      <c r="AS255" s="433"/>
    </row>
    <row r="256" spans="1:45" s="37" customFormat="1" ht="24" customHeight="1" x14ac:dyDescent="0.2">
      <c r="A256" s="367">
        <f>A11</f>
        <v>45383</v>
      </c>
      <c r="B256" s="368"/>
      <c r="C256" s="368"/>
      <c r="D256" s="369"/>
      <c r="E256" s="434"/>
      <c r="F256" s="435"/>
      <c r="G256" s="435"/>
      <c r="H256" s="435"/>
      <c r="I256" s="435"/>
      <c r="J256" s="435"/>
      <c r="K256" s="435"/>
      <c r="L256" s="435"/>
      <c r="M256" s="435"/>
      <c r="N256" s="435"/>
      <c r="O256" s="435"/>
      <c r="P256" s="435"/>
      <c r="Q256" s="435"/>
      <c r="R256" s="435"/>
      <c r="S256" s="435"/>
      <c r="T256" s="435"/>
      <c r="U256" s="435"/>
      <c r="V256" s="436"/>
      <c r="X256" s="367">
        <f>A11</f>
        <v>45383</v>
      </c>
      <c r="Y256" s="368"/>
      <c r="Z256" s="368"/>
      <c r="AA256" s="369"/>
      <c r="AB256" s="434"/>
      <c r="AC256" s="435"/>
      <c r="AD256" s="435"/>
      <c r="AE256" s="435"/>
      <c r="AF256" s="435"/>
      <c r="AG256" s="435"/>
      <c r="AH256" s="435"/>
      <c r="AI256" s="435"/>
      <c r="AJ256" s="435"/>
      <c r="AK256" s="435"/>
      <c r="AL256" s="435"/>
      <c r="AM256" s="435"/>
      <c r="AN256" s="435"/>
      <c r="AO256" s="435"/>
      <c r="AP256" s="435"/>
      <c r="AQ256" s="435"/>
      <c r="AR256" s="435"/>
      <c r="AS256" s="436"/>
    </row>
    <row r="257" spans="1:45" s="34" customFormat="1" ht="6" customHeight="1" x14ac:dyDescent="0.2">
      <c r="A257" s="84"/>
      <c r="B257" s="85"/>
      <c r="C257" s="85"/>
      <c r="D257" s="85"/>
      <c r="E257" s="85"/>
      <c r="F257" s="85"/>
      <c r="G257" s="85"/>
      <c r="H257" s="85"/>
      <c r="I257" s="85"/>
      <c r="J257" s="85"/>
      <c r="K257" s="85"/>
      <c r="L257" s="85"/>
      <c r="M257" s="85"/>
      <c r="N257" s="85"/>
      <c r="O257" s="85"/>
      <c r="P257" s="85"/>
      <c r="Q257" s="85"/>
      <c r="R257" s="85"/>
      <c r="S257" s="85"/>
      <c r="T257" s="85"/>
      <c r="U257" s="85"/>
      <c r="V257" s="86"/>
      <c r="X257" s="84"/>
      <c r="Y257" s="85"/>
      <c r="Z257" s="85"/>
      <c r="AA257" s="85"/>
      <c r="AB257" s="85"/>
      <c r="AC257" s="85"/>
      <c r="AD257" s="85"/>
      <c r="AE257" s="85"/>
      <c r="AF257" s="85"/>
      <c r="AG257" s="85"/>
      <c r="AH257" s="85"/>
      <c r="AI257" s="85"/>
      <c r="AJ257" s="85"/>
      <c r="AK257" s="85"/>
      <c r="AL257" s="85"/>
      <c r="AM257" s="85"/>
      <c r="AN257" s="85"/>
      <c r="AO257" s="85"/>
      <c r="AP257" s="85"/>
      <c r="AQ257" s="85"/>
      <c r="AR257" s="85"/>
      <c r="AS257" s="86"/>
    </row>
    <row r="258" spans="1:45" s="34" customFormat="1" ht="24.75" customHeight="1" x14ac:dyDescent="0.2">
      <c r="A258" s="38" t="s">
        <v>107</v>
      </c>
      <c r="D258" s="330" t="str">
        <f>'Übertrag Einzel'!AA64</f>
        <v/>
      </c>
      <c r="E258" s="331"/>
      <c r="F258" s="331"/>
      <c r="G258" s="331"/>
      <c r="H258" s="331"/>
      <c r="I258" s="331"/>
      <c r="J258" s="331"/>
      <c r="K258" s="331"/>
      <c r="L258" s="331"/>
      <c r="M258" s="331"/>
      <c r="N258" s="137"/>
      <c r="O258" s="332" t="str">
        <f>"verliehen wird: "&amp;'Übertrag Einzel'!CP64</f>
        <v>verliehen wird: Urkunde und Button</v>
      </c>
      <c r="P258" s="332"/>
      <c r="Q258" s="332"/>
      <c r="R258" s="332"/>
      <c r="S258" s="332"/>
      <c r="T258" s="332"/>
      <c r="U258" s="332"/>
      <c r="V258" s="83"/>
      <c r="X258" s="38" t="s">
        <v>107</v>
      </c>
      <c r="AA258" s="330" t="str">
        <f>'Übertrag Einzel'!AA65</f>
        <v/>
      </c>
      <c r="AB258" s="331"/>
      <c r="AC258" s="331"/>
      <c r="AD258" s="331"/>
      <c r="AE258" s="331"/>
      <c r="AF258" s="331"/>
      <c r="AG258" s="331"/>
      <c r="AH258" s="331"/>
      <c r="AI258" s="331"/>
      <c r="AJ258" s="331"/>
      <c r="AK258" s="137"/>
      <c r="AL258" s="332" t="str">
        <f>"verliehen wird: "&amp;'Übertrag Einzel'!CP65</f>
        <v>verliehen wird: Urkunde und Button</v>
      </c>
      <c r="AM258" s="332"/>
      <c r="AN258" s="332"/>
      <c r="AO258" s="332"/>
      <c r="AP258" s="332"/>
      <c r="AQ258" s="332"/>
      <c r="AR258" s="332"/>
      <c r="AS258" s="83"/>
    </row>
    <row r="259" spans="1:45" s="34" customFormat="1" ht="6" customHeight="1" x14ac:dyDescent="0.2">
      <c r="A259" s="82"/>
      <c r="V259" s="83"/>
      <c r="X259" s="82"/>
      <c r="AS259" s="83"/>
    </row>
    <row r="260" spans="1:45" s="34" customFormat="1" ht="24.75" customHeight="1" x14ac:dyDescent="0.2">
      <c r="A260" s="38" t="s">
        <v>111</v>
      </c>
      <c r="D260" s="39"/>
      <c r="F260" s="39"/>
      <c r="H260" s="39"/>
      <c r="I260" s="347" t="str">
        <f>'Übertrag Einzel'!CM64&amp;"."</f>
        <v>.</v>
      </c>
      <c r="J260" s="348"/>
      <c r="L260" s="39" t="s">
        <v>112</v>
      </c>
      <c r="N260" s="39"/>
      <c r="V260" s="83"/>
      <c r="X260" s="38" t="s">
        <v>111</v>
      </c>
      <c r="AA260" s="39"/>
      <c r="AC260" s="39"/>
      <c r="AE260" s="39"/>
      <c r="AF260" s="347" t="str">
        <f>'Übertrag Einzel'!CM65&amp;"."</f>
        <v>.</v>
      </c>
      <c r="AG260" s="348"/>
      <c r="AI260" s="39" t="s">
        <v>112</v>
      </c>
      <c r="AK260" s="39"/>
      <c r="AS260" s="83"/>
    </row>
    <row r="261" spans="1:45" s="34" customFormat="1" ht="6" customHeight="1" x14ac:dyDescent="0.2">
      <c r="A261" s="87"/>
      <c r="B261" s="88"/>
      <c r="C261" s="88"/>
      <c r="D261" s="88"/>
      <c r="E261" s="88"/>
      <c r="F261" s="88"/>
      <c r="G261" s="88"/>
      <c r="H261" s="88"/>
      <c r="I261" s="88"/>
      <c r="J261" s="88"/>
      <c r="K261" s="88"/>
      <c r="L261" s="88"/>
      <c r="M261" s="88"/>
      <c r="N261" s="88"/>
      <c r="O261" s="88"/>
      <c r="P261" s="88"/>
      <c r="Q261" s="88"/>
      <c r="R261" s="88"/>
      <c r="S261" s="88"/>
      <c r="T261" s="88"/>
      <c r="U261" s="88"/>
      <c r="V261" s="89"/>
      <c r="X261" s="87"/>
      <c r="Y261" s="88"/>
      <c r="Z261" s="88"/>
      <c r="AA261" s="88"/>
      <c r="AB261" s="88"/>
      <c r="AC261" s="88"/>
      <c r="AD261" s="88"/>
      <c r="AE261" s="88"/>
      <c r="AF261" s="88"/>
      <c r="AG261" s="88"/>
      <c r="AH261" s="88"/>
      <c r="AI261" s="88"/>
      <c r="AJ261" s="88"/>
      <c r="AK261" s="88"/>
      <c r="AL261" s="88"/>
      <c r="AM261" s="88"/>
      <c r="AN261" s="88"/>
      <c r="AO261" s="88"/>
      <c r="AP261" s="88"/>
      <c r="AQ261" s="88"/>
      <c r="AR261" s="88"/>
      <c r="AS261" s="89"/>
    </row>
    <row r="262" spans="1:45" ht="29.25" customHeight="1" x14ac:dyDescent="0.2">
      <c r="A262" s="349" t="s">
        <v>9</v>
      </c>
      <c r="B262" s="448"/>
      <c r="C262" s="448"/>
      <c r="D262" s="449"/>
      <c r="E262" s="447" t="s">
        <v>10</v>
      </c>
      <c r="F262" s="447"/>
      <c r="G262" s="447" t="s">
        <v>11</v>
      </c>
      <c r="H262" s="447"/>
      <c r="I262" s="446" t="s">
        <v>12</v>
      </c>
      <c r="J262" s="447"/>
      <c r="K262" s="446" t="s">
        <v>13</v>
      </c>
      <c r="L262" s="447"/>
      <c r="M262" s="446" t="s">
        <v>14</v>
      </c>
      <c r="N262" s="447"/>
      <c r="O262" s="447"/>
      <c r="P262" s="447"/>
      <c r="Q262" s="447"/>
      <c r="R262" s="447"/>
      <c r="S262" s="447"/>
      <c r="T262" s="446" t="s">
        <v>15</v>
      </c>
      <c r="U262" s="447"/>
      <c r="V262" s="447"/>
      <c r="X262" s="349" t="s">
        <v>9</v>
      </c>
      <c r="Y262" s="448"/>
      <c r="Z262" s="448"/>
      <c r="AA262" s="449"/>
      <c r="AB262" s="447" t="s">
        <v>10</v>
      </c>
      <c r="AC262" s="447"/>
      <c r="AD262" s="447" t="s">
        <v>11</v>
      </c>
      <c r="AE262" s="447"/>
      <c r="AF262" s="446" t="s">
        <v>12</v>
      </c>
      <c r="AG262" s="447"/>
      <c r="AH262" s="446" t="s">
        <v>13</v>
      </c>
      <c r="AI262" s="447"/>
      <c r="AJ262" s="446" t="s">
        <v>14</v>
      </c>
      <c r="AK262" s="447"/>
      <c r="AL262" s="447"/>
      <c r="AM262" s="447"/>
      <c r="AN262" s="447"/>
      <c r="AO262" s="447"/>
      <c r="AP262" s="447"/>
      <c r="AQ262" s="446" t="s">
        <v>15</v>
      </c>
      <c r="AR262" s="447"/>
      <c r="AS262" s="447"/>
    </row>
    <row r="263" spans="1:45" ht="14.1" customHeight="1" x14ac:dyDescent="0.2">
      <c r="A263" s="333"/>
      <c r="B263" s="334"/>
      <c r="C263" s="334"/>
      <c r="D263" s="335"/>
      <c r="E263" s="336"/>
      <c r="F263" s="337"/>
      <c r="G263" s="336"/>
      <c r="H263" s="337"/>
      <c r="I263" s="336"/>
      <c r="J263" s="337"/>
      <c r="K263" s="336"/>
      <c r="L263" s="337"/>
      <c r="M263" s="336"/>
      <c r="N263" s="340"/>
      <c r="O263" s="340"/>
      <c r="P263" s="340"/>
      <c r="Q263" s="340"/>
      <c r="R263" s="340"/>
      <c r="S263" s="337"/>
      <c r="T263" s="336"/>
      <c r="U263" s="340"/>
      <c r="V263" s="337"/>
      <c r="X263" s="333"/>
      <c r="Y263" s="334"/>
      <c r="Z263" s="334"/>
      <c r="AA263" s="335"/>
      <c r="AB263" s="336"/>
      <c r="AC263" s="337"/>
      <c r="AD263" s="336"/>
      <c r="AE263" s="337"/>
      <c r="AF263" s="336"/>
      <c r="AG263" s="337"/>
      <c r="AH263" s="336"/>
      <c r="AI263" s="337"/>
      <c r="AJ263" s="336"/>
      <c r="AK263" s="340"/>
      <c r="AL263" s="340"/>
      <c r="AM263" s="340"/>
      <c r="AN263" s="340"/>
      <c r="AO263" s="340"/>
      <c r="AP263" s="337"/>
      <c r="AQ263" s="336"/>
      <c r="AR263" s="340"/>
      <c r="AS263" s="337"/>
    </row>
    <row r="264" spans="1:45" ht="14.1" customHeight="1" x14ac:dyDescent="0.2">
      <c r="A264" s="388" t="str">
        <f>'Übertrag Einzel'!BE64</f>
        <v>Langsamer Walzer</v>
      </c>
      <c r="B264" s="389"/>
      <c r="C264" s="389"/>
      <c r="D264" s="17"/>
      <c r="E264" s="338"/>
      <c r="F264" s="339"/>
      <c r="G264" s="338"/>
      <c r="H264" s="339"/>
      <c r="I264" s="338"/>
      <c r="J264" s="339"/>
      <c r="K264" s="338"/>
      <c r="L264" s="339"/>
      <c r="M264" s="338"/>
      <c r="N264" s="341"/>
      <c r="O264" s="341"/>
      <c r="P264" s="341"/>
      <c r="Q264" s="341"/>
      <c r="R264" s="341"/>
      <c r="S264" s="339"/>
      <c r="T264" s="338"/>
      <c r="U264" s="341"/>
      <c r="V264" s="339"/>
      <c r="X264" s="388" t="str">
        <f>'Übertrag Einzel'!BE65</f>
        <v>Langsamer Walzer</v>
      </c>
      <c r="Y264" s="389"/>
      <c r="Z264" s="389"/>
      <c r="AA264" s="17"/>
      <c r="AB264" s="338"/>
      <c r="AC264" s="339"/>
      <c r="AD264" s="338"/>
      <c r="AE264" s="339"/>
      <c r="AF264" s="338"/>
      <c r="AG264" s="339"/>
      <c r="AH264" s="338"/>
      <c r="AI264" s="339"/>
      <c r="AJ264" s="338"/>
      <c r="AK264" s="341"/>
      <c r="AL264" s="341"/>
      <c r="AM264" s="341"/>
      <c r="AN264" s="341"/>
      <c r="AO264" s="341"/>
      <c r="AP264" s="339"/>
      <c r="AQ264" s="338"/>
      <c r="AR264" s="341"/>
      <c r="AS264" s="339"/>
    </row>
    <row r="265" spans="1:45" ht="14.1" customHeight="1" x14ac:dyDescent="0.2">
      <c r="A265" s="333"/>
      <c r="B265" s="334"/>
      <c r="C265" s="334"/>
      <c r="D265" s="335"/>
      <c r="E265" s="336"/>
      <c r="F265" s="337"/>
      <c r="G265" s="336"/>
      <c r="H265" s="337"/>
      <c r="I265" s="336"/>
      <c r="J265" s="337"/>
      <c r="K265" s="336"/>
      <c r="L265" s="337"/>
      <c r="M265" s="336"/>
      <c r="N265" s="340"/>
      <c r="O265" s="340"/>
      <c r="P265" s="340"/>
      <c r="Q265" s="340"/>
      <c r="R265" s="340"/>
      <c r="S265" s="337"/>
      <c r="T265" s="336"/>
      <c r="U265" s="340"/>
      <c r="V265" s="337"/>
      <c r="X265" s="333"/>
      <c r="Y265" s="334"/>
      <c r="Z265" s="334"/>
      <c r="AA265" s="335"/>
      <c r="AB265" s="336"/>
      <c r="AC265" s="337"/>
      <c r="AD265" s="336"/>
      <c r="AE265" s="337"/>
      <c r="AF265" s="336"/>
      <c r="AG265" s="337"/>
      <c r="AH265" s="336"/>
      <c r="AI265" s="337"/>
      <c r="AJ265" s="336"/>
      <c r="AK265" s="340"/>
      <c r="AL265" s="340"/>
      <c r="AM265" s="340"/>
      <c r="AN265" s="340"/>
      <c r="AO265" s="340"/>
      <c r="AP265" s="337"/>
      <c r="AQ265" s="336"/>
      <c r="AR265" s="340"/>
      <c r="AS265" s="337"/>
    </row>
    <row r="266" spans="1:45" ht="14.1" customHeight="1" x14ac:dyDescent="0.2">
      <c r="A266" s="388" t="str">
        <f>'Übertrag Einzel'!BF64</f>
        <v>Tango</v>
      </c>
      <c r="B266" s="389"/>
      <c r="C266" s="389"/>
      <c r="D266" s="17"/>
      <c r="E266" s="338"/>
      <c r="F266" s="339"/>
      <c r="G266" s="338"/>
      <c r="H266" s="339"/>
      <c r="I266" s="338"/>
      <c r="J266" s="339"/>
      <c r="K266" s="338"/>
      <c r="L266" s="339"/>
      <c r="M266" s="338"/>
      <c r="N266" s="341"/>
      <c r="O266" s="341"/>
      <c r="P266" s="341"/>
      <c r="Q266" s="341"/>
      <c r="R266" s="341"/>
      <c r="S266" s="339"/>
      <c r="T266" s="338"/>
      <c r="U266" s="341"/>
      <c r="V266" s="339"/>
      <c r="X266" s="388" t="str">
        <f>'Übertrag Einzel'!BF65</f>
        <v>Tango</v>
      </c>
      <c r="Y266" s="389"/>
      <c r="Z266" s="389"/>
      <c r="AA266" s="17"/>
      <c r="AB266" s="338"/>
      <c r="AC266" s="339"/>
      <c r="AD266" s="338"/>
      <c r="AE266" s="339"/>
      <c r="AF266" s="338"/>
      <c r="AG266" s="339"/>
      <c r="AH266" s="338"/>
      <c r="AI266" s="339"/>
      <c r="AJ266" s="338"/>
      <c r="AK266" s="341"/>
      <c r="AL266" s="341"/>
      <c r="AM266" s="341"/>
      <c r="AN266" s="341"/>
      <c r="AO266" s="341"/>
      <c r="AP266" s="339"/>
      <c r="AQ266" s="338"/>
      <c r="AR266" s="341"/>
      <c r="AS266" s="339"/>
    </row>
    <row r="267" spans="1:45" ht="14.1" customHeight="1" x14ac:dyDescent="0.2">
      <c r="A267" s="333"/>
      <c r="B267" s="334"/>
      <c r="C267" s="334"/>
      <c r="D267" s="335"/>
      <c r="E267" s="336"/>
      <c r="F267" s="337"/>
      <c r="G267" s="336"/>
      <c r="H267" s="337"/>
      <c r="I267" s="336"/>
      <c r="J267" s="337"/>
      <c r="K267" s="336"/>
      <c r="L267" s="337"/>
      <c r="M267" s="336"/>
      <c r="N267" s="340"/>
      <c r="O267" s="340"/>
      <c r="P267" s="340"/>
      <c r="Q267" s="340"/>
      <c r="R267" s="340"/>
      <c r="S267" s="337"/>
      <c r="T267" s="336"/>
      <c r="U267" s="340"/>
      <c r="V267" s="337"/>
      <c r="X267" s="333"/>
      <c r="Y267" s="334"/>
      <c r="Z267" s="334"/>
      <c r="AA267" s="335"/>
      <c r="AB267" s="336"/>
      <c r="AC267" s="337"/>
      <c r="AD267" s="336"/>
      <c r="AE267" s="337"/>
      <c r="AF267" s="336"/>
      <c r="AG267" s="337"/>
      <c r="AH267" s="336"/>
      <c r="AI267" s="337"/>
      <c r="AJ267" s="336"/>
      <c r="AK267" s="340"/>
      <c r="AL267" s="340"/>
      <c r="AM267" s="340"/>
      <c r="AN267" s="340"/>
      <c r="AO267" s="340"/>
      <c r="AP267" s="337"/>
      <c r="AQ267" s="336"/>
      <c r="AR267" s="340"/>
      <c r="AS267" s="337"/>
    </row>
    <row r="268" spans="1:45" ht="14.1" customHeight="1" x14ac:dyDescent="0.2">
      <c r="A268" s="388" t="str">
        <f>'Übertrag Einzel'!BG64</f>
        <v>Wiener Walzer</v>
      </c>
      <c r="B268" s="389"/>
      <c r="C268" s="389"/>
      <c r="D268" s="17"/>
      <c r="E268" s="338"/>
      <c r="F268" s="339"/>
      <c r="G268" s="338"/>
      <c r="H268" s="339"/>
      <c r="I268" s="338"/>
      <c r="J268" s="339"/>
      <c r="K268" s="338"/>
      <c r="L268" s="339"/>
      <c r="M268" s="338"/>
      <c r="N268" s="341"/>
      <c r="O268" s="341"/>
      <c r="P268" s="341"/>
      <c r="Q268" s="341"/>
      <c r="R268" s="341"/>
      <c r="S268" s="339"/>
      <c r="T268" s="338"/>
      <c r="U268" s="341"/>
      <c r="V268" s="339"/>
      <c r="X268" s="388" t="str">
        <f>'Übertrag Einzel'!BG65</f>
        <v>Wiener Walzer</v>
      </c>
      <c r="Y268" s="389"/>
      <c r="Z268" s="389"/>
      <c r="AA268" s="17"/>
      <c r="AB268" s="338"/>
      <c r="AC268" s="339"/>
      <c r="AD268" s="338"/>
      <c r="AE268" s="339"/>
      <c r="AF268" s="338"/>
      <c r="AG268" s="339"/>
      <c r="AH268" s="338"/>
      <c r="AI268" s="339"/>
      <c r="AJ268" s="338"/>
      <c r="AK268" s="341"/>
      <c r="AL268" s="341"/>
      <c r="AM268" s="341"/>
      <c r="AN268" s="341"/>
      <c r="AO268" s="341"/>
      <c r="AP268" s="339"/>
      <c r="AQ268" s="338"/>
      <c r="AR268" s="341"/>
      <c r="AS268" s="339"/>
    </row>
    <row r="269" spans="1:45" ht="14.1" customHeight="1" x14ac:dyDescent="0.2">
      <c r="A269" s="333"/>
      <c r="B269" s="334"/>
      <c r="C269" s="334"/>
      <c r="D269" s="335"/>
      <c r="E269" s="336"/>
      <c r="F269" s="337"/>
      <c r="G269" s="336"/>
      <c r="H269" s="337"/>
      <c r="I269" s="336"/>
      <c r="J269" s="337"/>
      <c r="K269" s="336"/>
      <c r="L269" s="337"/>
      <c r="M269" s="336"/>
      <c r="N269" s="340"/>
      <c r="O269" s="340"/>
      <c r="P269" s="340"/>
      <c r="Q269" s="340"/>
      <c r="R269" s="340"/>
      <c r="S269" s="337"/>
      <c r="T269" s="336"/>
      <c r="U269" s="340"/>
      <c r="V269" s="337"/>
      <c r="X269" s="333"/>
      <c r="Y269" s="334"/>
      <c r="Z269" s="334"/>
      <c r="AA269" s="335"/>
      <c r="AB269" s="336"/>
      <c r="AC269" s="337"/>
      <c r="AD269" s="336"/>
      <c r="AE269" s="337"/>
      <c r="AF269" s="336"/>
      <c r="AG269" s="337"/>
      <c r="AH269" s="336"/>
      <c r="AI269" s="337"/>
      <c r="AJ269" s="336"/>
      <c r="AK269" s="340"/>
      <c r="AL269" s="340"/>
      <c r="AM269" s="340"/>
      <c r="AN269" s="340"/>
      <c r="AO269" s="340"/>
      <c r="AP269" s="337"/>
      <c r="AQ269" s="336"/>
      <c r="AR269" s="340"/>
      <c r="AS269" s="337"/>
    </row>
    <row r="270" spans="1:45" ht="14.1" customHeight="1" x14ac:dyDescent="0.2">
      <c r="A270" s="388" t="str">
        <f>'Übertrag Einzel'!BH64</f>
        <v>Slowfox</v>
      </c>
      <c r="B270" s="389"/>
      <c r="C270" s="389"/>
      <c r="D270" s="17"/>
      <c r="E270" s="338"/>
      <c r="F270" s="339"/>
      <c r="G270" s="338"/>
      <c r="H270" s="339"/>
      <c r="I270" s="338"/>
      <c r="J270" s="339"/>
      <c r="K270" s="338"/>
      <c r="L270" s="339"/>
      <c r="M270" s="338"/>
      <c r="N270" s="341"/>
      <c r="O270" s="341"/>
      <c r="P270" s="341"/>
      <c r="Q270" s="341"/>
      <c r="R270" s="341"/>
      <c r="S270" s="339"/>
      <c r="T270" s="338"/>
      <c r="U270" s="341"/>
      <c r="V270" s="339"/>
      <c r="X270" s="388" t="str">
        <f>'Übertrag Einzel'!BH65</f>
        <v>Slowfox</v>
      </c>
      <c r="Y270" s="389"/>
      <c r="Z270" s="389"/>
      <c r="AA270" s="17"/>
      <c r="AB270" s="338"/>
      <c r="AC270" s="339"/>
      <c r="AD270" s="338"/>
      <c r="AE270" s="339"/>
      <c r="AF270" s="338"/>
      <c r="AG270" s="339"/>
      <c r="AH270" s="338"/>
      <c r="AI270" s="339"/>
      <c r="AJ270" s="338"/>
      <c r="AK270" s="341"/>
      <c r="AL270" s="341"/>
      <c r="AM270" s="341"/>
      <c r="AN270" s="341"/>
      <c r="AO270" s="341"/>
      <c r="AP270" s="339"/>
      <c r="AQ270" s="338"/>
      <c r="AR270" s="341"/>
      <c r="AS270" s="339"/>
    </row>
    <row r="271" spans="1:45" ht="14.1" customHeight="1" x14ac:dyDescent="0.2">
      <c r="A271" s="333"/>
      <c r="B271" s="334"/>
      <c r="C271" s="334"/>
      <c r="D271" s="335"/>
      <c r="E271" s="336"/>
      <c r="F271" s="337"/>
      <c r="G271" s="336"/>
      <c r="H271" s="337"/>
      <c r="I271" s="336"/>
      <c r="J271" s="337"/>
      <c r="K271" s="336"/>
      <c r="L271" s="337"/>
      <c r="M271" s="336"/>
      <c r="N271" s="340"/>
      <c r="O271" s="340"/>
      <c r="P271" s="340"/>
      <c r="Q271" s="340"/>
      <c r="R271" s="340"/>
      <c r="S271" s="337"/>
      <c r="T271" s="336"/>
      <c r="U271" s="340"/>
      <c r="V271" s="337"/>
      <c r="X271" s="333"/>
      <c r="Y271" s="334"/>
      <c r="Z271" s="334"/>
      <c r="AA271" s="335"/>
      <c r="AB271" s="336"/>
      <c r="AC271" s="337"/>
      <c r="AD271" s="336"/>
      <c r="AE271" s="337"/>
      <c r="AF271" s="336"/>
      <c r="AG271" s="337"/>
      <c r="AH271" s="336"/>
      <c r="AI271" s="337"/>
      <c r="AJ271" s="336"/>
      <c r="AK271" s="340"/>
      <c r="AL271" s="340"/>
      <c r="AM271" s="340"/>
      <c r="AN271" s="340"/>
      <c r="AO271" s="340"/>
      <c r="AP271" s="337"/>
      <c r="AQ271" s="336"/>
      <c r="AR271" s="340"/>
      <c r="AS271" s="337"/>
    </row>
    <row r="272" spans="1:45" ht="14.1" customHeight="1" x14ac:dyDescent="0.2">
      <c r="A272" s="388" t="str">
        <f>'Übertrag Einzel'!BI64</f>
        <v>Quickstep</v>
      </c>
      <c r="B272" s="389"/>
      <c r="C272" s="389"/>
      <c r="D272" s="17"/>
      <c r="E272" s="338"/>
      <c r="F272" s="339"/>
      <c r="G272" s="338"/>
      <c r="H272" s="339"/>
      <c r="I272" s="338"/>
      <c r="J272" s="339"/>
      <c r="K272" s="338"/>
      <c r="L272" s="339"/>
      <c r="M272" s="338"/>
      <c r="N272" s="341"/>
      <c r="O272" s="341"/>
      <c r="P272" s="341"/>
      <c r="Q272" s="341"/>
      <c r="R272" s="341"/>
      <c r="S272" s="339"/>
      <c r="T272" s="338"/>
      <c r="U272" s="341"/>
      <c r="V272" s="339"/>
      <c r="X272" s="388" t="str">
        <f>'Übertrag Einzel'!BI65</f>
        <v>Quickstep</v>
      </c>
      <c r="Y272" s="389"/>
      <c r="Z272" s="389"/>
      <c r="AA272" s="17"/>
      <c r="AB272" s="338"/>
      <c r="AC272" s="339"/>
      <c r="AD272" s="338"/>
      <c r="AE272" s="339"/>
      <c r="AF272" s="338"/>
      <c r="AG272" s="339"/>
      <c r="AH272" s="338"/>
      <c r="AI272" s="339"/>
      <c r="AJ272" s="338"/>
      <c r="AK272" s="341"/>
      <c r="AL272" s="341"/>
      <c r="AM272" s="341"/>
      <c r="AN272" s="341"/>
      <c r="AO272" s="341"/>
      <c r="AP272" s="339"/>
      <c r="AQ272" s="338"/>
      <c r="AR272" s="341"/>
      <c r="AS272" s="339"/>
    </row>
    <row r="273" spans="1:45" ht="14.1" customHeight="1" x14ac:dyDescent="0.2">
      <c r="A273" s="333"/>
      <c r="B273" s="334"/>
      <c r="C273" s="334"/>
      <c r="D273" s="335"/>
      <c r="E273" s="336"/>
      <c r="F273" s="337"/>
      <c r="G273" s="336"/>
      <c r="H273" s="337"/>
      <c r="I273" s="336"/>
      <c r="J273" s="337"/>
      <c r="K273" s="336"/>
      <c r="L273" s="337"/>
      <c r="M273" s="336"/>
      <c r="N273" s="340"/>
      <c r="O273" s="340"/>
      <c r="P273" s="340"/>
      <c r="Q273" s="340"/>
      <c r="R273" s="340"/>
      <c r="S273" s="337"/>
      <c r="T273" s="336"/>
      <c r="U273" s="340"/>
      <c r="V273" s="337"/>
      <c r="X273" s="333"/>
      <c r="Y273" s="334"/>
      <c r="Z273" s="334"/>
      <c r="AA273" s="335"/>
      <c r="AB273" s="336"/>
      <c r="AC273" s="337"/>
      <c r="AD273" s="336"/>
      <c r="AE273" s="337"/>
      <c r="AF273" s="336"/>
      <c r="AG273" s="337"/>
      <c r="AH273" s="336"/>
      <c r="AI273" s="337"/>
      <c r="AJ273" s="336"/>
      <c r="AK273" s="340"/>
      <c r="AL273" s="340"/>
      <c r="AM273" s="340"/>
      <c r="AN273" s="340"/>
      <c r="AO273" s="340"/>
      <c r="AP273" s="337"/>
      <c r="AQ273" s="336"/>
      <c r="AR273" s="340"/>
      <c r="AS273" s="337"/>
    </row>
    <row r="274" spans="1:45" ht="14.1" customHeight="1" x14ac:dyDescent="0.2">
      <c r="A274" s="388" t="str">
        <f>'Übertrag Einzel'!BJ64</f>
        <v>Samba</v>
      </c>
      <c r="B274" s="389"/>
      <c r="C274" s="389"/>
      <c r="D274" s="17"/>
      <c r="E274" s="338"/>
      <c r="F274" s="339"/>
      <c r="G274" s="338"/>
      <c r="H274" s="339"/>
      <c r="I274" s="338"/>
      <c r="J274" s="339"/>
      <c r="K274" s="338"/>
      <c r="L274" s="339"/>
      <c r="M274" s="338"/>
      <c r="N274" s="341"/>
      <c r="O274" s="341"/>
      <c r="P274" s="341"/>
      <c r="Q274" s="341"/>
      <c r="R274" s="341"/>
      <c r="S274" s="339"/>
      <c r="T274" s="338"/>
      <c r="U274" s="341"/>
      <c r="V274" s="339"/>
      <c r="X274" s="388" t="str">
        <f>'Übertrag Einzel'!BJ65</f>
        <v>Samba</v>
      </c>
      <c r="Y274" s="389"/>
      <c r="Z274" s="389"/>
      <c r="AA274" s="17"/>
      <c r="AB274" s="338"/>
      <c r="AC274" s="339"/>
      <c r="AD274" s="338"/>
      <c r="AE274" s="339"/>
      <c r="AF274" s="338"/>
      <c r="AG274" s="339"/>
      <c r="AH274" s="338"/>
      <c r="AI274" s="339"/>
      <c r="AJ274" s="338"/>
      <c r="AK274" s="341"/>
      <c r="AL274" s="341"/>
      <c r="AM274" s="341"/>
      <c r="AN274" s="341"/>
      <c r="AO274" s="341"/>
      <c r="AP274" s="339"/>
      <c r="AQ274" s="338"/>
      <c r="AR274" s="341"/>
      <c r="AS274" s="339"/>
    </row>
    <row r="275" spans="1:45" ht="14.1" customHeight="1" x14ac:dyDescent="0.2">
      <c r="A275" s="333"/>
      <c r="B275" s="334"/>
      <c r="C275" s="334"/>
      <c r="D275" s="335"/>
      <c r="E275" s="336"/>
      <c r="F275" s="337"/>
      <c r="G275" s="336"/>
      <c r="H275" s="337"/>
      <c r="I275" s="336"/>
      <c r="J275" s="337"/>
      <c r="K275" s="336"/>
      <c r="L275" s="337"/>
      <c r="M275" s="336"/>
      <c r="N275" s="340"/>
      <c r="O275" s="340"/>
      <c r="P275" s="340"/>
      <c r="Q275" s="340"/>
      <c r="R275" s="340"/>
      <c r="S275" s="337"/>
      <c r="T275" s="336"/>
      <c r="U275" s="340"/>
      <c r="V275" s="337"/>
      <c r="X275" s="333"/>
      <c r="Y275" s="334"/>
      <c r="Z275" s="334"/>
      <c r="AA275" s="335"/>
      <c r="AB275" s="336"/>
      <c r="AC275" s="337"/>
      <c r="AD275" s="336"/>
      <c r="AE275" s="337"/>
      <c r="AF275" s="336"/>
      <c r="AG275" s="337"/>
      <c r="AH275" s="336"/>
      <c r="AI275" s="337"/>
      <c r="AJ275" s="336"/>
      <c r="AK275" s="340"/>
      <c r="AL275" s="340"/>
      <c r="AM275" s="340"/>
      <c r="AN275" s="340"/>
      <c r="AO275" s="340"/>
      <c r="AP275" s="337"/>
      <c r="AQ275" s="336"/>
      <c r="AR275" s="340"/>
      <c r="AS275" s="337"/>
    </row>
    <row r="276" spans="1:45" ht="14.1" customHeight="1" x14ac:dyDescent="0.2">
      <c r="A276" s="388" t="str">
        <f>'Übertrag Einzel'!BK64</f>
        <v>Chachacha</v>
      </c>
      <c r="B276" s="389"/>
      <c r="C276" s="389"/>
      <c r="D276" s="17"/>
      <c r="E276" s="338"/>
      <c r="F276" s="339"/>
      <c r="G276" s="338"/>
      <c r="H276" s="339"/>
      <c r="I276" s="338"/>
      <c r="J276" s="339"/>
      <c r="K276" s="338"/>
      <c r="L276" s="339"/>
      <c r="M276" s="338"/>
      <c r="N276" s="341"/>
      <c r="O276" s="341"/>
      <c r="P276" s="341"/>
      <c r="Q276" s="341"/>
      <c r="R276" s="341"/>
      <c r="S276" s="339"/>
      <c r="T276" s="338"/>
      <c r="U276" s="341"/>
      <c r="V276" s="339"/>
      <c r="X276" s="388" t="str">
        <f>'Übertrag Einzel'!BK65</f>
        <v>Chachacha</v>
      </c>
      <c r="Y276" s="389"/>
      <c r="Z276" s="389"/>
      <c r="AA276" s="17"/>
      <c r="AB276" s="338"/>
      <c r="AC276" s="339"/>
      <c r="AD276" s="338"/>
      <c r="AE276" s="339"/>
      <c r="AF276" s="338"/>
      <c r="AG276" s="339"/>
      <c r="AH276" s="338"/>
      <c r="AI276" s="339"/>
      <c r="AJ276" s="338"/>
      <c r="AK276" s="341"/>
      <c r="AL276" s="341"/>
      <c r="AM276" s="341"/>
      <c r="AN276" s="341"/>
      <c r="AO276" s="341"/>
      <c r="AP276" s="339"/>
      <c r="AQ276" s="338"/>
      <c r="AR276" s="341"/>
      <c r="AS276" s="339"/>
    </row>
    <row r="277" spans="1:45" ht="14.1" customHeight="1" x14ac:dyDescent="0.2">
      <c r="A277" s="333"/>
      <c r="B277" s="334"/>
      <c r="C277" s="334"/>
      <c r="D277" s="335"/>
      <c r="E277" s="336"/>
      <c r="F277" s="337"/>
      <c r="G277" s="336"/>
      <c r="H277" s="337"/>
      <c r="I277" s="336"/>
      <c r="J277" s="337"/>
      <c r="K277" s="336"/>
      <c r="L277" s="337"/>
      <c r="M277" s="336"/>
      <c r="N277" s="340"/>
      <c r="O277" s="340"/>
      <c r="P277" s="340"/>
      <c r="Q277" s="340"/>
      <c r="R277" s="340"/>
      <c r="S277" s="337"/>
      <c r="T277" s="336"/>
      <c r="U277" s="340"/>
      <c r="V277" s="337"/>
      <c r="X277" s="333"/>
      <c r="Y277" s="334"/>
      <c r="Z277" s="334"/>
      <c r="AA277" s="335"/>
      <c r="AB277" s="336"/>
      <c r="AC277" s="337"/>
      <c r="AD277" s="336"/>
      <c r="AE277" s="337"/>
      <c r="AF277" s="336"/>
      <c r="AG277" s="337"/>
      <c r="AH277" s="336"/>
      <c r="AI277" s="337"/>
      <c r="AJ277" s="336"/>
      <c r="AK277" s="340"/>
      <c r="AL277" s="340"/>
      <c r="AM277" s="340"/>
      <c r="AN277" s="340"/>
      <c r="AO277" s="340"/>
      <c r="AP277" s="337"/>
      <c r="AQ277" s="336"/>
      <c r="AR277" s="340"/>
      <c r="AS277" s="337"/>
    </row>
    <row r="278" spans="1:45" ht="14.1" customHeight="1" x14ac:dyDescent="0.2">
      <c r="A278" s="388" t="str">
        <f>'Übertrag Einzel'!BL64</f>
        <v>Rumba</v>
      </c>
      <c r="B278" s="389"/>
      <c r="C278" s="389"/>
      <c r="D278" s="17"/>
      <c r="E278" s="338"/>
      <c r="F278" s="339"/>
      <c r="G278" s="338"/>
      <c r="H278" s="339"/>
      <c r="I278" s="338"/>
      <c r="J278" s="339"/>
      <c r="K278" s="338"/>
      <c r="L278" s="339"/>
      <c r="M278" s="338"/>
      <c r="N278" s="341"/>
      <c r="O278" s="341"/>
      <c r="P278" s="341"/>
      <c r="Q278" s="341"/>
      <c r="R278" s="341"/>
      <c r="S278" s="339"/>
      <c r="T278" s="338"/>
      <c r="U278" s="341"/>
      <c r="V278" s="339"/>
      <c r="X278" s="388" t="str">
        <f>'Übertrag Einzel'!BL65</f>
        <v>Rumba</v>
      </c>
      <c r="Y278" s="389"/>
      <c r="Z278" s="389"/>
      <c r="AA278" s="17"/>
      <c r="AB278" s="338"/>
      <c r="AC278" s="339"/>
      <c r="AD278" s="338"/>
      <c r="AE278" s="339"/>
      <c r="AF278" s="338"/>
      <c r="AG278" s="339"/>
      <c r="AH278" s="338"/>
      <c r="AI278" s="339"/>
      <c r="AJ278" s="338"/>
      <c r="AK278" s="341"/>
      <c r="AL278" s="341"/>
      <c r="AM278" s="341"/>
      <c r="AN278" s="341"/>
      <c r="AO278" s="341"/>
      <c r="AP278" s="339"/>
      <c r="AQ278" s="338"/>
      <c r="AR278" s="341"/>
      <c r="AS278" s="339"/>
    </row>
    <row r="279" spans="1:45" ht="14.1" customHeight="1" x14ac:dyDescent="0.2">
      <c r="A279" s="333"/>
      <c r="B279" s="334"/>
      <c r="C279" s="334"/>
      <c r="D279" s="335"/>
      <c r="E279" s="336"/>
      <c r="F279" s="337"/>
      <c r="G279" s="336"/>
      <c r="H279" s="337"/>
      <c r="I279" s="336"/>
      <c r="J279" s="337"/>
      <c r="K279" s="336"/>
      <c r="L279" s="337"/>
      <c r="M279" s="336"/>
      <c r="N279" s="340"/>
      <c r="O279" s="340"/>
      <c r="P279" s="340"/>
      <c r="Q279" s="340"/>
      <c r="R279" s="340"/>
      <c r="S279" s="337"/>
      <c r="T279" s="336"/>
      <c r="U279" s="340"/>
      <c r="V279" s="337"/>
      <c r="X279" s="333"/>
      <c r="Y279" s="334"/>
      <c r="Z279" s="334"/>
      <c r="AA279" s="335"/>
      <c r="AB279" s="336"/>
      <c r="AC279" s="337"/>
      <c r="AD279" s="336"/>
      <c r="AE279" s="337"/>
      <c r="AF279" s="336"/>
      <c r="AG279" s="337"/>
      <c r="AH279" s="336"/>
      <c r="AI279" s="337"/>
      <c r="AJ279" s="336"/>
      <c r="AK279" s="340"/>
      <c r="AL279" s="340"/>
      <c r="AM279" s="340"/>
      <c r="AN279" s="340"/>
      <c r="AO279" s="340"/>
      <c r="AP279" s="337"/>
      <c r="AQ279" s="336"/>
      <c r="AR279" s="340"/>
      <c r="AS279" s="337"/>
    </row>
    <row r="280" spans="1:45" ht="14.1" customHeight="1" x14ac:dyDescent="0.2">
      <c r="A280" s="388" t="str">
        <f>'Übertrag Einzel'!BM64</f>
        <v>Paso Doble</v>
      </c>
      <c r="B280" s="389"/>
      <c r="C280" s="389"/>
      <c r="D280" s="17"/>
      <c r="E280" s="338"/>
      <c r="F280" s="339"/>
      <c r="G280" s="338"/>
      <c r="H280" s="339"/>
      <c r="I280" s="338"/>
      <c r="J280" s="339"/>
      <c r="K280" s="338"/>
      <c r="L280" s="339"/>
      <c r="M280" s="338"/>
      <c r="N280" s="341"/>
      <c r="O280" s="341"/>
      <c r="P280" s="341"/>
      <c r="Q280" s="341"/>
      <c r="R280" s="341"/>
      <c r="S280" s="339"/>
      <c r="T280" s="338"/>
      <c r="U280" s="341"/>
      <c r="V280" s="339"/>
      <c r="X280" s="388" t="str">
        <f>'Übertrag Einzel'!BM65</f>
        <v>Paso Doble</v>
      </c>
      <c r="Y280" s="389"/>
      <c r="Z280" s="389"/>
      <c r="AA280" s="17"/>
      <c r="AB280" s="338"/>
      <c r="AC280" s="339"/>
      <c r="AD280" s="338"/>
      <c r="AE280" s="339"/>
      <c r="AF280" s="338"/>
      <c r="AG280" s="339"/>
      <c r="AH280" s="338"/>
      <c r="AI280" s="339"/>
      <c r="AJ280" s="338"/>
      <c r="AK280" s="341"/>
      <c r="AL280" s="341"/>
      <c r="AM280" s="341"/>
      <c r="AN280" s="341"/>
      <c r="AO280" s="341"/>
      <c r="AP280" s="339"/>
      <c r="AQ280" s="338"/>
      <c r="AR280" s="341"/>
      <c r="AS280" s="339"/>
    </row>
    <row r="281" spans="1:45" ht="14.1" customHeight="1" x14ac:dyDescent="0.2">
      <c r="A281" s="333"/>
      <c r="B281" s="334"/>
      <c r="C281" s="334"/>
      <c r="D281" s="335"/>
      <c r="E281" s="336"/>
      <c r="F281" s="337"/>
      <c r="G281" s="336"/>
      <c r="H281" s="337"/>
      <c r="I281" s="336"/>
      <c r="J281" s="337"/>
      <c r="K281" s="336"/>
      <c r="L281" s="337"/>
      <c r="M281" s="336"/>
      <c r="N281" s="340"/>
      <c r="O281" s="340"/>
      <c r="P281" s="340"/>
      <c r="Q281" s="340"/>
      <c r="R281" s="340"/>
      <c r="S281" s="337"/>
      <c r="T281" s="336"/>
      <c r="U281" s="340"/>
      <c r="V281" s="337"/>
      <c r="X281" s="333"/>
      <c r="Y281" s="334"/>
      <c r="Z281" s="334"/>
      <c r="AA281" s="335"/>
      <c r="AB281" s="336"/>
      <c r="AC281" s="337"/>
      <c r="AD281" s="336"/>
      <c r="AE281" s="337"/>
      <c r="AF281" s="336"/>
      <c r="AG281" s="337"/>
      <c r="AH281" s="336"/>
      <c r="AI281" s="337"/>
      <c r="AJ281" s="336"/>
      <c r="AK281" s="340"/>
      <c r="AL281" s="340"/>
      <c r="AM281" s="340"/>
      <c r="AN281" s="340"/>
      <c r="AO281" s="340"/>
      <c r="AP281" s="337"/>
      <c r="AQ281" s="336"/>
      <c r="AR281" s="340"/>
      <c r="AS281" s="337"/>
    </row>
    <row r="282" spans="1:45" ht="14.1" customHeight="1" x14ac:dyDescent="0.2">
      <c r="A282" s="388" t="str">
        <f>'Übertrag Einzel'!BN64</f>
        <v>Jive</v>
      </c>
      <c r="B282" s="389"/>
      <c r="C282" s="389"/>
      <c r="D282" s="17"/>
      <c r="E282" s="338"/>
      <c r="F282" s="339"/>
      <c r="G282" s="338"/>
      <c r="H282" s="339"/>
      <c r="I282" s="338"/>
      <c r="J282" s="339"/>
      <c r="K282" s="338"/>
      <c r="L282" s="339"/>
      <c r="M282" s="338"/>
      <c r="N282" s="341"/>
      <c r="O282" s="341"/>
      <c r="P282" s="341"/>
      <c r="Q282" s="341"/>
      <c r="R282" s="341"/>
      <c r="S282" s="339"/>
      <c r="T282" s="338"/>
      <c r="U282" s="341"/>
      <c r="V282" s="339"/>
      <c r="X282" s="388" t="str">
        <f>'Übertrag Einzel'!BN65</f>
        <v>Jive</v>
      </c>
      <c r="Y282" s="389"/>
      <c r="Z282" s="389"/>
      <c r="AA282" s="17"/>
      <c r="AB282" s="338"/>
      <c r="AC282" s="339"/>
      <c r="AD282" s="338"/>
      <c r="AE282" s="339"/>
      <c r="AF282" s="338"/>
      <c r="AG282" s="339"/>
      <c r="AH282" s="338"/>
      <c r="AI282" s="339"/>
      <c r="AJ282" s="338"/>
      <c r="AK282" s="341"/>
      <c r="AL282" s="341"/>
      <c r="AM282" s="341"/>
      <c r="AN282" s="341"/>
      <c r="AO282" s="341"/>
      <c r="AP282" s="339"/>
      <c r="AQ282" s="338"/>
      <c r="AR282" s="341"/>
      <c r="AS282" s="339"/>
    </row>
    <row r="283" spans="1:45" ht="14.1" customHeight="1" x14ac:dyDescent="0.2">
      <c r="A283" s="391"/>
      <c r="B283" s="392"/>
      <c r="C283" s="392"/>
      <c r="D283" s="393"/>
      <c r="E283" s="336"/>
      <c r="F283" s="337"/>
      <c r="G283" s="336"/>
      <c r="H283" s="337"/>
      <c r="I283" s="336"/>
      <c r="J283" s="337"/>
      <c r="K283" s="336"/>
      <c r="L283" s="337"/>
      <c r="M283" s="336"/>
      <c r="N283" s="340"/>
      <c r="O283" s="340"/>
      <c r="P283" s="340"/>
      <c r="Q283" s="340"/>
      <c r="R283" s="340"/>
      <c r="S283" s="337"/>
      <c r="T283" s="336"/>
      <c r="U283" s="340"/>
      <c r="V283" s="337"/>
      <c r="X283" s="391"/>
      <c r="Y283" s="392"/>
      <c r="Z283" s="392"/>
      <c r="AA283" s="393"/>
      <c r="AB283" s="336"/>
      <c r="AC283" s="337"/>
      <c r="AD283" s="336"/>
      <c r="AE283" s="337"/>
      <c r="AF283" s="336"/>
      <c r="AG283" s="337"/>
      <c r="AH283" s="336"/>
      <c r="AI283" s="337"/>
      <c r="AJ283" s="336"/>
      <c r="AK283" s="340"/>
      <c r="AL283" s="340"/>
      <c r="AM283" s="340"/>
      <c r="AN283" s="340"/>
      <c r="AO283" s="340"/>
      <c r="AP283" s="337"/>
      <c r="AQ283" s="336"/>
      <c r="AR283" s="340"/>
      <c r="AS283" s="337"/>
    </row>
    <row r="284" spans="1:45" ht="14.1" customHeight="1" x14ac:dyDescent="0.2">
      <c r="A284" s="388" t="str">
        <f>'Übertrag Einzel'!BO64</f>
        <v>Discofox</v>
      </c>
      <c r="B284" s="389"/>
      <c r="C284" s="390"/>
      <c r="D284" s="18"/>
      <c r="E284" s="338"/>
      <c r="F284" s="339"/>
      <c r="G284" s="338"/>
      <c r="H284" s="339"/>
      <c r="I284" s="338"/>
      <c r="J284" s="339"/>
      <c r="K284" s="338"/>
      <c r="L284" s="339"/>
      <c r="M284" s="338"/>
      <c r="N284" s="341"/>
      <c r="O284" s="341"/>
      <c r="P284" s="341"/>
      <c r="Q284" s="341"/>
      <c r="R284" s="341"/>
      <c r="S284" s="339"/>
      <c r="T284" s="338"/>
      <c r="U284" s="341"/>
      <c r="V284" s="339"/>
      <c r="X284" s="388" t="str">
        <f>'Übertrag Einzel'!BO65</f>
        <v>Discofox</v>
      </c>
      <c r="Y284" s="389"/>
      <c r="Z284" s="390"/>
      <c r="AA284" s="18"/>
      <c r="AB284" s="338"/>
      <c r="AC284" s="339"/>
      <c r="AD284" s="338"/>
      <c r="AE284" s="339"/>
      <c r="AF284" s="338"/>
      <c r="AG284" s="339"/>
      <c r="AH284" s="338"/>
      <c r="AI284" s="339"/>
      <c r="AJ284" s="338"/>
      <c r="AK284" s="341"/>
      <c r="AL284" s="341"/>
      <c r="AM284" s="341"/>
      <c r="AN284" s="341"/>
      <c r="AO284" s="341"/>
      <c r="AP284" s="339"/>
      <c r="AQ284" s="338"/>
      <c r="AR284" s="341"/>
      <c r="AS284" s="339"/>
    </row>
    <row r="285" spans="1:45" ht="14.1" customHeight="1" x14ac:dyDescent="0.2">
      <c r="A285" s="391"/>
      <c r="B285" s="392"/>
      <c r="C285" s="392"/>
      <c r="D285" s="393"/>
      <c r="E285" s="336"/>
      <c r="F285" s="337"/>
      <c r="G285" s="336"/>
      <c r="H285" s="337"/>
      <c r="I285" s="336"/>
      <c r="J285" s="337"/>
      <c r="K285" s="336"/>
      <c r="L285" s="337"/>
      <c r="M285" s="336"/>
      <c r="N285" s="340"/>
      <c r="O285" s="340"/>
      <c r="P285" s="340"/>
      <c r="Q285" s="340"/>
      <c r="R285" s="340"/>
      <c r="S285" s="337"/>
      <c r="T285" s="336"/>
      <c r="U285" s="340"/>
      <c r="V285" s="337"/>
      <c r="X285" s="391"/>
      <c r="Y285" s="392"/>
      <c r="Z285" s="392"/>
      <c r="AA285" s="393"/>
      <c r="AB285" s="336"/>
      <c r="AC285" s="337"/>
      <c r="AD285" s="336"/>
      <c r="AE285" s="337"/>
      <c r="AF285" s="336"/>
      <c r="AG285" s="337"/>
      <c r="AH285" s="336"/>
      <c r="AI285" s="337"/>
      <c r="AJ285" s="336"/>
      <c r="AK285" s="340"/>
      <c r="AL285" s="340"/>
      <c r="AM285" s="340"/>
      <c r="AN285" s="340"/>
      <c r="AO285" s="340"/>
      <c r="AP285" s="337"/>
      <c r="AQ285" s="336"/>
      <c r="AR285" s="340"/>
      <c r="AS285" s="337"/>
    </row>
    <row r="286" spans="1:45" ht="14.1" customHeight="1" x14ac:dyDescent="0.2">
      <c r="A286" s="388"/>
      <c r="B286" s="389"/>
      <c r="C286" s="390"/>
      <c r="D286" s="18"/>
      <c r="E286" s="338"/>
      <c r="F286" s="339"/>
      <c r="G286" s="338"/>
      <c r="H286" s="339"/>
      <c r="I286" s="338"/>
      <c r="J286" s="339"/>
      <c r="K286" s="338"/>
      <c r="L286" s="339"/>
      <c r="M286" s="338"/>
      <c r="N286" s="341"/>
      <c r="O286" s="341"/>
      <c r="P286" s="341"/>
      <c r="Q286" s="341"/>
      <c r="R286" s="341"/>
      <c r="S286" s="339"/>
      <c r="T286" s="338"/>
      <c r="U286" s="341"/>
      <c r="V286" s="339"/>
      <c r="X286" s="388"/>
      <c r="Y286" s="389"/>
      <c r="Z286" s="390"/>
      <c r="AA286" s="18"/>
      <c r="AB286" s="338"/>
      <c r="AC286" s="339"/>
      <c r="AD286" s="338"/>
      <c r="AE286" s="339"/>
      <c r="AF286" s="338"/>
      <c r="AG286" s="339"/>
      <c r="AH286" s="338"/>
      <c r="AI286" s="339"/>
      <c r="AJ286" s="338"/>
      <c r="AK286" s="341"/>
      <c r="AL286" s="341"/>
      <c r="AM286" s="341"/>
      <c r="AN286" s="341"/>
      <c r="AO286" s="341"/>
      <c r="AP286" s="339"/>
      <c r="AQ286" s="338"/>
      <c r="AR286" s="341"/>
      <c r="AS286" s="339"/>
    </row>
    <row r="287" spans="1:45" ht="14.1" customHeight="1" x14ac:dyDescent="0.2">
      <c r="A287" s="394" t="s">
        <v>70</v>
      </c>
      <c r="B287" s="450"/>
      <c r="C287" s="450"/>
      <c r="D287" s="450"/>
      <c r="E287" s="450"/>
      <c r="F287" s="450"/>
      <c r="G287" s="450"/>
      <c r="H287" s="450"/>
      <c r="I287" s="450"/>
      <c r="J287" s="450"/>
      <c r="K287" s="450"/>
      <c r="L287" s="450"/>
      <c r="M287" s="450"/>
      <c r="N287" s="450"/>
      <c r="O287" s="450"/>
      <c r="P287" s="450"/>
      <c r="Q287" s="450"/>
      <c r="R287" s="450"/>
      <c r="S287" s="450"/>
      <c r="T287" s="450"/>
      <c r="U287" s="450"/>
      <c r="V287" s="451"/>
      <c r="X287" s="394" t="s">
        <v>70</v>
      </c>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1"/>
    </row>
    <row r="288" spans="1:45" ht="14.1" customHeight="1" x14ac:dyDescent="0.2">
      <c r="A288" s="452"/>
      <c r="B288" s="453"/>
      <c r="C288" s="454"/>
      <c r="D288" s="454"/>
      <c r="E288" s="454"/>
      <c r="F288" s="454"/>
      <c r="G288" s="454"/>
      <c r="H288" s="454"/>
      <c r="I288" s="454"/>
      <c r="J288" s="454"/>
      <c r="K288" s="454"/>
      <c r="L288" s="454"/>
      <c r="M288" s="454"/>
      <c r="N288" s="454"/>
      <c r="O288" s="454"/>
      <c r="P288" s="454"/>
      <c r="Q288" s="454"/>
      <c r="R288" s="454"/>
      <c r="S288" s="454"/>
      <c r="T288" s="454"/>
      <c r="U288" s="454"/>
      <c r="V288" s="455"/>
      <c r="X288" s="452"/>
      <c r="Y288" s="453"/>
      <c r="Z288" s="454"/>
      <c r="AA288" s="454"/>
      <c r="AB288" s="454"/>
      <c r="AC288" s="454"/>
      <c r="AD288" s="454"/>
      <c r="AE288" s="454"/>
      <c r="AF288" s="454"/>
      <c r="AG288" s="454"/>
      <c r="AH288" s="454"/>
      <c r="AI288" s="454"/>
      <c r="AJ288" s="454"/>
      <c r="AK288" s="454"/>
      <c r="AL288" s="454"/>
      <c r="AM288" s="454"/>
      <c r="AN288" s="454"/>
      <c r="AO288" s="454"/>
      <c r="AP288" s="454"/>
      <c r="AQ288" s="454"/>
      <c r="AR288" s="454"/>
      <c r="AS288" s="455"/>
    </row>
    <row r="289" spans="1:45" ht="14.1" customHeight="1" x14ac:dyDescent="0.2">
      <c r="A289" s="400" t="s">
        <v>30</v>
      </c>
      <c r="B289" s="456"/>
      <c r="C289" s="400" t="str">
        <f>MID(T291,1,2)</f>
        <v/>
      </c>
      <c r="D289" s="401"/>
      <c r="E289" s="400" t="str">
        <f>MID(T291,3,2)</f>
        <v/>
      </c>
      <c r="F289" s="401"/>
      <c r="G289" s="400" t="str">
        <f>MID(T291,5,2)</f>
        <v/>
      </c>
      <c r="H289" s="401"/>
      <c r="I289" s="400" t="str">
        <f>MID(T291,7,2)</f>
        <v/>
      </c>
      <c r="J289" s="401"/>
      <c r="K289" s="400" t="str">
        <f>MID(T291,9,2)</f>
        <v/>
      </c>
      <c r="L289" s="401"/>
      <c r="M289" s="400" t="str">
        <f>MID(T291,11,2)</f>
        <v/>
      </c>
      <c r="N289" s="401"/>
      <c r="O289" s="400" t="str">
        <f>MID(T291,13,2)</f>
        <v/>
      </c>
      <c r="P289" s="401"/>
      <c r="Q289" s="400" t="str">
        <f>MID(T291,15,2)</f>
        <v/>
      </c>
      <c r="R289" s="401"/>
      <c r="S289" s="400" t="str">
        <f>MID(T291,17,2)</f>
        <v/>
      </c>
      <c r="T289" s="401"/>
      <c r="U289" s="400" t="str">
        <f>MID(T291,19,2)</f>
        <v/>
      </c>
      <c r="V289" s="401"/>
      <c r="X289" s="400" t="s">
        <v>30</v>
      </c>
      <c r="Y289" s="456"/>
      <c r="Z289" s="400" t="str">
        <f>MID(AQ291,1,2)</f>
        <v/>
      </c>
      <c r="AA289" s="401"/>
      <c r="AB289" s="400" t="str">
        <f>MID(AQ291,3,2)</f>
        <v/>
      </c>
      <c r="AC289" s="401"/>
      <c r="AD289" s="400" t="str">
        <f>MID(AQ291,5,2)</f>
        <v/>
      </c>
      <c r="AE289" s="401"/>
      <c r="AF289" s="400" t="str">
        <f>MID(AQ291,7,2)</f>
        <v/>
      </c>
      <c r="AG289" s="401"/>
      <c r="AH289" s="400" t="str">
        <f>MID(AQ291,9,2)</f>
        <v/>
      </c>
      <c r="AI289" s="401"/>
      <c r="AJ289" s="400" t="str">
        <f>MID(AQ291,11,2)</f>
        <v/>
      </c>
      <c r="AK289" s="401"/>
      <c r="AL289" s="400" t="str">
        <f>MID(AQ291,13,2)</f>
        <v/>
      </c>
      <c r="AM289" s="401"/>
      <c r="AN289" s="400" t="str">
        <f>MID(AQ291,15,2)</f>
        <v/>
      </c>
      <c r="AO289" s="401"/>
      <c r="AP289" s="400" t="str">
        <f>MID(AQ291,17,2)</f>
        <v/>
      </c>
      <c r="AQ289" s="401"/>
      <c r="AR289" s="400" t="str">
        <f>MID(AQ291,19,2)</f>
        <v/>
      </c>
      <c r="AS289" s="401"/>
    </row>
    <row r="290" spans="1:45" ht="14.1" customHeight="1" x14ac:dyDescent="0.2">
      <c r="A290" s="457"/>
      <c r="B290" s="458"/>
      <c r="C290" s="402"/>
      <c r="D290" s="403"/>
      <c r="E290" s="402"/>
      <c r="F290" s="403"/>
      <c r="G290" s="402"/>
      <c r="H290" s="403"/>
      <c r="I290" s="402"/>
      <c r="J290" s="403"/>
      <c r="K290" s="402"/>
      <c r="L290" s="403"/>
      <c r="M290" s="402"/>
      <c r="N290" s="403"/>
      <c r="O290" s="402"/>
      <c r="P290" s="403"/>
      <c r="Q290" s="402"/>
      <c r="R290" s="403"/>
      <c r="S290" s="402"/>
      <c r="T290" s="403"/>
      <c r="U290" s="402"/>
      <c r="V290" s="403"/>
      <c r="X290" s="457"/>
      <c r="Y290" s="458"/>
      <c r="Z290" s="402"/>
      <c r="AA290" s="403"/>
      <c r="AB290" s="402"/>
      <c r="AC290" s="403"/>
      <c r="AD290" s="402"/>
      <c r="AE290" s="403"/>
      <c r="AF290" s="402"/>
      <c r="AG290" s="403"/>
      <c r="AH290" s="402"/>
      <c r="AI290" s="403"/>
      <c r="AJ290" s="402"/>
      <c r="AK290" s="403"/>
      <c r="AL290" s="402"/>
      <c r="AM290" s="403"/>
      <c r="AN290" s="402"/>
      <c r="AO290" s="403"/>
      <c r="AP290" s="402"/>
      <c r="AQ290" s="403"/>
      <c r="AR290" s="402"/>
      <c r="AS290" s="403"/>
    </row>
    <row r="291" spans="1:45" ht="27.75" customHeight="1" x14ac:dyDescent="0.2">
      <c r="A291" s="404" t="s">
        <v>191</v>
      </c>
      <c r="B291" s="405"/>
      <c r="C291" s="405"/>
      <c r="D291" s="405"/>
      <c r="E291" s="405"/>
      <c r="F291" s="405"/>
      <c r="G291" s="405"/>
      <c r="H291" s="406"/>
      <c r="I291" s="413" t="s">
        <v>16</v>
      </c>
      <c r="J291" s="414"/>
      <c r="K291" s="414"/>
      <c r="L291" s="414"/>
      <c r="M291" s="414"/>
      <c r="N291" s="414"/>
      <c r="O291" s="414"/>
      <c r="P291" s="414"/>
      <c r="Q291" s="414"/>
      <c r="R291" s="414"/>
      <c r="S291" s="415"/>
      <c r="T291" s="416" t="str">
        <f>'Übertrag Einzel'!CL64</f>
        <v/>
      </c>
      <c r="U291" s="417"/>
      <c r="V291" s="418"/>
      <c r="X291" s="404" t="s">
        <v>191</v>
      </c>
      <c r="Y291" s="405"/>
      <c r="Z291" s="405"/>
      <c r="AA291" s="405"/>
      <c r="AB291" s="405"/>
      <c r="AC291" s="405"/>
      <c r="AD291" s="405"/>
      <c r="AE291" s="406"/>
      <c r="AF291" s="413" t="s">
        <v>16</v>
      </c>
      <c r="AG291" s="414"/>
      <c r="AH291" s="414"/>
      <c r="AI291" s="414"/>
      <c r="AJ291" s="414"/>
      <c r="AK291" s="414"/>
      <c r="AL291" s="414"/>
      <c r="AM291" s="414"/>
      <c r="AN291" s="414"/>
      <c r="AO291" s="414"/>
      <c r="AP291" s="415"/>
      <c r="AQ291" s="416" t="str">
        <f>'Übertrag Einzel'!CL65</f>
        <v/>
      </c>
      <c r="AR291" s="417"/>
      <c r="AS291" s="418"/>
    </row>
    <row r="292" spans="1:45" ht="14.1" customHeight="1" x14ac:dyDescent="0.2">
      <c r="A292" s="407"/>
      <c r="B292" s="408"/>
      <c r="C292" s="408"/>
      <c r="D292" s="408"/>
      <c r="E292" s="408"/>
      <c r="F292" s="408"/>
      <c r="G292" s="408"/>
      <c r="H292" s="409"/>
      <c r="I292" s="333" t="s">
        <v>17</v>
      </c>
      <c r="J292" s="334"/>
      <c r="K292" s="334"/>
      <c r="L292" s="334"/>
      <c r="M292" s="334"/>
      <c r="N292" s="334"/>
      <c r="O292" s="334"/>
      <c r="P292" s="334"/>
      <c r="Q292" s="334"/>
      <c r="R292" s="334"/>
      <c r="S292" s="334"/>
      <c r="T292" s="334"/>
      <c r="U292" s="334"/>
      <c r="V292" s="335"/>
      <c r="X292" s="407"/>
      <c r="Y292" s="408"/>
      <c r="Z292" s="408"/>
      <c r="AA292" s="408"/>
      <c r="AB292" s="408"/>
      <c r="AC292" s="408"/>
      <c r="AD292" s="408"/>
      <c r="AE292" s="409"/>
      <c r="AF292" s="333" t="s">
        <v>17</v>
      </c>
      <c r="AG292" s="334"/>
      <c r="AH292" s="334"/>
      <c r="AI292" s="334"/>
      <c r="AJ292" s="334"/>
      <c r="AK292" s="334"/>
      <c r="AL292" s="334"/>
      <c r="AM292" s="334"/>
      <c r="AN292" s="334"/>
      <c r="AO292" s="334"/>
      <c r="AP292" s="334"/>
      <c r="AQ292" s="334"/>
      <c r="AR292" s="334"/>
      <c r="AS292" s="335"/>
    </row>
    <row r="293" spans="1:45" ht="14.1" customHeight="1" x14ac:dyDescent="0.2">
      <c r="A293" s="407"/>
      <c r="B293" s="408"/>
      <c r="C293" s="408"/>
      <c r="D293" s="408"/>
      <c r="E293" s="408"/>
      <c r="F293" s="408"/>
      <c r="G293" s="408"/>
      <c r="H293" s="409"/>
      <c r="I293" s="82" t="s">
        <v>18</v>
      </c>
      <c r="J293" s="419"/>
      <c r="K293" s="419"/>
      <c r="L293" s="419"/>
      <c r="M293" s="420"/>
      <c r="N293" s="34" t="s">
        <v>19</v>
      </c>
      <c r="O293" s="419"/>
      <c r="P293" s="419"/>
      <c r="Q293" s="419"/>
      <c r="R293" s="420"/>
      <c r="S293" s="82" t="s">
        <v>20</v>
      </c>
      <c r="T293" s="419"/>
      <c r="U293" s="419"/>
      <c r="V293" s="420"/>
      <c r="X293" s="407"/>
      <c r="Y293" s="408"/>
      <c r="Z293" s="408"/>
      <c r="AA293" s="408"/>
      <c r="AB293" s="408"/>
      <c r="AC293" s="408"/>
      <c r="AD293" s="408"/>
      <c r="AE293" s="409"/>
      <c r="AF293" s="82" t="s">
        <v>18</v>
      </c>
      <c r="AG293" s="419"/>
      <c r="AH293" s="419"/>
      <c r="AI293" s="419"/>
      <c r="AJ293" s="420"/>
      <c r="AK293" s="34" t="s">
        <v>19</v>
      </c>
      <c r="AL293" s="419"/>
      <c r="AM293" s="419"/>
      <c r="AN293" s="419"/>
      <c r="AO293" s="420"/>
      <c r="AP293" s="82" t="s">
        <v>20</v>
      </c>
      <c r="AQ293" s="419"/>
      <c r="AR293" s="419"/>
      <c r="AS293" s="420"/>
    </row>
    <row r="294" spans="1:45" ht="14.1" customHeight="1" x14ac:dyDescent="0.2">
      <c r="A294" s="410"/>
      <c r="B294" s="411"/>
      <c r="C294" s="411"/>
      <c r="D294" s="411"/>
      <c r="E294" s="411"/>
      <c r="F294" s="411"/>
      <c r="G294" s="411"/>
      <c r="H294" s="412"/>
      <c r="I294" s="87"/>
      <c r="J294" s="88"/>
      <c r="K294" s="88"/>
      <c r="L294" s="88"/>
      <c r="M294" s="89"/>
      <c r="N294" s="88"/>
      <c r="O294" s="88"/>
      <c r="P294" s="88"/>
      <c r="Q294" s="88"/>
      <c r="R294" s="89"/>
      <c r="S294" s="87"/>
      <c r="T294" s="88"/>
      <c r="U294" s="88"/>
      <c r="V294" s="89"/>
      <c r="X294" s="410"/>
      <c r="Y294" s="411"/>
      <c r="Z294" s="411"/>
      <c r="AA294" s="411"/>
      <c r="AB294" s="411"/>
      <c r="AC294" s="411"/>
      <c r="AD294" s="411"/>
      <c r="AE294" s="412"/>
      <c r="AF294" s="87"/>
      <c r="AG294" s="88"/>
      <c r="AH294" s="88"/>
      <c r="AI294" s="88"/>
      <c r="AJ294" s="89"/>
      <c r="AK294" s="88"/>
      <c r="AL294" s="88"/>
      <c r="AM294" s="88"/>
      <c r="AN294" s="88"/>
      <c r="AO294" s="89"/>
      <c r="AP294" s="87"/>
      <c r="AQ294" s="88"/>
      <c r="AR294" s="88"/>
      <c r="AS294" s="89"/>
    </row>
    <row r="295" spans="1:45" s="27" customFormat="1" ht="21.75" customHeight="1" x14ac:dyDescent="0.2">
      <c r="A295" s="421" t="s">
        <v>22</v>
      </c>
      <c r="B295" s="422"/>
      <c r="C295" s="422"/>
      <c r="D295" s="422"/>
      <c r="E295" s="422"/>
      <c r="F295" s="422"/>
      <c r="G295" s="422"/>
      <c r="H295" s="422"/>
      <c r="I295" s="422"/>
      <c r="J295" s="422"/>
      <c r="K295" s="422"/>
      <c r="L295" s="422"/>
      <c r="M295" s="422"/>
      <c r="N295" s="422"/>
      <c r="O295" s="422"/>
      <c r="P295" s="422"/>
      <c r="Q295" s="422"/>
      <c r="R295" s="422"/>
      <c r="S295" s="422"/>
      <c r="T295" s="422"/>
      <c r="U295" s="422"/>
      <c r="V295" s="423"/>
      <c r="X295" s="424" t="s">
        <v>22</v>
      </c>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6"/>
    </row>
    <row r="296" spans="1:45" s="33" customFormat="1" ht="21.75" customHeight="1" x14ac:dyDescent="0.2">
      <c r="A296" s="26" t="str">
        <f>'Übertrag Einzel'!$C66</f>
        <v xml:space="preserve"> </v>
      </c>
      <c r="B296" s="29" t="str">
        <f>'Übertrag Einzel'!$AD66</f>
        <v xml:space="preserve"> </v>
      </c>
      <c r="C296" s="30"/>
      <c r="D296" s="90"/>
      <c r="E296" s="31" t="str">
        <f>E247</f>
        <v>Ausrichter: TSC Musterhausen</v>
      </c>
      <c r="F296" s="90"/>
      <c r="G296" s="90"/>
      <c r="H296" s="90"/>
      <c r="I296" s="90"/>
      <c r="J296" s="90"/>
      <c r="K296" s="90"/>
      <c r="L296" s="90"/>
      <c r="M296" s="90"/>
      <c r="N296" s="90"/>
      <c r="O296" s="90"/>
      <c r="P296" s="90"/>
      <c r="Q296" s="90"/>
      <c r="R296" s="90"/>
      <c r="S296" s="90"/>
      <c r="T296" s="90"/>
      <c r="U296" s="90"/>
      <c r="V296" s="91"/>
      <c r="X296" s="26" t="str">
        <f>'Übertrag Einzel'!$C67</f>
        <v xml:space="preserve"> </v>
      </c>
      <c r="Y296" s="29" t="str">
        <f>'Übertrag Einzel'!$AD67</f>
        <v xml:space="preserve"> </v>
      </c>
      <c r="Z296" s="30"/>
      <c r="AA296" s="90"/>
      <c r="AB296" s="31" t="str">
        <f>E296</f>
        <v>Ausrichter: TSC Musterhausen</v>
      </c>
      <c r="AC296" s="90"/>
      <c r="AD296" s="90"/>
      <c r="AE296" s="90"/>
      <c r="AF296" s="90"/>
      <c r="AG296" s="90"/>
      <c r="AH296" s="90"/>
      <c r="AI296" s="90"/>
      <c r="AJ296" s="90"/>
      <c r="AK296" s="90"/>
      <c r="AL296" s="90"/>
      <c r="AM296" s="90"/>
      <c r="AN296" s="90"/>
      <c r="AO296" s="90"/>
      <c r="AP296" s="90"/>
      <c r="AQ296" s="90"/>
      <c r="AR296" s="90"/>
      <c r="AS296" s="91"/>
    </row>
    <row r="297" spans="1:45" s="34" customFormat="1" ht="12.75" x14ac:dyDescent="0.2">
      <c r="A297" s="333" t="s">
        <v>3</v>
      </c>
      <c r="B297" s="334"/>
      <c r="C297" s="334"/>
      <c r="D297" s="334"/>
      <c r="E297" s="430"/>
      <c r="F297" s="333" t="s">
        <v>34</v>
      </c>
      <c r="G297" s="431"/>
      <c r="H297" s="431"/>
      <c r="I297" s="431"/>
      <c r="J297" s="431"/>
      <c r="K297" s="431"/>
      <c r="L297" s="431"/>
      <c r="M297" s="431"/>
      <c r="N297" s="431"/>
      <c r="O297" s="431"/>
      <c r="P297" s="431"/>
      <c r="Q297" s="431"/>
      <c r="R297" s="430"/>
      <c r="S297" s="333" t="s">
        <v>6</v>
      </c>
      <c r="T297" s="334"/>
      <c r="U297" s="334"/>
      <c r="V297" s="335"/>
      <c r="X297" s="333" t="s">
        <v>3</v>
      </c>
      <c r="Y297" s="334"/>
      <c r="Z297" s="334"/>
      <c r="AA297" s="334"/>
      <c r="AB297" s="430"/>
      <c r="AC297" s="333" t="s">
        <v>34</v>
      </c>
      <c r="AD297" s="431"/>
      <c r="AE297" s="431"/>
      <c r="AF297" s="431"/>
      <c r="AG297" s="431"/>
      <c r="AH297" s="431"/>
      <c r="AI297" s="431"/>
      <c r="AJ297" s="431"/>
      <c r="AK297" s="431"/>
      <c r="AL297" s="431"/>
      <c r="AM297" s="431"/>
      <c r="AN297" s="431"/>
      <c r="AO297" s="430"/>
      <c r="AP297" s="333" t="s">
        <v>6</v>
      </c>
      <c r="AQ297" s="334"/>
      <c r="AR297" s="334"/>
      <c r="AS297" s="335"/>
    </row>
    <row r="298" spans="1:45" s="35" customFormat="1" ht="24" customHeight="1" x14ac:dyDescent="0.2">
      <c r="A298" s="352" t="str">
        <f>'Übertrag Einzel'!D66</f>
        <v xml:space="preserve"> </v>
      </c>
      <c r="B298" s="353"/>
      <c r="C298" s="353"/>
      <c r="D298" s="353"/>
      <c r="E298" s="354"/>
      <c r="F298" s="352" t="str">
        <f>'Übertrag Einzel'!E66</f>
        <v xml:space="preserve"> </v>
      </c>
      <c r="G298" s="353"/>
      <c r="H298" s="353"/>
      <c r="I298" s="353"/>
      <c r="J298" s="353"/>
      <c r="K298" s="353"/>
      <c r="L298" s="353"/>
      <c r="M298" s="353"/>
      <c r="N298" s="353"/>
      <c r="O298" s="353"/>
      <c r="P298" s="353"/>
      <c r="Q298" s="353"/>
      <c r="R298" s="354"/>
      <c r="S298" s="355" t="str">
        <f>'Übertrag Einzel'!$H66</f>
        <v xml:space="preserve"> </v>
      </c>
      <c r="T298" s="356"/>
      <c r="U298" s="356"/>
      <c r="V298" s="357"/>
      <c r="X298" s="352" t="str">
        <f>'Übertrag Einzel'!D67</f>
        <v xml:space="preserve"> </v>
      </c>
      <c r="Y298" s="353"/>
      <c r="Z298" s="353"/>
      <c r="AA298" s="353"/>
      <c r="AB298" s="354"/>
      <c r="AC298" s="352" t="str">
        <f>'Übertrag Einzel'!E67</f>
        <v xml:space="preserve"> </v>
      </c>
      <c r="AD298" s="353"/>
      <c r="AE298" s="353"/>
      <c r="AF298" s="353"/>
      <c r="AG298" s="353"/>
      <c r="AH298" s="353"/>
      <c r="AI298" s="353"/>
      <c r="AJ298" s="353"/>
      <c r="AK298" s="353"/>
      <c r="AL298" s="353"/>
      <c r="AM298" s="353"/>
      <c r="AN298" s="353"/>
      <c r="AO298" s="354"/>
      <c r="AP298" s="355" t="str">
        <f>'Übertrag Einzel'!$H67</f>
        <v xml:space="preserve"> </v>
      </c>
      <c r="AQ298" s="356"/>
      <c r="AR298" s="356"/>
      <c r="AS298" s="357"/>
    </row>
    <row r="299" spans="1:45" s="36" customFormat="1" ht="11.25" customHeight="1" x14ac:dyDescent="0.2">
      <c r="A299" s="376" t="s">
        <v>32</v>
      </c>
      <c r="B299" s="377"/>
      <c r="C299" s="378"/>
      <c r="D299" s="376" t="s">
        <v>33</v>
      </c>
      <c r="E299" s="377"/>
      <c r="F299" s="377"/>
      <c r="G299" s="377"/>
      <c r="H299" s="377"/>
      <c r="I299" s="377"/>
      <c r="J299" s="377"/>
      <c r="K299" s="377"/>
      <c r="L299" s="377"/>
      <c r="M299" s="377"/>
      <c r="N299" s="378"/>
      <c r="O299" s="379" t="s">
        <v>7</v>
      </c>
      <c r="P299" s="377"/>
      <c r="Q299" s="377"/>
      <c r="R299" s="377"/>
      <c r="S299" s="377"/>
      <c r="T299" s="377"/>
      <c r="U299" s="377"/>
      <c r="V299" s="378"/>
      <c r="X299" s="376" t="s">
        <v>32</v>
      </c>
      <c r="Y299" s="377"/>
      <c r="Z299" s="378"/>
      <c r="AA299" s="376" t="s">
        <v>33</v>
      </c>
      <c r="AB299" s="377"/>
      <c r="AC299" s="377"/>
      <c r="AD299" s="377"/>
      <c r="AE299" s="377"/>
      <c r="AF299" s="377"/>
      <c r="AG299" s="377"/>
      <c r="AH299" s="377"/>
      <c r="AI299" s="377"/>
      <c r="AJ299" s="377"/>
      <c r="AK299" s="378"/>
      <c r="AL299" s="379" t="s">
        <v>7</v>
      </c>
      <c r="AM299" s="377"/>
      <c r="AN299" s="377"/>
      <c r="AO299" s="377"/>
      <c r="AP299" s="377"/>
      <c r="AQ299" s="377"/>
      <c r="AR299" s="377"/>
      <c r="AS299" s="378"/>
    </row>
    <row r="300" spans="1:45" s="36" customFormat="1" ht="14.1" customHeight="1" x14ac:dyDescent="0.2">
      <c r="A300" s="385" t="str">
        <f>'Übertrag Einzel'!F66</f>
        <v xml:space="preserve"> </v>
      </c>
      <c r="B300" s="386"/>
      <c r="C300" s="387"/>
      <c r="D300" s="385" t="str">
        <f>'Übertrag Einzel'!G66</f>
        <v xml:space="preserve"> </v>
      </c>
      <c r="E300" s="386"/>
      <c r="F300" s="386"/>
      <c r="G300" s="386"/>
      <c r="H300" s="386"/>
      <c r="I300" s="386"/>
      <c r="J300" s="386"/>
      <c r="K300" s="386"/>
      <c r="L300" s="386"/>
      <c r="M300" s="386"/>
      <c r="N300" s="387"/>
      <c r="O300" s="442"/>
      <c r="P300" s="440"/>
      <c r="Q300" s="440"/>
      <c r="R300" s="440"/>
      <c r="S300" s="440"/>
      <c r="T300" s="440"/>
      <c r="U300" s="440"/>
      <c r="V300" s="441"/>
      <c r="X300" s="385" t="str">
        <f>'Übertrag Einzel'!F67</f>
        <v xml:space="preserve"> </v>
      </c>
      <c r="Y300" s="386"/>
      <c r="Z300" s="387"/>
      <c r="AA300" s="385" t="str">
        <f>'Übertrag Einzel'!G67</f>
        <v xml:space="preserve"> </v>
      </c>
      <c r="AB300" s="386"/>
      <c r="AC300" s="386"/>
      <c r="AD300" s="386"/>
      <c r="AE300" s="386"/>
      <c r="AF300" s="386"/>
      <c r="AG300" s="386"/>
      <c r="AH300" s="386"/>
      <c r="AI300" s="386"/>
      <c r="AJ300" s="386"/>
      <c r="AK300" s="387"/>
      <c r="AL300" s="442"/>
      <c r="AM300" s="440"/>
      <c r="AN300" s="440"/>
      <c r="AO300" s="440"/>
      <c r="AP300" s="440"/>
      <c r="AQ300" s="440"/>
      <c r="AR300" s="440"/>
      <c r="AS300" s="441"/>
    </row>
    <row r="301" spans="1:45" s="36" customFormat="1" ht="9.75" customHeight="1" x14ac:dyDescent="0.2">
      <c r="A301" s="352"/>
      <c r="B301" s="353"/>
      <c r="C301" s="354"/>
      <c r="D301" s="352"/>
      <c r="E301" s="353"/>
      <c r="F301" s="353"/>
      <c r="G301" s="353"/>
      <c r="H301" s="353"/>
      <c r="I301" s="353"/>
      <c r="J301" s="353"/>
      <c r="K301" s="353"/>
      <c r="L301" s="353"/>
      <c r="M301" s="353"/>
      <c r="N301" s="354"/>
      <c r="O301" s="370"/>
      <c r="P301" s="440"/>
      <c r="Q301" s="440"/>
      <c r="R301" s="440"/>
      <c r="S301" s="440"/>
      <c r="T301" s="440"/>
      <c r="U301" s="440"/>
      <c r="V301" s="441"/>
      <c r="X301" s="352"/>
      <c r="Y301" s="353"/>
      <c r="Z301" s="354"/>
      <c r="AA301" s="352"/>
      <c r="AB301" s="353"/>
      <c r="AC301" s="353"/>
      <c r="AD301" s="353"/>
      <c r="AE301" s="353"/>
      <c r="AF301" s="353"/>
      <c r="AG301" s="353"/>
      <c r="AH301" s="353"/>
      <c r="AI301" s="353"/>
      <c r="AJ301" s="353"/>
      <c r="AK301" s="354"/>
      <c r="AL301" s="370"/>
      <c r="AM301" s="440"/>
      <c r="AN301" s="440"/>
      <c r="AO301" s="440"/>
      <c r="AP301" s="440"/>
      <c r="AQ301" s="440"/>
      <c r="AR301" s="440"/>
      <c r="AS301" s="441"/>
    </row>
    <row r="302" spans="1:45" s="36" customFormat="1" ht="11.25" customHeight="1" x14ac:dyDescent="0.2">
      <c r="A302" s="376" t="s">
        <v>5</v>
      </c>
      <c r="B302" s="377"/>
      <c r="C302" s="377"/>
      <c r="D302" s="377"/>
      <c r="E302" s="377"/>
      <c r="F302" s="377"/>
      <c r="G302" s="377"/>
      <c r="H302" s="377"/>
      <c r="I302" s="377"/>
      <c r="J302" s="377"/>
      <c r="K302" s="377"/>
      <c r="L302" s="377"/>
      <c r="M302" s="377"/>
      <c r="N302" s="378"/>
      <c r="O302" s="442"/>
      <c r="P302" s="440"/>
      <c r="Q302" s="440"/>
      <c r="R302" s="440"/>
      <c r="S302" s="440"/>
      <c r="T302" s="440"/>
      <c r="U302" s="440"/>
      <c r="V302" s="441"/>
      <c r="X302" s="376" t="s">
        <v>5</v>
      </c>
      <c r="Y302" s="377"/>
      <c r="Z302" s="377"/>
      <c r="AA302" s="377"/>
      <c r="AB302" s="377"/>
      <c r="AC302" s="377"/>
      <c r="AD302" s="377"/>
      <c r="AE302" s="377"/>
      <c r="AF302" s="377"/>
      <c r="AG302" s="377"/>
      <c r="AH302" s="377"/>
      <c r="AI302" s="377"/>
      <c r="AJ302" s="377"/>
      <c r="AK302" s="378"/>
      <c r="AL302" s="442"/>
      <c r="AM302" s="440"/>
      <c r="AN302" s="440"/>
      <c r="AO302" s="440"/>
      <c r="AP302" s="440"/>
      <c r="AQ302" s="440"/>
      <c r="AR302" s="440"/>
      <c r="AS302" s="441"/>
    </row>
    <row r="303" spans="1:45" s="35" customFormat="1" ht="24" customHeight="1" x14ac:dyDescent="0.2">
      <c r="A303" s="352" t="str">
        <f>'Übertrag Einzel'!I66</f>
        <v/>
      </c>
      <c r="B303" s="353"/>
      <c r="C303" s="353"/>
      <c r="D303" s="353"/>
      <c r="E303" s="386"/>
      <c r="F303" s="386"/>
      <c r="G303" s="386"/>
      <c r="H303" s="386"/>
      <c r="I303" s="386"/>
      <c r="J303" s="386"/>
      <c r="K303" s="386"/>
      <c r="L303" s="386"/>
      <c r="M303" s="386"/>
      <c r="N303" s="387"/>
      <c r="O303" s="443"/>
      <c r="P303" s="444"/>
      <c r="Q303" s="444"/>
      <c r="R303" s="444"/>
      <c r="S303" s="444"/>
      <c r="T303" s="444"/>
      <c r="U303" s="444"/>
      <c r="V303" s="445"/>
      <c r="X303" s="352" t="str">
        <f>'Übertrag Einzel'!I67</f>
        <v/>
      </c>
      <c r="Y303" s="353"/>
      <c r="Z303" s="353"/>
      <c r="AA303" s="353"/>
      <c r="AB303" s="386"/>
      <c r="AC303" s="386"/>
      <c r="AD303" s="386"/>
      <c r="AE303" s="386"/>
      <c r="AF303" s="386"/>
      <c r="AG303" s="386"/>
      <c r="AH303" s="386"/>
      <c r="AI303" s="386"/>
      <c r="AJ303" s="386"/>
      <c r="AK303" s="387"/>
      <c r="AL303" s="443"/>
      <c r="AM303" s="444"/>
      <c r="AN303" s="444"/>
      <c r="AO303" s="444"/>
      <c r="AP303" s="444"/>
      <c r="AQ303" s="444"/>
      <c r="AR303" s="444"/>
      <c r="AS303" s="445"/>
    </row>
    <row r="304" spans="1:45" s="34" customFormat="1" ht="12.75" customHeight="1" x14ac:dyDescent="0.2">
      <c r="A304" s="333" t="s">
        <v>8</v>
      </c>
      <c r="B304" s="431"/>
      <c r="C304" s="431"/>
      <c r="D304" s="430"/>
      <c r="E304" s="361" t="s">
        <v>113</v>
      </c>
      <c r="F304" s="432"/>
      <c r="G304" s="432"/>
      <c r="H304" s="432"/>
      <c r="I304" s="432"/>
      <c r="J304" s="432"/>
      <c r="K304" s="432"/>
      <c r="L304" s="432"/>
      <c r="M304" s="432"/>
      <c r="N304" s="432"/>
      <c r="O304" s="432"/>
      <c r="P304" s="432"/>
      <c r="Q304" s="432"/>
      <c r="R304" s="432"/>
      <c r="S304" s="432"/>
      <c r="T304" s="432"/>
      <c r="U304" s="432"/>
      <c r="V304" s="433"/>
      <c r="X304" s="333" t="s">
        <v>8</v>
      </c>
      <c r="Y304" s="431"/>
      <c r="Z304" s="431"/>
      <c r="AA304" s="430"/>
      <c r="AB304" s="361" t="s">
        <v>113</v>
      </c>
      <c r="AC304" s="432"/>
      <c r="AD304" s="432"/>
      <c r="AE304" s="432"/>
      <c r="AF304" s="432"/>
      <c r="AG304" s="432"/>
      <c r="AH304" s="432"/>
      <c r="AI304" s="432"/>
      <c r="AJ304" s="432"/>
      <c r="AK304" s="432"/>
      <c r="AL304" s="432"/>
      <c r="AM304" s="432"/>
      <c r="AN304" s="432"/>
      <c r="AO304" s="432"/>
      <c r="AP304" s="432"/>
      <c r="AQ304" s="432"/>
      <c r="AR304" s="432"/>
      <c r="AS304" s="433"/>
    </row>
    <row r="305" spans="1:45" s="37" customFormat="1" ht="24" customHeight="1" x14ac:dyDescent="0.2">
      <c r="A305" s="367">
        <f>A11</f>
        <v>45383</v>
      </c>
      <c r="B305" s="368"/>
      <c r="C305" s="368"/>
      <c r="D305" s="369"/>
      <c r="E305" s="434"/>
      <c r="F305" s="435"/>
      <c r="G305" s="435"/>
      <c r="H305" s="435"/>
      <c r="I305" s="435"/>
      <c r="J305" s="435"/>
      <c r="K305" s="435"/>
      <c r="L305" s="435"/>
      <c r="M305" s="435"/>
      <c r="N305" s="435"/>
      <c r="O305" s="435"/>
      <c r="P305" s="435"/>
      <c r="Q305" s="435"/>
      <c r="R305" s="435"/>
      <c r="S305" s="435"/>
      <c r="T305" s="435"/>
      <c r="U305" s="435"/>
      <c r="V305" s="436"/>
      <c r="X305" s="367">
        <f>A11</f>
        <v>45383</v>
      </c>
      <c r="Y305" s="368"/>
      <c r="Z305" s="368"/>
      <c r="AA305" s="369"/>
      <c r="AB305" s="434"/>
      <c r="AC305" s="435"/>
      <c r="AD305" s="435"/>
      <c r="AE305" s="435"/>
      <c r="AF305" s="435"/>
      <c r="AG305" s="435"/>
      <c r="AH305" s="435"/>
      <c r="AI305" s="435"/>
      <c r="AJ305" s="435"/>
      <c r="AK305" s="435"/>
      <c r="AL305" s="435"/>
      <c r="AM305" s="435"/>
      <c r="AN305" s="435"/>
      <c r="AO305" s="435"/>
      <c r="AP305" s="435"/>
      <c r="AQ305" s="435"/>
      <c r="AR305" s="435"/>
      <c r="AS305" s="436"/>
    </row>
    <row r="306" spans="1:45" s="34" customFormat="1" ht="6" customHeight="1" x14ac:dyDescent="0.2">
      <c r="A306" s="84"/>
      <c r="B306" s="85"/>
      <c r="C306" s="85"/>
      <c r="D306" s="85"/>
      <c r="E306" s="85"/>
      <c r="F306" s="85"/>
      <c r="G306" s="85"/>
      <c r="H306" s="85"/>
      <c r="I306" s="85"/>
      <c r="J306" s="85"/>
      <c r="K306" s="85"/>
      <c r="L306" s="85"/>
      <c r="M306" s="85"/>
      <c r="N306" s="85"/>
      <c r="O306" s="85"/>
      <c r="P306" s="85"/>
      <c r="Q306" s="85"/>
      <c r="R306" s="85"/>
      <c r="S306" s="85"/>
      <c r="T306" s="85"/>
      <c r="U306" s="85"/>
      <c r="V306" s="86"/>
      <c r="X306" s="84"/>
      <c r="Y306" s="85"/>
      <c r="Z306" s="85"/>
      <c r="AA306" s="85"/>
      <c r="AB306" s="85"/>
      <c r="AC306" s="85"/>
      <c r="AD306" s="85"/>
      <c r="AE306" s="85"/>
      <c r="AF306" s="85"/>
      <c r="AG306" s="85"/>
      <c r="AH306" s="85"/>
      <c r="AI306" s="85"/>
      <c r="AJ306" s="85"/>
      <c r="AK306" s="85"/>
      <c r="AL306" s="85"/>
      <c r="AM306" s="85"/>
      <c r="AN306" s="85"/>
      <c r="AO306" s="85"/>
      <c r="AP306" s="85"/>
      <c r="AQ306" s="85"/>
      <c r="AR306" s="85"/>
      <c r="AS306" s="86"/>
    </row>
    <row r="307" spans="1:45" s="34" customFormat="1" ht="24.75" customHeight="1" x14ac:dyDescent="0.2">
      <c r="A307" s="38" t="s">
        <v>107</v>
      </c>
      <c r="D307" s="330" t="str">
        <f>'Übertrag Einzel'!AA66</f>
        <v/>
      </c>
      <c r="E307" s="331"/>
      <c r="F307" s="331"/>
      <c r="G307" s="331"/>
      <c r="H307" s="331"/>
      <c r="I307" s="331"/>
      <c r="J307" s="331"/>
      <c r="K307" s="331"/>
      <c r="L307" s="331"/>
      <c r="M307" s="331"/>
      <c r="N307" s="137"/>
      <c r="O307" s="332" t="str">
        <f>"verliehen wird: "&amp;'Übertrag Einzel'!CP66</f>
        <v>verliehen wird: Urkunde und Button</v>
      </c>
      <c r="P307" s="332"/>
      <c r="Q307" s="332"/>
      <c r="R307" s="332"/>
      <c r="S307" s="332"/>
      <c r="T307" s="332"/>
      <c r="U307" s="332"/>
      <c r="V307" s="83"/>
      <c r="X307" s="38" t="s">
        <v>107</v>
      </c>
      <c r="AA307" s="330" t="str">
        <f>'Übertrag Einzel'!AA67</f>
        <v/>
      </c>
      <c r="AB307" s="331"/>
      <c r="AC307" s="331"/>
      <c r="AD307" s="331"/>
      <c r="AE307" s="331"/>
      <c r="AF307" s="331"/>
      <c r="AG307" s="331"/>
      <c r="AH307" s="331"/>
      <c r="AI307" s="331"/>
      <c r="AJ307" s="331"/>
      <c r="AK307" s="137"/>
      <c r="AL307" s="332" t="str">
        <f>"verliehen wird: "&amp;'Übertrag Einzel'!CP67</f>
        <v>verliehen wird: Urkunde und Button</v>
      </c>
      <c r="AM307" s="332"/>
      <c r="AN307" s="332"/>
      <c r="AO307" s="332"/>
      <c r="AP307" s="332"/>
      <c r="AQ307" s="332"/>
      <c r="AR307" s="332"/>
      <c r="AS307" s="83"/>
    </row>
    <row r="308" spans="1:45" s="34" customFormat="1" ht="6" customHeight="1" x14ac:dyDescent="0.2">
      <c r="A308" s="82"/>
      <c r="V308" s="83"/>
      <c r="X308" s="82"/>
      <c r="AS308" s="83"/>
    </row>
    <row r="309" spans="1:45" s="34" customFormat="1" ht="24.75" customHeight="1" x14ac:dyDescent="0.2">
      <c r="A309" s="38" t="s">
        <v>111</v>
      </c>
      <c r="D309" s="39"/>
      <c r="F309" s="39"/>
      <c r="H309" s="39"/>
      <c r="I309" s="347" t="str">
        <f>'Übertrag Einzel'!CM66&amp;"."</f>
        <v>.</v>
      </c>
      <c r="J309" s="348"/>
      <c r="L309" s="39" t="s">
        <v>112</v>
      </c>
      <c r="N309" s="39"/>
      <c r="V309" s="83"/>
      <c r="X309" s="38" t="s">
        <v>111</v>
      </c>
      <c r="AA309" s="39"/>
      <c r="AC309" s="39"/>
      <c r="AE309" s="39"/>
      <c r="AF309" s="347" t="str">
        <f>'Übertrag Einzel'!CM67&amp;"."</f>
        <v>.</v>
      </c>
      <c r="AG309" s="348"/>
      <c r="AI309" s="39" t="s">
        <v>112</v>
      </c>
      <c r="AK309" s="39"/>
      <c r="AS309" s="83"/>
    </row>
    <row r="310" spans="1:45" s="34" customFormat="1" ht="6" customHeight="1" x14ac:dyDescent="0.2">
      <c r="A310" s="87"/>
      <c r="B310" s="88"/>
      <c r="C310" s="88"/>
      <c r="D310" s="88"/>
      <c r="E310" s="88"/>
      <c r="F310" s="88"/>
      <c r="G310" s="88"/>
      <c r="H310" s="88"/>
      <c r="I310" s="88"/>
      <c r="J310" s="88"/>
      <c r="K310" s="88"/>
      <c r="L310" s="88"/>
      <c r="M310" s="88"/>
      <c r="N310" s="88"/>
      <c r="O310" s="88"/>
      <c r="P310" s="88"/>
      <c r="Q310" s="88"/>
      <c r="R310" s="88"/>
      <c r="S310" s="88"/>
      <c r="T310" s="88"/>
      <c r="U310" s="88"/>
      <c r="V310" s="89"/>
      <c r="X310" s="87"/>
      <c r="Y310" s="88"/>
      <c r="Z310" s="88"/>
      <c r="AA310" s="88"/>
      <c r="AB310" s="88"/>
      <c r="AC310" s="88"/>
      <c r="AD310" s="88"/>
      <c r="AE310" s="88"/>
      <c r="AF310" s="88"/>
      <c r="AG310" s="88"/>
      <c r="AH310" s="88"/>
      <c r="AI310" s="88"/>
      <c r="AJ310" s="88"/>
      <c r="AK310" s="88"/>
      <c r="AL310" s="88"/>
      <c r="AM310" s="88"/>
      <c r="AN310" s="88"/>
      <c r="AO310" s="88"/>
      <c r="AP310" s="88"/>
      <c r="AQ310" s="88"/>
      <c r="AR310" s="88"/>
      <c r="AS310" s="89"/>
    </row>
    <row r="311" spans="1:45" ht="29.25" customHeight="1" x14ac:dyDescent="0.2">
      <c r="A311" s="349" t="s">
        <v>9</v>
      </c>
      <c r="B311" s="448"/>
      <c r="C311" s="448"/>
      <c r="D311" s="449"/>
      <c r="E311" s="447" t="s">
        <v>10</v>
      </c>
      <c r="F311" s="447"/>
      <c r="G311" s="447" t="s">
        <v>11</v>
      </c>
      <c r="H311" s="447"/>
      <c r="I311" s="446" t="s">
        <v>12</v>
      </c>
      <c r="J311" s="447"/>
      <c r="K311" s="446" t="s">
        <v>13</v>
      </c>
      <c r="L311" s="447"/>
      <c r="M311" s="446" t="s">
        <v>14</v>
      </c>
      <c r="N311" s="447"/>
      <c r="O311" s="447"/>
      <c r="P311" s="447"/>
      <c r="Q311" s="447"/>
      <c r="R311" s="447"/>
      <c r="S311" s="447"/>
      <c r="T311" s="446" t="s">
        <v>15</v>
      </c>
      <c r="U311" s="447"/>
      <c r="V311" s="447"/>
      <c r="X311" s="349" t="s">
        <v>9</v>
      </c>
      <c r="Y311" s="448"/>
      <c r="Z311" s="448"/>
      <c r="AA311" s="449"/>
      <c r="AB311" s="447" t="s">
        <v>10</v>
      </c>
      <c r="AC311" s="447"/>
      <c r="AD311" s="447" t="s">
        <v>11</v>
      </c>
      <c r="AE311" s="447"/>
      <c r="AF311" s="446" t="s">
        <v>12</v>
      </c>
      <c r="AG311" s="447"/>
      <c r="AH311" s="446" t="s">
        <v>13</v>
      </c>
      <c r="AI311" s="447"/>
      <c r="AJ311" s="446" t="s">
        <v>14</v>
      </c>
      <c r="AK311" s="447"/>
      <c r="AL311" s="447"/>
      <c r="AM311" s="447"/>
      <c r="AN311" s="447"/>
      <c r="AO311" s="447"/>
      <c r="AP311" s="447"/>
      <c r="AQ311" s="446" t="s">
        <v>15</v>
      </c>
      <c r="AR311" s="447"/>
      <c r="AS311" s="447"/>
    </row>
    <row r="312" spans="1:45" ht="14.1" customHeight="1" x14ac:dyDescent="0.2">
      <c r="A312" s="333"/>
      <c r="B312" s="334"/>
      <c r="C312" s="334"/>
      <c r="D312" s="335"/>
      <c r="E312" s="336"/>
      <c r="F312" s="337"/>
      <c r="G312" s="336"/>
      <c r="H312" s="337"/>
      <c r="I312" s="336"/>
      <c r="J312" s="337"/>
      <c r="K312" s="336"/>
      <c r="L312" s="337"/>
      <c r="M312" s="336"/>
      <c r="N312" s="340"/>
      <c r="O312" s="340"/>
      <c r="P312" s="340"/>
      <c r="Q312" s="340"/>
      <c r="R312" s="340"/>
      <c r="S312" s="337"/>
      <c r="T312" s="336"/>
      <c r="U312" s="340"/>
      <c r="V312" s="337"/>
      <c r="X312" s="333"/>
      <c r="Y312" s="334"/>
      <c r="Z312" s="334"/>
      <c r="AA312" s="335"/>
      <c r="AB312" s="336"/>
      <c r="AC312" s="337"/>
      <c r="AD312" s="336"/>
      <c r="AE312" s="337"/>
      <c r="AF312" s="336"/>
      <c r="AG312" s="337"/>
      <c r="AH312" s="336"/>
      <c r="AI312" s="337"/>
      <c r="AJ312" s="336"/>
      <c r="AK312" s="340"/>
      <c r="AL312" s="340"/>
      <c r="AM312" s="340"/>
      <c r="AN312" s="340"/>
      <c r="AO312" s="340"/>
      <c r="AP312" s="337"/>
      <c r="AQ312" s="336"/>
      <c r="AR312" s="340"/>
      <c r="AS312" s="337"/>
    </row>
    <row r="313" spans="1:45" ht="14.1" customHeight="1" x14ac:dyDescent="0.2">
      <c r="A313" s="388" t="str">
        <f>'Übertrag Einzel'!BE66</f>
        <v>Langsamer Walzer</v>
      </c>
      <c r="B313" s="389"/>
      <c r="C313" s="389"/>
      <c r="D313" s="17"/>
      <c r="E313" s="338"/>
      <c r="F313" s="339"/>
      <c r="G313" s="338"/>
      <c r="H313" s="339"/>
      <c r="I313" s="338"/>
      <c r="J313" s="339"/>
      <c r="K313" s="338"/>
      <c r="L313" s="339"/>
      <c r="M313" s="338"/>
      <c r="N313" s="341"/>
      <c r="O313" s="341"/>
      <c r="P313" s="341"/>
      <c r="Q313" s="341"/>
      <c r="R313" s="341"/>
      <c r="S313" s="339"/>
      <c r="T313" s="338"/>
      <c r="U313" s="341"/>
      <c r="V313" s="339"/>
      <c r="X313" s="388" t="str">
        <f>'Übertrag Einzel'!BE67</f>
        <v>Langsamer Walzer</v>
      </c>
      <c r="Y313" s="389"/>
      <c r="Z313" s="389"/>
      <c r="AA313" s="17"/>
      <c r="AB313" s="338"/>
      <c r="AC313" s="339"/>
      <c r="AD313" s="338"/>
      <c r="AE313" s="339"/>
      <c r="AF313" s="338"/>
      <c r="AG313" s="339"/>
      <c r="AH313" s="338"/>
      <c r="AI313" s="339"/>
      <c r="AJ313" s="338"/>
      <c r="AK313" s="341"/>
      <c r="AL313" s="341"/>
      <c r="AM313" s="341"/>
      <c r="AN313" s="341"/>
      <c r="AO313" s="341"/>
      <c r="AP313" s="339"/>
      <c r="AQ313" s="338"/>
      <c r="AR313" s="341"/>
      <c r="AS313" s="339"/>
    </row>
    <row r="314" spans="1:45" ht="14.1" customHeight="1" x14ac:dyDescent="0.2">
      <c r="A314" s="333"/>
      <c r="B314" s="334"/>
      <c r="C314" s="334"/>
      <c r="D314" s="335"/>
      <c r="E314" s="336"/>
      <c r="F314" s="337"/>
      <c r="G314" s="336"/>
      <c r="H314" s="337"/>
      <c r="I314" s="336"/>
      <c r="J314" s="337"/>
      <c r="K314" s="336"/>
      <c r="L314" s="337"/>
      <c r="M314" s="336"/>
      <c r="N314" s="340"/>
      <c r="O314" s="340"/>
      <c r="P314" s="340"/>
      <c r="Q314" s="340"/>
      <c r="R314" s="340"/>
      <c r="S314" s="337"/>
      <c r="T314" s="336"/>
      <c r="U314" s="340"/>
      <c r="V314" s="337"/>
      <c r="X314" s="333"/>
      <c r="Y314" s="334"/>
      <c r="Z314" s="334"/>
      <c r="AA314" s="335"/>
      <c r="AB314" s="336"/>
      <c r="AC314" s="337"/>
      <c r="AD314" s="336"/>
      <c r="AE314" s="337"/>
      <c r="AF314" s="336"/>
      <c r="AG314" s="337"/>
      <c r="AH314" s="336"/>
      <c r="AI314" s="337"/>
      <c r="AJ314" s="336"/>
      <c r="AK314" s="340"/>
      <c r="AL314" s="340"/>
      <c r="AM314" s="340"/>
      <c r="AN314" s="340"/>
      <c r="AO314" s="340"/>
      <c r="AP314" s="337"/>
      <c r="AQ314" s="336"/>
      <c r="AR314" s="340"/>
      <c r="AS314" s="337"/>
    </row>
    <row r="315" spans="1:45" ht="14.1" customHeight="1" x14ac:dyDescent="0.2">
      <c r="A315" s="388" t="str">
        <f>'Übertrag Einzel'!BF66</f>
        <v>Tango</v>
      </c>
      <c r="B315" s="389"/>
      <c r="C315" s="389"/>
      <c r="D315" s="17"/>
      <c r="E315" s="338"/>
      <c r="F315" s="339"/>
      <c r="G315" s="338"/>
      <c r="H315" s="339"/>
      <c r="I315" s="338"/>
      <c r="J315" s="339"/>
      <c r="K315" s="338"/>
      <c r="L315" s="339"/>
      <c r="M315" s="338"/>
      <c r="N315" s="341"/>
      <c r="O315" s="341"/>
      <c r="P315" s="341"/>
      <c r="Q315" s="341"/>
      <c r="R315" s="341"/>
      <c r="S315" s="339"/>
      <c r="T315" s="338"/>
      <c r="U315" s="341"/>
      <c r="V315" s="339"/>
      <c r="X315" s="388" t="str">
        <f>'Übertrag Einzel'!BF67</f>
        <v>Tango</v>
      </c>
      <c r="Y315" s="389"/>
      <c r="Z315" s="389"/>
      <c r="AA315" s="17"/>
      <c r="AB315" s="338"/>
      <c r="AC315" s="339"/>
      <c r="AD315" s="338"/>
      <c r="AE315" s="339"/>
      <c r="AF315" s="338"/>
      <c r="AG315" s="339"/>
      <c r="AH315" s="338"/>
      <c r="AI315" s="339"/>
      <c r="AJ315" s="338"/>
      <c r="AK315" s="341"/>
      <c r="AL315" s="341"/>
      <c r="AM315" s="341"/>
      <c r="AN315" s="341"/>
      <c r="AO315" s="341"/>
      <c r="AP315" s="339"/>
      <c r="AQ315" s="338"/>
      <c r="AR315" s="341"/>
      <c r="AS315" s="339"/>
    </row>
    <row r="316" spans="1:45" ht="14.1" customHeight="1" x14ac:dyDescent="0.2">
      <c r="A316" s="333"/>
      <c r="B316" s="334"/>
      <c r="C316" s="334"/>
      <c r="D316" s="335"/>
      <c r="E316" s="336"/>
      <c r="F316" s="337"/>
      <c r="G316" s="336"/>
      <c r="H316" s="337"/>
      <c r="I316" s="336"/>
      <c r="J316" s="337"/>
      <c r="K316" s="336"/>
      <c r="L316" s="337"/>
      <c r="M316" s="336"/>
      <c r="N316" s="340"/>
      <c r="O316" s="340"/>
      <c r="P316" s="340"/>
      <c r="Q316" s="340"/>
      <c r="R316" s="340"/>
      <c r="S316" s="337"/>
      <c r="T316" s="336"/>
      <c r="U316" s="340"/>
      <c r="V316" s="337"/>
      <c r="X316" s="333"/>
      <c r="Y316" s="334"/>
      <c r="Z316" s="334"/>
      <c r="AA316" s="335"/>
      <c r="AB316" s="336"/>
      <c r="AC316" s="337"/>
      <c r="AD316" s="336"/>
      <c r="AE316" s="337"/>
      <c r="AF316" s="336"/>
      <c r="AG316" s="337"/>
      <c r="AH316" s="336"/>
      <c r="AI316" s="337"/>
      <c r="AJ316" s="336"/>
      <c r="AK316" s="340"/>
      <c r="AL316" s="340"/>
      <c r="AM316" s="340"/>
      <c r="AN316" s="340"/>
      <c r="AO316" s="340"/>
      <c r="AP316" s="337"/>
      <c r="AQ316" s="336"/>
      <c r="AR316" s="340"/>
      <c r="AS316" s="337"/>
    </row>
    <row r="317" spans="1:45" ht="14.1" customHeight="1" x14ac:dyDescent="0.2">
      <c r="A317" s="388" t="str">
        <f>'Übertrag Einzel'!BG66</f>
        <v>Wiener Walzer</v>
      </c>
      <c r="B317" s="389"/>
      <c r="C317" s="389"/>
      <c r="D317" s="17"/>
      <c r="E317" s="338"/>
      <c r="F317" s="339"/>
      <c r="G317" s="338"/>
      <c r="H317" s="339"/>
      <c r="I317" s="338"/>
      <c r="J317" s="339"/>
      <c r="K317" s="338"/>
      <c r="L317" s="339"/>
      <c r="M317" s="338"/>
      <c r="N317" s="341"/>
      <c r="O317" s="341"/>
      <c r="P317" s="341"/>
      <c r="Q317" s="341"/>
      <c r="R317" s="341"/>
      <c r="S317" s="339"/>
      <c r="T317" s="338"/>
      <c r="U317" s="341"/>
      <c r="V317" s="339"/>
      <c r="X317" s="388" t="str">
        <f>'Übertrag Einzel'!BG67</f>
        <v>Wiener Walzer</v>
      </c>
      <c r="Y317" s="389"/>
      <c r="Z317" s="389"/>
      <c r="AA317" s="17"/>
      <c r="AB317" s="338"/>
      <c r="AC317" s="339"/>
      <c r="AD317" s="338"/>
      <c r="AE317" s="339"/>
      <c r="AF317" s="338"/>
      <c r="AG317" s="339"/>
      <c r="AH317" s="338"/>
      <c r="AI317" s="339"/>
      <c r="AJ317" s="338"/>
      <c r="AK317" s="341"/>
      <c r="AL317" s="341"/>
      <c r="AM317" s="341"/>
      <c r="AN317" s="341"/>
      <c r="AO317" s="341"/>
      <c r="AP317" s="339"/>
      <c r="AQ317" s="338"/>
      <c r="AR317" s="341"/>
      <c r="AS317" s="339"/>
    </row>
    <row r="318" spans="1:45" ht="14.1" customHeight="1" x14ac:dyDescent="0.2">
      <c r="A318" s="333"/>
      <c r="B318" s="334"/>
      <c r="C318" s="334"/>
      <c r="D318" s="335"/>
      <c r="E318" s="336"/>
      <c r="F318" s="337"/>
      <c r="G318" s="336"/>
      <c r="H318" s="337"/>
      <c r="I318" s="336"/>
      <c r="J318" s="337"/>
      <c r="K318" s="336"/>
      <c r="L318" s="337"/>
      <c r="M318" s="336"/>
      <c r="N318" s="340"/>
      <c r="O318" s="340"/>
      <c r="P318" s="340"/>
      <c r="Q318" s="340"/>
      <c r="R318" s="340"/>
      <c r="S318" s="337"/>
      <c r="T318" s="336"/>
      <c r="U318" s="340"/>
      <c r="V318" s="337"/>
      <c r="X318" s="333"/>
      <c r="Y318" s="334"/>
      <c r="Z318" s="334"/>
      <c r="AA318" s="335"/>
      <c r="AB318" s="336"/>
      <c r="AC318" s="337"/>
      <c r="AD318" s="336"/>
      <c r="AE318" s="337"/>
      <c r="AF318" s="336"/>
      <c r="AG318" s="337"/>
      <c r="AH318" s="336"/>
      <c r="AI318" s="337"/>
      <c r="AJ318" s="336"/>
      <c r="AK318" s="340"/>
      <c r="AL318" s="340"/>
      <c r="AM318" s="340"/>
      <c r="AN318" s="340"/>
      <c r="AO318" s="340"/>
      <c r="AP318" s="337"/>
      <c r="AQ318" s="336"/>
      <c r="AR318" s="340"/>
      <c r="AS318" s="337"/>
    </row>
    <row r="319" spans="1:45" ht="14.1" customHeight="1" x14ac:dyDescent="0.2">
      <c r="A319" s="388" t="str">
        <f>'Übertrag Einzel'!BH66</f>
        <v>Slowfox</v>
      </c>
      <c r="B319" s="389"/>
      <c r="C319" s="389"/>
      <c r="D319" s="17"/>
      <c r="E319" s="338"/>
      <c r="F319" s="339"/>
      <c r="G319" s="338"/>
      <c r="H319" s="339"/>
      <c r="I319" s="338"/>
      <c r="J319" s="339"/>
      <c r="K319" s="338"/>
      <c r="L319" s="339"/>
      <c r="M319" s="338"/>
      <c r="N319" s="341"/>
      <c r="O319" s="341"/>
      <c r="P319" s="341"/>
      <c r="Q319" s="341"/>
      <c r="R319" s="341"/>
      <c r="S319" s="339"/>
      <c r="T319" s="338"/>
      <c r="U319" s="341"/>
      <c r="V319" s="339"/>
      <c r="X319" s="388" t="str">
        <f>'Übertrag Einzel'!BH67</f>
        <v>Slowfox</v>
      </c>
      <c r="Y319" s="389"/>
      <c r="Z319" s="389"/>
      <c r="AA319" s="17"/>
      <c r="AB319" s="338"/>
      <c r="AC319" s="339"/>
      <c r="AD319" s="338"/>
      <c r="AE319" s="339"/>
      <c r="AF319" s="338"/>
      <c r="AG319" s="339"/>
      <c r="AH319" s="338"/>
      <c r="AI319" s="339"/>
      <c r="AJ319" s="338"/>
      <c r="AK319" s="341"/>
      <c r="AL319" s="341"/>
      <c r="AM319" s="341"/>
      <c r="AN319" s="341"/>
      <c r="AO319" s="341"/>
      <c r="AP319" s="339"/>
      <c r="AQ319" s="338"/>
      <c r="AR319" s="341"/>
      <c r="AS319" s="339"/>
    </row>
    <row r="320" spans="1:45" ht="14.1" customHeight="1" x14ac:dyDescent="0.2">
      <c r="A320" s="333"/>
      <c r="B320" s="334"/>
      <c r="C320" s="334"/>
      <c r="D320" s="335"/>
      <c r="E320" s="336"/>
      <c r="F320" s="337"/>
      <c r="G320" s="336"/>
      <c r="H320" s="337"/>
      <c r="I320" s="336"/>
      <c r="J320" s="337"/>
      <c r="K320" s="336"/>
      <c r="L320" s="337"/>
      <c r="M320" s="336"/>
      <c r="N320" s="340"/>
      <c r="O320" s="340"/>
      <c r="P320" s="340"/>
      <c r="Q320" s="340"/>
      <c r="R320" s="340"/>
      <c r="S320" s="337"/>
      <c r="T320" s="336"/>
      <c r="U320" s="340"/>
      <c r="V320" s="337"/>
      <c r="X320" s="333"/>
      <c r="Y320" s="334"/>
      <c r="Z320" s="334"/>
      <c r="AA320" s="335"/>
      <c r="AB320" s="336"/>
      <c r="AC320" s="337"/>
      <c r="AD320" s="336"/>
      <c r="AE320" s="337"/>
      <c r="AF320" s="336"/>
      <c r="AG320" s="337"/>
      <c r="AH320" s="336"/>
      <c r="AI320" s="337"/>
      <c r="AJ320" s="336"/>
      <c r="AK320" s="340"/>
      <c r="AL320" s="340"/>
      <c r="AM320" s="340"/>
      <c r="AN320" s="340"/>
      <c r="AO320" s="340"/>
      <c r="AP320" s="337"/>
      <c r="AQ320" s="336"/>
      <c r="AR320" s="340"/>
      <c r="AS320" s="337"/>
    </row>
    <row r="321" spans="1:45" ht="14.1" customHeight="1" x14ac:dyDescent="0.2">
      <c r="A321" s="388" t="str">
        <f>'Übertrag Einzel'!BI66</f>
        <v>Quickstep</v>
      </c>
      <c r="B321" s="389"/>
      <c r="C321" s="389"/>
      <c r="D321" s="17"/>
      <c r="E321" s="338"/>
      <c r="F321" s="339"/>
      <c r="G321" s="338"/>
      <c r="H321" s="339"/>
      <c r="I321" s="338"/>
      <c r="J321" s="339"/>
      <c r="K321" s="338"/>
      <c r="L321" s="339"/>
      <c r="M321" s="338"/>
      <c r="N321" s="341"/>
      <c r="O321" s="341"/>
      <c r="P321" s="341"/>
      <c r="Q321" s="341"/>
      <c r="R321" s="341"/>
      <c r="S321" s="339"/>
      <c r="T321" s="338"/>
      <c r="U321" s="341"/>
      <c r="V321" s="339"/>
      <c r="X321" s="388" t="str">
        <f>'Übertrag Einzel'!BI67</f>
        <v>Quickstep</v>
      </c>
      <c r="Y321" s="389"/>
      <c r="Z321" s="389"/>
      <c r="AA321" s="17"/>
      <c r="AB321" s="338"/>
      <c r="AC321" s="339"/>
      <c r="AD321" s="338"/>
      <c r="AE321" s="339"/>
      <c r="AF321" s="338"/>
      <c r="AG321" s="339"/>
      <c r="AH321" s="338"/>
      <c r="AI321" s="339"/>
      <c r="AJ321" s="338"/>
      <c r="AK321" s="341"/>
      <c r="AL321" s="341"/>
      <c r="AM321" s="341"/>
      <c r="AN321" s="341"/>
      <c r="AO321" s="341"/>
      <c r="AP321" s="339"/>
      <c r="AQ321" s="338"/>
      <c r="AR321" s="341"/>
      <c r="AS321" s="339"/>
    </row>
    <row r="322" spans="1:45" ht="14.1" customHeight="1" x14ac:dyDescent="0.2">
      <c r="A322" s="333"/>
      <c r="B322" s="334"/>
      <c r="C322" s="334"/>
      <c r="D322" s="335"/>
      <c r="E322" s="336"/>
      <c r="F322" s="337"/>
      <c r="G322" s="336"/>
      <c r="H322" s="337"/>
      <c r="I322" s="336"/>
      <c r="J322" s="337"/>
      <c r="K322" s="336"/>
      <c r="L322" s="337"/>
      <c r="M322" s="336"/>
      <c r="N322" s="340"/>
      <c r="O322" s="340"/>
      <c r="P322" s="340"/>
      <c r="Q322" s="340"/>
      <c r="R322" s="340"/>
      <c r="S322" s="337"/>
      <c r="T322" s="336"/>
      <c r="U322" s="340"/>
      <c r="V322" s="337"/>
      <c r="X322" s="333"/>
      <c r="Y322" s="334"/>
      <c r="Z322" s="334"/>
      <c r="AA322" s="335"/>
      <c r="AB322" s="336"/>
      <c r="AC322" s="337"/>
      <c r="AD322" s="336"/>
      <c r="AE322" s="337"/>
      <c r="AF322" s="336"/>
      <c r="AG322" s="337"/>
      <c r="AH322" s="336"/>
      <c r="AI322" s="337"/>
      <c r="AJ322" s="336"/>
      <c r="AK322" s="340"/>
      <c r="AL322" s="340"/>
      <c r="AM322" s="340"/>
      <c r="AN322" s="340"/>
      <c r="AO322" s="340"/>
      <c r="AP322" s="337"/>
      <c r="AQ322" s="336"/>
      <c r="AR322" s="340"/>
      <c r="AS322" s="337"/>
    </row>
    <row r="323" spans="1:45" ht="14.1" customHeight="1" x14ac:dyDescent="0.2">
      <c r="A323" s="388" t="str">
        <f>'Übertrag Einzel'!BJ66</f>
        <v>Samba</v>
      </c>
      <c r="B323" s="389"/>
      <c r="C323" s="389"/>
      <c r="D323" s="17"/>
      <c r="E323" s="338"/>
      <c r="F323" s="339"/>
      <c r="G323" s="338"/>
      <c r="H323" s="339"/>
      <c r="I323" s="338"/>
      <c r="J323" s="339"/>
      <c r="K323" s="338"/>
      <c r="L323" s="339"/>
      <c r="M323" s="338"/>
      <c r="N323" s="341"/>
      <c r="O323" s="341"/>
      <c r="P323" s="341"/>
      <c r="Q323" s="341"/>
      <c r="R323" s="341"/>
      <c r="S323" s="339"/>
      <c r="T323" s="338"/>
      <c r="U323" s="341"/>
      <c r="V323" s="339"/>
      <c r="X323" s="388" t="str">
        <f>'Übertrag Einzel'!BJ67</f>
        <v>Samba</v>
      </c>
      <c r="Y323" s="389"/>
      <c r="Z323" s="389"/>
      <c r="AA323" s="17"/>
      <c r="AB323" s="338"/>
      <c r="AC323" s="339"/>
      <c r="AD323" s="338"/>
      <c r="AE323" s="339"/>
      <c r="AF323" s="338"/>
      <c r="AG323" s="339"/>
      <c r="AH323" s="338"/>
      <c r="AI323" s="339"/>
      <c r="AJ323" s="338"/>
      <c r="AK323" s="341"/>
      <c r="AL323" s="341"/>
      <c r="AM323" s="341"/>
      <c r="AN323" s="341"/>
      <c r="AO323" s="341"/>
      <c r="AP323" s="339"/>
      <c r="AQ323" s="338"/>
      <c r="AR323" s="341"/>
      <c r="AS323" s="339"/>
    </row>
    <row r="324" spans="1:45" ht="14.1" customHeight="1" x14ac:dyDescent="0.2">
      <c r="A324" s="333"/>
      <c r="B324" s="334"/>
      <c r="C324" s="334"/>
      <c r="D324" s="335"/>
      <c r="E324" s="336"/>
      <c r="F324" s="337"/>
      <c r="G324" s="336"/>
      <c r="H324" s="337"/>
      <c r="I324" s="336"/>
      <c r="J324" s="337"/>
      <c r="K324" s="336"/>
      <c r="L324" s="337"/>
      <c r="M324" s="336"/>
      <c r="N324" s="340"/>
      <c r="O324" s="340"/>
      <c r="P324" s="340"/>
      <c r="Q324" s="340"/>
      <c r="R324" s="340"/>
      <c r="S324" s="337"/>
      <c r="T324" s="336"/>
      <c r="U324" s="340"/>
      <c r="V324" s="337"/>
      <c r="X324" s="333"/>
      <c r="Y324" s="334"/>
      <c r="Z324" s="334"/>
      <c r="AA324" s="335"/>
      <c r="AB324" s="336"/>
      <c r="AC324" s="337"/>
      <c r="AD324" s="336"/>
      <c r="AE324" s="337"/>
      <c r="AF324" s="336"/>
      <c r="AG324" s="337"/>
      <c r="AH324" s="336"/>
      <c r="AI324" s="337"/>
      <c r="AJ324" s="336"/>
      <c r="AK324" s="340"/>
      <c r="AL324" s="340"/>
      <c r="AM324" s="340"/>
      <c r="AN324" s="340"/>
      <c r="AO324" s="340"/>
      <c r="AP324" s="337"/>
      <c r="AQ324" s="336"/>
      <c r="AR324" s="340"/>
      <c r="AS324" s="337"/>
    </row>
    <row r="325" spans="1:45" ht="14.1" customHeight="1" x14ac:dyDescent="0.2">
      <c r="A325" s="388" t="str">
        <f>'Übertrag Einzel'!BK66</f>
        <v>Chachacha</v>
      </c>
      <c r="B325" s="389"/>
      <c r="C325" s="389"/>
      <c r="D325" s="17"/>
      <c r="E325" s="338"/>
      <c r="F325" s="339"/>
      <c r="G325" s="338"/>
      <c r="H325" s="339"/>
      <c r="I325" s="338"/>
      <c r="J325" s="339"/>
      <c r="K325" s="338"/>
      <c r="L325" s="339"/>
      <c r="M325" s="338"/>
      <c r="N325" s="341"/>
      <c r="O325" s="341"/>
      <c r="P325" s="341"/>
      <c r="Q325" s="341"/>
      <c r="R325" s="341"/>
      <c r="S325" s="339"/>
      <c r="T325" s="338"/>
      <c r="U325" s="341"/>
      <c r="V325" s="339"/>
      <c r="X325" s="388" t="str">
        <f>'Übertrag Einzel'!BK67</f>
        <v>Chachacha</v>
      </c>
      <c r="Y325" s="389"/>
      <c r="Z325" s="389"/>
      <c r="AA325" s="17"/>
      <c r="AB325" s="338"/>
      <c r="AC325" s="339"/>
      <c r="AD325" s="338"/>
      <c r="AE325" s="339"/>
      <c r="AF325" s="338"/>
      <c r="AG325" s="339"/>
      <c r="AH325" s="338"/>
      <c r="AI325" s="339"/>
      <c r="AJ325" s="338"/>
      <c r="AK325" s="341"/>
      <c r="AL325" s="341"/>
      <c r="AM325" s="341"/>
      <c r="AN325" s="341"/>
      <c r="AO325" s="341"/>
      <c r="AP325" s="339"/>
      <c r="AQ325" s="338"/>
      <c r="AR325" s="341"/>
      <c r="AS325" s="339"/>
    </row>
    <row r="326" spans="1:45" ht="14.1" customHeight="1" x14ac:dyDescent="0.2">
      <c r="A326" s="333"/>
      <c r="B326" s="334"/>
      <c r="C326" s="334"/>
      <c r="D326" s="335"/>
      <c r="E326" s="336"/>
      <c r="F326" s="337"/>
      <c r="G326" s="336"/>
      <c r="H326" s="337"/>
      <c r="I326" s="336"/>
      <c r="J326" s="337"/>
      <c r="K326" s="336"/>
      <c r="L326" s="337"/>
      <c r="M326" s="336"/>
      <c r="N326" s="340"/>
      <c r="O326" s="340"/>
      <c r="P326" s="340"/>
      <c r="Q326" s="340"/>
      <c r="R326" s="340"/>
      <c r="S326" s="337"/>
      <c r="T326" s="336"/>
      <c r="U326" s="340"/>
      <c r="V326" s="337"/>
      <c r="X326" s="333"/>
      <c r="Y326" s="334"/>
      <c r="Z326" s="334"/>
      <c r="AA326" s="335"/>
      <c r="AB326" s="336"/>
      <c r="AC326" s="337"/>
      <c r="AD326" s="336"/>
      <c r="AE326" s="337"/>
      <c r="AF326" s="336"/>
      <c r="AG326" s="337"/>
      <c r="AH326" s="336"/>
      <c r="AI326" s="337"/>
      <c r="AJ326" s="336"/>
      <c r="AK326" s="340"/>
      <c r="AL326" s="340"/>
      <c r="AM326" s="340"/>
      <c r="AN326" s="340"/>
      <c r="AO326" s="340"/>
      <c r="AP326" s="337"/>
      <c r="AQ326" s="336"/>
      <c r="AR326" s="340"/>
      <c r="AS326" s="337"/>
    </row>
    <row r="327" spans="1:45" ht="14.1" customHeight="1" x14ac:dyDescent="0.2">
      <c r="A327" s="388" t="str">
        <f>'Übertrag Einzel'!BL66</f>
        <v>Rumba</v>
      </c>
      <c r="B327" s="389"/>
      <c r="C327" s="389"/>
      <c r="D327" s="17"/>
      <c r="E327" s="338"/>
      <c r="F327" s="339"/>
      <c r="G327" s="338"/>
      <c r="H327" s="339"/>
      <c r="I327" s="338"/>
      <c r="J327" s="339"/>
      <c r="K327" s="338"/>
      <c r="L327" s="339"/>
      <c r="M327" s="338"/>
      <c r="N327" s="341"/>
      <c r="O327" s="341"/>
      <c r="P327" s="341"/>
      <c r="Q327" s="341"/>
      <c r="R327" s="341"/>
      <c r="S327" s="339"/>
      <c r="T327" s="338"/>
      <c r="U327" s="341"/>
      <c r="V327" s="339"/>
      <c r="X327" s="388" t="str">
        <f>'Übertrag Einzel'!BL67</f>
        <v>Rumba</v>
      </c>
      <c r="Y327" s="389"/>
      <c r="Z327" s="389"/>
      <c r="AA327" s="17"/>
      <c r="AB327" s="338"/>
      <c r="AC327" s="339"/>
      <c r="AD327" s="338"/>
      <c r="AE327" s="339"/>
      <c r="AF327" s="338"/>
      <c r="AG327" s="339"/>
      <c r="AH327" s="338"/>
      <c r="AI327" s="339"/>
      <c r="AJ327" s="338"/>
      <c r="AK327" s="341"/>
      <c r="AL327" s="341"/>
      <c r="AM327" s="341"/>
      <c r="AN327" s="341"/>
      <c r="AO327" s="341"/>
      <c r="AP327" s="339"/>
      <c r="AQ327" s="338"/>
      <c r="AR327" s="341"/>
      <c r="AS327" s="339"/>
    </row>
    <row r="328" spans="1:45" ht="14.1" customHeight="1" x14ac:dyDescent="0.2">
      <c r="A328" s="333"/>
      <c r="B328" s="334"/>
      <c r="C328" s="334"/>
      <c r="D328" s="335"/>
      <c r="E328" s="336"/>
      <c r="F328" s="337"/>
      <c r="G328" s="336"/>
      <c r="H328" s="337"/>
      <c r="I328" s="336"/>
      <c r="J328" s="337"/>
      <c r="K328" s="336"/>
      <c r="L328" s="337"/>
      <c r="M328" s="336"/>
      <c r="N328" s="340"/>
      <c r="O328" s="340"/>
      <c r="P328" s="340"/>
      <c r="Q328" s="340"/>
      <c r="R328" s="340"/>
      <c r="S328" s="337"/>
      <c r="T328" s="336"/>
      <c r="U328" s="340"/>
      <c r="V328" s="337"/>
      <c r="X328" s="333"/>
      <c r="Y328" s="334"/>
      <c r="Z328" s="334"/>
      <c r="AA328" s="335"/>
      <c r="AB328" s="336"/>
      <c r="AC328" s="337"/>
      <c r="AD328" s="336"/>
      <c r="AE328" s="337"/>
      <c r="AF328" s="336"/>
      <c r="AG328" s="337"/>
      <c r="AH328" s="336"/>
      <c r="AI328" s="337"/>
      <c r="AJ328" s="336"/>
      <c r="AK328" s="340"/>
      <c r="AL328" s="340"/>
      <c r="AM328" s="340"/>
      <c r="AN328" s="340"/>
      <c r="AO328" s="340"/>
      <c r="AP328" s="337"/>
      <c r="AQ328" s="336"/>
      <c r="AR328" s="340"/>
      <c r="AS328" s="337"/>
    </row>
    <row r="329" spans="1:45" ht="14.1" customHeight="1" x14ac:dyDescent="0.2">
      <c r="A329" s="388" t="str">
        <f>'Übertrag Einzel'!BM66</f>
        <v>Paso Doble</v>
      </c>
      <c r="B329" s="389"/>
      <c r="C329" s="389"/>
      <c r="D329" s="17"/>
      <c r="E329" s="338"/>
      <c r="F329" s="339"/>
      <c r="G329" s="338"/>
      <c r="H329" s="339"/>
      <c r="I329" s="338"/>
      <c r="J329" s="339"/>
      <c r="K329" s="338"/>
      <c r="L329" s="339"/>
      <c r="M329" s="338"/>
      <c r="N329" s="341"/>
      <c r="O329" s="341"/>
      <c r="P329" s="341"/>
      <c r="Q329" s="341"/>
      <c r="R329" s="341"/>
      <c r="S329" s="339"/>
      <c r="T329" s="338"/>
      <c r="U329" s="341"/>
      <c r="V329" s="339"/>
      <c r="X329" s="388" t="str">
        <f>'Übertrag Einzel'!BM67</f>
        <v>Paso Doble</v>
      </c>
      <c r="Y329" s="389"/>
      <c r="Z329" s="389"/>
      <c r="AA329" s="17"/>
      <c r="AB329" s="338"/>
      <c r="AC329" s="339"/>
      <c r="AD329" s="338"/>
      <c r="AE329" s="339"/>
      <c r="AF329" s="338"/>
      <c r="AG329" s="339"/>
      <c r="AH329" s="338"/>
      <c r="AI329" s="339"/>
      <c r="AJ329" s="338"/>
      <c r="AK329" s="341"/>
      <c r="AL329" s="341"/>
      <c r="AM329" s="341"/>
      <c r="AN329" s="341"/>
      <c r="AO329" s="341"/>
      <c r="AP329" s="339"/>
      <c r="AQ329" s="338"/>
      <c r="AR329" s="341"/>
      <c r="AS329" s="339"/>
    </row>
    <row r="330" spans="1:45" ht="14.1" customHeight="1" x14ac:dyDescent="0.2">
      <c r="A330" s="333"/>
      <c r="B330" s="334"/>
      <c r="C330" s="334"/>
      <c r="D330" s="335"/>
      <c r="E330" s="336"/>
      <c r="F330" s="337"/>
      <c r="G330" s="336"/>
      <c r="H330" s="337"/>
      <c r="I330" s="336"/>
      <c r="J330" s="337"/>
      <c r="K330" s="336"/>
      <c r="L330" s="337"/>
      <c r="M330" s="336"/>
      <c r="N330" s="340"/>
      <c r="O330" s="340"/>
      <c r="P330" s="340"/>
      <c r="Q330" s="340"/>
      <c r="R330" s="340"/>
      <c r="S330" s="337"/>
      <c r="T330" s="336"/>
      <c r="U330" s="340"/>
      <c r="V330" s="337"/>
      <c r="X330" s="333"/>
      <c r="Y330" s="334"/>
      <c r="Z330" s="334"/>
      <c r="AA330" s="335"/>
      <c r="AB330" s="336"/>
      <c r="AC330" s="337"/>
      <c r="AD330" s="336"/>
      <c r="AE330" s="337"/>
      <c r="AF330" s="336"/>
      <c r="AG330" s="337"/>
      <c r="AH330" s="336"/>
      <c r="AI330" s="337"/>
      <c r="AJ330" s="336"/>
      <c r="AK330" s="340"/>
      <c r="AL330" s="340"/>
      <c r="AM330" s="340"/>
      <c r="AN330" s="340"/>
      <c r="AO330" s="340"/>
      <c r="AP330" s="337"/>
      <c r="AQ330" s="336"/>
      <c r="AR330" s="340"/>
      <c r="AS330" s="337"/>
    </row>
    <row r="331" spans="1:45" ht="14.1" customHeight="1" x14ac:dyDescent="0.2">
      <c r="A331" s="388" t="str">
        <f>'Übertrag Einzel'!BN66</f>
        <v>Jive</v>
      </c>
      <c r="B331" s="389"/>
      <c r="C331" s="389"/>
      <c r="D331" s="17"/>
      <c r="E331" s="338"/>
      <c r="F331" s="339"/>
      <c r="G331" s="338"/>
      <c r="H331" s="339"/>
      <c r="I331" s="338"/>
      <c r="J331" s="339"/>
      <c r="K331" s="338"/>
      <c r="L331" s="339"/>
      <c r="M331" s="338"/>
      <c r="N331" s="341"/>
      <c r="O331" s="341"/>
      <c r="P331" s="341"/>
      <c r="Q331" s="341"/>
      <c r="R331" s="341"/>
      <c r="S331" s="339"/>
      <c r="T331" s="338"/>
      <c r="U331" s="341"/>
      <c r="V331" s="339"/>
      <c r="X331" s="388" t="str">
        <f>'Übertrag Einzel'!BN67</f>
        <v>Jive</v>
      </c>
      <c r="Y331" s="389"/>
      <c r="Z331" s="389"/>
      <c r="AA331" s="17"/>
      <c r="AB331" s="338"/>
      <c r="AC331" s="339"/>
      <c r="AD331" s="338"/>
      <c r="AE331" s="339"/>
      <c r="AF331" s="338"/>
      <c r="AG331" s="339"/>
      <c r="AH331" s="338"/>
      <c r="AI331" s="339"/>
      <c r="AJ331" s="338"/>
      <c r="AK331" s="341"/>
      <c r="AL331" s="341"/>
      <c r="AM331" s="341"/>
      <c r="AN331" s="341"/>
      <c r="AO331" s="341"/>
      <c r="AP331" s="339"/>
      <c r="AQ331" s="338"/>
      <c r="AR331" s="341"/>
      <c r="AS331" s="339"/>
    </row>
    <row r="332" spans="1:45" ht="14.1" customHeight="1" x14ac:dyDescent="0.2">
      <c r="A332" s="391"/>
      <c r="B332" s="392"/>
      <c r="C332" s="392"/>
      <c r="D332" s="393"/>
      <c r="E332" s="336"/>
      <c r="F332" s="337"/>
      <c r="G332" s="336"/>
      <c r="H332" s="337"/>
      <c r="I332" s="336"/>
      <c r="J332" s="337"/>
      <c r="K332" s="336"/>
      <c r="L332" s="337"/>
      <c r="M332" s="336"/>
      <c r="N332" s="340"/>
      <c r="O332" s="340"/>
      <c r="P332" s="340"/>
      <c r="Q332" s="340"/>
      <c r="R332" s="340"/>
      <c r="S332" s="337"/>
      <c r="T332" s="336"/>
      <c r="U332" s="340"/>
      <c r="V332" s="337"/>
      <c r="X332" s="391"/>
      <c r="Y332" s="392"/>
      <c r="Z332" s="392"/>
      <c r="AA332" s="393"/>
      <c r="AB332" s="336"/>
      <c r="AC332" s="337"/>
      <c r="AD332" s="336"/>
      <c r="AE332" s="337"/>
      <c r="AF332" s="336"/>
      <c r="AG332" s="337"/>
      <c r="AH332" s="336"/>
      <c r="AI332" s="337"/>
      <c r="AJ332" s="336"/>
      <c r="AK332" s="340"/>
      <c r="AL332" s="340"/>
      <c r="AM332" s="340"/>
      <c r="AN332" s="340"/>
      <c r="AO332" s="340"/>
      <c r="AP332" s="337"/>
      <c r="AQ332" s="336"/>
      <c r="AR332" s="340"/>
      <c r="AS332" s="337"/>
    </row>
    <row r="333" spans="1:45" ht="14.1" customHeight="1" x14ac:dyDescent="0.2">
      <c r="A333" s="388" t="str">
        <f>'Übertrag Einzel'!BO66</f>
        <v>Discofox</v>
      </c>
      <c r="B333" s="389"/>
      <c r="C333" s="390"/>
      <c r="D333" s="18"/>
      <c r="E333" s="338"/>
      <c r="F333" s="339"/>
      <c r="G333" s="338"/>
      <c r="H333" s="339"/>
      <c r="I333" s="338"/>
      <c r="J333" s="339"/>
      <c r="K333" s="338"/>
      <c r="L333" s="339"/>
      <c r="M333" s="338"/>
      <c r="N333" s="341"/>
      <c r="O333" s="341"/>
      <c r="P333" s="341"/>
      <c r="Q333" s="341"/>
      <c r="R333" s="341"/>
      <c r="S333" s="339"/>
      <c r="T333" s="338"/>
      <c r="U333" s="341"/>
      <c r="V333" s="339"/>
      <c r="X333" s="388" t="str">
        <f>'Übertrag Einzel'!BO67</f>
        <v>Discofox</v>
      </c>
      <c r="Y333" s="389"/>
      <c r="Z333" s="390"/>
      <c r="AA333" s="18"/>
      <c r="AB333" s="338"/>
      <c r="AC333" s="339"/>
      <c r="AD333" s="338"/>
      <c r="AE333" s="339"/>
      <c r="AF333" s="338"/>
      <c r="AG333" s="339"/>
      <c r="AH333" s="338"/>
      <c r="AI333" s="339"/>
      <c r="AJ333" s="338"/>
      <c r="AK333" s="341"/>
      <c r="AL333" s="341"/>
      <c r="AM333" s="341"/>
      <c r="AN333" s="341"/>
      <c r="AO333" s="341"/>
      <c r="AP333" s="339"/>
      <c r="AQ333" s="338"/>
      <c r="AR333" s="341"/>
      <c r="AS333" s="339"/>
    </row>
    <row r="334" spans="1:45" ht="14.1" customHeight="1" x14ac:dyDescent="0.2">
      <c r="A334" s="391"/>
      <c r="B334" s="392"/>
      <c r="C334" s="392"/>
      <c r="D334" s="393"/>
      <c r="E334" s="336"/>
      <c r="F334" s="337"/>
      <c r="G334" s="336"/>
      <c r="H334" s="337"/>
      <c r="I334" s="336"/>
      <c r="J334" s="337"/>
      <c r="K334" s="336"/>
      <c r="L334" s="337"/>
      <c r="M334" s="336"/>
      <c r="N334" s="340"/>
      <c r="O334" s="340"/>
      <c r="P334" s="340"/>
      <c r="Q334" s="340"/>
      <c r="R334" s="340"/>
      <c r="S334" s="337"/>
      <c r="T334" s="336"/>
      <c r="U334" s="340"/>
      <c r="V334" s="337"/>
      <c r="X334" s="391"/>
      <c r="Y334" s="392"/>
      <c r="Z334" s="392"/>
      <c r="AA334" s="393"/>
      <c r="AB334" s="336"/>
      <c r="AC334" s="337"/>
      <c r="AD334" s="336"/>
      <c r="AE334" s="337"/>
      <c r="AF334" s="336"/>
      <c r="AG334" s="337"/>
      <c r="AH334" s="336"/>
      <c r="AI334" s="337"/>
      <c r="AJ334" s="336"/>
      <c r="AK334" s="340"/>
      <c r="AL334" s="340"/>
      <c r="AM334" s="340"/>
      <c r="AN334" s="340"/>
      <c r="AO334" s="340"/>
      <c r="AP334" s="337"/>
      <c r="AQ334" s="336"/>
      <c r="AR334" s="340"/>
      <c r="AS334" s="337"/>
    </row>
    <row r="335" spans="1:45" ht="14.1" customHeight="1" x14ac:dyDescent="0.2">
      <c r="A335" s="388"/>
      <c r="B335" s="389"/>
      <c r="C335" s="390"/>
      <c r="D335" s="18"/>
      <c r="E335" s="338"/>
      <c r="F335" s="339"/>
      <c r="G335" s="338"/>
      <c r="H335" s="339"/>
      <c r="I335" s="338"/>
      <c r="J335" s="339"/>
      <c r="K335" s="338"/>
      <c r="L335" s="339"/>
      <c r="M335" s="338"/>
      <c r="N335" s="341"/>
      <c r="O335" s="341"/>
      <c r="P335" s="341"/>
      <c r="Q335" s="341"/>
      <c r="R335" s="341"/>
      <c r="S335" s="339"/>
      <c r="T335" s="338"/>
      <c r="U335" s="341"/>
      <c r="V335" s="339"/>
      <c r="X335" s="388"/>
      <c r="Y335" s="389"/>
      <c r="Z335" s="390"/>
      <c r="AA335" s="18"/>
      <c r="AB335" s="338"/>
      <c r="AC335" s="339"/>
      <c r="AD335" s="338"/>
      <c r="AE335" s="339"/>
      <c r="AF335" s="338"/>
      <c r="AG335" s="339"/>
      <c r="AH335" s="338"/>
      <c r="AI335" s="339"/>
      <c r="AJ335" s="338"/>
      <c r="AK335" s="341"/>
      <c r="AL335" s="341"/>
      <c r="AM335" s="341"/>
      <c r="AN335" s="341"/>
      <c r="AO335" s="341"/>
      <c r="AP335" s="339"/>
      <c r="AQ335" s="338"/>
      <c r="AR335" s="341"/>
      <c r="AS335" s="339"/>
    </row>
    <row r="336" spans="1:45" ht="14.1" customHeight="1" x14ac:dyDescent="0.2">
      <c r="A336" s="394" t="s">
        <v>70</v>
      </c>
      <c r="B336" s="450"/>
      <c r="C336" s="450"/>
      <c r="D336" s="450"/>
      <c r="E336" s="450"/>
      <c r="F336" s="450"/>
      <c r="G336" s="450"/>
      <c r="H336" s="450"/>
      <c r="I336" s="450"/>
      <c r="J336" s="450"/>
      <c r="K336" s="450"/>
      <c r="L336" s="450"/>
      <c r="M336" s="450"/>
      <c r="N336" s="450"/>
      <c r="O336" s="450"/>
      <c r="P336" s="450"/>
      <c r="Q336" s="450"/>
      <c r="R336" s="450"/>
      <c r="S336" s="450"/>
      <c r="T336" s="450"/>
      <c r="U336" s="450"/>
      <c r="V336" s="451"/>
      <c r="X336" s="394" t="s">
        <v>70</v>
      </c>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1"/>
    </row>
    <row r="337" spans="1:45" ht="14.1" customHeight="1" x14ac:dyDescent="0.2">
      <c r="A337" s="452"/>
      <c r="B337" s="453"/>
      <c r="C337" s="454"/>
      <c r="D337" s="454"/>
      <c r="E337" s="454"/>
      <c r="F337" s="454"/>
      <c r="G337" s="454"/>
      <c r="H337" s="454"/>
      <c r="I337" s="454"/>
      <c r="J337" s="454"/>
      <c r="K337" s="454"/>
      <c r="L337" s="454"/>
      <c r="M337" s="454"/>
      <c r="N337" s="454"/>
      <c r="O337" s="454"/>
      <c r="P337" s="454"/>
      <c r="Q337" s="454"/>
      <c r="R337" s="454"/>
      <c r="S337" s="454"/>
      <c r="T337" s="454"/>
      <c r="U337" s="454"/>
      <c r="V337" s="455"/>
      <c r="X337" s="452"/>
      <c r="Y337" s="453"/>
      <c r="Z337" s="454"/>
      <c r="AA337" s="454"/>
      <c r="AB337" s="454"/>
      <c r="AC337" s="454"/>
      <c r="AD337" s="454"/>
      <c r="AE337" s="454"/>
      <c r="AF337" s="454"/>
      <c r="AG337" s="454"/>
      <c r="AH337" s="454"/>
      <c r="AI337" s="454"/>
      <c r="AJ337" s="454"/>
      <c r="AK337" s="454"/>
      <c r="AL337" s="454"/>
      <c r="AM337" s="454"/>
      <c r="AN337" s="454"/>
      <c r="AO337" s="454"/>
      <c r="AP337" s="454"/>
      <c r="AQ337" s="454"/>
      <c r="AR337" s="454"/>
      <c r="AS337" s="455"/>
    </row>
    <row r="338" spans="1:45" ht="14.1" customHeight="1" x14ac:dyDescent="0.2">
      <c r="A338" s="400" t="s">
        <v>30</v>
      </c>
      <c r="B338" s="456"/>
      <c r="C338" s="400" t="str">
        <f>MID(T340,1,2)</f>
        <v/>
      </c>
      <c r="D338" s="401"/>
      <c r="E338" s="400" t="str">
        <f>MID(T340,3,2)</f>
        <v/>
      </c>
      <c r="F338" s="401"/>
      <c r="G338" s="400" t="str">
        <f>MID(T340,5,2)</f>
        <v/>
      </c>
      <c r="H338" s="401"/>
      <c r="I338" s="400" t="str">
        <f>MID(T340,7,2)</f>
        <v/>
      </c>
      <c r="J338" s="401"/>
      <c r="K338" s="400" t="str">
        <f>MID(T340,9,2)</f>
        <v/>
      </c>
      <c r="L338" s="401"/>
      <c r="M338" s="400" t="str">
        <f>MID(T340,11,2)</f>
        <v/>
      </c>
      <c r="N338" s="401"/>
      <c r="O338" s="400" t="str">
        <f>MID(T340,13,2)</f>
        <v/>
      </c>
      <c r="P338" s="401"/>
      <c r="Q338" s="400" t="str">
        <f>MID(T340,15,2)</f>
        <v/>
      </c>
      <c r="R338" s="401"/>
      <c r="S338" s="400" t="str">
        <f>MID(T340,17,2)</f>
        <v/>
      </c>
      <c r="T338" s="401"/>
      <c r="U338" s="400" t="str">
        <f>MID(T340,19,2)</f>
        <v/>
      </c>
      <c r="V338" s="401"/>
      <c r="X338" s="400" t="s">
        <v>30</v>
      </c>
      <c r="Y338" s="456"/>
      <c r="Z338" s="400" t="str">
        <f>MID(AQ340,1,2)</f>
        <v/>
      </c>
      <c r="AA338" s="401"/>
      <c r="AB338" s="400" t="str">
        <f>MID(AQ340,3,2)</f>
        <v/>
      </c>
      <c r="AC338" s="401"/>
      <c r="AD338" s="400" t="str">
        <f>MID(AQ340,5,2)</f>
        <v/>
      </c>
      <c r="AE338" s="401"/>
      <c r="AF338" s="400" t="str">
        <f>MID(AQ340,7,2)</f>
        <v/>
      </c>
      <c r="AG338" s="401"/>
      <c r="AH338" s="400" t="str">
        <f>MID(AQ340,9,2)</f>
        <v/>
      </c>
      <c r="AI338" s="401"/>
      <c r="AJ338" s="400" t="str">
        <f>MID(AQ340,11,2)</f>
        <v/>
      </c>
      <c r="AK338" s="401"/>
      <c r="AL338" s="400" t="str">
        <f>MID(AQ340,13,2)</f>
        <v/>
      </c>
      <c r="AM338" s="401"/>
      <c r="AN338" s="400" t="str">
        <f>MID(AQ340,15,2)</f>
        <v/>
      </c>
      <c r="AO338" s="401"/>
      <c r="AP338" s="400" t="str">
        <f>MID(AQ340,17,2)</f>
        <v/>
      </c>
      <c r="AQ338" s="401"/>
      <c r="AR338" s="400" t="str">
        <f>MID(AQ340,19,2)</f>
        <v/>
      </c>
      <c r="AS338" s="401"/>
    </row>
    <row r="339" spans="1:45" ht="14.1" customHeight="1" x14ac:dyDescent="0.2">
      <c r="A339" s="457"/>
      <c r="B339" s="458"/>
      <c r="C339" s="402"/>
      <c r="D339" s="403"/>
      <c r="E339" s="402"/>
      <c r="F339" s="403"/>
      <c r="G339" s="402"/>
      <c r="H339" s="403"/>
      <c r="I339" s="402"/>
      <c r="J339" s="403"/>
      <c r="K339" s="402"/>
      <c r="L339" s="403"/>
      <c r="M339" s="402"/>
      <c r="N339" s="403"/>
      <c r="O339" s="402"/>
      <c r="P339" s="403"/>
      <c r="Q339" s="402"/>
      <c r="R339" s="403"/>
      <c r="S339" s="402"/>
      <c r="T339" s="403"/>
      <c r="U339" s="402"/>
      <c r="V339" s="403"/>
      <c r="X339" s="457"/>
      <c r="Y339" s="458"/>
      <c r="Z339" s="402"/>
      <c r="AA339" s="403"/>
      <c r="AB339" s="402"/>
      <c r="AC339" s="403"/>
      <c r="AD339" s="402"/>
      <c r="AE339" s="403"/>
      <c r="AF339" s="402"/>
      <c r="AG339" s="403"/>
      <c r="AH339" s="402"/>
      <c r="AI339" s="403"/>
      <c r="AJ339" s="402"/>
      <c r="AK339" s="403"/>
      <c r="AL339" s="402"/>
      <c r="AM339" s="403"/>
      <c r="AN339" s="402"/>
      <c r="AO339" s="403"/>
      <c r="AP339" s="402"/>
      <c r="AQ339" s="403"/>
      <c r="AR339" s="402"/>
      <c r="AS339" s="403"/>
    </row>
    <row r="340" spans="1:45" ht="27.75" customHeight="1" x14ac:dyDescent="0.2">
      <c r="A340" s="404" t="s">
        <v>191</v>
      </c>
      <c r="B340" s="405"/>
      <c r="C340" s="405"/>
      <c r="D340" s="405"/>
      <c r="E340" s="405"/>
      <c r="F340" s="405"/>
      <c r="G340" s="405"/>
      <c r="H340" s="406"/>
      <c r="I340" s="413" t="s">
        <v>16</v>
      </c>
      <c r="J340" s="414"/>
      <c r="K340" s="414"/>
      <c r="L340" s="414"/>
      <c r="M340" s="414"/>
      <c r="N340" s="414"/>
      <c r="O340" s="414"/>
      <c r="P340" s="414"/>
      <c r="Q340" s="414"/>
      <c r="R340" s="414"/>
      <c r="S340" s="415"/>
      <c r="T340" s="416" t="str">
        <f>'Übertrag Einzel'!CL66</f>
        <v/>
      </c>
      <c r="U340" s="417"/>
      <c r="V340" s="418"/>
      <c r="X340" s="404" t="s">
        <v>191</v>
      </c>
      <c r="Y340" s="405"/>
      <c r="Z340" s="405"/>
      <c r="AA340" s="405"/>
      <c r="AB340" s="405"/>
      <c r="AC340" s="405"/>
      <c r="AD340" s="405"/>
      <c r="AE340" s="406"/>
      <c r="AF340" s="413" t="s">
        <v>16</v>
      </c>
      <c r="AG340" s="414"/>
      <c r="AH340" s="414"/>
      <c r="AI340" s="414"/>
      <c r="AJ340" s="414"/>
      <c r="AK340" s="414"/>
      <c r="AL340" s="414"/>
      <c r="AM340" s="414"/>
      <c r="AN340" s="414"/>
      <c r="AO340" s="414"/>
      <c r="AP340" s="415"/>
      <c r="AQ340" s="416" t="str">
        <f>'Übertrag Einzel'!CL67</f>
        <v/>
      </c>
      <c r="AR340" s="417"/>
      <c r="AS340" s="418"/>
    </row>
    <row r="341" spans="1:45" ht="14.1" customHeight="1" x14ac:dyDescent="0.2">
      <c r="A341" s="407"/>
      <c r="B341" s="408"/>
      <c r="C341" s="408"/>
      <c r="D341" s="408"/>
      <c r="E341" s="408"/>
      <c r="F341" s="408"/>
      <c r="G341" s="408"/>
      <c r="H341" s="409"/>
      <c r="I341" s="333" t="s">
        <v>17</v>
      </c>
      <c r="J341" s="334"/>
      <c r="K341" s="334"/>
      <c r="L341" s="334"/>
      <c r="M341" s="334"/>
      <c r="N341" s="334"/>
      <c r="O341" s="334"/>
      <c r="P341" s="334"/>
      <c r="Q341" s="334"/>
      <c r="R341" s="334"/>
      <c r="S341" s="334"/>
      <c r="T341" s="334"/>
      <c r="U341" s="334"/>
      <c r="V341" s="335"/>
      <c r="X341" s="407"/>
      <c r="Y341" s="408"/>
      <c r="Z341" s="408"/>
      <c r="AA341" s="408"/>
      <c r="AB341" s="408"/>
      <c r="AC341" s="408"/>
      <c r="AD341" s="408"/>
      <c r="AE341" s="409"/>
      <c r="AF341" s="333" t="s">
        <v>17</v>
      </c>
      <c r="AG341" s="334"/>
      <c r="AH341" s="334"/>
      <c r="AI341" s="334"/>
      <c r="AJ341" s="334"/>
      <c r="AK341" s="334"/>
      <c r="AL341" s="334"/>
      <c r="AM341" s="334"/>
      <c r="AN341" s="334"/>
      <c r="AO341" s="334"/>
      <c r="AP341" s="334"/>
      <c r="AQ341" s="334"/>
      <c r="AR341" s="334"/>
      <c r="AS341" s="335"/>
    </row>
    <row r="342" spans="1:45" ht="14.1" customHeight="1" x14ac:dyDescent="0.2">
      <c r="A342" s="407"/>
      <c r="B342" s="408"/>
      <c r="C342" s="408"/>
      <c r="D342" s="408"/>
      <c r="E342" s="408"/>
      <c r="F342" s="408"/>
      <c r="G342" s="408"/>
      <c r="H342" s="409"/>
      <c r="I342" s="82" t="s">
        <v>18</v>
      </c>
      <c r="J342" s="419"/>
      <c r="K342" s="419"/>
      <c r="L342" s="419"/>
      <c r="M342" s="420"/>
      <c r="N342" s="34" t="s">
        <v>19</v>
      </c>
      <c r="O342" s="419"/>
      <c r="P342" s="419"/>
      <c r="Q342" s="419"/>
      <c r="R342" s="420"/>
      <c r="S342" s="82" t="s">
        <v>20</v>
      </c>
      <c r="T342" s="419"/>
      <c r="U342" s="419"/>
      <c r="V342" s="420"/>
      <c r="X342" s="407"/>
      <c r="Y342" s="408"/>
      <c r="Z342" s="408"/>
      <c r="AA342" s="408"/>
      <c r="AB342" s="408"/>
      <c r="AC342" s="408"/>
      <c r="AD342" s="408"/>
      <c r="AE342" s="409"/>
      <c r="AF342" s="82" t="s">
        <v>18</v>
      </c>
      <c r="AG342" s="419"/>
      <c r="AH342" s="419"/>
      <c r="AI342" s="419"/>
      <c r="AJ342" s="420"/>
      <c r="AK342" s="34" t="s">
        <v>19</v>
      </c>
      <c r="AL342" s="419"/>
      <c r="AM342" s="419"/>
      <c r="AN342" s="419"/>
      <c r="AO342" s="420"/>
      <c r="AP342" s="82" t="s">
        <v>20</v>
      </c>
      <c r="AQ342" s="419"/>
      <c r="AR342" s="419"/>
      <c r="AS342" s="420"/>
    </row>
    <row r="343" spans="1:45" ht="14.1" customHeight="1" x14ac:dyDescent="0.2">
      <c r="A343" s="410"/>
      <c r="B343" s="411"/>
      <c r="C343" s="411"/>
      <c r="D343" s="411"/>
      <c r="E343" s="411"/>
      <c r="F343" s="411"/>
      <c r="G343" s="411"/>
      <c r="H343" s="412"/>
      <c r="I343" s="87"/>
      <c r="J343" s="88"/>
      <c r="K343" s="88"/>
      <c r="L343" s="88"/>
      <c r="M343" s="89"/>
      <c r="N343" s="88"/>
      <c r="O343" s="88"/>
      <c r="P343" s="88"/>
      <c r="Q343" s="88"/>
      <c r="R343" s="89"/>
      <c r="S343" s="87"/>
      <c r="T343" s="88"/>
      <c r="U343" s="88"/>
      <c r="V343" s="89"/>
      <c r="X343" s="410"/>
      <c r="Y343" s="411"/>
      <c r="Z343" s="411"/>
      <c r="AA343" s="411"/>
      <c r="AB343" s="411"/>
      <c r="AC343" s="411"/>
      <c r="AD343" s="411"/>
      <c r="AE343" s="412"/>
      <c r="AF343" s="87"/>
      <c r="AG343" s="88"/>
      <c r="AH343" s="88"/>
      <c r="AI343" s="88"/>
      <c r="AJ343" s="89"/>
      <c r="AK343" s="88"/>
      <c r="AL343" s="88"/>
      <c r="AM343" s="88"/>
      <c r="AN343" s="88"/>
      <c r="AO343" s="89"/>
      <c r="AP343" s="87"/>
      <c r="AQ343" s="88"/>
      <c r="AR343" s="88"/>
      <c r="AS343" s="89"/>
    </row>
    <row r="344" spans="1:45" s="27" customFormat="1" ht="21.75" customHeight="1" x14ac:dyDescent="0.2">
      <c r="A344" s="421" t="s">
        <v>22</v>
      </c>
      <c r="B344" s="422"/>
      <c r="C344" s="422"/>
      <c r="D344" s="422"/>
      <c r="E344" s="422"/>
      <c r="F344" s="422"/>
      <c r="G344" s="422"/>
      <c r="H344" s="422"/>
      <c r="I344" s="422"/>
      <c r="J344" s="422"/>
      <c r="K344" s="422"/>
      <c r="L344" s="422"/>
      <c r="M344" s="422"/>
      <c r="N344" s="422"/>
      <c r="O344" s="422"/>
      <c r="P344" s="422"/>
      <c r="Q344" s="422"/>
      <c r="R344" s="422"/>
      <c r="S344" s="422"/>
      <c r="T344" s="422"/>
      <c r="U344" s="422"/>
      <c r="V344" s="423"/>
      <c r="X344" s="424" t="s">
        <v>22</v>
      </c>
      <c r="Y344" s="425"/>
      <c r="Z344" s="425"/>
      <c r="AA344" s="425"/>
      <c r="AB344" s="425"/>
      <c r="AC344" s="425"/>
      <c r="AD344" s="425"/>
      <c r="AE344" s="425"/>
      <c r="AF344" s="425"/>
      <c r="AG344" s="425"/>
      <c r="AH344" s="425"/>
      <c r="AI344" s="425"/>
      <c r="AJ344" s="425"/>
      <c r="AK344" s="425"/>
      <c r="AL344" s="425"/>
      <c r="AM344" s="425"/>
      <c r="AN344" s="425"/>
      <c r="AO344" s="425"/>
      <c r="AP344" s="425"/>
      <c r="AQ344" s="425"/>
      <c r="AR344" s="425"/>
      <c r="AS344" s="426"/>
    </row>
    <row r="345" spans="1:45" s="33" customFormat="1" ht="21.75" customHeight="1" x14ac:dyDescent="0.2">
      <c r="A345" s="26" t="str">
        <f>'Übertrag Einzel'!$C68</f>
        <v xml:space="preserve"> </v>
      </c>
      <c r="B345" s="29" t="str">
        <f>'Übertrag Einzel'!$AD68</f>
        <v xml:space="preserve"> </v>
      </c>
      <c r="C345" s="30"/>
      <c r="D345" s="90"/>
      <c r="E345" s="31" t="str">
        <f>E296</f>
        <v>Ausrichter: TSC Musterhausen</v>
      </c>
      <c r="F345" s="90"/>
      <c r="G345" s="90"/>
      <c r="H345" s="90"/>
      <c r="I345" s="90"/>
      <c r="J345" s="90"/>
      <c r="K345" s="90"/>
      <c r="L345" s="90"/>
      <c r="M345" s="90"/>
      <c r="N345" s="90"/>
      <c r="O345" s="90"/>
      <c r="P345" s="90"/>
      <c r="Q345" s="90"/>
      <c r="R345" s="90"/>
      <c r="S345" s="90"/>
      <c r="T345" s="90"/>
      <c r="U345" s="90"/>
      <c r="V345" s="91"/>
      <c r="X345" s="26" t="str">
        <f>'Übertrag Einzel'!$C69</f>
        <v xml:space="preserve"> </v>
      </c>
      <c r="Y345" s="29" t="str">
        <f>'Übertrag Einzel'!$AD69</f>
        <v xml:space="preserve"> </v>
      </c>
      <c r="Z345" s="30"/>
      <c r="AA345" s="90"/>
      <c r="AB345" s="31" t="str">
        <f>E345</f>
        <v>Ausrichter: TSC Musterhausen</v>
      </c>
      <c r="AC345" s="90"/>
      <c r="AD345" s="90"/>
      <c r="AE345" s="90"/>
      <c r="AF345" s="90"/>
      <c r="AG345" s="90"/>
      <c r="AH345" s="90"/>
      <c r="AI345" s="90"/>
      <c r="AJ345" s="90"/>
      <c r="AK345" s="90"/>
      <c r="AL345" s="90"/>
      <c r="AM345" s="90"/>
      <c r="AN345" s="90"/>
      <c r="AO345" s="90"/>
      <c r="AP345" s="90"/>
      <c r="AQ345" s="90"/>
      <c r="AR345" s="90"/>
      <c r="AS345" s="91"/>
    </row>
    <row r="346" spans="1:45" s="34" customFormat="1" ht="12.75" x14ac:dyDescent="0.2">
      <c r="A346" s="333" t="s">
        <v>3</v>
      </c>
      <c r="B346" s="334"/>
      <c r="C346" s="334"/>
      <c r="D346" s="334"/>
      <c r="E346" s="430"/>
      <c r="F346" s="333" t="s">
        <v>34</v>
      </c>
      <c r="G346" s="431"/>
      <c r="H346" s="431"/>
      <c r="I346" s="431"/>
      <c r="J346" s="431"/>
      <c r="K346" s="431"/>
      <c r="L346" s="431"/>
      <c r="M346" s="431"/>
      <c r="N346" s="431"/>
      <c r="O346" s="431"/>
      <c r="P346" s="431"/>
      <c r="Q346" s="431"/>
      <c r="R346" s="430"/>
      <c r="S346" s="333" t="s">
        <v>6</v>
      </c>
      <c r="T346" s="334"/>
      <c r="U346" s="334"/>
      <c r="V346" s="335"/>
      <c r="X346" s="333" t="s">
        <v>3</v>
      </c>
      <c r="Y346" s="334"/>
      <c r="Z346" s="334"/>
      <c r="AA346" s="334"/>
      <c r="AB346" s="430"/>
      <c r="AC346" s="333" t="s">
        <v>34</v>
      </c>
      <c r="AD346" s="431"/>
      <c r="AE346" s="431"/>
      <c r="AF346" s="431"/>
      <c r="AG346" s="431"/>
      <c r="AH346" s="431"/>
      <c r="AI346" s="431"/>
      <c r="AJ346" s="431"/>
      <c r="AK346" s="431"/>
      <c r="AL346" s="431"/>
      <c r="AM346" s="431"/>
      <c r="AN346" s="431"/>
      <c r="AO346" s="430"/>
      <c r="AP346" s="333" t="s">
        <v>6</v>
      </c>
      <c r="AQ346" s="334"/>
      <c r="AR346" s="334"/>
      <c r="AS346" s="335"/>
    </row>
    <row r="347" spans="1:45" s="35" customFormat="1" ht="24" customHeight="1" x14ac:dyDescent="0.2">
      <c r="A347" s="352" t="str">
        <f>'Übertrag Einzel'!D68</f>
        <v xml:space="preserve"> </v>
      </c>
      <c r="B347" s="353"/>
      <c r="C347" s="353"/>
      <c r="D347" s="353"/>
      <c r="E347" s="354"/>
      <c r="F347" s="352" t="str">
        <f>'Übertrag Einzel'!E68</f>
        <v xml:space="preserve"> </v>
      </c>
      <c r="G347" s="353"/>
      <c r="H347" s="353"/>
      <c r="I347" s="353"/>
      <c r="J347" s="353"/>
      <c r="K347" s="353"/>
      <c r="L347" s="353"/>
      <c r="M347" s="353"/>
      <c r="N347" s="353"/>
      <c r="O347" s="353"/>
      <c r="P347" s="353"/>
      <c r="Q347" s="353"/>
      <c r="R347" s="354"/>
      <c r="S347" s="355" t="str">
        <f>'Übertrag Einzel'!$H68</f>
        <v xml:space="preserve"> </v>
      </c>
      <c r="T347" s="356"/>
      <c r="U347" s="356"/>
      <c r="V347" s="357"/>
      <c r="X347" s="352" t="str">
        <f>'Übertrag Einzel'!D69</f>
        <v xml:space="preserve"> </v>
      </c>
      <c r="Y347" s="353"/>
      <c r="Z347" s="353"/>
      <c r="AA347" s="353"/>
      <c r="AB347" s="354"/>
      <c r="AC347" s="352" t="str">
        <f>'Übertrag Einzel'!E69</f>
        <v xml:space="preserve"> </v>
      </c>
      <c r="AD347" s="353"/>
      <c r="AE347" s="353"/>
      <c r="AF347" s="353"/>
      <c r="AG347" s="353"/>
      <c r="AH347" s="353"/>
      <c r="AI347" s="353"/>
      <c r="AJ347" s="353"/>
      <c r="AK347" s="353"/>
      <c r="AL347" s="353"/>
      <c r="AM347" s="353"/>
      <c r="AN347" s="353"/>
      <c r="AO347" s="354"/>
      <c r="AP347" s="355" t="str">
        <f>'Übertrag Einzel'!$H69</f>
        <v xml:space="preserve"> </v>
      </c>
      <c r="AQ347" s="356"/>
      <c r="AR347" s="356"/>
      <c r="AS347" s="357"/>
    </row>
    <row r="348" spans="1:45" s="36" customFormat="1" ht="11.25" customHeight="1" x14ac:dyDescent="0.2">
      <c r="A348" s="376" t="s">
        <v>32</v>
      </c>
      <c r="B348" s="377"/>
      <c r="C348" s="378"/>
      <c r="D348" s="376" t="s">
        <v>33</v>
      </c>
      <c r="E348" s="377"/>
      <c r="F348" s="377"/>
      <c r="G348" s="377"/>
      <c r="H348" s="377"/>
      <c r="I348" s="377"/>
      <c r="J348" s="377"/>
      <c r="K348" s="377"/>
      <c r="L348" s="377"/>
      <c r="M348" s="377"/>
      <c r="N348" s="378"/>
      <c r="O348" s="379" t="s">
        <v>7</v>
      </c>
      <c r="P348" s="377"/>
      <c r="Q348" s="377"/>
      <c r="R348" s="377"/>
      <c r="S348" s="377"/>
      <c r="T348" s="377"/>
      <c r="U348" s="377"/>
      <c r="V348" s="378"/>
      <c r="X348" s="376" t="s">
        <v>32</v>
      </c>
      <c r="Y348" s="377"/>
      <c r="Z348" s="378"/>
      <c r="AA348" s="376" t="s">
        <v>33</v>
      </c>
      <c r="AB348" s="377"/>
      <c r="AC348" s="377"/>
      <c r="AD348" s="377"/>
      <c r="AE348" s="377"/>
      <c r="AF348" s="377"/>
      <c r="AG348" s="377"/>
      <c r="AH348" s="377"/>
      <c r="AI348" s="377"/>
      <c r="AJ348" s="377"/>
      <c r="AK348" s="378"/>
      <c r="AL348" s="379" t="s">
        <v>7</v>
      </c>
      <c r="AM348" s="377"/>
      <c r="AN348" s="377"/>
      <c r="AO348" s="377"/>
      <c r="AP348" s="377"/>
      <c r="AQ348" s="377"/>
      <c r="AR348" s="377"/>
      <c r="AS348" s="378"/>
    </row>
    <row r="349" spans="1:45" s="36" customFormat="1" ht="14.1" customHeight="1" x14ac:dyDescent="0.2">
      <c r="A349" s="385" t="str">
        <f>'Übertrag Einzel'!F68</f>
        <v xml:space="preserve"> </v>
      </c>
      <c r="B349" s="386"/>
      <c r="C349" s="387"/>
      <c r="D349" s="385" t="str">
        <f>'Übertrag Einzel'!G68</f>
        <v xml:space="preserve"> </v>
      </c>
      <c r="E349" s="386"/>
      <c r="F349" s="386"/>
      <c r="G349" s="386"/>
      <c r="H349" s="386"/>
      <c r="I349" s="386"/>
      <c r="J349" s="386"/>
      <c r="K349" s="386"/>
      <c r="L349" s="386"/>
      <c r="M349" s="386"/>
      <c r="N349" s="387"/>
      <c r="O349" s="442"/>
      <c r="P349" s="440"/>
      <c r="Q349" s="440"/>
      <c r="R349" s="440"/>
      <c r="S349" s="440"/>
      <c r="T349" s="440"/>
      <c r="U349" s="440"/>
      <c r="V349" s="441"/>
      <c r="X349" s="385" t="str">
        <f>'Übertrag Einzel'!F69</f>
        <v xml:space="preserve"> </v>
      </c>
      <c r="Y349" s="386"/>
      <c r="Z349" s="387"/>
      <c r="AA349" s="385" t="str">
        <f>'Übertrag Einzel'!G69</f>
        <v xml:space="preserve"> </v>
      </c>
      <c r="AB349" s="386"/>
      <c r="AC349" s="386"/>
      <c r="AD349" s="386"/>
      <c r="AE349" s="386"/>
      <c r="AF349" s="386"/>
      <c r="AG349" s="386"/>
      <c r="AH349" s="386"/>
      <c r="AI349" s="386"/>
      <c r="AJ349" s="386"/>
      <c r="AK349" s="387"/>
      <c r="AL349" s="442"/>
      <c r="AM349" s="440"/>
      <c r="AN349" s="440"/>
      <c r="AO349" s="440"/>
      <c r="AP349" s="440"/>
      <c r="AQ349" s="440"/>
      <c r="AR349" s="440"/>
      <c r="AS349" s="441"/>
    </row>
    <row r="350" spans="1:45" s="36" customFormat="1" ht="9.75" customHeight="1" x14ac:dyDescent="0.2">
      <c r="A350" s="352"/>
      <c r="B350" s="353"/>
      <c r="C350" s="354"/>
      <c r="D350" s="352"/>
      <c r="E350" s="353"/>
      <c r="F350" s="353"/>
      <c r="G350" s="353"/>
      <c r="H350" s="353"/>
      <c r="I350" s="353"/>
      <c r="J350" s="353"/>
      <c r="K350" s="353"/>
      <c r="L350" s="353"/>
      <c r="M350" s="353"/>
      <c r="N350" s="354"/>
      <c r="O350" s="370"/>
      <c r="P350" s="440"/>
      <c r="Q350" s="440"/>
      <c r="R350" s="440"/>
      <c r="S350" s="440"/>
      <c r="T350" s="440"/>
      <c r="U350" s="440"/>
      <c r="V350" s="441"/>
      <c r="X350" s="352"/>
      <c r="Y350" s="353"/>
      <c r="Z350" s="354"/>
      <c r="AA350" s="352"/>
      <c r="AB350" s="353"/>
      <c r="AC350" s="353"/>
      <c r="AD350" s="353"/>
      <c r="AE350" s="353"/>
      <c r="AF350" s="353"/>
      <c r="AG350" s="353"/>
      <c r="AH350" s="353"/>
      <c r="AI350" s="353"/>
      <c r="AJ350" s="353"/>
      <c r="AK350" s="354"/>
      <c r="AL350" s="370"/>
      <c r="AM350" s="440"/>
      <c r="AN350" s="440"/>
      <c r="AO350" s="440"/>
      <c r="AP350" s="440"/>
      <c r="AQ350" s="440"/>
      <c r="AR350" s="440"/>
      <c r="AS350" s="441"/>
    </row>
    <row r="351" spans="1:45" s="36" customFormat="1" ht="11.25" customHeight="1" x14ac:dyDescent="0.2">
      <c r="A351" s="376" t="s">
        <v>5</v>
      </c>
      <c r="B351" s="377"/>
      <c r="C351" s="377"/>
      <c r="D351" s="377"/>
      <c r="E351" s="377"/>
      <c r="F351" s="377"/>
      <c r="G351" s="377"/>
      <c r="H351" s="377"/>
      <c r="I351" s="377"/>
      <c r="J351" s="377"/>
      <c r="K351" s="377"/>
      <c r="L351" s="377"/>
      <c r="M351" s="377"/>
      <c r="N351" s="378"/>
      <c r="O351" s="442"/>
      <c r="P351" s="440"/>
      <c r="Q351" s="440"/>
      <c r="R351" s="440"/>
      <c r="S351" s="440"/>
      <c r="T351" s="440"/>
      <c r="U351" s="440"/>
      <c r="V351" s="441"/>
      <c r="X351" s="376" t="s">
        <v>5</v>
      </c>
      <c r="Y351" s="377"/>
      <c r="Z351" s="377"/>
      <c r="AA351" s="377"/>
      <c r="AB351" s="377"/>
      <c r="AC351" s="377"/>
      <c r="AD351" s="377"/>
      <c r="AE351" s="377"/>
      <c r="AF351" s="377"/>
      <c r="AG351" s="377"/>
      <c r="AH351" s="377"/>
      <c r="AI351" s="377"/>
      <c r="AJ351" s="377"/>
      <c r="AK351" s="378"/>
      <c r="AL351" s="442"/>
      <c r="AM351" s="440"/>
      <c r="AN351" s="440"/>
      <c r="AO351" s="440"/>
      <c r="AP351" s="440"/>
      <c r="AQ351" s="440"/>
      <c r="AR351" s="440"/>
      <c r="AS351" s="441"/>
    </row>
    <row r="352" spans="1:45" s="35" customFormat="1" ht="24" customHeight="1" x14ac:dyDescent="0.2">
      <c r="A352" s="352" t="str">
        <f>'Übertrag Einzel'!I68</f>
        <v/>
      </c>
      <c r="B352" s="353"/>
      <c r="C352" s="353"/>
      <c r="D352" s="353"/>
      <c r="E352" s="386"/>
      <c r="F352" s="386"/>
      <c r="G352" s="386"/>
      <c r="H352" s="386"/>
      <c r="I352" s="386"/>
      <c r="J352" s="386"/>
      <c r="K352" s="386"/>
      <c r="L352" s="386"/>
      <c r="M352" s="386"/>
      <c r="N352" s="387"/>
      <c r="O352" s="443"/>
      <c r="P352" s="444"/>
      <c r="Q352" s="444"/>
      <c r="R352" s="444"/>
      <c r="S352" s="444"/>
      <c r="T352" s="444"/>
      <c r="U352" s="444"/>
      <c r="V352" s="445"/>
      <c r="X352" s="352" t="str">
        <f>'Übertrag Einzel'!I69</f>
        <v/>
      </c>
      <c r="Y352" s="353"/>
      <c r="Z352" s="353"/>
      <c r="AA352" s="353"/>
      <c r="AB352" s="386"/>
      <c r="AC352" s="386"/>
      <c r="AD352" s="386"/>
      <c r="AE352" s="386"/>
      <c r="AF352" s="386"/>
      <c r="AG352" s="386"/>
      <c r="AH352" s="386"/>
      <c r="AI352" s="386"/>
      <c r="AJ352" s="386"/>
      <c r="AK352" s="387"/>
      <c r="AL352" s="443"/>
      <c r="AM352" s="444"/>
      <c r="AN352" s="444"/>
      <c r="AO352" s="444"/>
      <c r="AP352" s="444"/>
      <c r="AQ352" s="444"/>
      <c r="AR352" s="444"/>
      <c r="AS352" s="445"/>
    </row>
    <row r="353" spans="1:45" s="34" customFormat="1" ht="12.75" customHeight="1" x14ac:dyDescent="0.2">
      <c r="A353" s="333" t="s">
        <v>8</v>
      </c>
      <c r="B353" s="431"/>
      <c r="C353" s="431"/>
      <c r="D353" s="430"/>
      <c r="E353" s="361" t="s">
        <v>113</v>
      </c>
      <c r="F353" s="432"/>
      <c r="G353" s="432"/>
      <c r="H353" s="432"/>
      <c r="I353" s="432"/>
      <c r="J353" s="432"/>
      <c r="K353" s="432"/>
      <c r="L353" s="432"/>
      <c r="M353" s="432"/>
      <c r="N353" s="432"/>
      <c r="O353" s="432"/>
      <c r="P353" s="432"/>
      <c r="Q353" s="432"/>
      <c r="R353" s="432"/>
      <c r="S353" s="432"/>
      <c r="T353" s="432"/>
      <c r="U353" s="432"/>
      <c r="V353" s="433"/>
      <c r="X353" s="333" t="s">
        <v>8</v>
      </c>
      <c r="Y353" s="431"/>
      <c r="Z353" s="431"/>
      <c r="AA353" s="430"/>
      <c r="AB353" s="361" t="s">
        <v>113</v>
      </c>
      <c r="AC353" s="432"/>
      <c r="AD353" s="432"/>
      <c r="AE353" s="432"/>
      <c r="AF353" s="432"/>
      <c r="AG353" s="432"/>
      <c r="AH353" s="432"/>
      <c r="AI353" s="432"/>
      <c r="AJ353" s="432"/>
      <c r="AK353" s="432"/>
      <c r="AL353" s="432"/>
      <c r="AM353" s="432"/>
      <c r="AN353" s="432"/>
      <c r="AO353" s="432"/>
      <c r="AP353" s="432"/>
      <c r="AQ353" s="432"/>
      <c r="AR353" s="432"/>
      <c r="AS353" s="433"/>
    </row>
    <row r="354" spans="1:45" s="37" customFormat="1" ht="24" customHeight="1" x14ac:dyDescent="0.2">
      <c r="A354" s="367">
        <f>A11</f>
        <v>45383</v>
      </c>
      <c r="B354" s="368"/>
      <c r="C354" s="368"/>
      <c r="D354" s="369"/>
      <c r="E354" s="434"/>
      <c r="F354" s="435"/>
      <c r="G354" s="435"/>
      <c r="H354" s="435"/>
      <c r="I354" s="435"/>
      <c r="J354" s="435"/>
      <c r="K354" s="435"/>
      <c r="L354" s="435"/>
      <c r="M354" s="435"/>
      <c r="N354" s="435"/>
      <c r="O354" s="435"/>
      <c r="P354" s="435"/>
      <c r="Q354" s="435"/>
      <c r="R354" s="435"/>
      <c r="S354" s="435"/>
      <c r="T354" s="435"/>
      <c r="U354" s="435"/>
      <c r="V354" s="436"/>
      <c r="X354" s="367">
        <f>A11</f>
        <v>45383</v>
      </c>
      <c r="Y354" s="368"/>
      <c r="Z354" s="368"/>
      <c r="AA354" s="369"/>
      <c r="AB354" s="434"/>
      <c r="AC354" s="435"/>
      <c r="AD354" s="435"/>
      <c r="AE354" s="435"/>
      <c r="AF354" s="435"/>
      <c r="AG354" s="435"/>
      <c r="AH354" s="435"/>
      <c r="AI354" s="435"/>
      <c r="AJ354" s="435"/>
      <c r="AK354" s="435"/>
      <c r="AL354" s="435"/>
      <c r="AM354" s="435"/>
      <c r="AN354" s="435"/>
      <c r="AO354" s="435"/>
      <c r="AP354" s="435"/>
      <c r="AQ354" s="435"/>
      <c r="AR354" s="435"/>
      <c r="AS354" s="436"/>
    </row>
    <row r="355" spans="1:45" s="34" customFormat="1" ht="6" customHeight="1" x14ac:dyDescent="0.2">
      <c r="A355" s="84"/>
      <c r="B355" s="85"/>
      <c r="C355" s="85"/>
      <c r="D355" s="85"/>
      <c r="E355" s="85"/>
      <c r="F355" s="85"/>
      <c r="G355" s="85"/>
      <c r="H355" s="85"/>
      <c r="I355" s="85"/>
      <c r="J355" s="85"/>
      <c r="K355" s="85"/>
      <c r="L355" s="85"/>
      <c r="M355" s="85"/>
      <c r="N355" s="85"/>
      <c r="O355" s="85"/>
      <c r="P355" s="85"/>
      <c r="Q355" s="85"/>
      <c r="R355" s="85"/>
      <c r="S355" s="85"/>
      <c r="T355" s="85"/>
      <c r="U355" s="85"/>
      <c r="V355" s="86"/>
      <c r="X355" s="84"/>
      <c r="Y355" s="85"/>
      <c r="Z355" s="85"/>
      <c r="AA355" s="85"/>
      <c r="AB355" s="85"/>
      <c r="AC355" s="85"/>
      <c r="AD355" s="85"/>
      <c r="AE355" s="85"/>
      <c r="AF355" s="85"/>
      <c r="AG355" s="85"/>
      <c r="AH355" s="85"/>
      <c r="AI355" s="85"/>
      <c r="AJ355" s="85"/>
      <c r="AK355" s="85"/>
      <c r="AL355" s="85"/>
      <c r="AM355" s="85"/>
      <c r="AN355" s="85"/>
      <c r="AO355" s="85"/>
      <c r="AP355" s="85"/>
      <c r="AQ355" s="85"/>
      <c r="AR355" s="85"/>
      <c r="AS355" s="86"/>
    </row>
    <row r="356" spans="1:45" s="34" customFormat="1" ht="24.75" customHeight="1" x14ac:dyDescent="0.2">
      <c r="A356" s="38" t="s">
        <v>107</v>
      </c>
      <c r="D356" s="330" t="str">
        <f>'Übertrag Einzel'!AA68</f>
        <v/>
      </c>
      <c r="E356" s="331"/>
      <c r="F356" s="331"/>
      <c r="G356" s="331"/>
      <c r="H356" s="331"/>
      <c r="I356" s="331"/>
      <c r="J356" s="331"/>
      <c r="K356" s="331"/>
      <c r="L356" s="331"/>
      <c r="M356" s="331"/>
      <c r="N356" s="137"/>
      <c r="O356" s="332" t="str">
        <f>"verliehen wird: "&amp;'Übertrag Einzel'!CP68</f>
        <v>verliehen wird: Urkunde und Button</v>
      </c>
      <c r="P356" s="332"/>
      <c r="Q356" s="332"/>
      <c r="R356" s="332"/>
      <c r="S356" s="332"/>
      <c r="T356" s="332"/>
      <c r="U356" s="332"/>
      <c r="V356" s="83"/>
      <c r="X356" s="38" t="s">
        <v>107</v>
      </c>
      <c r="AA356" s="330" t="str">
        <f>'Übertrag Einzel'!AA69</f>
        <v/>
      </c>
      <c r="AB356" s="331"/>
      <c r="AC356" s="331"/>
      <c r="AD356" s="331"/>
      <c r="AE356" s="331"/>
      <c r="AF356" s="331"/>
      <c r="AG356" s="331"/>
      <c r="AH356" s="331"/>
      <c r="AI356" s="331"/>
      <c r="AJ356" s="331"/>
      <c r="AK356" s="137"/>
      <c r="AL356" s="332" t="str">
        <f>"verliehen wird: "&amp;'Übertrag Einzel'!CP69</f>
        <v>verliehen wird: Urkunde und Button</v>
      </c>
      <c r="AM356" s="332"/>
      <c r="AN356" s="332"/>
      <c r="AO356" s="332"/>
      <c r="AP356" s="332"/>
      <c r="AQ356" s="332"/>
      <c r="AR356" s="332"/>
      <c r="AS356" s="83"/>
    </row>
    <row r="357" spans="1:45" s="34" customFormat="1" ht="6" customHeight="1" x14ac:dyDescent="0.2">
      <c r="A357" s="82"/>
      <c r="V357" s="83"/>
      <c r="X357" s="82"/>
      <c r="AS357" s="83"/>
    </row>
    <row r="358" spans="1:45" s="34" customFormat="1" ht="24.75" customHeight="1" x14ac:dyDescent="0.2">
      <c r="A358" s="38" t="s">
        <v>111</v>
      </c>
      <c r="D358" s="39"/>
      <c r="F358" s="39"/>
      <c r="H358" s="39"/>
      <c r="I358" s="347" t="str">
        <f>'Übertrag Einzel'!CM68&amp;"."</f>
        <v>.</v>
      </c>
      <c r="J358" s="348"/>
      <c r="L358" s="39" t="s">
        <v>112</v>
      </c>
      <c r="N358" s="39"/>
      <c r="V358" s="83"/>
      <c r="X358" s="38" t="s">
        <v>111</v>
      </c>
      <c r="AA358" s="39"/>
      <c r="AC358" s="39"/>
      <c r="AE358" s="39"/>
      <c r="AF358" s="347" t="str">
        <f>'Übertrag Einzel'!CM69&amp;"."</f>
        <v>.</v>
      </c>
      <c r="AG358" s="348"/>
      <c r="AI358" s="39" t="s">
        <v>112</v>
      </c>
      <c r="AK358" s="39"/>
      <c r="AS358" s="83"/>
    </row>
    <row r="359" spans="1:45" s="34" customFormat="1" ht="6" customHeight="1" x14ac:dyDescent="0.2">
      <c r="A359" s="87"/>
      <c r="B359" s="88"/>
      <c r="C359" s="88"/>
      <c r="D359" s="88"/>
      <c r="E359" s="88"/>
      <c r="F359" s="88"/>
      <c r="G359" s="88"/>
      <c r="H359" s="88"/>
      <c r="I359" s="88"/>
      <c r="J359" s="88"/>
      <c r="K359" s="88"/>
      <c r="L359" s="88"/>
      <c r="M359" s="88"/>
      <c r="N359" s="88"/>
      <c r="O359" s="88"/>
      <c r="P359" s="88"/>
      <c r="Q359" s="88"/>
      <c r="R359" s="88"/>
      <c r="S359" s="88"/>
      <c r="T359" s="88"/>
      <c r="U359" s="88"/>
      <c r="V359" s="89"/>
      <c r="X359" s="87"/>
      <c r="Y359" s="88"/>
      <c r="Z359" s="88"/>
      <c r="AA359" s="88"/>
      <c r="AB359" s="88"/>
      <c r="AC359" s="88"/>
      <c r="AD359" s="88"/>
      <c r="AE359" s="88"/>
      <c r="AF359" s="88"/>
      <c r="AG359" s="88"/>
      <c r="AH359" s="88"/>
      <c r="AI359" s="88"/>
      <c r="AJ359" s="88"/>
      <c r="AK359" s="88"/>
      <c r="AL359" s="88"/>
      <c r="AM359" s="88"/>
      <c r="AN359" s="88"/>
      <c r="AO359" s="88"/>
      <c r="AP359" s="88"/>
      <c r="AQ359" s="88"/>
      <c r="AR359" s="88"/>
      <c r="AS359" s="89"/>
    </row>
    <row r="360" spans="1:45" ht="29.25" customHeight="1" x14ac:dyDescent="0.2">
      <c r="A360" s="349" t="s">
        <v>9</v>
      </c>
      <c r="B360" s="448"/>
      <c r="C360" s="448"/>
      <c r="D360" s="449"/>
      <c r="E360" s="447" t="s">
        <v>10</v>
      </c>
      <c r="F360" s="447"/>
      <c r="G360" s="447" t="s">
        <v>11</v>
      </c>
      <c r="H360" s="447"/>
      <c r="I360" s="446" t="s">
        <v>12</v>
      </c>
      <c r="J360" s="447"/>
      <c r="K360" s="446" t="s">
        <v>13</v>
      </c>
      <c r="L360" s="447"/>
      <c r="M360" s="446" t="s">
        <v>14</v>
      </c>
      <c r="N360" s="447"/>
      <c r="O360" s="447"/>
      <c r="P360" s="447"/>
      <c r="Q360" s="447"/>
      <c r="R360" s="447"/>
      <c r="S360" s="447"/>
      <c r="T360" s="446" t="s">
        <v>15</v>
      </c>
      <c r="U360" s="447"/>
      <c r="V360" s="447"/>
      <c r="X360" s="349" t="s">
        <v>9</v>
      </c>
      <c r="Y360" s="448"/>
      <c r="Z360" s="448"/>
      <c r="AA360" s="449"/>
      <c r="AB360" s="447" t="s">
        <v>10</v>
      </c>
      <c r="AC360" s="447"/>
      <c r="AD360" s="447" t="s">
        <v>11</v>
      </c>
      <c r="AE360" s="447"/>
      <c r="AF360" s="446" t="s">
        <v>12</v>
      </c>
      <c r="AG360" s="447"/>
      <c r="AH360" s="446" t="s">
        <v>13</v>
      </c>
      <c r="AI360" s="447"/>
      <c r="AJ360" s="446" t="s">
        <v>14</v>
      </c>
      <c r="AK360" s="447"/>
      <c r="AL360" s="447"/>
      <c r="AM360" s="447"/>
      <c r="AN360" s="447"/>
      <c r="AO360" s="447"/>
      <c r="AP360" s="447"/>
      <c r="AQ360" s="446" t="s">
        <v>15</v>
      </c>
      <c r="AR360" s="447"/>
      <c r="AS360" s="447"/>
    </row>
    <row r="361" spans="1:45" ht="14.1" customHeight="1" x14ac:dyDescent="0.2">
      <c r="A361" s="333"/>
      <c r="B361" s="334"/>
      <c r="C361" s="334"/>
      <c r="D361" s="335"/>
      <c r="E361" s="336"/>
      <c r="F361" s="337"/>
      <c r="G361" s="336"/>
      <c r="H361" s="337"/>
      <c r="I361" s="336"/>
      <c r="J361" s="337"/>
      <c r="K361" s="336"/>
      <c r="L361" s="337"/>
      <c r="M361" s="336"/>
      <c r="N361" s="340"/>
      <c r="O361" s="340"/>
      <c r="P361" s="340"/>
      <c r="Q361" s="340"/>
      <c r="R361" s="340"/>
      <c r="S361" s="337"/>
      <c r="T361" s="336"/>
      <c r="U361" s="340"/>
      <c r="V361" s="337"/>
      <c r="X361" s="333"/>
      <c r="Y361" s="334"/>
      <c r="Z361" s="334"/>
      <c r="AA361" s="335"/>
      <c r="AB361" s="336"/>
      <c r="AC361" s="337"/>
      <c r="AD361" s="336"/>
      <c r="AE361" s="337"/>
      <c r="AF361" s="336"/>
      <c r="AG361" s="337"/>
      <c r="AH361" s="336"/>
      <c r="AI361" s="337"/>
      <c r="AJ361" s="336"/>
      <c r="AK361" s="340"/>
      <c r="AL361" s="340"/>
      <c r="AM361" s="340"/>
      <c r="AN361" s="340"/>
      <c r="AO361" s="340"/>
      <c r="AP361" s="337"/>
      <c r="AQ361" s="336"/>
      <c r="AR361" s="340"/>
      <c r="AS361" s="337"/>
    </row>
    <row r="362" spans="1:45" ht="14.1" customHeight="1" x14ac:dyDescent="0.2">
      <c r="A362" s="388" t="str">
        <f>'Übertrag Einzel'!BE68</f>
        <v>Langsamer Walzer</v>
      </c>
      <c r="B362" s="389"/>
      <c r="C362" s="389"/>
      <c r="D362" s="17"/>
      <c r="E362" s="338"/>
      <c r="F362" s="339"/>
      <c r="G362" s="338"/>
      <c r="H362" s="339"/>
      <c r="I362" s="338"/>
      <c r="J362" s="339"/>
      <c r="K362" s="338"/>
      <c r="L362" s="339"/>
      <c r="M362" s="338"/>
      <c r="N362" s="341"/>
      <c r="O362" s="341"/>
      <c r="P362" s="341"/>
      <c r="Q362" s="341"/>
      <c r="R362" s="341"/>
      <c r="S362" s="339"/>
      <c r="T362" s="338"/>
      <c r="U362" s="341"/>
      <c r="V362" s="339"/>
      <c r="X362" s="388" t="str">
        <f>'Übertrag Einzel'!BE69</f>
        <v>Langsamer Walzer</v>
      </c>
      <c r="Y362" s="389"/>
      <c r="Z362" s="389"/>
      <c r="AA362" s="17"/>
      <c r="AB362" s="338"/>
      <c r="AC362" s="339"/>
      <c r="AD362" s="338"/>
      <c r="AE362" s="339"/>
      <c r="AF362" s="338"/>
      <c r="AG362" s="339"/>
      <c r="AH362" s="338"/>
      <c r="AI362" s="339"/>
      <c r="AJ362" s="338"/>
      <c r="AK362" s="341"/>
      <c r="AL362" s="341"/>
      <c r="AM362" s="341"/>
      <c r="AN362" s="341"/>
      <c r="AO362" s="341"/>
      <c r="AP362" s="339"/>
      <c r="AQ362" s="338"/>
      <c r="AR362" s="341"/>
      <c r="AS362" s="339"/>
    </row>
    <row r="363" spans="1:45" ht="14.1" customHeight="1" x14ac:dyDescent="0.2">
      <c r="A363" s="333"/>
      <c r="B363" s="334"/>
      <c r="C363" s="334"/>
      <c r="D363" s="335"/>
      <c r="E363" s="336"/>
      <c r="F363" s="337"/>
      <c r="G363" s="336"/>
      <c r="H363" s="337"/>
      <c r="I363" s="336"/>
      <c r="J363" s="337"/>
      <c r="K363" s="336"/>
      <c r="L363" s="337"/>
      <c r="M363" s="336"/>
      <c r="N363" s="340"/>
      <c r="O363" s="340"/>
      <c r="P363" s="340"/>
      <c r="Q363" s="340"/>
      <c r="R363" s="340"/>
      <c r="S363" s="337"/>
      <c r="T363" s="336"/>
      <c r="U363" s="340"/>
      <c r="V363" s="337"/>
      <c r="X363" s="333"/>
      <c r="Y363" s="334"/>
      <c r="Z363" s="334"/>
      <c r="AA363" s="335"/>
      <c r="AB363" s="336"/>
      <c r="AC363" s="337"/>
      <c r="AD363" s="336"/>
      <c r="AE363" s="337"/>
      <c r="AF363" s="336"/>
      <c r="AG363" s="337"/>
      <c r="AH363" s="336"/>
      <c r="AI363" s="337"/>
      <c r="AJ363" s="336"/>
      <c r="AK363" s="340"/>
      <c r="AL363" s="340"/>
      <c r="AM363" s="340"/>
      <c r="AN363" s="340"/>
      <c r="AO363" s="340"/>
      <c r="AP363" s="337"/>
      <c r="AQ363" s="336"/>
      <c r="AR363" s="340"/>
      <c r="AS363" s="337"/>
    </row>
    <row r="364" spans="1:45" ht="14.1" customHeight="1" x14ac:dyDescent="0.2">
      <c r="A364" s="388" t="str">
        <f>'Übertrag Einzel'!BF68</f>
        <v>Tango</v>
      </c>
      <c r="B364" s="389"/>
      <c r="C364" s="389"/>
      <c r="D364" s="17"/>
      <c r="E364" s="338"/>
      <c r="F364" s="339"/>
      <c r="G364" s="338"/>
      <c r="H364" s="339"/>
      <c r="I364" s="338"/>
      <c r="J364" s="339"/>
      <c r="K364" s="338"/>
      <c r="L364" s="339"/>
      <c r="M364" s="338"/>
      <c r="N364" s="341"/>
      <c r="O364" s="341"/>
      <c r="P364" s="341"/>
      <c r="Q364" s="341"/>
      <c r="R364" s="341"/>
      <c r="S364" s="339"/>
      <c r="T364" s="338"/>
      <c r="U364" s="341"/>
      <c r="V364" s="339"/>
      <c r="X364" s="388" t="str">
        <f>'Übertrag Einzel'!BF69</f>
        <v>Tango</v>
      </c>
      <c r="Y364" s="389"/>
      <c r="Z364" s="389"/>
      <c r="AA364" s="17"/>
      <c r="AB364" s="338"/>
      <c r="AC364" s="339"/>
      <c r="AD364" s="338"/>
      <c r="AE364" s="339"/>
      <c r="AF364" s="338"/>
      <c r="AG364" s="339"/>
      <c r="AH364" s="338"/>
      <c r="AI364" s="339"/>
      <c r="AJ364" s="338"/>
      <c r="AK364" s="341"/>
      <c r="AL364" s="341"/>
      <c r="AM364" s="341"/>
      <c r="AN364" s="341"/>
      <c r="AO364" s="341"/>
      <c r="AP364" s="339"/>
      <c r="AQ364" s="338"/>
      <c r="AR364" s="341"/>
      <c r="AS364" s="339"/>
    </row>
    <row r="365" spans="1:45" ht="14.1" customHeight="1" x14ac:dyDescent="0.2">
      <c r="A365" s="333"/>
      <c r="B365" s="334"/>
      <c r="C365" s="334"/>
      <c r="D365" s="335"/>
      <c r="E365" s="336"/>
      <c r="F365" s="337"/>
      <c r="G365" s="336"/>
      <c r="H365" s="337"/>
      <c r="I365" s="336"/>
      <c r="J365" s="337"/>
      <c r="K365" s="336"/>
      <c r="L365" s="337"/>
      <c r="M365" s="336"/>
      <c r="N365" s="340"/>
      <c r="O365" s="340"/>
      <c r="P365" s="340"/>
      <c r="Q365" s="340"/>
      <c r="R365" s="340"/>
      <c r="S365" s="337"/>
      <c r="T365" s="336"/>
      <c r="U365" s="340"/>
      <c r="V365" s="337"/>
      <c r="X365" s="333"/>
      <c r="Y365" s="334"/>
      <c r="Z365" s="334"/>
      <c r="AA365" s="335"/>
      <c r="AB365" s="336"/>
      <c r="AC365" s="337"/>
      <c r="AD365" s="336"/>
      <c r="AE365" s="337"/>
      <c r="AF365" s="336"/>
      <c r="AG365" s="337"/>
      <c r="AH365" s="336"/>
      <c r="AI365" s="337"/>
      <c r="AJ365" s="336"/>
      <c r="AK365" s="340"/>
      <c r="AL365" s="340"/>
      <c r="AM365" s="340"/>
      <c r="AN365" s="340"/>
      <c r="AO365" s="340"/>
      <c r="AP365" s="337"/>
      <c r="AQ365" s="336"/>
      <c r="AR365" s="340"/>
      <c r="AS365" s="337"/>
    </row>
    <row r="366" spans="1:45" ht="14.1" customHeight="1" x14ac:dyDescent="0.2">
      <c r="A366" s="388" t="str">
        <f>'Übertrag Einzel'!BG68</f>
        <v>Wiener Walzer</v>
      </c>
      <c r="B366" s="389"/>
      <c r="C366" s="389"/>
      <c r="D366" s="17"/>
      <c r="E366" s="338"/>
      <c r="F366" s="339"/>
      <c r="G366" s="338"/>
      <c r="H366" s="339"/>
      <c r="I366" s="338"/>
      <c r="J366" s="339"/>
      <c r="K366" s="338"/>
      <c r="L366" s="339"/>
      <c r="M366" s="338"/>
      <c r="N366" s="341"/>
      <c r="O366" s="341"/>
      <c r="P366" s="341"/>
      <c r="Q366" s="341"/>
      <c r="R366" s="341"/>
      <c r="S366" s="339"/>
      <c r="T366" s="338"/>
      <c r="U366" s="341"/>
      <c r="V366" s="339"/>
      <c r="X366" s="388" t="str">
        <f>'Übertrag Einzel'!BG69</f>
        <v>Wiener Walzer</v>
      </c>
      <c r="Y366" s="389"/>
      <c r="Z366" s="389"/>
      <c r="AA366" s="17"/>
      <c r="AB366" s="338"/>
      <c r="AC366" s="339"/>
      <c r="AD366" s="338"/>
      <c r="AE366" s="339"/>
      <c r="AF366" s="338"/>
      <c r="AG366" s="339"/>
      <c r="AH366" s="338"/>
      <c r="AI366" s="339"/>
      <c r="AJ366" s="338"/>
      <c r="AK366" s="341"/>
      <c r="AL366" s="341"/>
      <c r="AM366" s="341"/>
      <c r="AN366" s="341"/>
      <c r="AO366" s="341"/>
      <c r="AP366" s="339"/>
      <c r="AQ366" s="338"/>
      <c r="AR366" s="341"/>
      <c r="AS366" s="339"/>
    </row>
    <row r="367" spans="1:45" ht="14.1" customHeight="1" x14ac:dyDescent="0.2">
      <c r="A367" s="333"/>
      <c r="B367" s="334"/>
      <c r="C367" s="334"/>
      <c r="D367" s="335"/>
      <c r="E367" s="336"/>
      <c r="F367" s="337"/>
      <c r="G367" s="336"/>
      <c r="H367" s="337"/>
      <c r="I367" s="336"/>
      <c r="J367" s="337"/>
      <c r="K367" s="336"/>
      <c r="L367" s="337"/>
      <c r="M367" s="336"/>
      <c r="N367" s="340"/>
      <c r="O367" s="340"/>
      <c r="P367" s="340"/>
      <c r="Q367" s="340"/>
      <c r="R367" s="340"/>
      <c r="S367" s="337"/>
      <c r="T367" s="336"/>
      <c r="U367" s="340"/>
      <c r="V367" s="337"/>
      <c r="X367" s="333"/>
      <c r="Y367" s="334"/>
      <c r="Z367" s="334"/>
      <c r="AA367" s="335"/>
      <c r="AB367" s="336"/>
      <c r="AC367" s="337"/>
      <c r="AD367" s="336"/>
      <c r="AE367" s="337"/>
      <c r="AF367" s="336"/>
      <c r="AG367" s="337"/>
      <c r="AH367" s="336"/>
      <c r="AI367" s="337"/>
      <c r="AJ367" s="336"/>
      <c r="AK367" s="340"/>
      <c r="AL367" s="340"/>
      <c r="AM367" s="340"/>
      <c r="AN367" s="340"/>
      <c r="AO367" s="340"/>
      <c r="AP367" s="337"/>
      <c r="AQ367" s="336"/>
      <c r="AR367" s="340"/>
      <c r="AS367" s="337"/>
    </row>
    <row r="368" spans="1:45" ht="14.1" customHeight="1" x14ac:dyDescent="0.2">
      <c r="A368" s="388" t="str">
        <f>'Übertrag Einzel'!BH68</f>
        <v>Slowfox</v>
      </c>
      <c r="B368" s="389"/>
      <c r="C368" s="389"/>
      <c r="D368" s="17"/>
      <c r="E368" s="338"/>
      <c r="F368" s="339"/>
      <c r="G368" s="338"/>
      <c r="H368" s="339"/>
      <c r="I368" s="338"/>
      <c r="J368" s="339"/>
      <c r="K368" s="338"/>
      <c r="L368" s="339"/>
      <c r="M368" s="338"/>
      <c r="N368" s="341"/>
      <c r="O368" s="341"/>
      <c r="P368" s="341"/>
      <c r="Q368" s="341"/>
      <c r="R368" s="341"/>
      <c r="S368" s="339"/>
      <c r="T368" s="338"/>
      <c r="U368" s="341"/>
      <c r="V368" s="339"/>
      <c r="X368" s="388" t="str">
        <f>'Übertrag Einzel'!BH69</f>
        <v>Slowfox</v>
      </c>
      <c r="Y368" s="389"/>
      <c r="Z368" s="389"/>
      <c r="AA368" s="17"/>
      <c r="AB368" s="338"/>
      <c r="AC368" s="339"/>
      <c r="AD368" s="338"/>
      <c r="AE368" s="339"/>
      <c r="AF368" s="338"/>
      <c r="AG368" s="339"/>
      <c r="AH368" s="338"/>
      <c r="AI368" s="339"/>
      <c r="AJ368" s="338"/>
      <c r="AK368" s="341"/>
      <c r="AL368" s="341"/>
      <c r="AM368" s="341"/>
      <c r="AN368" s="341"/>
      <c r="AO368" s="341"/>
      <c r="AP368" s="339"/>
      <c r="AQ368" s="338"/>
      <c r="AR368" s="341"/>
      <c r="AS368" s="339"/>
    </row>
    <row r="369" spans="1:45" ht="14.1" customHeight="1" x14ac:dyDescent="0.2">
      <c r="A369" s="333"/>
      <c r="B369" s="334"/>
      <c r="C369" s="334"/>
      <c r="D369" s="335"/>
      <c r="E369" s="336"/>
      <c r="F369" s="337"/>
      <c r="G369" s="336"/>
      <c r="H369" s="337"/>
      <c r="I369" s="336"/>
      <c r="J369" s="337"/>
      <c r="K369" s="336"/>
      <c r="L369" s="337"/>
      <c r="M369" s="336"/>
      <c r="N369" s="340"/>
      <c r="O369" s="340"/>
      <c r="P369" s="340"/>
      <c r="Q369" s="340"/>
      <c r="R369" s="340"/>
      <c r="S369" s="337"/>
      <c r="T369" s="336"/>
      <c r="U369" s="340"/>
      <c r="V369" s="337"/>
      <c r="X369" s="333"/>
      <c r="Y369" s="334"/>
      <c r="Z369" s="334"/>
      <c r="AA369" s="335"/>
      <c r="AB369" s="336"/>
      <c r="AC369" s="337"/>
      <c r="AD369" s="336"/>
      <c r="AE369" s="337"/>
      <c r="AF369" s="336"/>
      <c r="AG369" s="337"/>
      <c r="AH369" s="336"/>
      <c r="AI369" s="337"/>
      <c r="AJ369" s="336"/>
      <c r="AK369" s="340"/>
      <c r="AL369" s="340"/>
      <c r="AM369" s="340"/>
      <c r="AN369" s="340"/>
      <c r="AO369" s="340"/>
      <c r="AP369" s="337"/>
      <c r="AQ369" s="336"/>
      <c r="AR369" s="340"/>
      <c r="AS369" s="337"/>
    </row>
    <row r="370" spans="1:45" ht="14.1" customHeight="1" x14ac:dyDescent="0.2">
      <c r="A370" s="388" t="str">
        <f>'Übertrag Einzel'!BI68</f>
        <v>Quickstep</v>
      </c>
      <c r="B370" s="389"/>
      <c r="C370" s="389"/>
      <c r="D370" s="17"/>
      <c r="E370" s="338"/>
      <c r="F370" s="339"/>
      <c r="G370" s="338"/>
      <c r="H370" s="339"/>
      <c r="I370" s="338"/>
      <c r="J370" s="339"/>
      <c r="K370" s="338"/>
      <c r="L370" s="339"/>
      <c r="M370" s="338"/>
      <c r="N370" s="341"/>
      <c r="O370" s="341"/>
      <c r="P370" s="341"/>
      <c r="Q370" s="341"/>
      <c r="R370" s="341"/>
      <c r="S370" s="339"/>
      <c r="T370" s="338"/>
      <c r="U370" s="341"/>
      <c r="V370" s="339"/>
      <c r="X370" s="388" t="str">
        <f>'Übertrag Einzel'!BI69</f>
        <v>Quickstep</v>
      </c>
      <c r="Y370" s="389"/>
      <c r="Z370" s="389"/>
      <c r="AA370" s="17"/>
      <c r="AB370" s="338"/>
      <c r="AC370" s="339"/>
      <c r="AD370" s="338"/>
      <c r="AE370" s="339"/>
      <c r="AF370" s="338"/>
      <c r="AG370" s="339"/>
      <c r="AH370" s="338"/>
      <c r="AI370" s="339"/>
      <c r="AJ370" s="338"/>
      <c r="AK370" s="341"/>
      <c r="AL370" s="341"/>
      <c r="AM370" s="341"/>
      <c r="AN370" s="341"/>
      <c r="AO370" s="341"/>
      <c r="AP370" s="339"/>
      <c r="AQ370" s="338"/>
      <c r="AR370" s="341"/>
      <c r="AS370" s="339"/>
    </row>
    <row r="371" spans="1:45" ht="14.1" customHeight="1" x14ac:dyDescent="0.2">
      <c r="A371" s="333"/>
      <c r="B371" s="334"/>
      <c r="C371" s="334"/>
      <c r="D371" s="335"/>
      <c r="E371" s="336"/>
      <c r="F371" s="337"/>
      <c r="G371" s="336"/>
      <c r="H371" s="337"/>
      <c r="I371" s="336"/>
      <c r="J371" s="337"/>
      <c r="K371" s="336"/>
      <c r="L371" s="337"/>
      <c r="M371" s="336"/>
      <c r="N371" s="340"/>
      <c r="O371" s="340"/>
      <c r="P371" s="340"/>
      <c r="Q371" s="340"/>
      <c r="R371" s="340"/>
      <c r="S371" s="337"/>
      <c r="T371" s="336"/>
      <c r="U371" s="340"/>
      <c r="V371" s="337"/>
      <c r="X371" s="333"/>
      <c r="Y371" s="334"/>
      <c r="Z371" s="334"/>
      <c r="AA371" s="335"/>
      <c r="AB371" s="336"/>
      <c r="AC371" s="337"/>
      <c r="AD371" s="336"/>
      <c r="AE371" s="337"/>
      <c r="AF371" s="336"/>
      <c r="AG371" s="337"/>
      <c r="AH371" s="336"/>
      <c r="AI371" s="337"/>
      <c r="AJ371" s="336"/>
      <c r="AK371" s="340"/>
      <c r="AL371" s="340"/>
      <c r="AM371" s="340"/>
      <c r="AN371" s="340"/>
      <c r="AO371" s="340"/>
      <c r="AP371" s="337"/>
      <c r="AQ371" s="336"/>
      <c r="AR371" s="340"/>
      <c r="AS371" s="337"/>
    </row>
    <row r="372" spans="1:45" ht="14.1" customHeight="1" x14ac:dyDescent="0.2">
      <c r="A372" s="388" t="str">
        <f>'Übertrag Einzel'!BJ68</f>
        <v>Samba</v>
      </c>
      <c r="B372" s="389"/>
      <c r="C372" s="389"/>
      <c r="D372" s="17"/>
      <c r="E372" s="338"/>
      <c r="F372" s="339"/>
      <c r="G372" s="338"/>
      <c r="H372" s="339"/>
      <c r="I372" s="338"/>
      <c r="J372" s="339"/>
      <c r="K372" s="338"/>
      <c r="L372" s="339"/>
      <c r="M372" s="338"/>
      <c r="N372" s="341"/>
      <c r="O372" s="341"/>
      <c r="P372" s="341"/>
      <c r="Q372" s="341"/>
      <c r="R372" s="341"/>
      <c r="S372" s="339"/>
      <c r="T372" s="338"/>
      <c r="U372" s="341"/>
      <c r="V372" s="339"/>
      <c r="X372" s="388" t="str">
        <f>'Übertrag Einzel'!BJ69</f>
        <v>Samba</v>
      </c>
      <c r="Y372" s="389"/>
      <c r="Z372" s="389"/>
      <c r="AA372" s="17"/>
      <c r="AB372" s="338"/>
      <c r="AC372" s="339"/>
      <c r="AD372" s="338"/>
      <c r="AE372" s="339"/>
      <c r="AF372" s="338"/>
      <c r="AG372" s="339"/>
      <c r="AH372" s="338"/>
      <c r="AI372" s="339"/>
      <c r="AJ372" s="338"/>
      <c r="AK372" s="341"/>
      <c r="AL372" s="341"/>
      <c r="AM372" s="341"/>
      <c r="AN372" s="341"/>
      <c r="AO372" s="341"/>
      <c r="AP372" s="339"/>
      <c r="AQ372" s="338"/>
      <c r="AR372" s="341"/>
      <c r="AS372" s="339"/>
    </row>
    <row r="373" spans="1:45" ht="14.1" customHeight="1" x14ac:dyDescent="0.2">
      <c r="A373" s="333"/>
      <c r="B373" s="334"/>
      <c r="C373" s="334"/>
      <c r="D373" s="335"/>
      <c r="E373" s="336"/>
      <c r="F373" s="337"/>
      <c r="G373" s="336"/>
      <c r="H373" s="337"/>
      <c r="I373" s="336"/>
      <c r="J373" s="337"/>
      <c r="K373" s="336"/>
      <c r="L373" s="337"/>
      <c r="M373" s="336"/>
      <c r="N373" s="340"/>
      <c r="O373" s="340"/>
      <c r="P373" s="340"/>
      <c r="Q373" s="340"/>
      <c r="R373" s="340"/>
      <c r="S373" s="337"/>
      <c r="T373" s="336"/>
      <c r="U373" s="340"/>
      <c r="V373" s="337"/>
      <c r="X373" s="333"/>
      <c r="Y373" s="334"/>
      <c r="Z373" s="334"/>
      <c r="AA373" s="335"/>
      <c r="AB373" s="336"/>
      <c r="AC373" s="337"/>
      <c r="AD373" s="336"/>
      <c r="AE373" s="337"/>
      <c r="AF373" s="336"/>
      <c r="AG373" s="337"/>
      <c r="AH373" s="336"/>
      <c r="AI373" s="337"/>
      <c r="AJ373" s="336"/>
      <c r="AK373" s="340"/>
      <c r="AL373" s="340"/>
      <c r="AM373" s="340"/>
      <c r="AN373" s="340"/>
      <c r="AO373" s="340"/>
      <c r="AP373" s="337"/>
      <c r="AQ373" s="336"/>
      <c r="AR373" s="340"/>
      <c r="AS373" s="337"/>
    </row>
    <row r="374" spans="1:45" ht="14.1" customHeight="1" x14ac:dyDescent="0.2">
      <c r="A374" s="388" t="str">
        <f>'Übertrag Einzel'!BK68</f>
        <v>Chachacha</v>
      </c>
      <c r="B374" s="389"/>
      <c r="C374" s="389"/>
      <c r="D374" s="17"/>
      <c r="E374" s="338"/>
      <c r="F374" s="339"/>
      <c r="G374" s="338"/>
      <c r="H374" s="339"/>
      <c r="I374" s="338"/>
      <c r="J374" s="339"/>
      <c r="K374" s="338"/>
      <c r="L374" s="339"/>
      <c r="M374" s="338"/>
      <c r="N374" s="341"/>
      <c r="O374" s="341"/>
      <c r="P374" s="341"/>
      <c r="Q374" s="341"/>
      <c r="R374" s="341"/>
      <c r="S374" s="339"/>
      <c r="T374" s="338"/>
      <c r="U374" s="341"/>
      <c r="V374" s="339"/>
      <c r="X374" s="388" t="str">
        <f>'Übertrag Einzel'!BK69</f>
        <v>Chachacha</v>
      </c>
      <c r="Y374" s="389"/>
      <c r="Z374" s="389"/>
      <c r="AA374" s="17"/>
      <c r="AB374" s="338"/>
      <c r="AC374" s="339"/>
      <c r="AD374" s="338"/>
      <c r="AE374" s="339"/>
      <c r="AF374" s="338"/>
      <c r="AG374" s="339"/>
      <c r="AH374" s="338"/>
      <c r="AI374" s="339"/>
      <c r="AJ374" s="338"/>
      <c r="AK374" s="341"/>
      <c r="AL374" s="341"/>
      <c r="AM374" s="341"/>
      <c r="AN374" s="341"/>
      <c r="AO374" s="341"/>
      <c r="AP374" s="339"/>
      <c r="AQ374" s="338"/>
      <c r="AR374" s="341"/>
      <c r="AS374" s="339"/>
    </row>
    <row r="375" spans="1:45" ht="14.1" customHeight="1" x14ac:dyDescent="0.2">
      <c r="A375" s="333"/>
      <c r="B375" s="334"/>
      <c r="C375" s="334"/>
      <c r="D375" s="335"/>
      <c r="E375" s="336"/>
      <c r="F375" s="337"/>
      <c r="G375" s="336"/>
      <c r="H375" s="337"/>
      <c r="I375" s="336"/>
      <c r="J375" s="337"/>
      <c r="K375" s="336"/>
      <c r="L375" s="337"/>
      <c r="M375" s="336"/>
      <c r="N375" s="340"/>
      <c r="O375" s="340"/>
      <c r="P375" s="340"/>
      <c r="Q375" s="340"/>
      <c r="R375" s="340"/>
      <c r="S375" s="337"/>
      <c r="T375" s="336"/>
      <c r="U375" s="340"/>
      <c r="V375" s="337"/>
      <c r="X375" s="333"/>
      <c r="Y375" s="334"/>
      <c r="Z375" s="334"/>
      <c r="AA375" s="335"/>
      <c r="AB375" s="336"/>
      <c r="AC375" s="337"/>
      <c r="AD375" s="336"/>
      <c r="AE375" s="337"/>
      <c r="AF375" s="336"/>
      <c r="AG375" s="337"/>
      <c r="AH375" s="336"/>
      <c r="AI375" s="337"/>
      <c r="AJ375" s="336"/>
      <c r="AK375" s="340"/>
      <c r="AL375" s="340"/>
      <c r="AM375" s="340"/>
      <c r="AN375" s="340"/>
      <c r="AO375" s="340"/>
      <c r="AP375" s="337"/>
      <c r="AQ375" s="336"/>
      <c r="AR375" s="340"/>
      <c r="AS375" s="337"/>
    </row>
    <row r="376" spans="1:45" ht="14.1" customHeight="1" x14ac:dyDescent="0.2">
      <c r="A376" s="388" t="str">
        <f>'Übertrag Einzel'!BL68</f>
        <v>Rumba</v>
      </c>
      <c r="B376" s="389"/>
      <c r="C376" s="389"/>
      <c r="D376" s="17"/>
      <c r="E376" s="338"/>
      <c r="F376" s="339"/>
      <c r="G376" s="338"/>
      <c r="H376" s="339"/>
      <c r="I376" s="338"/>
      <c r="J376" s="339"/>
      <c r="K376" s="338"/>
      <c r="L376" s="339"/>
      <c r="M376" s="338"/>
      <c r="N376" s="341"/>
      <c r="O376" s="341"/>
      <c r="P376" s="341"/>
      <c r="Q376" s="341"/>
      <c r="R376" s="341"/>
      <c r="S376" s="339"/>
      <c r="T376" s="338"/>
      <c r="U376" s="341"/>
      <c r="V376" s="339"/>
      <c r="X376" s="388" t="str">
        <f>'Übertrag Einzel'!BL69</f>
        <v>Rumba</v>
      </c>
      <c r="Y376" s="389"/>
      <c r="Z376" s="389"/>
      <c r="AA376" s="17"/>
      <c r="AB376" s="338"/>
      <c r="AC376" s="339"/>
      <c r="AD376" s="338"/>
      <c r="AE376" s="339"/>
      <c r="AF376" s="338"/>
      <c r="AG376" s="339"/>
      <c r="AH376" s="338"/>
      <c r="AI376" s="339"/>
      <c r="AJ376" s="338"/>
      <c r="AK376" s="341"/>
      <c r="AL376" s="341"/>
      <c r="AM376" s="341"/>
      <c r="AN376" s="341"/>
      <c r="AO376" s="341"/>
      <c r="AP376" s="339"/>
      <c r="AQ376" s="338"/>
      <c r="AR376" s="341"/>
      <c r="AS376" s="339"/>
    </row>
    <row r="377" spans="1:45" ht="14.1" customHeight="1" x14ac:dyDescent="0.2">
      <c r="A377" s="333"/>
      <c r="B377" s="334"/>
      <c r="C377" s="334"/>
      <c r="D377" s="335"/>
      <c r="E377" s="336"/>
      <c r="F377" s="337"/>
      <c r="G377" s="336"/>
      <c r="H377" s="337"/>
      <c r="I377" s="336"/>
      <c r="J377" s="337"/>
      <c r="K377" s="336"/>
      <c r="L377" s="337"/>
      <c r="M377" s="336"/>
      <c r="N377" s="340"/>
      <c r="O377" s="340"/>
      <c r="P377" s="340"/>
      <c r="Q377" s="340"/>
      <c r="R377" s="340"/>
      <c r="S377" s="337"/>
      <c r="T377" s="336"/>
      <c r="U377" s="340"/>
      <c r="V377" s="337"/>
      <c r="X377" s="333"/>
      <c r="Y377" s="334"/>
      <c r="Z377" s="334"/>
      <c r="AA377" s="335"/>
      <c r="AB377" s="336"/>
      <c r="AC377" s="337"/>
      <c r="AD377" s="336"/>
      <c r="AE377" s="337"/>
      <c r="AF377" s="336"/>
      <c r="AG377" s="337"/>
      <c r="AH377" s="336"/>
      <c r="AI377" s="337"/>
      <c r="AJ377" s="336"/>
      <c r="AK377" s="340"/>
      <c r="AL377" s="340"/>
      <c r="AM377" s="340"/>
      <c r="AN377" s="340"/>
      <c r="AO377" s="340"/>
      <c r="AP377" s="337"/>
      <c r="AQ377" s="336"/>
      <c r="AR377" s="340"/>
      <c r="AS377" s="337"/>
    </row>
    <row r="378" spans="1:45" ht="14.1" customHeight="1" x14ac:dyDescent="0.2">
      <c r="A378" s="388" t="str">
        <f>'Übertrag Einzel'!BM68</f>
        <v>Paso Doble</v>
      </c>
      <c r="B378" s="389"/>
      <c r="C378" s="389"/>
      <c r="D378" s="17"/>
      <c r="E378" s="338"/>
      <c r="F378" s="339"/>
      <c r="G378" s="338"/>
      <c r="H378" s="339"/>
      <c r="I378" s="338"/>
      <c r="J378" s="339"/>
      <c r="K378" s="338"/>
      <c r="L378" s="339"/>
      <c r="M378" s="338"/>
      <c r="N378" s="341"/>
      <c r="O378" s="341"/>
      <c r="P378" s="341"/>
      <c r="Q378" s="341"/>
      <c r="R378" s="341"/>
      <c r="S378" s="339"/>
      <c r="T378" s="338"/>
      <c r="U378" s="341"/>
      <c r="V378" s="339"/>
      <c r="X378" s="388" t="str">
        <f>'Übertrag Einzel'!BM69</f>
        <v>Paso Doble</v>
      </c>
      <c r="Y378" s="389"/>
      <c r="Z378" s="389"/>
      <c r="AA378" s="17"/>
      <c r="AB378" s="338"/>
      <c r="AC378" s="339"/>
      <c r="AD378" s="338"/>
      <c r="AE378" s="339"/>
      <c r="AF378" s="338"/>
      <c r="AG378" s="339"/>
      <c r="AH378" s="338"/>
      <c r="AI378" s="339"/>
      <c r="AJ378" s="338"/>
      <c r="AK378" s="341"/>
      <c r="AL378" s="341"/>
      <c r="AM378" s="341"/>
      <c r="AN378" s="341"/>
      <c r="AO378" s="341"/>
      <c r="AP378" s="339"/>
      <c r="AQ378" s="338"/>
      <c r="AR378" s="341"/>
      <c r="AS378" s="339"/>
    </row>
    <row r="379" spans="1:45" ht="14.1" customHeight="1" x14ac:dyDescent="0.2">
      <c r="A379" s="333"/>
      <c r="B379" s="334"/>
      <c r="C379" s="334"/>
      <c r="D379" s="335"/>
      <c r="E379" s="336"/>
      <c r="F379" s="337"/>
      <c r="G379" s="336"/>
      <c r="H379" s="337"/>
      <c r="I379" s="336"/>
      <c r="J379" s="337"/>
      <c r="K379" s="336"/>
      <c r="L379" s="337"/>
      <c r="M379" s="336"/>
      <c r="N379" s="340"/>
      <c r="O379" s="340"/>
      <c r="P379" s="340"/>
      <c r="Q379" s="340"/>
      <c r="R379" s="340"/>
      <c r="S379" s="337"/>
      <c r="T379" s="336"/>
      <c r="U379" s="340"/>
      <c r="V379" s="337"/>
      <c r="X379" s="333"/>
      <c r="Y379" s="334"/>
      <c r="Z379" s="334"/>
      <c r="AA379" s="335"/>
      <c r="AB379" s="336"/>
      <c r="AC379" s="337"/>
      <c r="AD379" s="336"/>
      <c r="AE379" s="337"/>
      <c r="AF379" s="336"/>
      <c r="AG379" s="337"/>
      <c r="AH379" s="336"/>
      <c r="AI379" s="337"/>
      <c r="AJ379" s="336"/>
      <c r="AK379" s="340"/>
      <c r="AL379" s="340"/>
      <c r="AM379" s="340"/>
      <c r="AN379" s="340"/>
      <c r="AO379" s="340"/>
      <c r="AP379" s="337"/>
      <c r="AQ379" s="336"/>
      <c r="AR379" s="340"/>
      <c r="AS379" s="337"/>
    </row>
    <row r="380" spans="1:45" ht="14.1" customHeight="1" x14ac:dyDescent="0.2">
      <c r="A380" s="388" t="str">
        <f>'Übertrag Einzel'!BN68</f>
        <v>Jive</v>
      </c>
      <c r="B380" s="389"/>
      <c r="C380" s="389"/>
      <c r="D380" s="17"/>
      <c r="E380" s="338"/>
      <c r="F380" s="339"/>
      <c r="G380" s="338"/>
      <c r="H380" s="339"/>
      <c r="I380" s="338"/>
      <c r="J380" s="339"/>
      <c r="K380" s="338"/>
      <c r="L380" s="339"/>
      <c r="M380" s="338"/>
      <c r="N380" s="341"/>
      <c r="O380" s="341"/>
      <c r="P380" s="341"/>
      <c r="Q380" s="341"/>
      <c r="R380" s="341"/>
      <c r="S380" s="339"/>
      <c r="T380" s="338"/>
      <c r="U380" s="341"/>
      <c r="V380" s="339"/>
      <c r="X380" s="388" t="str">
        <f>'Übertrag Einzel'!BN69</f>
        <v>Jive</v>
      </c>
      <c r="Y380" s="389"/>
      <c r="Z380" s="389"/>
      <c r="AA380" s="17"/>
      <c r="AB380" s="338"/>
      <c r="AC380" s="339"/>
      <c r="AD380" s="338"/>
      <c r="AE380" s="339"/>
      <c r="AF380" s="338"/>
      <c r="AG380" s="339"/>
      <c r="AH380" s="338"/>
      <c r="AI380" s="339"/>
      <c r="AJ380" s="338"/>
      <c r="AK380" s="341"/>
      <c r="AL380" s="341"/>
      <c r="AM380" s="341"/>
      <c r="AN380" s="341"/>
      <c r="AO380" s="341"/>
      <c r="AP380" s="339"/>
      <c r="AQ380" s="338"/>
      <c r="AR380" s="341"/>
      <c r="AS380" s="339"/>
    </row>
    <row r="381" spans="1:45" ht="14.1" customHeight="1" x14ac:dyDescent="0.2">
      <c r="A381" s="391"/>
      <c r="B381" s="392"/>
      <c r="C381" s="392"/>
      <c r="D381" s="393"/>
      <c r="E381" s="336"/>
      <c r="F381" s="337"/>
      <c r="G381" s="336"/>
      <c r="H381" s="337"/>
      <c r="I381" s="336"/>
      <c r="J381" s="337"/>
      <c r="K381" s="336"/>
      <c r="L381" s="337"/>
      <c r="M381" s="336"/>
      <c r="N381" s="340"/>
      <c r="O381" s="340"/>
      <c r="P381" s="340"/>
      <c r="Q381" s="340"/>
      <c r="R381" s="340"/>
      <c r="S381" s="337"/>
      <c r="T381" s="336"/>
      <c r="U381" s="340"/>
      <c r="V381" s="337"/>
      <c r="X381" s="391"/>
      <c r="Y381" s="392"/>
      <c r="Z381" s="392"/>
      <c r="AA381" s="393"/>
      <c r="AB381" s="336"/>
      <c r="AC381" s="337"/>
      <c r="AD381" s="336"/>
      <c r="AE381" s="337"/>
      <c r="AF381" s="336"/>
      <c r="AG381" s="337"/>
      <c r="AH381" s="336"/>
      <c r="AI381" s="337"/>
      <c r="AJ381" s="336"/>
      <c r="AK381" s="340"/>
      <c r="AL381" s="340"/>
      <c r="AM381" s="340"/>
      <c r="AN381" s="340"/>
      <c r="AO381" s="340"/>
      <c r="AP381" s="337"/>
      <c r="AQ381" s="336"/>
      <c r="AR381" s="340"/>
      <c r="AS381" s="337"/>
    </row>
    <row r="382" spans="1:45" ht="14.1" customHeight="1" x14ac:dyDescent="0.2">
      <c r="A382" s="388" t="str">
        <f>'Übertrag Einzel'!BO68</f>
        <v>Discofox</v>
      </c>
      <c r="B382" s="389"/>
      <c r="C382" s="390"/>
      <c r="D382" s="18"/>
      <c r="E382" s="338"/>
      <c r="F382" s="339"/>
      <c r="G382" s="338"/>
      <c r="H382" s="339"/>
      <c r="I382" s="338"/>
      <c r="J382" s="339"/>
      <c r="K382" s="338"/>
      <c r="L382" s="339"/>
      <c r="M382" s="338"/>
      <c r="N382" s="341"/>
      <c r="O382" s="341"/>
      <c r="P382" s="341"/>
      <c r="Q382" s="341"/>
      <c r="R382" s="341"/>
      <c r="S382" s="339"/>
      <c r="T382" s="338"/>
      <c r="U382" s="341"/>
      <c r="V382" s="339"/>
      <c r="X382" s="388" t="str">
        <f>'Übertrag Einzel'!BO69</f>
        <v>Discofox</v>
      </c>
      <c r="Y382" s="389"/>
      <c r="Z382" s="390"/>
      <c r="AA382" s="18"/>
      <c r="AB382" s="338"/>
      <c r="AC382" s="339"/>
      <c r="AD382" s="338"/>
      <c r="AE382" s="339"/>
      <c r="AF382" s="338"/>
      <c r="AG382" s="339"/>
      <c r="AH382" s="338"/>
      <c r="AI382" s="339"/>
      <c r="AJ382" s="338"/>
      <c r="AK382" s="341"/>
      <c r="AL382" s="341"/>
      <c r="AM382" s="341"/>
      <c r="AN382" s="341"/>
      <c r="AO382" s="341"/>
      <c r="AP382" s="339"/>
      <c r="AQ382" s="338"/>
      <c r="AR382" s="341"/>
      <c r="AS382" s="339"/>
    </row>
    <row r="383" spans="1:45" ht="14.1" customHeight="1" x14ac:dyDescent="0.2">
      <c r="A383" s="391"/>
      <c r="B383" s="392"/>
      <c r="C383" s="392"/>
      <c r="D383" s="393"/>
      <c r="E383" s="336"/>
      <c r="F383" s="337"/>
      <c r="G383" s="336"/>
      <c r="H383" s="337"/>
      <c r="I383" s="336"/>
      <c r="J383" s="337"/>
      <c r="K383" s="336"/>
      <c r="L383" s="337"/>
      <c r="M383" s="336"/>
      <c r="N383" s="340"/>
      <c r="O383" s="340"/>
      <c r="P383" s="340"/>
      <c r="Q383" s="340"/>
      <c r="R383" s="340"/>
      <c r="S383" s="337"/>
      <c r="T383" s="336"/>
      <c r="U383" s="340"/>
      <c r="V383" s="337"/>
      <c r="X383" s="391"/>
      <c r="Y383" s="392"/>
      <c r="Z383" s="392"/>
      <c r="AA383" s="393"/>
      <c r="AB383" s="336"/>
      <c r="AC383" s="337"/>
      <c r="AD383" s="336"/>
      <c r="AE383" s="337"/>
      <c r="AF383" s="336"/>
      <c r="AG383" s="337"/>
      <c r="AH383" s="336"/>
      <c r="AI383" s="337"/>
      <c r="AJ383" s="336"/>
      <c r="AK383" s="340"/>
      <c r="AL383" s="340"/>
      <c r="AM383" s="340"/>
      <c r="AN383" s="340"/>
      <c r="AO383" s="340"/>
      <c r="AP383" s="337"/>
      <c r="AQ383" s="336"/>
      <c r="AR383" s="340"/>
      <c r="AS383" s="337"/>
    </row>
    <row r="384" spans="1:45" ht="14.1" customHeight="1" x14ac:dyDescent="0.2">
      <c r="A384" s="388"/>
      <c r="B384" s="389"/>
      <c r="C384" s="390"/>
      <c r="D384" s="18"/>
      <c r="E384" s="338"/>
      <c r="F384" s="339"/>
      <c r="G384" s="338"/>
      <c r="H384" s="339"/>
      <c r="I384" s="338"/>
      <c r="J384" s="339"/>
      <c r="K384" s="338"/>
      <c r="L384" s="339"/>
      <c r="M384" s="338"/>
      <c r="N384" s="341"/>
      <c r="O384" s="341"/>
      <c r="P384" s="341"/>
      <c r="Q384" s="341"/>
      <c r="R384" s="341"/>
      <c r="S384" s="339"/>
      <c r="T384" s="338"/>
      <c r="U384" s="341"/>
      <c r="V384" s="339"/>
      <c r="X384" s="388"/>
      <c r="Y384" s="389"/>
      <c r="Z384" s="390"/>
      <c r="AA384" s="18"/>
      <c r="AB384" s="338"/>
      <c r="AC384" s="339"/>
      <c r="AD384" s="338"/>
      <c r="AE384" s="339"/>
      <c r="AF384" s="338"/>
      <c r="AG384" s="339"/>
      <c r="AH384" s="338"/>
      <c r="AI384" s="339"/>
      <c r="AJ384" s="338"/>
      <c r="AK384" s="341"/>
      <c r="AL384" s="341"/>
      <c r="AM384" s="341"/>
      <c r="AN384" s="341"/>
      <c r="AO384" s="341"/>
      <c r="AP384" s="339"/>
      <c r="AQ384" s="338"/>
      <c r="AR384" s="341"/>
      <c r="AS384" s="339"/>
    </row>
    <row r="385" spans="1:45" ht="14.1" customHeight="1" x14ac:dyDescent="0.2">
      <c r="A385" s="394" t="s">
        <v>70</v>
      </c>
      <c r="B385" s="450"/>
      <c r="C385" s="450"/>
      <c r="D385" s="450"/>
      <c r="E385" s="450"/>
      <c r="F385" s="450"/>
      <c r="G385" s="450"/>
      <c r="H385" s="450"/>
      <c r="I385" s="450"/>
      <c r="J385" s="450"/>
      <c r="K385" s="450"/>
      <c r="L385" s="450"/>
      <c r="M385" s="450"/>
      <c r="N385" s="450"/>
      <c r="O385" s="450"/>
      <c r="P385" s="450"/>
      <c r="Q385" s="450"/>
      <c r="R385" s="450"/>
      <c r="S385" s="450"/>
      <c r="T385" s="450"/>
      <c r="U385" s="450"/>
      <c r="V385" s="451"/>
      <c r="X385" s="394" t="s">
        <v>70</v>
      </c>
      <c r="Y385" s="450"/>
      <c r="Z385" s="450"/>
      <c r="AA385" s="450"/>
      <c r="AB385" s="450"/>
      <c r="AC385" s="450"/>
      <c r="AD385" s="450"/>
      <c r="AE385" s="450"/>
      <c r="AF385" s="450"/>
      <c r="AG385" s="450"/>
      <c r="AH385" s="450"/>
      <c r="AI385" s="450"/>
      <c r="AJ385" s="450"/>
      <c r="AK385" s="450"/>
      <c r="AL385" s="450"/>
      <c r="AM385" s="450"/>
      <c r="AN385" s="450"/>
      <c r="AO385" s="450"/>
      <c r="AP385" s="450"/>
      <c r="AQ385" s="450"/>
      <c r="AR385" s="450"/>
      <c r="AS385" s="451"/>
    </row>
    <row r="386" spans="1:45" ht="14.1" customHeight="1" x14ac:dyDescent="0.2">
      <c r="A386" s="452"/>
      <c r="B386" s="453"/>
      <c r="C386" s="454"/>
      <c r="D386" s="454"/>
      <c r="E386" s="454"/>
      <c r="F386" s="454"/>
      <c r="G386" s="454"/>
      <c r="H386" s="454"/>
      <c r="I386" s="454"/>
      <c r="J386" s="454"/>
      <c r="K386" s="454"/>
      <c r="L386" s="454"/>
      <c r="M386" s="454"/>
      <c r="N386" s="454"/>
      <c r="O386" s="454"/>
      <c r="P386" s="454"/>
      <c r="Q386" s="454"/>
      <c r="R386" s="454"/>
      <c r="S386" s="454"/>
      <c r="T386" s="454"/>
      <c r="U386" s="454"/>
      <c r="V386" s="455"/>
      <c r="X386" s="452"/>
      <c r="Y386" s="453"/>
      <c r="Z386" s="454"/>
      <c r="AA386" s="454"/>
      <c r="AB386" s="454"/>
      <c r="AC386" s="454"/>
      <c r="AD386" s="454"/>
      <c r="AE386" s="454"/>
      <c r="AF386" s="454"/>
      <c r="AG386" s="454"/>
      <c r="AH386" s="454"/>
      <c r="AI386" s="454"/>
      <c r="AJ386" s="454"/>
      <c r="AK386" s="454"/>
      <c r="AL386" s="454"/>
      <c r="AM386" s="454"/>
      <c r="AN386" s="454"/>
      <c r="AO386" s="454"/>
      <c r="AP386" s="454"/>
      <c r="AQ386" s="454"/>
      <c r="AR386" s="454"/>
      <c r="AS386" s="455"/>
    </row>
    <row r="387" spans="1:45" ht="14.1" customHeight="1" x14ac:dyDescent="0.2">
      <c r="A387" s="400" t="s">
        <v>30</v>
      </c>
      <c r="B387" s="456"/>
      <c r="C387" s="400" t="str">
        <f>MID(T389,1,2)</f>
        <v/>
      </c>
      <c r="D387" s="401"/>
      <c r="E387" s="400" t="str">
        <f>MID(T389,3,2)</f>
        <v/>
      </c>
      <c r="F387" s="401"/>
      <c r="G387" s="400" t="str">
        <f>MID(T389,5,2)</f>
        <v/>
      </c>
      <c r="H387" s="401"/>
      <c r="I387" s="400" t="str">
        <f>MID(T389,7,2)</f>
        <v/>
      </c>
      <c r="J387" s="401"/>
      <c r="K387" s="400" t="str">
        <f>MID(T389,9,2)</f>
        <v/>
      </c>
      <c r="L387" s="401"/>
      <c r="M387" s="400" t="str">
        <f>MID(T389,11,2)</f>
        <v/>
      </c>
      <c r="N387" s="401"/>
      <c r="O387" s="400" t="str">
        <f>MID(T389,13,2)</f>
        <v/>
      </c>
      <c r="P387" s="401"/>
      <c r="Q387" s="400" t="str">
        <f>MID(T389,15,2)</f>
        <v/>
      </c>
      <c r="R387" s="401"/>
      <c r="S387" s="400" t="str">
        <f>MID(T389,17,2)</f>
        <v/>
      </c>
      <c r="T387" s="401"/>
      <c r="U387" s="400" t="str">
        <f>MID(T389,19,2)</f>
        <v/>
      </c>
      <c r="V387" s="401"/>
      <c r="X387" s="400" t="s">
        <v>30</v>
      </c>
      <c r="Y387" s="456"/>
      <c r="Z387" s="400" t="str">
        <f>MID(AQ389,1,2)</f>
        <v/>
      </c>
      <c r="AA387" s="401"/>
      <c r="AB387" s="400" t="str">
        <f>MID(AQ389,3,2)</f>
        <v/>
      </c>
      <c r="AC387" s="401"/>
      <c r="AD387" s="400" t="str">
        <f>MID(AQ389,5,2)</f>
        <v/>
      </c>
      <c r="AE387" s="401"/>
      <c r="AF387" s="400" t="str">
        <f>MID(AQ389,7,2)</f>
        <v/>
      </c>
      <c r="AG387" s="401"/>
      <c r="AH387" s="400" t="str">
        <f>MID(AQ389,9,2)</f>
        <v/>
      </c>
      <c r="AI387" s="401"/>
      <c r="AJ387" s="400" t="str">
        <f>MID(AQ389,11,2)</f>
        <v/>
      </c>
      <c r="AK387" s="401"/>
      <c r="AL387" s="400" t="str">
        <f>MID(AQ389,13,2)</f>
        <v/>
      </c>
      <c r="AM387" s="401"/>
      <c r="AN387" s="400" t="str">
        <f>MID(AQ389,15,2)</f>
        <v/>
      </c>
      <c r="AO387" s="401"/>
      <c r="AP387" s="400" t="str">
        <f>MID(AQ389,17,2)</f>
        <v/>
      </c>
      <c r="AQ387" s="401"/>
      <c r="AR387" s="400" t="str">
        <f>MID(AQ389,19,2)</f>
        <v/>
      </c>
      <c r="AS387" s="401"/>
    </row>
    <row r="388" spans="1:45" ht="14.1" customHeight="1" x14ac:dyDescent="0.2">
      <c r="A388" s="457"/>
      <c r="B388" s="458"/>
      <c r="C388" s="402"/>
      <c r="D388" s="403"/>
      <c r="E388" s="402"/>
      <c r="F388" s="403"/>
      <c r="G388" s="402"/>
      <c r="H388" s="403"/>
      <c r="I388" s="402"/>
      <c r="J388" s="403"/>
      <c r="K388" s="402"/>
      <c r="L388" s="403"/>
      <c r="M388" s="402"/>
      <c r="N388" s="403"/>
      <c r="O388" s="402"/>
      <c r="P388" s="403"/>
      <c r="Q388" s="402"/>
      <c r="R388" s="403"/>
      <c r="S388" s="402"/>
      <c r="T388" s="403"/>
      <c r="U388" s="402"/>
      <c r="V388" s="403"/>
      <c r="X388" s="457"/>
      <c r="Y388" s="458"/>
      <c r="Z388" s="402"/>
      <c r="AA388" s="403"/>
      <c r="AB388" s="402"/>
      <c r="AC388" s="403"/>
      <c r="AD388" s="402"/>
      <c r="AE388" s="403"/>
      <c r="AF388" s="402"/>
      <c r="AG388" s="403"/>
      <c r="AH388" s="402"/>
      <c r="AI388" s="403"/>
      <c r="AJ388" s="402"/>
      <c r="AK388" s="403"/>
      <c r="AL388" s="402"/>
      <c r="AM388" s="403"/>
      <c r="AN388" s="402"/>
      <c r="AO388" s="403"/>
      <c r="AP388" s="402"/>
      <c r="AQ388" s="403"/>
      <c r="AR388" s="402"/>
      <c r="AS388" s="403"/>
    </row>
    <row r="389" spans="1:45" ht="27.75" customHeight="1" x14ac:dyDescent="0.2">
      <c r="A389" s="404" t="s">
        <v>191</v>
      </c>
      <c r="B389" s="405"/>
      <c r="C389" s="405"/>
      <c r="D389" s="405"/>
      <c r="E389" s="405"/>
      <c r="F389" s="405"/>
      <c r="G389" s="405"/>
      <c r="H389" s="406"/>
      <c r="I389" s="413" t="s">
        <v>16</v>
      </c>
      <c r="J389" s="414"/>
      <c r="K389" s="414"/>
      <c r="L389" s="414"/>
      <c r="M389" s="414"/>
      <c r="N389" s="414"/>
      <c r="O389" s="414"/>
      <c r="P389" s="414"/>
      <c r="Q389" s="414"/>
      <c r="R389" s="414"/>
      <c r="S389" s="415"/>
      <c r="T389" s="416" t="str">
        <f>'Übertrag Einzel'!CL68</f>
        <v/>
      </c>
      <c r="U389" s="417"/>
      <c r="V389" s="418"/>
      <c r="X389" s="404" t="s">
        <v>191</v>
      </c>
      <c r="Y389" s="405"/>
      <c r="Z389" s="405"/>
      <c r="AA389" s="405"/>
      <c r="AB389" s="405"/>
      <c r="AC389" s="405"/>
      <c r="AD389" s="405"/>
      <c r="AE389" s="406"/>
      <c r="AF389" s="413" t="s">
        <v>16</v>
      </c>
      <c r="AG389" s="414"/>
      <c r="AH389" s="414"/>
      <c r="AI389" s="414"/>
      <c r="AJ389" s="414"/>
      <c r="AK389" s="414"/>
      <c r="AL389" s="414"/>
      <c r="AM389" s="414"/>
      <c r="AN389" s="414"/>
      <c r="AO389" s="414"/>
      <c r="AP389" s="415"/>
      <c r="AQ389" s="416" t="str">
        <f>'Übertrag Einzel'!CL69</f>
        <v/>
      </c>
      <c r="AR389" s="417"/>
      <c r="AS389" s="418"/>
    </row>
    <row r="390" spans="1:45" ht="14.1" customHeight="1" x14ac:dyDescent="0.2">
      <c r="A390" s="407"/>
      <c r="B390" s="408"/>
      <c r="C390" s="408"/>
      <c r="D390" s="408"/>
      <c r="E390" s="408"/>
      <c r="F390" s="408"/>
      <c r="G390" s="408"/>
      <c r="H390" s="409"/>
      <c r="I390" s="333" t="s">
        <v>17</v>
      </c>
      <c r="J390" s="334"/>
      <c r="K390" s="334"/>
      <c r="L390" s="334"/>
      <c r="M390" s="334"/>
      <c r="N390" s="334"/>
      <c r="O390" s="334"/>
      <c r="P390" s="334"/>
      <c r="Q390" s="334"/>
      <c r="R390" s="334"/>
      <c r="S390" s="334"/>
      <c r="T390" s="334"/>
      <c r="U390" s="334"/>
      <c r="V390" s="335"/>
      <c r="X390" s="407"/>
      <c r="Y390" s="408"/>
      <c r="Z390" s="408"/>
      <c r="AA390" s="408"/>
      <c r="AB390" s="408"/>
      <c r="AC390" s="408"/>
      <c r="AD390" s="408"/>
      <c r="AE390" s="409"/>
      <c r="AF390" s="333" t="s">
        <v>17</v>
      </c>
      <c r="AG390" s="334"/>
      <c r="AH390" s="334"/>
      <c r="AI390" s="334"/>
      <c r="AJ390" s="334"/>
      <c r="AK390" s="334"/>
      <c r="AL390" s="334"/>
      <c r="AM390" s="334"/>
      <c r="AN390" s="334"/>
      <c r="AO390" s="334"/>
      <c r="AP390" s="334"/>
      <c r="AQ390" s="334"/>
      <c r="AR390" s="334"/>
      <c r="AS390" s="335"/>
    </row>
    <row r="391" spans="1:45" ht="14.1" customHeight="1" x14ac:dyDescent="0.2">
      <c r="A391" s="407"/>
      <c r="B391" s="408"/>
      <c r="C391" s="408"/>
      <c r="D391" s="408"/>
      <c r="E391" s="408"/>
      <c r="F391" s="408"/>
      <c r="G391" s="408"/>
      <c r="H391" s="409"/>
      <c r="I391" s="82" t="s">
        <v>18</v>
      </c>
      <c r="J391" s="419"/>
      <c r="K391" s="419"/>
      <c r="L391" s="419"/>
      <c r="M391" s="420"/>
      <c r="N391" s="34" t="s">
        <v>19</v>
      </c>
      <c r="O391" s="419"/>
      <c r="P391" s="419"/>
      <c r="Q391" s="419"/>
      <c r="R391" s="420"/>
      <c r="S391" s="82" t="s">
        <v>20</v>
      </c>
      <c r="T391" s="419"/>
      <c r="U391" s="419"/>
      <c r="V391" s="420"/>
      <c r="X391" s="407"/>
      <c r="Y391" s="408"/>
      <c r="Z391" s="408"/>
      <c r="AA391" s="408"/>
      <c r="AB391" s="408"/>
      <c r="AC391" s="408"/>
      <c r="AD391" s="408"/>
      <c r="AE391" s="409"/>
      <c r="AF391" s="82" t="s">
        <v>18</v>
      </c>
      <c r="AG391" s="419"/>
      <c r="AH391" s="419"/>
      <c r="AI391" s="419"/>
      <c r="AJ391" s="420"/>
      <c r="AK391" s="34" t="s">
        <v>19</v>
      </c>
      <c r="AL391" s="419"/>
      <c r="AM391" s="419"/>
      <c r="AN391" s="419"/>
      <c r="AO391" s="420"/>
      <c r="AP391" s="82" t="s">
        <v>20</v>
      </c>
      <c r="AQ391" s="419"/>
      <c r="AR391" s="419"/>
      <c r="AS391" s="420"/>
    </row>
    <row r="392" spans="1:45" ht="14.1" customHeight="1" x14ac:dyDescent="0.2">
      <c r="A392" s="410"/>
      <c r="B392" s="411"/>
      <c r="C392" s="411"/>
      <c r="D392" s="411"/>
      <c r="E392" s="411"/>
      <c r="F392" s="411"/>
      <c r="G392" s="411"/>
      <c r="H392" s="412"/>
      <c r="I392" s="87"/>
      <c r="J392" s="88"/>
      <c r="K392" s="88"/>
      <c r="L392" s="88"/>
      <c r="M392" s="89"/>
      <c r="N392" s="88"/>
      <c r="O392" s="88"/>
      <c r="P392" s="88"/>
      <c r="Q392" s="88"/>
      <c r="R392" s="89"/>
      <c r="S392" s="87"/>
      <c r="T392" s="88"/>
      <c r="U392" s="88"/>
      <c r="V392" s="89"/>
      <c r="X392" s="410"/>
      <c r="Y392" s="411"/>
      <c r="Z392" s="411"/>
      <c r="AA392" s="411"/>
      <c r="AB392" s="411"/>
      <c r="AC392" s="411"/>
      <c r="AD392" s="411"/>
      <c r="AE392" s="412"/>
      <c r="AF392" s="87"/>
      <c r="AG392" s="88"/>
      <c r="AH392" s="88"/>
      <c r="AI392" s="88"/>
      <c r="AJ392" s="89"/>
      <c r="AK392" s="88"/>
      <c r="AL392" s="88"/>
      <c r="AM392" s="88"/>
      <c r="AN392" s="88"/>
      <c r="AO392" s="89"/>
      <c r="AP392" s="87"/>
      <c r="AQ392" s="88"/>
      <c r="AR392" s="88"/>
      <c r="AS392" s="89"/>
    </row>
    <row r="393" spans="1:45" s="27" customFormat="1" ht="21.75" customHeight="1" x14ac:dyDescent="0.2">
      <c r="A393" s="421" t="s">
        <v>22</v>
      </c>
      <c r="B393" s="422"/>
      <c r="C393" s="422"/>
      <c r="D393" s="422"/>
      <c r="E393" s="422"/>
      <c r="F393" s="422"/>
      <c r="G393" s="422"/>
      <c r="H393" s="422"/>
      <c r="I393" s="422"/>
      <c r="J393" s="422"/>
      <c r="K393" s="422"/>
      <c r="L393" s="422"/>
      <c r="M393" s="422"/>
      <c r="N393" s="422"/>
      <c r="O393" s="422"/>
      <c r="P393" s="422"/>
      <c r="Q393" s="422"/>
      <c r="R393" s="422"/>
      <c r="S393" s="422"/>
      <c r="T393" s="422"/>
      <c r="U393" s="422"/>
      <c r="V393" s="423"/>
      <c r="X393" s="424" t="s">
        <v>22</v>
      </c>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6"/>
    </row>
    <row r="394" spans="1:45" s="33" customFormat="1" ht="21.75" customHeight="1" x14ac:dyDescent="0.2">
      <c r="A394" s="26" t="str">
        <f>'Übertrag Einzel'!$C70</f>
        <v xml:space="preserve"> </v>
      </c>
      <c r="B394" s="29" t="str">
        <f>'Übertrag Einzel'!$AD70</f>
        <v xml:space="preserve"> </v>
      </c>
      <c r="C394" s="30"/>
      <c r="D394" s="90"/>
      <c r="E394" s="31" t="str">
        <f>E345</f>
        <v>Ausrichter: TSC Musterhausen</v>
      </c>
      <c r="F394" s="90"/>
      <c r="G394" s="90"/>
      <c r="H394" s="90"/>
      <c r="I394" s="90"/>
      <c r="J394" s="90"/>
      <c r="K394" s="90"/>
      <c r="L394" s="90"/>
      <c r="M394" s="90"/>
      <c r="N394" s="90"/>
      <c r="O394" s="90"/>
      <c r="P394" s="90"/>
      <c r="Q394" s="90"/>
      <c r="R394" s="90"/>
      <c r="S394" s="90"/>
      <c r="T394" s="90"/>
      <c r="U394" s="90"/>
      <c r="V394" s="91"/>
      <c r="X394" s="26" t="str">
        <f>'Übertrag Einzel'!$C71</f>
        <v xml:space="preserve"> </v>
      </c>
      <c r="Y394" s="29" t="str">
        <f>'Übertrag Einzel'!$AD71</f>
        <v xml:space="preserve"> </v>
      </c>
      <c r="Z394" s="30"/>
      <c r="AA394" s="90"/>
      <c r="AB394" s="31" t="str">
        <f>E394</f>
        <v>Ausrichter: TSC Musterhausen</v>
      </c>
      <c r="AC394" s="90"/>
      <c r="AD394" s="90"/>
      <c r="AE394" s="90"/>
      <c r="AF394" s="90"/>
      <c r="AG394" s="90"/>
      <c r="AH394" s="90"/>
      <c r="AI394" s="90"/>
      <c r="AJ394" s="90"/>
      <c r="AK394" s="90"/>
      <c r="AL394" s="90"/>
      <c r="AM394" s="90"/>
      <c r="AN394" s="90"/>
      <c r="AO394" s="90"/>
      <c r="AP394" s="90"/>
      <c r="AQ394" s="90"/>
      <c r="AR394" s="90"/>
      <c r="AS394" s="91"/>
    </row>
    <row r="395" spans="1:45" s="34" customFormat="1" ht="12.75" x14ac:dyDescent="0.2">
      <c r="A395" s="333" t="s">
        <v>3</v>
      </c>
      <c r="B395" s="334"/>
      <c r="C395" s="334"/>
      <c r="D395" s="334"/>
      <c r="E395" s="430"/>
      <c r="F395" s="333" t="s">
        <v>34</v>
      </c>
      <c r="G395" s="431"/>
      <c r="H395" s="431"/>
      <c r="I395" s="431"/>
      <c r="J395" s="431"/>
      <c r="K395" s="431"/>
      <c r="L395" s="431"/>
      <c r="M395" s="431"/>
      <c r="N395" s="431"/>
      <c r="O395" s="431"/>
      <c r="P395" s="431"/>
      <c r="Q395" s="431"/>
      <c r="R395" s="430"/>
      <c r="S395" s="333" t="s">
        <v>6</v>
      </c>
      <c r="T395" s="334"/>
      <c r="U395" s="334"/>
      <c r="V395" s="335"/>
      <c r="X395" s="333" t="s">
        <v>3</v>
      </c>
      <c r="Y395" s="334"/>
      <c r="Z395" s="334"/>
      <c r="AA395" s="334"/>
      <c r="AB395" s="430"/>
      <c r="AC395" s="333" t="s">
        <v>34</v>
      </c>
      <c r="AD395" s="431"/>
      <c r="AE395" s="431"/>
      <c r="AF395" s="431"/>
      <c r="AG395" s="431"/>
      <c r="AH395" s="431"/>
      <c r="AI395" s="431"/>
      <c r="AJ395" s="431"/>
      <c r="AK395" s="431"/>
      <c r="AL395" s="431"/>
      <c r="AM395" s="431"/>
      <c r="AN395" s="431"/>
      <c r="AO395" s="430"/>
      <c r="AP395" s="333" t="s">
        <v>6</v>
      </c>
      <c r="AQ395" s="334"/>
      <c r="AR395" s="334"/>
      <c r="AS395" s="335"/>
    </row>
    <row r="396" spans="1:45" s="35" customFormat="1" ht="24" customHeight="1" x14ac:dyDescent="0.2">
      <c r="A396" s="352" t="str">
        <f>'Übertrag Einzel'!D70</f>
        <v xml:space="preserve"> </v>
      </c>
      <c r="B396" s="353"/>
      <c r="C396" s="353"/>
      <c r="D396" s="353"/>
      <c r="E396" s="354"/>
      <c r="F396" s="352" t="str">
        <f>'Übertrag Einzel'!E70</f>
        <v xml:space="preserve"> </v>
      </c>
      <c r="G396" s="353"/>
      <c r="H396" s="353"/>
      <c r="I396" s="353"/>
      <c r="J396" s="353"/>
      <c r="K396" s="353"/>
      <c r="L396" s="353"/>
      <c r="M396" s="353"/>
      <c r="N396" s="353"/>
      <c r="O396" s="353"/>
      <c r="P396" s="353"/>
      <c r="Q396" s="353"/>
      <c r="R396" s="354"/>
      <c r="S396" s="355" t="str">
        <f>'Übertrag Einzel'!$H70</f>
        <v xml:space="preserve"> </v>
      </c>
      <c r="T396" s="356"/>
      <c r="U396" s="356"/>
      <c r="V396" s="357"/>
      <c r="X396" s="352" t="str">
        <f>'Übertrag Einzel'!D71</f>
        <v xml:space="preserve"> </v>
      </c>
      <c r="Y396" s="353"/>
      <c r="Z396" s="353"/>
      <c r="AA396" s="353"/>
      <c r="AB396" s="354"/>
      <c r="AC396" s="352" t="str">
        <f>'Übertrag Einzel'!E71</f>
        <v xml:space="preserve"> </v>
      </c>
      <c r="AD396" s="353"/>
      <c r="AE396" s="353"/>
      <c r="AF396" s="353"/>
      <c r="AG396" s="353"/>
      <c r="AH396" s="353"/>
      <c r="AI396" s="353"/>
      <c r="AJ396" s="353"/>
      <c r="AK396" s="353"/>
      <c r="AL396" s="353"/>
      <c r="AM396" s="353"/>
      <c r="AN396" s="353"/>
      <c r="AO396" s="354"/>
      <c r="AP396" s="355" t="str">
        <f>'Übertrag Einzel'!$H71</f>
        <v xml:space="preserve"> </v>
      </c>
      <c r="AQ396" s="356"/>
      <c r="AR396" s="356"/>
      <c r="AS396" s="357"/>
    </row>
    <row r="397" spans="1:45" s="36" customFormat="1" ht="11.25" customHeight="1" x14ac:dyDescent="0.2">
      <c r="A397" s="376" t="s">
        <v>32</v>
      </c>
      <c r="B397" s="377"/>
      <c r="C397" s="378"/>
      <c r="D397" s="376" t="s">
        <v>33</v>
      </c>
      <c r="E397" s="377"/>
      <c r="F397" s="377"/>
      <c r="G397" s="377"/>
      <c r="H397" s="377"/>
      <c r="I397" s="377"/>
      <c r="J397" s="377"/>
      <c r="K397" s="377"/>
      <c r="L397" s="377"/>
      <c r="M397" s="377"/>
      <c r="N397" s="378"/>
      <c r="O397" s="379" t="s">
        <v>7</v>
      </c>
      <c r="P397" s="377"/>
      <c r="Q397" s="377"/>
      <c r="R397" s="377"/>
      <c r="S397" s="377"/>
      <c r="T397" s="377"/>
      <c r="U397" s="377"/>
      <c r="V397" s="378"/>
      <c r="X397" s="376" t="s">
        <v>32</v>
      </c>
      <c r="Y397" s="377"/>
      <c r="Z397" s="378"/>
      <c r="AA397" s="376" t="s">
        <v>33</v>
      </c>
      <c r="AB397" s="377"/>
      <c r="AC397" s="377"/>
      <c r="AD397" s="377"/>
      <c r="AE397" s="377"/>
      <c r="AF397" s="377"/>
      <c r="AG397" s="377"/>
      <c r="AH397" s="377"/>
      <c r="AI397" s="377"/>
      <c r="AJ397" s="377"/>
      <c r="AK397" s="378"/>
      <c r="AL397" s="379" t="s">
        <v>7</v>
      </c>
      <c r="AM397" s="377"/>
      <c r="AN397" s="377"/>
      <c r="AO397" s="377"/>
      <c r="AP397" s="377"/>
      <c r="AQ397" s="377"/>
      <c r="AR397" s="377"/>
      <c r="AS397" s="378"/>
    </row>
    <row r="398" spans="1:45" s="36" customFormat="1" ht="14.1" customHeight="1" x14ac:dyDescent="0.2">
      <c r="A398" s="385" t="str">
        <f>'Übertrag Einzel'!F70</f>
        <v xml:space="preserve"> </v>
      </c>
      <c r="B398" s="386"/>
      <c r="C398" s="387"/>
      <c r="D398" s="385" t="str">
        <f>'Übertrag Einzel'!G70</f>
        <v xml:space="preserve"> </v>
      </c>
      <c r="E398" s="386"/>
      <c r="F398" s="386"/>
      <c r="G398" s="386"/>
      <c r="H398" s="386"/>
      <c r="I398" s="386"/>
      <c r="J398" s="386"/>
      <c r="K398" s="386"/>
      <c r="L398" s="386"/>
      <c r="M398" s="386"/>
      <c r="N398" s="387"/>
      <c r="O398" s="442"/>
      <c r="P398" s="440"/>
      <c r="Q398" s="440"/>
      <c r="R398" s="440"/>
      <c r="S398" s="440"/>
      <c r="T398" s="440"/>
      <c r="U398" s="440"/>
      <c r="V398" s="441"/>
      <c r="X398" s="385" t="str">
        <f>'Übertrag Einzel'!F71</f>
        <v xml:space="preserve"> </v>
      </c>
      <c r="Y398" s="386"/>
      <c r="Z398" s="387"/>
      <c r="AA398" s="385" t="str">
        <f>'Übertrag Einzel'!G71</f>
        <v xml:space="preserve"> </v>
      </c>
      <c r="AB398" s="386"/>
      <c r="AC398" s="386"/>
      <c r="AD398" s="386"/>
      <c r="AE398" s="386"/>
      <c r="AF398" s="386"/>
      <c r="AG398" s="386"/>
      <c r="AH398" s="386"/>
      <c r="AI398" s="386"/>
      <c r="AJ398" s="386"/>
      <c r="AK398" s="387"/>
      <c r="AL398" s="442"/>
      <c r="AM398" s="440"/>
      <c r="AN398" s="440"/>
      <c r="AO398" s="440"/>
      <c r="AP398" s="440"/>
      <c r="AQ398" s="440"/>
      <c r="AR398" s="440"/>
      <c r="AS398" s="441"/>
    </row>
    <row r="399" spans="1:45" s="36" customFormat="1" ht="9.75" customHeight="1" x14ac:dyDescent="0.2">
      <c r="A399" s="352"/>
      <c r="B399" s="353"/>
      <c r="C399" s="354"/>
      <c r="D399" s="352"/>
      <c r="E399" s="353"/>
      <c r="F399" s="353"/>
      <c r="G399" s="353"/>
      <c r="H399" s="353"/>
      <c r="I399" s="353"/>
      <c r="J399" s="353"/>
      <c r="K399" s="353"/>
      <c r="L399" s="353"/>
      <c r="M399" s="353"/>
      <c r="N399" s="354"/>
      <c r="O399" s="370"/>
      <c r="P399" s="440"/>
      <c r="Q399" s="440"/>
      <c r="R399" s="440"/>
      <c r="S399" s="440"/>
      <c r="T399" s="440"/>
      <c r="U399" s="440"/>
      <c r="V399" s="441"/>
      <c r="X399" s="352"/>
      <c r="Y399" s="353"/>
      <c r="Z399" s="354"/>
      <c r="AA399" s="352"/>
      <c r="AB399" s="353"/>
      <c r="AC399" s="353"/>
      <c r="AD399" s="353"/>
      <c r="AE399" s="353"/>
      <c r="AF399" s="353"/>
      <c r="AG399" s="353"/>
      <c r="AH399" s="353"/>
      <c r="AI399" s="353"/>
      <c r="AJ399" s="353"/>
      <c r="AK399" s="354"/>
      <c r="AL399" s="370"/>
      <c r="AM399" s="440"/>
      <c r="AN399" s="440"/>
      <c r="AO399" s="440"/>
      <c r="AP399" s="440"/>
      <c r="AQ399" s="440"/>
      <c r="AR399" s="440"/>
      <c r="AS399" s="441"/>
    </row>
    <row r="400" spans="1:45" s="36" customFormat="1" ht="11.25" customHeight="1" x14ac:dyDescent="0.2">
      <c r="A400" s="376" t="s">
        <v>5</v>
      </c>
      <c r="B400" s="377"/>
      <c r="C400" s="377"/>
      <c r="D400" s="377"/>
      <c r="E400" s="377"/>
      <c r="F400" s="377"/>
      <c r="G400" s="377"/>
      <c r="H400" s="377"/>
      <c r="I400" s="377"/>
      <c r="J400" s="377"/>
      <c r="K400" s="377"/>
      <c r="L400" s="377"/>
      <c r="M400" s="377"/>
      <c r="N400" s="378"/>
      <c r="O400" s="442"/>
      <c r="P400" s="440"/>
      <c r="Q400" s="440"/>
      <c r="R400" s="440"/>
      <c r="S400" s="440"/>
      <c r="T400" s="440"/>
      <c r="U400" s="440"/>
      <c r="V400" s="441"/>
      <c r="X400" s="376" t="s">
        <v>5</v>
      </c>
      <c r="Y400" s="377"/>
      <c r="Z400" s="377"/>
      <c r="AA400" s="377"/>
      <c r="AB400" s="377"/>
      <c r="AC400" s="377"/>
      <c r="AD400" s="377"/>
      <c r="AE400" s="377"/>
      <c r="AF400" s="377"/>
      <c r="AG400" s="377"/>
      <c r="AH400" s="377"/>
      <c r="AI400" s="377"/>
      <c r="AJ400" s="377"/>
      <c r="AK400" s="378"/>
      <c r="AL400" s="442"/>
      <c r="AM400" s="440"/>
      <c r="AN400" s="440"/>
      <c r="AO400" s="440"/>
      <c r="AP400" s="440"/>
      <c r="AQ400" s="440"/>
      <c r="AR400" s="440"/>
      <c r="AS400" s="441"/>
    </row>
    <row r="401" spans="1:45" s="35" customFormat="1" ht="24" customHeight="1" x14ac:dyDescent="0.2">
      <c r="A401" s="352" t="str">
        <f>'Übertrag Einzel'!I70</f>
        <v/>
      </c>
      <c r="B401" s="353"/>
      <c r="C401" s="353"/>
      <c r="D401" s="353"/>
      <c r="E401" s="386"/>
      <c r="F401" s="386"/>
      <c r="G401" s="386"/>
      <c r="H401" s="386"/>
      <c r="I401" s="386"/>
      <c r="J401" s="386"/>
      <c r="K401" s="386"/>
      <c r="L401" s="386"/>
      <c r="M401" s="386"/>
      <c r="N401" s="387"/>
      <c r="O401" s="443"/>
      <c r="P401" s="444"/>
      <c r="Q401" s="444"/>
      <c r="R401" s="444"/>
      <c r="S401" s="444"/>
      <c r="T401" s="444"/>
      <c r="U401" s="444"/>
      <c r="V401" s="445"/>
      <c r="X401" s="352" t="str">
        <f>'Übertrag Einzel'!I71</f>
        <v/>
      </c>
      <c r="Y401" s="353"/>
      <c r="Z401" s="353"/>
      <c r="AA401" s="353"/>
      <c r="AB401" s="386"/>
      <c r="AC401" s="386"/>
      <c r="AD401" s="386"/>
      <c r="AE401" s="386"/>
      <c r="AF401" s="386"/>
      <c r="AG401" s="386"/>
      <c r="AH401" s="386"/>
      <c r="AI401" s="386"/>
      <c r="AJ401" s="386"/>
      <c r="AK401" s="387"/>
      <c r="AL401" s="443"/>
      <c r="AM401" s="444"/>
      <c r="AN401" s="444"/>
      <c r="AO401" s="444"/>
      <c r="AP401" s="444"/>
      <c r="AQ401" s="444"/>
      <c r="AR401" s="444"/>
      <c r="AS401" s="445"/>
    </row>
    <row r="402" spans="1:45" s="34" customFormat="1" ht="12.75" customHeight="1" x14ac:dyDescent="0.2">
      <c r="A402" s="333" t="s">
        <v>8</v>
      </c>
      <c r="B402" s="431"/>
      <c r="C402" s="431"/>
      <c r="D402" s="430"/>
      <c r="E402" s="361" t="s">
        <v>113</v>
      </c>
      <c r="F402" s="432"/>
      <c r="G402" s="432"/>
      <c r="H402" s="432"/>
      <c r="I402" s="432"/>
      <c r="J402" s="432"/>
      <c r="K402" s="432"/>
      <c r="L402" s="432"/>
      <c r="M402" s="432"/>
      <c r="N402" s="432"/>
      <c r="O402" s="432"/>
      <c r="P402" s="432"/>
      <c r="Q402" s="432"/>
      <c r="R402" s="432"/>
      <c r="S402" s="432"/>
      <c r="T402" s="432"/>
      <c r="U402" s="432"/>
      <c r="V402" s="433"/>
      <c r="X402" s="333" t="s">
        <v>8</v>
      </c>
      <c r="Y402" s="431"/>
      <c r="Z402" s="431"/>
      <c r="AA402" s="430"/>
      <c r="AB402" s="361" t="s">
        <v>113</v>
      </c>
      <c r="AC402" s="432"/>
      <c r="AD402" s="432"/>
      <c r="AE402" s="432"/>
      <c r="AF402" s="432"/>
      <c r="AG402" s="432"/>
      <c r="AH402" s="432"/>
      <c r="AI402" s="432"/>
      <c r="AJ402" s="432"/>
      <c r="AK402" s="432"/>
      <c r="AL402" s="432"/>
      <c r="AM402" s="432"/>
      <c r="AN402" s="432"/>
      <c r="AO402" s="432"/>
      <c r="AP402" s="432"/>
      <c r="AQ402" s="432"/>
      <c r="AR402" s="432"/>
      <c r="AS402" s="433"/>
    </row>
    <row r="403" spans="1:45" s="37" customFormat="1" ht="24" customHeight="1" x14ac:dyDescent="0.2">
      <c r="A403" s="367">
        <f>A11</f>
        <v>45383</v>
      </c>
      <c r="B403" s="368"/>
      <c r="C403" s="368"/>
      <c r="D403" s="369"/>
      <c r="E403" s="434"/>
      <c r="F403" s="435"/>
      <c r="G403" s="435"/>
      <c r="H403" s="435"/>
      <c r="I403" s="435"/>
      <c r="J403" s="435"/>
      <c r="K403" s="435"/>
      <c r="L403" s="435"/>
      <c r="M403" s="435"/>
      <c r="N403" s="435"/>
      <c r="O403" s="435"/>
      <c r="P403" s="435"/>
      <c r="Q403" s="435"/>
      <c r="R403" s="435"/>
      <c r="S403" s="435"/>
      <c r="T403" s="435"/>
      <c r="U403" s="435"/>
      <c r="V403" s="436"/>
      <c r="X403" s="367">
        <f>A11</f>
        <v>45383</v>
      </c>
      <c r="Y403" s="368"/>
      <c r="Z403" s="368"/>
      <c r="AA403" s="369"/>
      <c r="AB403" s="434"/>
      <c r="AC403" s="435"/>
      <c r="AD403" s="435"/>
      <c r="AE403" s="435"/>
      <c r="AF403" s="435"/>
      <c r="AG403" s="435"/>
      <c r="AH403" s="435"/>
      <c r="AI403" s="435"/>
      <c r="AJ403" s="435"/>
      <c r="AK403" s="435"/>
      <c r="AL403" s="435"/>
      <c r="AM403" s="435"/>
      <c r="AN403" s="435"/>
      <c r="AO403" s="435"/>
      <c r="AP403" s="435"/>
      <c r="AQ403" s="435"/>
      <c r="AR403" s="435"/>
      <c r="AS403" s="436"/>
    </row>
    <row r="404" spans="1:45" s="34" customFormat="1" ht="6" customHeight="1" x14ac:dyDescent="0.2">
      <c r="A404" s="84"/>
      <c r="B404" s="85"/>
      <c r="C404" s="85"/>
      <c r="D404" s="85"/>
      <c r="E404" s="85"/>
      <c r="F404" s="85"/>
      <c r="G404" s="85"/>
      <c r="H404" s="85"/>
      <c r="I404" s="85"/>
      <c r="J404" s="85"/>
      <c r="K404" s="85"/>
      <c r="L404" s="85"/>
      <c r="M404" s="85"/>
      <c r="N404" s="85"/>
      <c r="O404" s="85"/>
      <c r="P404" s="85"/>
      <c r="Q404" s="85"/>
      <c r="R404" s="85"/>
      <c r="S404" s="85"/>
      <c r="T404" s="85"/>
      <c r="U404" s="85"/>
      <c r="V404" s="86"/>
      <c r="X404" s="84"/>
      <c r="Y404" s="85"/>
      <c r="Z404" s="85"/>
      <c r="AA404" s="85"/>
      <c r="AB404" s="85"/>
      <c r="AC404" s="85"/>
      <c r="AD404" s="85"/>
      <c r="AE404" s="85"/>
      <c r="AF404" s="85"/>
      <c r="AG404" s="85"/>
      <c r="AH404" s="85"/>
      <c r="AI404" s="85"/>
      <c r="AJ404" s="85"/>
      <c r="AK404" s="85"/>
      <c r="AL404" s="85"/>
      <c r="AM404" s="85"/>
      <c r="AN404" s="85"/>
      <c r="AO404" s="85"/>
      <c r="AP404" s="85"/>
      <c r="AQ404" s="85"/>
      <c r="AR404" s="85"/>
      <c r="AS404" s="86"/>
    </row>
    <row r="405" spans="1:45" s="34" customFormat="1" ht="24.75" customHeight="1" x14ac:dyDescent="0.2">
      <c r="A405" s="38" t="s">
        <v>107</v>
      </c>
      <c r="D405" s="330" t="str">
        <f>'Übertrag Einzel'!AA70</f>
        <v/>
      </c>
      <c r="E405" s="331"/>
      <c r="F405" s="331"/>
      <c r="G405" s="331"/>
      <c r="H405" s="331"/>
      <c r="I405" s="331"/>
      <c r="J405" s="331"/>
      <c r="K405" s="331"/>
      <c r="L405" s="331"/>
      <c r="M405" s="331"/>
      <c r="N405" s="137"/>
      <c r="O405" s="332" t="str">
        <f>"verliehen wird: "&amp;'Übertrag Einzel'!CP70</f>
        <v>verliehen wird: Urkunde und Button</v>
      </c>
      <c r="P405" s="332"/>
      <c r="Q405" s="332"/>
      <c r="R405" s="332"/>
      <c r="S405" s="332"/>
      <c r="T405" s="332"/>
      <c r="U405" s="332"/>
      <c r="V405" s="83"/>
      <c r="X405" s="38" t="s">
        <v>107</v>
      </c>
      <c r="AA405" s="330" t="str">
        <f>'Übertrag Einzel'!AA71</f>
        <v/>
      </c>
      <c r="AB405" s="331"/>
      <c r="AC405" s="331"/>
      <c r="AD405" s="331"/>
      <c r="AE405" s="331"/>
      <c r="AF405" s="331"/>
      <c r="AG405" s="331"/>
      <c r="AH405" s="331"/>
      <c r="AI405" s="331"/>
      <c r="AJ405" s="331"/>
      <c r="AK405" s="137"/>
      <c r="AL405" s="332" t="str">
        <f>"verliehen wird: "&amp;'Übertrag Einzel'!CP71</f>
        <v>verliehen wird: Urkunde und Button</v>
      </c>
      <c r="AM405" s="332"/>
      <c r="AN405" s="332"/>
      <c r="AO405" s="332"/>
      <c r="AP405" s="332"/>
      <c r="AQ405" s="332"/>
      <c r="AR405" s="332"/>
      <c r="AS405" s="83"/>
    </row>
    <row r="406" spans="1:45" s="34" customFormat="1" ht="6" customHeight="1" x14ac:dyDescent="0.2">
      <c r="A406" s="82"/>
      <c r="V406" s="83"/>
      <c r="X406" s="82"/>
      <c r="AS406" s="83"/>
    </row>
    <row r="407" spans="1:45" s="34" customFormat="1" ht="24.75" customHeight="1" x14ac:dyDescent="0.2">
      <c r="A407" s="38" t="s">
        <v>111</v>
      </c>
      <c r="D407" s="39"/>
      <c r="F407" s="39"/>
      <c r="H407" s="39"/>
      <c r="I407" s="347" t="str">
        <f>'Übertrag Einzel'!CM70&amp;"."</f>
        <v>.</v>
      </c>
      <c r="J407" s="348"/>
      <c r="L407" s="39" t="s">
        <v>112</v>
      </c>
      <c r="N407" s="39"/>
      <c r="V407" s="83"/>
      <c r="X407" s="38" t="s">
        <v>111</v>
      </c>
      <c r="AA407" s="39"/>
      <c r="AC407" s="39"/>
      <c r="AE407" s="39"/>
      <c r="AF407" s="347" t="str">
        <f>'Übertrag Einzel'!CM71&amp;"."</f>
        <v>.</v>
      </c>
      <c r="AG407" s="348"/>
      <c r="AI407" s="39" t="s">
        <v>112</v>
      </c>
      <c r="AK407" s="39"/>
      <c r="AS407" s="83"/>
    </row>
    <row r="408" spans="1:45" s="34" customFormat="1" ht="6" customHeight="1" x14ac:dyDescent="0.2">
      <c r="A408" s="87"/>
      <c r="B408" s="88"/>
      <c r="C408" s="88"/>
      <c r="D408" s="88"/>
      <c r="E408" s="88"/>
      <c r="F408" s="88"/>
      <c r="G408" s="88"/>
      <c r="H408" s="88"/>
      <c r="I408" s="88"/>
      <c r="J408" s="88"/>
      <c r="K408" s="88"/>
      <c r="L408" s="88"/>
      <c r="M408" s="88"/>
      <c r="N408" s="88"/>
      <c r="O408" s="88"/>
      <c r="P408" s="88"/>
      <c r="Q408" s="88"/>
      <c r="R408" s="88"/>
      <c r="S408" s="88"/>
      <c r="T408" s="88"/>
      <c r="U408" s="88"/>
      <c r="V408" s="89"/>
      <c r="X408" s="87"/>
      <c r="Y408" s="88"/>
      <c r="Z408" s="88"/>
      <c r="AA408" s="88"/>
      <c r="AB408" s="88"/>
      <c r="AC408" s="88"/>
      <c r="AD408" s="88"/>
      <c r="AE408" s="88"/>
      <c r="AF408" s="88"/>
      <c r="AG408" s="88"/>
      <c r="AH408" s="88"/>
      <c r="AI408" s="88"/>
      <c r="AJ408" s="88"/>
      <c r="AK408" s="88"/>
      <c r="AL408" s="88"/>
      <c r="AM408" s="88"/>
      <c r="AN408" s="88"/>
      <c r="AO408" s="88"/>
      <c r="AP408" s="88"/>
      <c r="AQ408" s="88"/>
      <c r="AR408" s="88"/>
      <c r="AS408" s="89"/>
    </row>
    <row r="409" spans="1:45" ht="29.25" customHeight="1" x14ac:dyDescent="0.2">
      <c r="A409" s="349" t="s">
        <v>9</v>
      </c>
      <c r="B409" s="448"/>
      <c r="C409" s="448"/>
      <c r="D409" s="449"/>
      <c r="E409" s="447" t="s">
        <v>10</v>
      </c>
      <c r="F409" s="447"/>
      <c r="G409" s="447" t="s">
        <v>11</v>
      </c>
      <c r="H409" s="447"/>
      <c r="I409" s="446" t="s">
        <v>12</v>
      </c>
      <c r="J409" s="447"/>
      <c r="K409" s="446" t="s">
        <v>13</v>
      </c>
      <c r="L409" s="447"/>
      <c r="M409" s="446" t="s">
        <v>14</v>
      </c>
      <c r="N409" s="447"/>
      <c r="O409" s="447"/>
      <c r="P409" s="447"/>
      <c r="Q409" s="447"/>
      <c r="R409" s="447"/>
      <c r="S409" s="447"/>
      <c r="T409" s="446" t="s">
        <v>15</v>
      </c>
      <c r="U409" s="447"/>
      <c r="V409" s="447"/>
      <c r="X409" s="349" t="s">
        <v>9</v>
      </c>
      <c r="Y409" s="448"/>
      <c r="Z409" s="448"/>
      <c r="AA409" s="449"/>
      <c r="AB409" s="447" t="s">
        <v>10</v>
      </c>
      <c r="AC409" s="447"/>
      <c r="AD409" s="447" t="s">
        <v>11</v>
      </c>
      <c r="AE409" s="447"/>
      <c r="AF409" s="446" t="s">
        <v>12</v>
      </c>
      <c r="AG409" s="447"/>
      <c r="AH409" s="446" t="s">
        <v>13</v>
      </c>
      <c r="AI409" s="447"/>
      <c r="AJ409" s="446" t="s">
        <v>14</v>
      </c>
      <c r="AK409" s="447"/>
      <c r="AL409" s="447"/>
      <c r="AM409" s="447"/>
      <c r="AN409" s="447"/>
      <c r="AO409" s="447"/>
      <c r="AP409" s="447"/>
      <c r="AQ409" s="446" t="s">
        <v>15</v>
      </c>
      <c r="AR409" s="447"/>
      <c r="AS409" s="447"/>
    </row>
    <row r="410" spans="1:45" ht="14.1" customHeight="1" x14ac:dyDescent="0.2">
      <c r="A410" s="333"/>
      <c r="B410" s="334"/>
      <c r="C410" s="334"/>
      <c r="D410" s="335"/>
      <c r="E410" s="336"/>
      <c r="F410" s="337"/>
      <c r="G410" s="336"/>
      <c r="H410" s="337"/>
      <c r="I410" s="336"/>
      <c r="J410" s="337"/>
      <c r="K410" s="336"/>
      <c r="L410" s="337"/>
      <c r="M410" s="336"/>
      <c r="N410" s="340"/>
      <c r="O410" s="340"/>
      <c r="P410" s="340"/>
      <c r="Q410" s="340"/>
      <c r="R410" s="340"/>
      <c r="S410" s="337"/>
      <c r="T410" s="336"/>
      <c r="U410" s="340"/>
      <c r="V410" s="337"/>
      <c r="X410" s="333"/>
      <c r="Y410" s="334"/>
      <c r="Z410" s="334"/>
      <c r="AA410" s="335"/>
      <c r="AB410" s="336"/>
      <c r="AC410" s="337"/>
      <c r="AD410" s="336"/>
      <c r="AE410" s="337"/>
      <c r="AF410" s="336"/>
      <c r="AG410" s="337"/>
      <c r="AH410" s="336"/>
      <c r="AI410" s="337"/>
      <c r="AJ410" s="336"/>
      <c r="AK410" s="340"/>
      <c r="AL410" s="340"/>
      <c r="AM410" s="340"/>
      <c r="AN410" s="340"/>
      <c r="AO410" s="340"/>
      <c r="AP410" s="337"/>
      <c r="AQ410" s="336"/>
      <c r="AR410" s="340"/>
      <c r="AS410" s="337"/>
    </row>
    <row r="411" spans="1:45" ht="14.1" customHeight="1" x14ac:dyDescent="0.2">
      <c r="A411" s="388" t="str">
        <f>'Übertrag Einzel'!BE70</f>
        <v>Langsamer Walzer</v>
      </c>
      <c r="B411" s="389"/>
      <c r="C411" s="389"/>
      <c r="D411" s="17"/>
      <c r="E411" s="338"/>
      <c r="F411" s="339"/>
      <c r="G411" s="338"/>
      <c r="H411" s="339"/>
      <c r="I411" s="338"/>
      <c r="J411" s="339"/>
      <c r="K411" s="338"/>
      <c r="L411" s="339"/>
      <c r="M411" s="338"/>
      <c r="N411" s="341"/>
      <c r="O411" s="341"/>
      <c r="P411" s="341"/>
      <c r="Q411" s="341"/>
      <c r="R411" s="341"/>
      <c r="S411" s="339"/>
      <c r="T411" s="338"/>
      <c r="U411" s="341"/>
      <c r="V411" s="339"/>
      <c r="X411" s="388" t="str">
        <f>'Übertrag Einzel'!BE71</f>
        <v>Langsamer Walzer</v>
      </c>
      <c r="Y411" s="389"/>
      <c r="Z411" s="389"/>
      <c r="AA411" s="17"/>
      <c r="AB411" s="338"/>
      <c r="AC411" s="339"/>
      <c r="AD411" s="338"/>
      <c r="AE411" s="339"/>
      <c r="AF411" s="338"/>
      <c r="AG411" s="339"/>
      <c r="AH411" s="338"/>
      <c r="AI411" s="339"/>
      <c r="AJ411" s="338"/>
      <c r="AK411" s="341"/>
      <c r="AL411" s="341"/>
      <c r="AM411" s="341"/>
      <c r="AN411" s="341"/>
      <c r="AO411" s="341"/>
      <c r="AP411" s="339"/>
      <c r="AQ411" s="338"/>
      <c r="AR411" s="341"/>
      <c r="AS411" s="339"/>
    </row>
    <row r="412" spans="1:45" ht="14.1" customHeight="1" x14ac:dyDescent="0.2">
      <c r="A412" s="333"/>
      <c r="B412" s="334"/>
      <c r="C412" s="334"/>
      <c r="D412" s="335"/>
      <c r="E412" s="336"/>
      <c r="F412" s="337"/>
      <c r="G412" s="336"/>
      <c r="H412" s="337"/>
      <c r="I412" s="336"/>
      <c r="J412" s="337"/>
      <c r="K412" s="336"/>
      <c r="L412" s="337"/>
      <c r="M412" s="336"/>
      <c r="N412" s="340"/>
      <c r="O412" s="340"/>
      <c r="P412" s="340"/>
      <c r="Q412" s="340"/>
      <c r="R412" s="340"/>
      <c r="S412" s="337"/>
      <c r="T412" s="336"/>
      <c r="U412" s="340"/>
      <c r="V412" s="337"/>
      <c r="X412" s="333"/>
      <c r="Y412" s="334"/>
      <c r="Z412" s="334"/>
      <c r="AA412" s="335"/>
      <c r="AB412" s="336"/>
      <c r="AC412" s="337"/>
      <c r="AD412" s="336"/>
      <c r="AE412" s="337"/>
      <c r="AF412" s="336"/>
      <c r="AG412" s="337"/>
      <c r="AH412" s="336"/>
      <c r="AI412" s="337"/>
      <c r="AJ412" s="336"/>
      <c r="AK412" s="340"/>
      <c r="AL412" s="340"/>
      <c r="AM412" s="340"/>
      <c r="AN412" s="340"/>
      <c r="AO412" s="340"/>
      <c r="AP412" s="337"/>
      <c r="AQ412" s="336"/>
      <c r="AR412" s="340"/>
      <c r="AS412" s="337"/>
    </row>
    <row r="413" spans="1:45" ht="14.1" customHeight="1" x14ac:dyDescent="0.2">
      <c r="A413" s="388" t="str">
        <f>'Übertrag Einzel'!BF70</f>
        <v>Tango</v>
      </c>
      <c r="B413" s="389"/>
      <c r="C413" s="389"/>
      <c r="D413" s="17"/>
      <c r="E413" s="338"/>
      <c r="F413" s="339"/>
      <c r="G413" s="338"/>
      <c r="H413" s="339"/>
      <c r="I413" s="338"/>
      <c r="J413" s="339"/>
      <c r="K413" s="338"/>
      <c r="L413" s="339"/>
      <c r="M413" s="338"/>
      <c r="N413" s="341"/>
      <c r="O413" s="341"/>
      <c r="P413" s="341"/>
      <c r="Q413" s="341"/>
      <c r="R413" s="341"/>
      <c r="S413" s="339"/>
      <c r="T413" s="338"/>
      <c r="U413" s="341"/>
      <c r="V413" s="339"/>
      <c r="X413" s="388" t="str">
        <f>'Übertrag Einzel'!BF71</f>
        <v>Tango</v>
      </c>
      <c r="Y413" s="389"/>
      <c r="Z413" s="389"/>
      <c r="AA413" s="17"/>
      <c r="AB413" s="338"/>
      <c r="AC413" s="339"/>
      <c r="AD413" s="338"/>
      <c r="AE413" s="339"/>
      <c r="AF413" s="338"/>
      <c r="AG413" s="339"/>
      <c r="AH413" s="338"/>
      <c r="AI413" s="339"/>
      <c r="AJ413" s="338"/>
      <c r="AK413" s="341"/>
      <c r="AL413" s="341"/>
      <c r="AM413" s="341"/>
      <c r="AN413" s="341"/>
      <c r="AO413" s="341"/>
      <c r="AP413" s="339"/>
      <c r="AQ413" s="338"/>
      <c r="AR413" s="341"/>
      <c r="AS413" s="339"/>
    </row>
    <row r="414" spans="1:45" ht="14.1" customHeight="1" x14ac:dyDescent="0.2">
      <c r="A414" s="333"/>
      <c r="B414" s="334"/>
      <c r="C414" s="334"/>
      <c r="D414" s="335"/>
      <c r="E414" s="336"/>
      <c r="F414" s="337"/>
      <c r="G414" s="336"/>
      <c r="H414" s="337"/>
      <c r="I414" s="336"/>
      <c r="J414" s="337"/>
      <c r="K414" s="336"/>
      <c r="L414" s="337"/>
      <c r="M414" s="336"/>
      <c r="N414" s="340"/>
      <c r="O414" s="340"/>
      <c r="P414" s="340"/>
      <c r="Q414" s="340"/>
      <c r="R414" s="340"/>
      <c r="S414" s="337"/>
      <c r="T414" s="336"/>
      <c r="U414" s="340"/>
      <c r="V414" s="337"/>
      <c r="X414" s="333"/>
      <c r="Y414" s="334"/>
      <c r="Z414" s="334"/>
      <c r="AA414" s="335"/>
      <c r="AB414" s="336"/>
      <c r="AC414" s="337"/>
      <c r="AD414" s="336"/>
      <c r="AE414" s="337"/>
      <c r="AF414" s="336"/>
      <c r="AG414" s="337"/>
      <c r="AH414" s="336"/>
      <c r="AI414" s="337"/>
      <c r="AJ414" s="336"/>
      <c r="AK414" s="340"/>
      <c r="AL414" s="340"/>
      <c r="AM414" s="340"/>
      <c r="AN414" s="340"/>
      <c r="AO414" s="340"/>
      <c r="AP414" s="337"/>
      <c r="AQ414" s="336"/>
      <c r="AR414" s="340"/>
      <c r="AS414" s="337"/>
    </row>
    <row r="415" spans="1:45" ht="14.1" customHeight="1" x14ac:dyDescent="0.2">
      <c r="A415" s="388" t="str">
        <f>'Übertrag Einzel'!BG70</f>
        <v>Wiener Walzer</v>
      </c>
      <c r="B415" s="389"/>
      <c r="C415" s="389"/>
      <c r="D415" s="17"/>
      <c r="E415" s="338"/>
      <c r="F415" s="339"/>
      <c r="G415" s="338"/>
      <c r="H415" s="339"/>
      <c r="I415" s="338"/>
      <c r="J415" s="339"/>
      <c r="K415" s="338"/>
      <c r="L415" s="339"/>
      <c r="M415" s="338"/>
      <c r="N415" s="341"/>
      <c r="O415" s="341"/>
      <c r="P415" s="341"/>
      <c r="Q415" s="341"/>
      <c r="R415" s="341"/>
      <c r="S415" s="339"/>
      <c r="T415" s="338"/>
      <c r="U415" s="341"/>
      <c r="V415" s="339"/>
      <c r="X415" s="388" t="str">
        <f>'Übertrag Einzel'!BG71</f>
        <v>Wiener Walzer</v>
      </c>
      <c r="Y415" s="389"/>
      <c r="Z415" s="389"/>
      <c r="AA415" s="17"/>
      <c r="AB415" s="338"/>
      <c r="AC415" s="339"/>
      <c r="AD415" s="338"/>
      <c r="AE415" s="339"/>
      <c r="AF415" s="338"/>
      <c r="AG415" s="339"/>
      <c r="AH415" s="338"/>
      <c r="AI415" s="339"/>
      <c r="AJ415" s="338"/>
      <c r="AK415" s="341"/>
      <c r="AL415" s="341"/>
      <c r="AM415" s="341"/>
      <c r="AN415" s="341"/>
      <c r="AO415" s="341"/>
      <c r="AP415" s="339"/>
      <c r="AQ415" s="338"/>
      <c r="AR415" s="341"/>
      <c r="AS415" s="339"/>
    </row>
    <row r="416" spans="1:45" ht="14.1" customHeight="1" x14ac:dyDescent="0.2">
      <c r="A416" s="333"/>
      <c r="B416" s="334"/>
      <c r="C416" s="334"/>
      <c r="D416" s="335"/>
      <c r="E416" s="336"/>
      <c r="F416" s="337"/>
      <c r="G416" s="336"/>
      <c r="H416" s="337"/>
      <c r="I416" s="336"/>
      <c r="J416" s="337"/>
      <c r="K416" s="336"/>
      <c r="L416" s="337"/>
      <c r="M416" s="336"/>
      <c r="N416" s="340"/>
      <c r="O416" s="340"/>
      <c r="P416" s="340"/>
      <c r="Q416" s="340"/>
      <c r="R416" s="340"/>
      <c r="S416" s="337"/>
      <c r="T416" s="336"/>
      <c r="U416" s="340"/>
      <c r="V416" s="337"/>
      <c r="X416" s="333"/>
      <c r="Y416" s="334"/>
      <c r="Z416" s="334"/>
      <c r="AA416" s="335"/>
      <c r="AB416" s="336"/>
      <c r="AC416" s="337"/>
      <c r="AD416" s="336"/>
      <c r="AE416" s="337"/>
      <c r="AF416" s="336"/>
      <c r="AG416" s="337"/>
      <c r="AH416" s="336"/>
      <c r="AI416" s="337"/>
      <c r="AJ416" s="336"/>
      <c r="AK416" s="340"/>
      <c r="AL416" s="340"/>
      <c r="AM416" s="340"/>
      <c r="AN416" s="340"/>
      <c r="AO416" s="340"/>
      <c r="AP416" s="337"/>
      <c r="AQ416" s="336"/>
      <c r="AR416" s="340"/>
      <c r="AS416" s="337"/>
    </row>
    <row r="417" spans="1:45" ht="14.1" customHeight="1" x14ac:dyDescent="0.2">
      <c r="A417" s="388" t="str">
        <f>'Übertrag Einzel'!BH70</f>
        <v>Slowfox</v>
      </c>
      <c r="B417" s="389"/>
      <c r="C417" s="389"/>
      <c r="D417" s="17"/>
      <c r="E417" s="338"/>
      <c r="F417" s="339"/>
      <c r="G417" s="338"/>
      <c r="H417" s="339"/>
      <c r="I417" s="338"/>
      <c r="J417" s="339"/>
      <c r="K417" s="338"/>
      <c r="L417" s="339"/>
      <c r="M417" s="338"/>
      <c r="N417" s="341"/>
      <c r="O417" s="341"/>
      <c r="P417" s="341"/>
      <c r="Q417" s="341"/>
      <c r="R417" s="341"/>
      <c r="S417" s="339"/>
      <c r="T417" s="338"/>
      <c r="U417" s="341"/>
      <c r="V417" s="339"/>
      <c r="X417" s="388" t="str">
        <f>'Übertrag Einzel'!BH71</f>
        <v>Slowfox</v>
      </c>
      <c r="Y417" s="389"/>
      <c r="Z417" s="389"/>
      <c r="AA417" s="17"/>
      <c r="AB417" s="338"/>
      <c r="AC417" s="339"/>
      <c r="AD417" s="338"/>
      <c r="AE417" s="339"/>
      <c r="AF417" s="338"/>
      <c r="AG417" s="339"/>
      <c r="AH417" s="338"/>
      <c r="AI417" s="339"/>
      <c r="AJ417" s="338"/>
      <c r="AK417" s="341"/>
      <c r="AL417" s="341"/>
      <c r="AM417" s="341"/>
      <c r="AN417" s="341"/>
      <c r="AO417" s="341"/>
      <c r="AP417" s="339"/>
      <c r="AQ417" s="338"/>
      <c r="AR417" s="341"/>
      <c r="AS417" s="339"/>
    </row>
    <row r="418" spans="1:45" ht="14.1" customHeight="1" x14ac:dyDescent="0.2">
      <c r="A418" s="333"/>
      <c r="B418" s="334"/>
      <c r="C418" s="334"/>
      <c r="D418" s="335"/>
      <c r="E418" s="336"/>
      <c r="F418" s="337"/>
      <c r="G418" s="336"/>
      <c r="H418" s="337"/>
      <c r="I418" s="336"/>
      <c r="J418" s="337"/>
      <c r="K418" s="336"/>
      <c r="L418" s="337"/>
      <c r="M418" s="336"/>
      <c r="N418" s="340"/>
      <c r="O418" s="340"/>
      <c r="P418" s="340"/>
      <c r="Q418" s="340"/>
      <c r="R418" s="340"/>
      <c r="S418" s="337"/>
      <c r="T418" s="336"/>
      <c r="U418" s="340"/>
      <c r="V418" s="337"/>
      <c r="X418" s="333"/>
      <c r="Y418" s="334"/>
      <c r="Z418" s="334"/>
      <c r="AA418" s="335"/>
      <c r="AB418" s="336"/>
      <c r="AC418" s="337"/>
      <c r="AD418" s="336"/>
      <c r="AE418" s="337"/>
      <c r="AF418" s="336"/>
      <c r="AG418" s="337"/>
      <c r="AH418" s="336"/>
      <c r="AI418" s="337"/>
      <c r="AJ418" s="336"/>
      <c r="AK418" s="340"/>
      <c r="AL418" s="340"/>
      <c r="AM418" s="340"/>
      <c r="AN418" s="340"/>
      <c r="AO418" s="340"/>
      <c r="AP418" s="337"/>
      <c r="AQ418" s="336"/>
      <c r="AR418" s="340"/>
      <c r="AS418" s="337"/>
    </row>
    <row r="419" spans="1:45" ht="14.1" customHeight="1" x14ac:dyDescent="0.2">
      <c r="A419" s="388" t="str">
        <f>'Übertrag Einzel'!BI70</f>
        <v>Quickstep</v>
      </c>
      <c r="B419" s="389"/>
      <c r="C419" s="389"/>
      <c r="D419" s="17"/>
      <c r="E419" s="338"/>
      <c r="F419" s="339"/>
      <c r="G419" s="338"/>
      <c r="H419" s="339"/>
      <c r="I419" s="338"/>
      <c r="J419" s="339"/>
      <c r="K419" s="338"/>
      <c r="L419" s="339"/>
      <c r="M419" s="338"/>
      <c r="N419" s="341"/>
      <c r="O419" s="341"/>
      <c r="P419" s="341"/>
      <c r="Q419" s="341"/>
      <c r="R419" s="341"/>
      <c r="S419" s="339"/>
      <c r="T419" s="338"/>
      <c r="U419" s="341"/>
      <c r="V419" s="339"/>
      <c r="X419" s="388" t="str">
        <f>'Übertrag Einzel'!BI71</f>
        <v>Quickstep</v>
      </c>
      <c r="Y419" s="389"/>
      <c r="Z419" s="389"/>
      <c r="AA419" s="17"/>
      <c r="AB419" s="338"/>
      <c r="AC419" s="339"/>
      <c r="AD419" s="338"/>
      <c r="AE419" s="339"/>
      <c r="AF419" s="338"/>
      <c r="AG419" s="339"/>
      <c r="AH419" s="338"/>
      <c r="AI419" s="339"/>
      <c r="AJ419" s="338"/>
      <c r="AK419" s="341"/>
      <c r="AL419" s="341"/>
      <c r="AM419" s="341"/>
      <c r="AN419" s="341"/>
      <c r="AO419" s="341"/>
      <c r="AP419" s="339"/>
      <c r="AQ419" s="338"/>
      <c r="AR419" s="341"/>
      <c r="AS419" s="339"/>
    </row>
    <row r="420" spans="1:45" ht="14.1" customHeight="1" x14ac:dyDescent="0.2">
      <c r="A420" s="333"/>
      <c r="B420" s="334"/>
      <c r="C420" s="334"/>
      <c r="D420" s="335"/>
      <c r="E420" s="336"/>
      <c r="F420" s="337"/>
      <c r="G420" s="336"/>
      <c r="H420" s="337"/>
      <c r="I420" s="336"/>
      <c r="J420" s="337"/>
      <c r="K420" s="336"/>
      <c r="L420" s="337"/>
      <c r="M420" s="336"/>
      <c r="N420" s="340"/>
      <c r="O420" s="340"/>
      <c r="P420" s="340"/>
      <c r="Q420" s="340"/>
      <c r="R420" s="340"/>
      <c r="S420" s="337"/>
      <c r="T420" s="336"/>
      <c r="U420" s="340"/>
      <c r="V420" s="337"/>
      <c r="X420" s="333"/>
      <c r="Y420" s="334"/>
      <c r="Z420" s="334"/>
      <c r="AA420" s="335"/>
      <c r="AB420" s="336"/>
      <c r="AC420" s="337"/>
      <c r="AD420" s="336"/>
      <c r="AE420" s="337"/>
      <c r="AF420" s="336"/>
      <c r="AG420" s="337"/>
      <c r="AH420" s="336"/>
      <c r="AI420" s="337"/>
      <c r="AJ420" s="336"/>
      <c r="AK420" s="340"/>
      <c r="AL420" s="340"/>
      <c r="AM420" s="340"/>
      <c r="AN420" s="340"/>
      <c r="AO420" s="340"/>
      <c r="AP420" s="337"/>
      <c r="AQ420" s="336"/>
      <c r="AR420" s="340"/>
      <c r="AS420" s="337"/>
    </row>
    <row r="421" spans="1:45" ht="14.1" customHeight="1" x14ac:dyDescent="0.2">
      <c r="A421" s="388" t="str">
        <f>'Übertrag Einzel'!BJ70</f>
        <v>Samba</v>
      </c>
      <c r="B421" s="389"/>
      <c r="C421" s="389"/>
      <c r="D421" s="17"/>
      <c r="E421" s="338"/>
      <c r="F421" s="339"/>
      <c r="G421" s="338"/>
      <c r="H421" s="339"/>
      <c r="I421" s="338"/>
      <c r="J421" s="339"/>
      <c r="K421" s="338"/>
      <c r="L421" s="339"/>
      <c r="M421" s="338"/>
      <c r="N421" s="341"/>
      <c r="O421" s="341"/>
      <c r="P421" s="341"/>
      <c r="Q421" s="341"/>
      <c r="R421" s="341"/>
      <c r="S421" s="339"/>
      <c r="T421" s="338"/>
      <c r="U421" s="341"/>
      <c r="V421" s="339"/>
      <c r="X421" s="388" t="str">
        <f>'Übertrag Einzel'!BJ71</f>
        <v>Samba</v>
      </c>
      <c r="Y421" s="389"/>
      <c r="Z421" s="389"/>
      <c r="AA421" s="17"/>
      <c r="AB421" s="338"/>
      <c r="AC421" s="339"/>
      <c r="AD421" s="338"/>
      <c r="AE421" s="339"/>
      <c r="AF421" s="338"/>
      <c r="AG421" s="339"/>
      <c r="AH421" s="338"/>
      <c r="AI421" s="339"/>
      <c r="AJ421" s="338"/>
      <c r="AK421" s="341"/>
      <c r="AL421" s="341"/>
      <c r="AM421" s="341"/>
      <c r="AN421" s="341"/>
      <c r="AO421" s="341"/>
      <c r="AP421" s="339"/>
      <c r="AQ421" s="338"/>
      <c r="AR421" s="341"/>
      <c r="AS421" s="339"/>
    </row>
    <row r="422" spans="1:45" ht="14.1" customHeight="1" x14ac:dyDescent="0.2">
      <c r="A422" s="333"/>
      <c r="B422" s="334"/>
      <c r="C422" s="334"/>
      <c r="D422" s="335"/>
      <c r="E422" s="336"/>
      <c r="F422" s="337"/>
      <c r="G422" s="336"/>
      <c r="H422" s="337"/>
      <c r="I422" s="336"/>
      <c r="J422" s="337"/>
      <c r="K422" s="336"/>
      <c r="L422" s="337"/>
      <c r="M422" s="336"/>
      <c r="N422" s="340"/>
      <c r="O422" s="340"/>
      <c r="P422" s="340"/>
      <c r="Q422" s="340"/>
      <c r="R422" s="340"/>
      <c r="S422" s="337"/>
      <c r="T422" s="336"/>
      <c r="U422" s="340"/>
      <c r="V422" s="337"/>
      <c r="X422" s="333"/>
      <c r="Y422" s="334"/>
      <c r="Z422" s="334"/>
      <c r="AA422" s="335"/>
      <c r="AB422" s="336"/>
      <c r="AC422" s="337"/>
      <c r="AD422" s="336"/>
      <c r="AE422" s="337"/>
      <c r="AF422" s="336"/>
      <c r="AG422" s="337"/>
      <c r="AH422" s="336"/>
      <c r="AI422" s="337"/>
      <c r="AJ422" s="336"/>
      <c r="AK422" s="340"/>
      <c r="AL422" s="340"/>
      <c r="AM422" s="340"/>
      <c r="AN422" s="340"/>
      <c r="AO422" s="340"/>
      <c r="AP422" s="337"/>
      <c r="AQ422" s="336"/>
      <c r="AR422" s="340"/>
      <c r="AS422" s="337"/>
    </row>
    <row r="423" spans="1:45" ht="14.1" customHeight="1" x14ac:dyDescent="0.2">
      <c r="A423" s="388" t="str">
        <f>'Übertrag Einzel'!BK70</f>
        <v>Chachacha</v>
      </c>
      <c r="B423" s="389"/>
      <c r="C423" s="389"/>
      <c r="D423" s="17"/>
      <c r="E423" s="338"/>
      <c r="F423" s="339"/>
      <c r="G423" s="338"/>
      <c r="H423" s="339"/>
      <c r="I423" s="338"/>
      <c r="J423" s="339"/>
      <c r="K423" s="338"/>
      <c r="L423" s="339"/>
      <c r="M423" s="338"/>
      <c r="N423" s="341"/>
      <c r="O423" s="341"/>
      <c r="P423" s="341"/>
      <c r="Q423" s="341"/>
      <c r="R423" s="341"/>
      <c r="S423" s="339"/>
      <c r="T423" s="338"/>
      <c r="U423" s="341"/>
      <c r="V423" s="339"/>
      <c r="X423" s="388" t="str">
        <f>'Übertrag Einzel'!BK71</f>
        <v>Chachacha</v>
      </c>
      <c r="Y423" s="389"/>
      <c r="Z423" s="389"/>
      <c r="AA423" s="17"/>
      <c r="AB423" s="338"/>
      <c r="AC423" s="339"/>
      <c r="AD423" s="338"/>
      <c r="AE423" s="339"/>
      <c r="AF423" s="338"/>
      <c r="AG423" s="339"/>
      <c r="AH423" s="338"/>
      <c r="AI423" s="339"/>
      <c r="AJ423" s="338"/>
      <c r="AK423" s="341"/>
      <c r="AL423" s="341"/>
      <c r="AM423" s="341"/>
      <c r="AN423" s="341"/>
      <c r="AO423" s="341"/>
      <c r="AP423" s="339"/>
      <c r="AQ423" s="338"/>
      <c r="AR423" s="341"/>
      <c r="AS423" s="339"/>
    </row>
    <row r="424" spans="1:45" ht="14.1" customHeight="1" x14ac:dyDescent="0.2">
      <c r="A424" s="333"/>
      <c r="B424" s="334"/>
      <c r="C424" s="334"/>
      <c r="D424" s="335"/>
      <c r="E424" s="336"/>
      <c r="F424" s="337"/>
      <c r="G424" s="336"/>
      <c r="H424" s="337"/>
      <c r="I424" s="336"/>
      <c r="J424" s="337"/>
      <c r="K424" s="336"/>
      <c r="L424" s="337"/>
      <c r="M424" s="336"/>
      <c r="N424" s="340"/>
      <c r="O424" s="340"/>
      <c r="P424" s="340"/>
      <c r="Q424" s="340"/>
      <c r="R424" s="340"/>
      <c r="S424" s="337"/>
      <c r="T424" s="336"/>
      <c r="U424" s="340"/>
      <c r="V424" s="337"/>
      <c r="X424" s="333"/>
      <c r="Y424" s="334"/>
      <c r="Z424" s="334"/>
      <c r="AA424" s="335"/>
      <c r="AB424" s="336"/>
      <c r="AC424" s="337"/>
      <c r="AD424" s="336"/>
      <c r="AE424" s="337"/>
      <c r="AF424" s="336"/>
      <c r="AG424" s="337"/>
      <c r="AH424" s="336"/>
      <c r="AI424" s="337"/>
      <c r="AJ424" s="336"/>
      <c r="AK424" s="340"/>
      <c r="AL424" s="340"/>
      <c r="AM424" s="340"/>
      <c r="AN424" s="340"/>
      <c r="AO424" s="340"/>
      <c r="AP424" s="337"/>
      <c r="AQ424" s="336"/>
      <c r="AR424" s="340"/>
      <c r="AS424" s="337"/>
    </row>
    <row r="425" spans="1:45" ht="14.1" customHeight="1" x14ac:dyDescent="0.2">
      <c r="A425" s="388" t="str">
        <f>'Übertrag Einzel'!BL70</f>
        <v>Rumba</v>
      </c>
      <c r="B425" s="389"/>
      <c r="C425" s="389"/>
      <c r="D425" s="17"/>
      <c r="E425" s="338"/>
      <c r="F425" s="339"/>
      <c r="G425" s="338"/>
      <c r="H425" s="339"/>
      <c r="I425" s="338"/>
      <c r="J425" s="339"/>
      <c r="K425" s="338"/>
      <c r="L425" s="339"/>
      <c r="M425" s="338"/>
      <c r="N425" s="341"/>
      <c r="O425" s="341"/>
      <c r="P425" s="341"/>
      <c r="Q425" s="341"/>
      <c r="R425" s="341"/>
      <c r="S425" s="339"/>
      <c r="T425" s="338"/>
      <c r="U425" s="341"/>
      <c r="V425" s="339"/>
      <c r="X425" s="388" t="str">
        <f>'Übertrag Einzel'!BL71</f>
        <v>Rumba</v>
      </c>
      <c r="Y425" s="389"/>
      <c r="Z425" s="389"/>
      <c r="AA425" s="17"/>
      <c r="AB425" s="338"/>
      <c r="AC425" s="339"/>
      <c r="AD425" s="338"/>
      <c r="AE425" s="339"/>
      <c r="AF425" s="338"/>
      <c r="AG425" s="339"/>
      <c r="AH425" s="338"/>
      <c r="AI425" s="339"/>
      <c r="AJ425" s="338"/>
      <c r="AK425" s="341"/>
      <c r="AL425" s="341"/>
      <c r="AM425" s="341"/>
      <c r="AN425" s="341"/>
      <c r="AO425" s="341"/>
      <c r="AP425" s="339"/>
      <c r="AQ425" s="338"/>
      <c r="AR425" s="341"/>
      <c r="AS425" s="339"/>
    </row>
    <row r="426" spans="1:45" ht="14.1" customHeight="1" x14ac:dyDescent="0.2">
      <c r="A426" s="333"/>
      <c r="B426" s="334"/>
      <c r="C426" s="334"/>
      <c r="D426" s="335"/>
      <c r="E426" s="336"/>
      <c r="F426" s="337"/>
      <c r="G426" s="336"/>
      <c r="H426" s="337"/>
      <c r="I426" s="336"/>
      <c r="J426" s="337"/>
      <c r="K426" s="336"/>
      <c r="L426" s="337"/>
      <c r="M426" s="336"/>
      <c r="N426" s="340"/>
      <c r="O426" s="340"/>
      <c r="P426" s="340"/>
      <c r="Q426" s="340"/>
      <c r="R426" s="340"/>
      <c r="S426" s="337"/>
      <c r="T426" s="336"/>
      <c r="U426" s="340"/>
      <c r="V426" s="337"/>
      <c r="X426" s="333"/>
      <c r="Y426" s="334"/>
      <c r="Z426" s="334"/>
      <c r="AA426" s="335"/>
      <c r="AB426" s="336"/>
      <c r="AC426" s="337"/>
      <c r="AD426" s="336"/>
      <c r="AE426" s="337"/>
      <c r="AF426" s="336"/>
      <c r="AG426" s="337"/>
      <c r="AH426" s="336"/>
      <c r="AI426" s="337"/>
      <c r="AJ426" s="336"/>
      <c r="AK426" s="340"/>
      <c r="AL426" s="340"/>
      <c r="AM426" s="340"/>
      <c r="AN426" s="340"/>
      <c r="AO426" s="340"/>
      <c r="AP426" s="337"/>
      <c r="AQ426" s="336"/>
      <c r="AR426" s="340"/>
      <c r="AS426" s="337"/>
    </row>
    <row r="427" spans="1:45" ht="14.1" customHeight="1" x14ac:dyDescent="0.2">
      <c r="A427" s="388" t="str">
        <f>'Übertrag Einzel'!BM70</f>
        <v>Paso Doble</v>
      </c>
      <c r="B427" s="389"/>
      <c r="C427" s="389"/>
      <c r="D427" s="17"/>
      <c r="E427" s="338"/>
      <c r="F427" s="339"/>
      <c r="G427" s="338"/>
      <c r="H427" s="339"/>
      <c r="I427" s="338"/>
      <c r="J427" s="339"/>
      <c r="K427" s="338"/>
      <c r="L427" s="339"/>
      <c r="M427" s="338"/>
      <c r="N427" s="341"/>
      <c r="O427" s="341"/>
      <c r="P427" s="341"/>
      <c r="Q427" s="341"/>
      <c r="R427" s="341"/>
      <c r="S427" s="339"/>
      <c r="T427" s="338"/>
      <c r="U427" s="341"/>
      <c r="V427" s="339"/>
      <c r="X427" s="388" t="str">
        <f>'Übertrag Einzel'!BM71</f>
        <v>Paso Doble</v>
      </c>
      <c r="Y427" s="389"/>
      <c r="Z427" s="389"/>
      <c r="AA427" s="17"/>
      <c r="AB427" s="338"/>
      <c r="AC427" s="339"/>
      <c r="AD427" s="338"/>
      <c r="AE427" s="339"/>
      <c r="AF427" s="338"/>
      <c r="AG427" s="339"/>
      <c r="AH427" s="338"/>
      <c r="AI427" s="339"/>
      <c r="AJ427" s="338"/>
      <c r="AK427" s="341"/>
      <c r="AL427" s="341"/>
      <c r="AM427" s="341"/>
      <c r="AN427" s="341"/>
      <c r="AO427" s="341"/>
      <c r="AP427" s="339"/>
      <c r="AQ427" s="338"/>
      <c r="AR427" s="341"/>
      <c r="AS427" s="339"/>
    </row>
    <row r="428" spans="1:45" ht="14.1" customHeight="1" x14ac:dyDescent="0.2">
      <c r="A428" s="333"/>
      <c r="B428" s="334"/>
      <c r="C428" s="334"/>
      <c r="D428" s="335"/>
      <c r="E428" s="336"/>
      <c r="F428" s="337"/>
      <c r="G428" s="336"/>
      <c r="H428" s="337"/>
      <c r="I428" s="336"/>
      <c r="J428" s="337"/>
      <c r="K428" s="336"/>
      <c r="L428" s="337"/>
      <c r="M428" s="336"/>
      <c r="N428" s="340"/>
      <c r="O428" s="340"/>
      <c r="P428" s="340"/>
      <c r="Q428" s="340"/>
      <c r="R428" s="340"/>
      <c r="S428" s="337"/>
      <c r="T428" s="336"/>
      <c r="U428" s="340"/>
      <c r="V428" s="337"/>
      <c r="X428" s="333"/>
      <c r="Y428" s="334"/>
      <c r="Z428" s="334"/>
      <c r="AA428" s="335"/>
      <c r="AB428" s="336"/>
      <c r="AC428" s="337"/>
      <c r="AD428" s="336"/>
      <c r="AE428" s="337"/>
      <c r="AF428" s="336"/>
      <c r="AG428" s="337"/>
      <c r="AH428" s="336"/>
      <c r="AI428" s="337"/>
      <c r="AJ428" s="336"/>
      <c r="AK428" s="340"/>
      <c r="AL428" s="340"/>
      <c r="AM428" s="340"/>
      <c r="AN428" s="340"/>
      <c r="AO428" s="340"/>
      <c r="AP428" s="337"/>
      <c r="AQ428" s="336"/>
      <c r="AR428" s="340"/>
      <c r="AS428" s="337"/>
    </row>
    <row r="429" spans="1:45" ht="14.1" customHeight="1" x14ac:dyDescent="0.2">
      <c r="A429" s="388" t="str">
        <f>'Übertrag Einzel'!BN70</f>
        <v>Jive</v>
      </c>
      <c r="B429" s="389"/>
      <c r="C429" s="389"/>
      <c r="D429" s="17"/>
      <c r="E429" s="338"/>
      <c r="F429" s="339"/>
      <c r="G429" s="338"/>
      <c r="H429" s="339"/>
      <c r="I429" s="338"/>
      <c r="J429" s="339"/>
      <c r="K429" s="338"/>
      <c r="L429" s="339"/>
      <c r="M429" s="338"/>
      <c r="N429" s="341"/>
      <c r="O429" s="341"/>
      <c r="P429" s="341"/>
      <c r="Q429" s="341"/>
      <c r="R429" s="341"/>
      <c r="S429" s="339"/>
      <c r="T429" s="338"/>
      <c r="U429" s="341"/>
      <c r="V429" s="339"/>
      <c r="X429" s="388" t="str">
        <f>'Übertrag Einzel'!BN71</f>
        <v>Jive</v>
      </c>
      <c r="Y429" s="389"/>
      <c r="Z429" s="389"/>
      <c r="AA429" s="17"/>
      <c r="AB429" s="338"/>
      <c r="AC429" s="339"/>
      <c r="AD429" s="338"/>
      <c r="AE429" s="339"/>
      <c r="AF429" s="338"/>
      <c r="AG429" s="339"/>
      <c r="AH429" s="338"/>
      <c r="AI429" s="339"/>
      <c r="AJ429" s="338"/>
      <c r="AK429" s="341"/>
      <c r="AL429" s="341"/>
      <c r="AM429" s="341"/>
      <c r="AN429" s="341"/>
      <c r="AO429" s="341"/>
      <c r="AP429" s="339"/>
      <c r="AQ429" s="338"/>
      <c r="AR429" s="341"/>
      <c r="AS429" s="339"/>
    </row>
    <row r="430" spans="1:45" ht="14.1" customHeight="1" x14ac:dyDescent="0.2">
      <c r="A430" s="391"/>
      <c r="B430" s="392"/>
      <c r="C430" s="392"/>
      <c r="D430" s="393"/>
      <c r="E430" s="336"/>
      <c r="F430" s="337"/>
      <c r="G430" s="336"/>
      <c r="H430" s="337"/>
      <c r="I430" s="336"/>
      <c r="J430" s="337"/>
      <c r="K430" s="336"/>
      <c r="L430" s="337"/>
      <c r="M430" s="336"/>
      <c r="N430" s="340"/>
      <c r="O430" s="340"/>
      <c r="P430" s="340"/>
      <c r="Q430" s="340"/>
      <c r="R430" s="340"/>
      <c r="S430" s="337"/>
      <c r="T430" s="336"/>
      <c r="U430" s="340"/>
      <c r="V430" s="337"/>
      <c r="X430" s="391"/>
      <c r="Y430" s="392"/>
      <c r="Z430" s="392"/>
      <c r="AA430" s="393"/>
      <c r="AB430" s="336"/>
      <c r="AC430" s="337"/>
      <c r="AD430" s="336"/>
      <c r="AE430" s="337"/>
      <c r="AF430" s="336"/>
      <c r="AG430" s="337"/>
      <c r="AH430" s="336"/>
      <c r="AI430" s="337"/>
      <c r="AJ430" s="336"/>
      <c r="AK430" s="340"/>
      <c r="AL430" s="340"/>
      <c r="AM430" s="340"/>
      <c r="AN430" s="340"/>
      <c r="AO430" s="340"/>
      <c r="AP430" s="337"/>
      <c r="AQ430" s="336"/>
      <c r="AR430" s="340"/>
      <c r="AS430" s="337"/>
    </row>
    <row r="431" spans="1:45" ht="14.1" customHeight="1" x14ac:dyDescent="0.2">
      <c r="A431" s="388" t="str">
        <f>'Übertrag Einzel'!BO70</f>
        <v>Discofox</v>
      </c>
      <c r="B431" s="389"/>
      <c r="C431" s="390"/>
      <c r="D431" s="18"/>
      <c r="E431" s="338"/>
      <c r="F431" s="339"/>
      <c r="G431" s="338"/>
      <c r="H431" s="339"/>
      <c r="I431" s="338"/>
      <c r="J431" s="339"/>
      <c r="K431" s="338"/>
      <c r="L431" s="339"/>
      <c r="M431" s="338"/>
      <c r="N431" s="341"/>
      <c r="O431" s="341"/>
      <c r="P431" s="341"/>
      <c r="Q431" s="341"/>
      <c r="R431" s="341"/>
      <c r="S431" s="339"/>
      <c r="T431" s="338"/>
      <c r="U431" s="341"/>
      <c r="V431" s="339"/>
      <c r="X431" s="388" t="str">
        <f>'Übertrag Einzel'!BO71</f>
        <v>Discofox</v>
      </c>
      <c r="Y431" s="389"/>
      <c r="Z431" s="390"/>
      <c r="AA431" s="18"/>
      <c r="AB431" s="338"/>
      <c r="AC431" s="339"/>
      <c r="AD431" s="338"/>
      <c r="AE431" s="339"/>
      <c r="AF431" s="338"/>
      <c r="AG431" s="339"/>
      <c r="AH431" s="338"/>
      <c r="AI431" s="339"/>
      <c r="AJ431" s="338"/>
      <c r="AK431" s="341"/>
      <c r="AL431" s="341"/>
      <c r="AM431" s="341"/>
      <c r="AN431" s="341"/>
      <c r="AO431" s="341"/>
      <c r="AP431" s="339"/>
      <c r="AQ431" s="338"/>
      <c r="AR431" s="341"/>
      <c r="AS431" s="339"/>
    </row>
    <row r="432" spans="1:45" ht="14.1" customHeight="1" x14ac:dyDescent="0.2">
      <c r="A432" s="391"/>
      <c r="B432" s="392"/>
      <c r="C432" s="392"/>
      <c r="D432" s="393"/>
      <c r="E432" s="336"/>
      <c r="F432" s="337"/>
      <c r="G432" s="336"/>
      <c r="H432" s="337"/>
      <c r="I432" s="336"/>
      <c r="J432" s="337"/>
      <c r="K432" s="336"/>
      <c r="L432" s="337"/>
      <c r="M432" s="336"/>
      <c r="N432" s="340"/>
      <c r="O432" s="340"/>
      <c r="P432" s="340"/>
      <c r="Q432" s="340"/>
      <c r="R432" s="340"/>
      <c r="S432" s="337"/>
      <c r="T432" s="336"/>
      <c r="U432" s="340"/>
      <c r="V432" s="337"/>
      <c r="X432" s="391"/>
      <c r="Y432" s="392"/>
      <c r="Z432" s="392"/>
      <c r="AA432" s="393"/>
      <c r="AB432" s="336"/>
      <c r="AC432" s="337"/>
      <c r="AD432" s="336"/>
      <c r="AE432" s="337"/>
      <c r="AF432" s="336"/>
      <c r="AG432" s="337"/>
      <c r="AH432" s="336"/>
      <c r="AI432" s="337"/>
      <c r="AJ432" s="336"/>
      <c r="AK432" s="340"/>
      <c r="AL432" s="340"/>
      <c r="AM432" s="340"/>
      <c r="AN432" s="340"/>
      <c r="AO432" s="340"/>
      <c r="AP432" s="337"/>
      <c r="AQ432" s="336"/>
      <c r="AR432" s="340"/>
      <c r="AS432" s="337"/>
    </row>
    <row r="433" spans="1:45" ht="14.1" customHeight="1" x14ac:dyDescent="0.2">
      <c r="A433" s="388"/>
      <c r="B433" s="389"/>
      <c r="C433" s="390"/>
      <c r="D433" s="18"/>
      <c r="E433" s="338"/>
      <c r="F433" s="339"/>
      <c r="G433" s="338"/>
      <c r="H433" s="339"/>
      <c r="I433" s="338"/>
      <c r="J433" s="339"/>
      <c r="K433" s="338"/>
      <c r="L433" s="339"/>
      <c r="M433" s="338"/>
      <c r="N433" s="341"/>
      <c r="O433" s="341"/>
      <c r="P433" s="341"/>
      <c r="Q433" s="341"/>
      <c r="R433" s="341"/>
      <c r="S433" s="339"/>
      <c r="T433" s="338"/>
      <c r="U433" s="341"/>
      <c r="V433" s="339"/>
      <c r="X433" s="388"/>
      <c r="Y433" s="389"/>
      <c r="Z433" s="390"/>
      <c r="AA433" s="18"/>
      <c r="AB433" s="338"/>
      <c r="AC433" s="339"/>
      <c r="AD433" s="338"/>
      <c r="AE433" s="339"/>
      <c r="AF433" s="338"/>
      <c r="AG433" s="339"/>
      <c r="AH433" s="338"/>
      <c r="AI433" s="339"/>
      <c r="AJ433" s="338"/>
      <c r="AK433" s="341"/>
      <c r="AL433" s="341"/>
      <c r="AM433" s="341"/>
      <c r="AN433" s="341"/>
      <c r="AO433" s="341"/>
      <c r="AP433" s="339"/>
      <c r="AQ433" s="338"/>
      <c r="AR433" s="341"/>
      <c r="AS433" s="339"/>
    </row>
    <row r="434" spans="1:45" ht="14.1" customHeight="1" x14ac:dyDescent="0.2">
      <c r="A434" s="394" t="s">
        <v>70</v>
      </c>
      <c r="B434" s="450"/>
      <c r="C434" s="450"/>
      <c r="D434" s="450"/>
      <c r="E434" s="450"/>
      <c r="F434" s="450"/>
      <c r="G434" s="450"/>
      <c r="H434" s="450"/>
      <c r="I434" s="450"/>
      <c r="J434" s="450"/>
      <c r="K434" s="450"/>
      <c r="L434" s="450"/>
      <c r="M434" s="450"/>
      <c r="N434" s="450"/>
      <c r="O434" s="450"/>
      <c r="P434" s="450"/>
      <c r="Q434" s="450"/>
      <c r="R434" s="450"/>
      <c r="S434" s="450"/>
      <c r="T434" s="450"/>
      <c r="U434" s="450"/>
      <c r="V434" s="451"/>
      <c r="X434" s="394" t="s">
        <v>70</v>
      </c>
      <c r="Y434" s="450"/>
      <c r="Z434" s="450"/>
      <c r="AA434" s="450"/>
      <c r="AB434" s="450"/>
      <c r="AC434" s="450"/>
      <c r="AD434" s="450"/>
      <c r="AE434" s="450"/>
      <c r="AF434" s="450"/>
      <c r="AG434" s="450"/>
      <c r="AH434" s="450"/>
      <c r="AI434" s="450"/>
      <c r="AJ434" s="450"/>
      <c r="AK434" s="450"/>
      <c r="AL434" s="450"/>
      <c r="AM434" s="450"/>
      <c r="AN434" s="450"/>
      <c r="AO434" s="450"/>
      <c r="AP434" s="450"/>
      <c r="AQ434" s="450"/>
      <c r="AR434" s="450"/>
      <c r="AS434" s="451"/>
    </row>
    <row r="435" spans="1:45" ht="14.1" customHeight="1" x14ac:dyDescent="0.2">
      <c r="A435" s="452"/>
      <c r="B435" s="453"/>
      <c r="C435" s="454"/>
      <c r="D435" s="454"/>
      <c r="E435" s="454"/>
      <c r="F435" s="454"/>
      <c r="G435" s="454"/>
      <c r="H435" s="454"/>
      <c r="I435" s="454"/>
      <c r="J435" s="454"/>
      <c r="K435" s="454"/>
      <c r="L435" s="454"/>
      <c r="M435" s="454"/>
      <c r="N435" s="454"/>
      <c r="O435" s="454"/>
      <c r="P435" s="454"/>
      <c r="Q435" s="454"/>
      <c r="R435" s="454"/>
      <c r="S435" s="454"/>
      <c r="T435" s="454"/>
      <c r="U435" s="454"/>
      <c r="V435" s="455"/>
      <c r="X435" s="452"/>
      <c r="Y435" s="453"/>
      <c r="Z435" s="454"/>
      <c r="AA435" s="454"/>
      <c r="AB435" s="454"/>
      <c r="AC435" s="454"/>
      <c r="AD435" s="454"/>
      <c r="AE435" s="454"/>
      <c r="AF435" s="454"/>
      <c r="AG435" s="454"/>
      <c r="AH435" s="454"/>
      <c r="AI435" s="454"/>
      <c r="AJ435" s="454"/>
      <c r="AK435" s="454"/>
      <c r="AL435" s="454"/>
      <c r="AM435" s="454"/>
      <c r="AN435" s="454"/>
      <c r="AO435" s="454"/>
      <c r="AP435" s="454"/>
      <c r="AQ435" s="454"/>
      <c r="AR435" s="454"/>
      <c r="AS435" s="455"/>
    </row>
    <row r="436" spans="1:45" ht="14.1" customHeight="1" x14ac:dyDescent="0.2">
      <c r="A436" s="400" t="s">
        <v>30</v>
      </c>
      <c r="B436" s="456"/>
      <c r="C436" s="400" t="str">
        <f>MID(T438,1,2)</f>
        <v/>
      </c>
      <c r="D436" s="401"/>
      <c r="E436" s="400" t="str">
        <f>MID(T438,3,2)</f>
        <v/>
      </c>
      <c r="F436" s="401"/>
      <c r="G436" s="400" t="str">
        <f>MID(T438,5,2)</f>
        <v/>
      </c>
      <c r="H436" s="401"/>
      <c r="I436" s="400" t="str">
        <f>MID(T438,7,2)</f>
        <v/>
      </c>
      <c r="J436" s="401"/>
      <c r="K436" s="400" t="str">
        <f>MID(T438,9,2)</f>
        <v/>
      </c>
      <c r="L436" s="401"/>
      <c r="M436" s="400" t="str">
        <f>MID(T438,11,2)</f>
        <v/>
      </c>
      <c r="N436" s="401"/>
      <c r="O436" s="400" t="str">
        <f>MID(T438,13,2)</f>
        <v/>
      </c>
      <c r="P436" s="401"/>
      <c r="Q436" s="400" t="str">
        <f>MID(T438,15,2)</f>
        <v/>
      </c>
      <c r="R436" s="401"/>
      <c r="S436" s="400" t="str">
        <f>MID(T438,17,2)</f>
        <v/>
      </c>
      <c r="T436" s="401"/>
      <c r="U436" s="400" t="str">
        <f>MID(T438,19,2)</f>
        <v/>
      </c>
      <c r="V436" s="401"/>
      <c r="X436" s="400" t="s">
        <v>30</v>
      </c>
      <c r="Y436" s="456"/>
      <c r="Z436" s="400" t="str">
        <f>MID(AQ438,1,2)</f>
        <v/>
      </c>
      <c r="AA436" s="401"/>
      <c r="AB436" s="400" t="str">
        <f>MID(AQ438,3,2)</f>
        <v/>
      </c>
      <c r="AC436" s="401"/>
      <c r="AD436" s="400" t="str">
        <f>MID(AQ438,5,2)</f>
        <v/>
      </c>
      <c r="AE436" s="401"/>
      <c r="AF436" s="400" t="str">
        <f>MID(AQ438,7,2)</f>
        <v/>
      </c>
      <c r="AG436" s="401"/>
      <c r="AH436" s="400" t="str">
        <f>MID(AQ438,9,2)</f>
        <v/>
      </c>
      <c r="AI436" s="401"/>
      <c r="AJ436" s="400" t="str">
        <f>MID(AQ438,11,2)</f>
        <v/>
      </c>
      <c r="AK436" s="401"/>
      <c r="AL436" s="400" t="str">
        <f>MID(AQ438,13,2)</f>
        <v/>
      </c>
      <c r="AM436" s="401"/>
      <c r="AN436" s="400" t="str">
        <f>MID(AQ438,15,2)</f>
        <v/>
      </c>
      <c r="AO436" s="401"/>
      <c r="AP436" s="400" t="str">
        <f>MID(AQ438,17,2)</f>
        <v/>
      </c>
      <c r="AQ436" s="401"/>
      <c r="AR436" s="400" t="str">
        <f>MID(AQ438,19,2)</f>
        <v/>
      </c>
      <c r="AS436" s="401"/>
    </row>
    <row r="437" spans="1:45" ht="14.1" customHeight="1" x14ac:dyDescent="0.2">
      <c r="A437" s="457"/>
      <c r="B437" s="458"/>
      <c r="C437" s="402"/>
      <c r="D437" s="403"/>
      <c r="E437" s="402"/>
      <c r="F437" s="403"/>
      <c r="G437" s="402"/>
      <c r="H437" s="403"/>
      <c r="I437" s="402"/>
      <c r="J437" s="403"/>
      <c r="K437" s="402"/>
      <c r="L437" s="403"/>
      <c r="M437" s="402"/>
      <c r="N437" s="403"/>
      <c r="O437" s="402"/>
      <c r="P437" s="403"/>
      <c r="Q437" s="402"/>
      <c r="R437" s="403"/>
      <c r="S437" s="402"/>
      <c r="T437" s="403"/>
      <c r="U437" s="402"/>
      <c r="V437" s="403"/>
      <c r="X437" s="457"/>
      <c r="Y437" s="458"/>
      <c r="Z437" s="402"/>
      <c r="AA437" s="403"/>
      <c r="AB437" s="402"/>
      <c r="AC437" s="403"/>
      <c r="AD437" s="402"/>
      <c r="AE437" s="403"/>
      <c r="AF437" s="402"/>
      <c r="AG437" s="403"/>
      <c r="AH437" s="402"/>
      <c r="AI437" s="403"/>
      <c r="AJ437" s="402"/>
      <c r="AK437" s="403"/>
      <c r="AL437" s="402"/>
      <c r="AM437" s="403"/>
      <c r="AN437" s="402"/>
      <c r="AO437" s="403"/>
      <c r="AP437" s="402"/>
      <c r="AQ437" s="403"/>
      <c r="AR437" s="402"/>
      <c r="AS437" s="403"/>
    </row>
    <row r="438" spans="1:45" ht="27.75" customHeight="1" x14ac:dyDescent="0.2">
      <c r="A438" s="404" t="s">
        <v>191</v>
      </c>
      <c r="B438" s="405"/>
      <c r="C438" s="405"/>
      <c r="D438" s="405"/>
      <c r="E438" s="405"/>
      <c r="F438" s="405"/>
      <c r="G438" s="405"/>
      <c r="H438" s="406"/>
      <c r="I438" s="413" t="s">
        <v>16</v>
      </c>
      <c r="J438" s="414"/>
      <c r="K438" s="414"/>
      <c r="L438" s="414"/>
      <c r="M438" s="414"/>
      <c r="N438" s="414"/>
      <c r="O438" s="414"/>
      <c r="P438" s="414"/>
      <c r="Q438" s="414"/>
      <c r="R438" s="414"/>
      <c r="S438" s="415"/>
      <c r="T438" s="416" t="str">
        <f>'Übertrag Einzel'!CL70</f>
        <v/>
      </c>
      <c r="U438" s="417"/>
      <c r="V438" s="418"/>
      <c r="X438" s="404" t="s">
        <v>191</v>
      </c>
      <c r="Y438" s="405"/>
      <c r="Z438" s="405"/>
      <c r="AA438" s="405"/>
      <c r="AB438" s="405"/>
      <c r="AC438" s="405"/>
      <c r="AD438" s="405"/>
      <c r="AE438" s="406"/>
      <c r="AF438" s="413" t="s">
        <v>16</v>
      </c>
      <c r="AG438" s="414"/>
      <c r="AH438" s="414"/>
      <c r="AI438" s="414"/>
      <c r="AJ438" s="414"/>
      <c r="AK438" s="414"/>
      <c r="AL438" s="414"/>
      <c r="AM438" s="414"/>
      <c r="AN438" s="414"/>
      <c r="AO438" s="414"/>
      <c r="AP438" s="415"/>
      <c r="AQ438" s="416" t="str">
        <f>'Übertrag Einzel'!CL71</f>
        <v/>
      </c>
      <c r="AR438" s="417"/>
      <c r="AS438" s="418"/>
    </row>
    <row r="439" spans="1:45" ht="14.1" customHeight="1" x14ac:dyDescent="0.2">
      <c r="A439" s="407"/>
      <c r="B439" s="408"/>
      <c r="C439" s="408"/>
      <c r="D439" s="408"/>
      <c r="E439" s="408"/>
      <c r="F439" s="408"/>
      <c r="G439" s="408"/>
      <c r="H439" s="409"/>
      <c r="I439" s="333" t="s">
        <v>17</v>
      </c>
      <c r="J439" s="334"/>
      <c r="K439" s="334"/>
      <c r="L439" s="334"/>
      <c r="M439" s="334"/>
      <c r="N439" s="334"/>
      <c r="O439" s="334"/>
      <c r="P439" s="334"/>
      <c r="Q439" s="334"/>
      <c r="R439" s="334"/>
      <c r="S439" s="334"/>
      <c r="T439" s="334"/>
      <c r="U439" s="334"/>
      <c r="V439" s="335"/>
      <c r="X439" s="407"/>
      <c r="Y439" s="408"/>
      <c r="Z439" s="408"/>
      <c r="AA439" s="408"/>
      <c r="AB439" s="408"/>
      <c r="AC439" s="408"/>
      <c r="AD439" s="408"/>
      <c r="AE439" s="409"/>
      <c r="AF439" s="333" t="s">
        <v>17</v>
      </c>
      <c r="AG439" s="334"/>
      <c r="AH439" s="334"/>
      <c r="AI439" s="334"/>
      <c r="AJ439" s="334"/>
      <c r="AK439" s="334"/>
      <c r="AL439" s="334"/>
      <c r="AM439" s="334"/>
      <c r="AN439" s="334"/>
      <c r="AO439" s="334"/>
      <c r="AP439" s="334"/>
      <c r="AQ439" s="334"/>
      <c r="AR439" s="334"/>
      <c r="AS439" s="335"/>
    </row>
    <row r="440" spans="1:45" ht="14.1" customHeight="1" x14ac:dyDescent="0.2">
      <c r="A440" s="407"/>
      <c r="B440" s="408"/>
      <c r="C440" s="408"/>
      <c r="D440" s="408"/>
      <c r="E440" s="408"/>
      <c r="F440" s="408"/>
      <c r="G440" s="408"/>
      <c r="H440" s="409"/>
      <c r="I440" s="82" t="s">
        <v>18</v>
      </c>
      <c r="J440" s="419"/>
      <c r="K440" s="419"/>
      <c r="L440" s="419"/>
      <c r="M440" s="420"/>
      <c r="N440" s="34" t="s">
        <v>19</v>
      </c>
      <c r="O440" s="419"/>
      <c r="P440" s="419"/>
      <c r="Q440" s="419"/>
      <c r="R440" s="420"/>
      <c r="S440" s="82" t="s">
        <v>20</v>
      </c>
      <c r="T440" s="419"/>
      <c r="U440" s="419"/>
      <c r="V440" s="420"/>
      <c r="X440" s="407"/>
      <c r="Y440" s="408"/>
      <c r="Z440" s="408"/>
      <c r="AA440" s="408"/>
      <c r="AB440" s="408"/>
      <c r="AC440" s="408"/>
      <c r="AD440" s="408"/>
      <c r="AE440" s="409"/>
      <c r="AF440" s="82" t="s">
        <v>18</v>
      </c>
      <c r="AG440" s="419"/>
      <c r="AH440" s="419"/>
      <c r="AI440" s="419"/>
      <c r="AJ440" s="420"/>
      <c r="AK440" s="34" t="s">
        <v>19</v>
      </c>
      <c r="AL440" s="419"/>
      <c r="AM440" s="419"/>
      <c r="AN440" s="419"/>
      <c r="AO440" s="420"/>
      <c r="AP440" s="82" t="s">
        <v>20</v>
      </c>
      <c r="AQ440" s="419"/>
      <c r="AR440" s="419"/>
      <c r="AS440" s="420"/>
    </row>
    <row r="441" spans="1:45" ht="14.1" customHeight="1" x14ac:dyDescent="0.2">
      <c r="A441" s="410"/>
      <c r="B441" s="411"/>
      <c r="C441" s="411"/>
      <c r="D441" s="411"/>
      <c r="E441" s="411"/>
      <c r="F441" s="411"/>
      <c r="G441" s="411"/>
      <c r="H441" s="412"/>
      <c r="I441" s="87"/>
      <c r="J441" s="88"/>
      <c r="K441" s="88"/>
      <c r="L441" s="88"/>
      <c r="M441" s="89"/>
      <c r="N441" s="88"/>
      <c r="O441" s="88"/>
      <c r="P441" s="88"/>
      <c r="Q441" s="88"/>
      <c r="R441" s="89"/>
      <c r="S441" s="87"/>
      <c r="T441" s="88"/>
      <c r="U441" s="88"/>
      <c r="V441" s="89"/>
      <c r="X441" s="410"/>
      <c r="Y441" s="411"/>
      <c r="Z441" s="411"/>
      <c r="AA441" s="411"/>
      <c r="AB441" s="411"/>
      <c r="AC441" s="411"/>
      <c r="AD441" s="411"/>
      <c r="AE441" s="412"/>
      <c r="AF441" s="87"/>
      <c r="AG441" s="88"/>
      <c r="AH441" s="88"/>
      <c r="AI441" s="88"/>
      <c r="AJ441" s="89"/>
      <c r="AK441" s="88"/>
      <c r="AL441" s="88"/>
      <c r="AM441" s="88"/>
      <c r="AN441" s="88"/>
      <c r="AO441" s="89"/>
      <c r="AP441" s="87"/>
      <c r="AQ441" s="88"/>
      <c r="AR441" s="88"/>
      <c r="AS441" s="89"/>
    </row>
    <row r="442" spans="1:45" s="27" customFormat="1" ht="21.75" customHeight="1" x14ac:dyDescent="0.2">
      <c r="A442" s="421" t="s">
        <v>22</v>
      </c>
      <c r="B442" s="422"/>
      <c r="C442" s="422"/>
      <c r="D442" s="422"/>
      <c r="E442" s="422"/>
      <c r="F442" s="422"/>
      <c r="G442" s="422"/>
      <c r="H442" s="422"/>
      <c r="I442" s="422"/>
      <c r="J442" s="422"/>
      <c r="K442" s="422"/>
      <c r="L442" s="422"/>
      <c r="M442" s="422"/>
      <c r="N442" s="422"/>
      <c r="O442" s="422"/>
      <c r="P442" s="422"/>
      <c r="Q442" s="422"/>
      <c r="R442" s="422"/>
      <c r="S442" s="422"/>
      <c r="T442" s="422"/>
      <c r="U442" s="422"/>
      <c r="V442" s="423"/>
      <c r="X442" s="424" t="s">
        <v>22</v>
      </c>
      <c r="Y442" s="425"/>
      <c r="Z442" s="425"/>
      <c r="AA442" s="425"/>
      <c r="AB442" s="425"/>
      <c r="AC442" s="425"/>
      <c r="AD442" s="425"/>
      <c r="AE442" s="425"/>
      <c r="AF442" s="425"/>
      <c r="AG442" s="425"/>
      <c r="AH442" s="425"/>
      <c r="AI442" s="425"/>
      <c r="AJ442" s="425"/>
      <c r="AK442" s="425"/>
      <c r="AL442" s="425"/>
      <c r="AM442" s="425"/>
      <c r="AN442" s="425"/>
      <c r="AO442" s="425"/>
      <c r="AP442" s="425"/>
      <c r="AQ442" s="425"/>
      <c r="AR442" s="425"/>
      <c r="AS442" s="426"/>
    </row>
    <row r="443" spans="1:45" s="33" customFormat="1" ht="21.75" customHeight="1" x14ac:dyDescent="0.2">
      <c r="A443" s="26" t="str">
        <f>'Übertrag Einzel'!$C72</f>
        <v xml:space="preserve"> </v>
      </c>
      <c r="B443" s="29" t="str">
        <f>'Übertrag Einzel'!$AD72</f>
        <v xml:space="preserve"> </v>
      </c>
      <c r="C443" s="30"/>
      <c r="D443" s="90"/>
      <c r="E443" s="31" t="str">
        <f>E394</f>
        <v>Ausrichter: TSC Musterhausen</v>
      </c>
      <c r="F443" s="90"/>
      <c r="G443" s="90"/>
      <c r="H443" s="90"/>
      <c r="I443" s="90"/>
      <c r="J443" s="90"/>
      <c r="K443" s="90"/>
      <c r="L443" s="90"/>
      <c r="M443" s="90"/>
      <c r="N443" s="90"/>
      <c r="O443" s="90"/>
      <c r="P443" s="90"/>
      <c r="Q443" s="90"/>
      <c r="R443" s="90"/>
      <c r="S443" s="90"/>
      <c r="T443" s="90"/>
      <c r="U443" s="90"/>
      <c r="V443" s="91"/>
      <c r="X443" s="26" t="str">
        <f>'Übertrag Einzel'!$C73</f>
        <v xml:space="preserve"> </v>
      </c>
      <c r="Y443" s="29" t="str">
        <f>'Übertrag Einzel'!$AD73</f>
        <v xml:space="preserve"> </v>
      </c>
      <c r="Z443" s="30"/>
      <c r="AA443" s="90"/>
      <c r="AB443" s="31" t="str">
        <f>E443</f>
        <v>Ausrichter: TSC Musterhausen</v>
      </c>
      <c r="AC443" s="90"/>
      <c r="AD443" s="90"/>
      <c r="AE443" s="90"/>
      <c r="AF443" s="90"/>
      <c r="AG443" s="90"/>
      <c r="AH443" s="90"/>
      <c r="AI443" s="90"/>
      <c r="AJ443" s="90"/>
      <c r="AK443" s="90"/>
      <c r="AL443" s="90"/>
      <c r="AM443" s="90"/>
      <c r="AN443" s="90"/>
      <c r="AO443" s="90"/>
      <c r="AP443" s="90"/>
      <c r="AQ443" s="90"/>
      <c r="AR443" s="90"/>
      <c r="AS443" s="91"/>
    </row>
    <row r="444" spans="1:45" s="34" customFormat="1" ht="12.75" x14ac:dyDescent="0.2">
      <c r="A444" s="333" t="s">
        <v>3</v>
      </c>
      <c r="B444" s="334"/>
      <c r="C444" s="334"/>
      <c r="D444" s="334"/>
      <c r="E444" s="430"/>
      <c r="F444" s="333" t="s">
        <v>34</v>
      </c>
      <c r="G444" s="431"/>
      <c r="H444" s="431"/>
      <c r="I444" s="431"/>
      <c r="J444" s="431"/>
      <c r="K444" s="431"/>
      <c r="L444" s="431"/>
      <c r="M444" s="431"/>
      <c r="N444" s="431"/>
      <c r="O444" s="431"/>
      <c r="P444" s="431"/>
      <c r="Q444" s="431"/>
      <c r="R444" s="430"/>
      <c r="S444" s="333" t="s">
        <v>6</v>
      </c>
      <c r="T444" s="334"/>
      <c r="U444" s="334"/>
      <c r="V444" s="335"/>
      <c r="X444" s="333" t="s">
        <v>3</v>
      </c>
      <c r="Y444" s="334"/>
      <c r="Z444" s="334"/>
      <c r="AA444" s="334"/>
      <c r="AB444" s="430"/>
      <c r="AC444" s="333" t="s">
        <v>34</v>
      </c>
      <c r="AD444" s="431"/>
      <c r="AE444" s="431"/>
      <c r="AF444" s="431"/>
      <c r="AG444" s="431"/>
      <c r="AH444" s="431"/>
      <c r="AI444" s="431"/>
      <c r="AJ444" s="431"/>
      <c r="AK444" s="431"/>
      <c r="AL444" s="431"/>
      <c r="AM444" s="431"/>
      <c r="AN444" s="431"/>
      <c r="AO444" s="430"/>
      <c r="AP444" s="333" t="s">
        <v>6</v>
      </c>
      <c r="AQ444" s="334"/>
      <c r="AR444" s="334"/>
      <c r="AS444" s="335"/>
    </row>
    <row r="445" spans="1:45" s="35" customFormat="1" ht="24" customHeight="1" x14ac:dyDescent="0.2">
      <c r="A445" s="352" t="str">
        <f>'Übertrag Einzel'!D72</f>
        <v xml:space="preserve"> </v>
      </c>
      <c r="B445" s="353"/>
      <c r="C445" s="353"/>
      <c r="D445" s="353"/>
      <c r="E445" s="354"/>
      <c r="F445" s="352" t="str">
        <f>'Übertrag Einzel'!E72</f>
        <v xml:space="preserve"> </v>
      </c>
      <c r="G445" s="353"/>
      <c r="H445" s="353"/>
      <c r="I445" s="353"/>
      <c r="J445" s="353"/>
      <c r="K445" s="353"/>
      <c r="L445" s="353"/>
      <c r="M445" s="353"/>
      <c r="N445" s="353"/>
      <c r="O445" s="353"/>
      <c r="P445" s="353"/>
      <c r="Q445" s="353"/>
      <c r="R445" s="354"/>
      <c r="S445" s="355" t="str">
        <f>'Übertrag Einzel'!$H72</f>
        <v xml:space="preserve"> </v>
      </c>
      <c r="T445" s="356"/>
      <c r="U445" s="356"/>
      <c r="V445" s="357"/>
      <c r="X445" s="352" t="str">
        <f>'Übertrag Einzel'!D73</f>
        <v xml:space="preserve"> </v>
      </c>
      <c r="Y445" s="353"/>
      <c r="Z445" s="353"/>
      <c r="AA445" s="353"/>
      <c r="AB445" s="354"/>
      <c r="AC445" s="352" t="str">
        <f>'Übertrag Einzel'!E73</f>
        <v xml:space="preserve"> </v>
      </c>
      <c r="AD445" s="353"/>
      <c r="AE445" s="353"/>
      <c r="AF445" s="353"/>
      <c r="AG445" s="353"/>
      <c r="AH445" s="353"/>
      <c r="AI445" s="353"/>
      <c r="AJ445" s="353"/>
      <c r="AK445" s="353"/>
      <c r="AL445" s="353"/>
      <c r="AM445" s="353"/>
      <c r="AN445" s="353"/>
      <c r="AO445" s="354"/>
      <c r="AP445" s="355" t="str">
        <f>'Übertrag Einzel'!$H73</f>
        <v xml:space="preserve"> </v>
      </c>
      <c r="AQ445" s="356"/>
      <c r="AR445" s="356"/>
      <c r="AS445" s="357"/>
    </row>
    <row r="446" spans="1:45" s="36" customFormat="1" ht="11.25" customHeight="1" x14ac:dyDescent="0.2">
      <c r="A446" s="376" t="s">
        <v>32</v>
      </c>
      <c r="B446" s="377"/>
      <c r="C446" s="378"/>
      <c r="D446" s="376" t="s">
        <v>33</v>
      </c>
      <c r="E446" s="377"/>
      <c r="F446" s="377"/>
      <c r="G446" s="377"/>
      <c r="H446" s="377"/>
      <c r="I446" s="377"/>
      <c r="J446" s="377"/>
      <c r="K446" s="377"/>
      <c r="L446" s="377"/>
      <c r="M446" s="377"/>
      <c r="N446" s="378"/>
      <c r="O446" s="379" t="s">
        <v>7</v>
      </c>
      <c r="P446" s="377"/>
      <c r="Q446" s="377"/>
      <c r="R446" s="377"/>
      <c r="S446" s="377"/>
      <c r="T446" s="377"/>
      <c r="U446" s="377"/>
      <c r="V446" s="378"/>
      <c r="X446" s="376" t="s">
        <v>32</v>
      </c>
      <c r="Y446" s="377"/>
      <c r="Z446" s="378"/>
      <c r="AA446" s="376" t="s">
        <v>33</v>
      </c>
      <c r="AB446" s="377"/>
      <c r="AC446" s="377"/>
      <c r="AD446" s="377"/>
      <c r="AE446" s="377"/>
      <c r="AF446" s="377"/>
      <c r="AG446" s="377"/>
      <c r="AH446" s="377"/>
      <c r="AI446" s="377"/>
      <c r="AJ446" s="377"/>
      <c r="AK446" s="378"/>
      <c r="AL446" s="379" t="s">
        <v>7</v>
      </c>
      <c r="AM446" s="377"/>
      <c r="AN446" s="377"/>
      <c r="AO446" s="377"/>
      <c r="AP446" s="377"/>
      <c r="AQ446" s="377"/>
      <c r="AR446" s="377"/>
      <c r="AS446" s="378"/>
    </row>
    <row r="447" spans="1:45" s="36" customFormat="1" ht="14.1" customHeight="1" x14ac:dyDescent="0.2">
      <c r="A447" s="385" t="str">
        <f>'Übertrag Einzel'!F72</f>
        <v xml:space="preserve"> </v>
      </c>
      <c r="B447" s="386"/>
      <c r="C447" s="387"/>
      <c r="D447" s="385" t="str">
        <f>'Übertrag Einzel'!G72</f>
        <v xml:space="preserve"> </v>
      </c>
      <c r="E447" s="386"/>
      <c r="F447" s="386"/>
      <c r="G447" s="386"/>
      <c r="H447" s="386"/>
      <c r="I447" s="386"/>
      <c r="J447" s="386"/>
      <c r="K447" s="386"/>
      <c r="L447" s="386"/>
      <c r="M447" s="386"/>
      <c r="N447" s="387"/>
      <c r="O447" s="442"/>
      <c r="P447" s="440"/>
      <c r="Q447" s="440"/>
      <c r="R447" s="440"/>
      <c r="S447" s="440"/>
      <c r="T447" s="440"/>
      <c r="U447" s="440"/>
      <c r="V447" s="441"/>
      <c r="X447" s="385" t="str">
        <f>'Übertrag Einzel'!F73</f>
        <v xml:space="preserve"> </v>
      </c>
      <c r="Y447" s="386"/>
      <c r="Z447" s="387"/>
      <c r="AA447" s="385" t="str">
        <f>'Übertrag Einzel'!G73</f>
        <v xml:space="preserve"> </v>
      </c>
      <c r="AB447" s="386"/>
      <c r="AC447" s="386"/>
      <c r="AD447" s="386"/>
      <c r="AE447" s="386"/>
      <c r="AF447" s="386"/>
      <c r="AG447" s="386"/>
      <c r="AH447" s="386"/>
      <c r="AI447" s="386"/>
      <c r="AJ447" s="386"/>
      <c r="AK447" s="387"/>
      <c r="AL447" s="442"/>
      <c r="AM447" s="440"/>
      <c r="AN447" s="440"/>
      <c r="AO447" s="440"/>
      <c r="AP447" s="440"/>
      <c r="AQ447" s="440"/>
      <c r="AR447" s="440"/>
      <c r="AS447" s="441"/>
    </row>
    <row r="448" spans="1:45" s="36" customFormat="1" ht="9.75" customHeight="1" x14ac:dyDescent="0.2">
      <c r="A448" s="352"/>
      <c r="B448" s="353"/>
      <c r="C448" s="354"/>
      <c r="D448" s="352"/>
      <c r="E448" s="353"/>
      <c r="F448" s="353"/>
      <c r="G448" s="353"/>
      <c r="H448" s="353"/>
      <c r="I448" s="353"/>
      <c r="J448" s="353"/>
      <c r="K448" s="353"/>
      <c r="L448" s="353"/>
      <c r="M448" s="353"/>
      <c r="N448" s="354"/>
      <c r="O448" s="370"/>
      <c r="P448" s="440"/>
      <c r="Q448" s="440"/>
      <c r="R448" s="440"/>
      <c r="S448" s="440"/>
      <c r="T448" s="440"/>
      <c r="U448" s="440"/>
      <c r="V448" s="441"/>
      <c r="X448" s="352"/>
      <c r="Y448" s="353"/>
      <c r="Z448" s="354"/>
      <c r="AA448" s="352"/>
      <c r="AB448" s="353"/>
      <c r="AC448" s="353"/>
      <c r="AD448" s="353"/>
      <c r="AE448" s="353"/>
      <c r="AF448" s="353"/>
      <c r="AG448" s="353"/>
      <c r="AH448" s="353"/>
      <c r="AI448" s="353"/>
      <c r="AJ448" s="353"/>
      <c r="AK448" s="354"/>
      <c r="AL448" s="370"/>
      <c r="AM448" s="440"/>
      <c r="AN448" s="440"/>
      <c r="AO448" s="440"/>
      <c r="AP448" s="440"/>
      <c r="AQ448" s="440"/>
      <c r="AR448" s="440"/>
      <c r="AS448" s="441"/>
    </row>
    <row r="449" spans="1:45" s="36" customFormat="1" ht="11.25" customHeight="1" x14ac:dyDescent="0.2">
      <c r="A449" s="376" t="s">
        <v>5</v>
      </c>
      <c r="B449" s="377"/>
      <c r="C449" s="377"/>
      <c r="D449" s="377"/>
      <c r="E449" s="377"/>
      <c r="F449" s="377"/>
      <c r="G449" s="377"/>
      <c r="H449" s="377"/>
      <c r="I449" s="377"/>
      <c r="J449" s="377"/>
      <c r="K449" s="377"/>
      <c r="L449" s="377"/>
      <c r="M449" s="377"/>
      <c r="N449" s="378"/>
      <c r="O449" s="442"/>
      <c r="P449" s="440"/>
      <c r="Q449" s="440"/>
      <c r="R449" s="440"/>
      <c r="S449" s="440"/>
      <c r="T449" s="440"/>
      <c r="U449" s="440"/>
      <c r="V449" s="441"/>
      <c r="X449" s="376" t="s">
        <v>5</v>
      </c>
      <c r="Y449" s="377"/>
      <c r="Z449" s="377"/>
      <c r="AA449" s="377"/>
      <c r="AB449" s="377"/>
      <c r="AC449" s="377"/>
      <c r="AD449" s="377"/>
      <c r="AE449" s="377"/>
      <c r="AF449" s="377"/>
      <c r="AG449" s="377"/>
      <c r="AH449" s="377"/>
      <c r="AI449" s="377"/>
      <c r="AJ449" s="377"/>
      <c r="AK449" s="378"/>
      <c r="AL449" s="442"/>
      <c r="AM449" s="440"/>
      <c r="AN449" s="440"/>
      <c r="AO449" s="440"/>
      <c r="AP449" s="440"/>
      <c r="AQ449" s="440"/>
      <c r="AR449" s="440"/>
      <c r="AS449" s="441"/>
    </row>
    <row r="450" spans="1:45" s="35" customFormat="1" ht="24" customHeight="1" x14ac:dyDescent="0.2">
      <c r="A450" s="352" t="str">
        <f>'Übertrag Einzel'!I72</f>
        <v/>
      </c>
      <c r="B450" s="353"/>
      <c r="C450" s="353"/>
      <c r="D450" s="353"/>
      <c r="E450" s="386"/>
      <c r="F450" s="386"/>
      <c r="G450" s="386"/>
      <c r="H450" s="386"/>
      <c r="I450" s="386"/>
      <c r="J450" s="386"/>
      <c r="K450" s="386"/>
      <c r="L450" s="386"/>
      <c r="M450" s="386"/>
      <c r="N450" s="387"/>
      <c r="O450" s="443"/>
      <c r="P450" s="444"/>
      <c r="Q450" s="444"/>
      <c r="R450" s="444"/>
      <c r="S450" s="444"/>
      <c r="T450" s="444"/>
      <c r="U450" s="444"/>
      <c r="V450" s="445"/>
      <c r="X450" s="352" t="str">
        <f>'Übertrag Einzel'!I73</f>
        <v/>
      </c>
      <c r="Y450" s="353"/>
      <c r="Z450" s="353"/>
      <c r="AA450" s="353"/>
      <c r="AB450" s="386"/>
      <c r="AC450" s="386"/>
      <c r="AD450" s="386"/>
      <c r="AE450" s="386"/>
      <c r="AF450" s="386"/>
      <c r="AG450" s="386"/>
      <c r="AH450" s="386"/>
      <c r="AI450" s="386"/>
      <c r="AJ450" s="386"/>
      <c r="AK450" s="387"/>
      <c r="AL450" s="443"/>
      <c r="AM450" s="444"/>
      <c r="AN450" s="444"/>
      <c r="AO450" s="444"/>
      <c r="AP450" s="444"/>
      <c r="AQ450" s="444"/>
      <c r="AR450" s="444"/>
      <c r="AS450" s="445"/>
    </row>
    <row r="451" spans="1:45" s="34" customFormat="1" ht="12.75" customHeight="1" x14ac:dyDescent="0.2">
      <c r="A451" s="333" t="s">
        <v>8</v>
      </c>
      <c r="B451" s="431"/>
      <c r="C451" s="431"/>
      <c r="D451" s="430"/>
      <c r="E451" s="361" t="s">
        <v>113</v>
      </c>
      <c r="F451" s="432"/>
      <c r="G451" s="432"/>
      <c r="H451" s="432"/>
      <c r="I451" s="432"/>
      <c r="J451" s="432"/>
      <c r="K451" s="432"/>
      <c r="L451" s="432"/>
      <c r="M451" s="432"/>
      <c r="N451" s="432"/>
      <c r="O451" s="432"/>
      <c r="P451" s="432"/>
      <c r="Q451" s="432"/>
      <c r="R451" s="432"/>
      <c r="S451" s="432"/>
      <c r="T451" s="432"/>
      <c r="U451" s="432"/>
      <c r="V451" s="433"/>
      <c r="X451" s="333" t="s">
        <v>8</v>
      </c>
      <c r="Y451" s="431"/>
      <c r="Z451" s="431"/>
      <c r="AA451" s="430"/>
      <c r="AB451" s="361" t="s">
        <v>113</v>
      </c>
      <c r="AC451" s="432"/>
      <c r="AD451" s="432"/>
      <c r="AE451" s="432"/>
      <c r="AF451" s="432"/>
      <c r="AG451" s="432"/>
      <c r="AH451" s="432"/>
      <c r="AI451" s="432"/>
      <c r="AJ451" s="432"/>
      <c r="AK451" s="432"/>
      <c r="AL451" s="432"/>
      <c r="AM451" s="432"/>
      <c r="AN451" s="432"/>
      <c r="AO451" s="432"/>
      <c r="AP451" s="432"/>
      <c r="AQ451" s="432"/>
      <c r="AR451" s="432"/>
      <c r="AS451" s="433"/>
    </row>
    <row r="452" spans="1:45" s="37" customFormat="1" ht="24" customHeight="1" x14ac:dyDescent="0.2">
      <c r="A452" s="367">
        <f>A11</f>
        <v>45383</v>
      </c>
      <c r="B452" s="368"/>
      <c r="C452" s="368"/>
      <c r="D452" s="369"/>
      <c r="E452" s="434"/>
      <c r="F452" s="435"/>
      <c r="G452" s="435"/>
      <c r="H452" s="435"/>
      <c r="I452" s="435"/>
      <c r="J452" s="435"/>
      <c r="K452" s="435"/>
      <c r="L452" s="435"/>
      <c r="M452" s="435"/>
      <c r="N452" s="435"/>
      <c r="O452" s="435"/>
      <c r="P452" s="435"/>
      <c r="Q452" s="435"/>
      <c r="R452" s="435"/>
      <c r="S452" s="435"/>
      <c r="T452" s="435"/>
      <c r="U452" s="435"/>
      <c r="V452" s="436"/>
      <c r="X452" s="367">
        <f>A11</f>
        <v>45383</v>
      </c>
      <c r="Y452" s="368"/>
      <c r="Z452" s="368"/>
      <c r="AA452" s="369"/>
      <c r="AB452" s="434"/>
      <c r="AC452" s="435"/>
      <c r="AD452" s="435"/>
      <c r="AE452" s="435"/>
      <c r="AF452" s="435"/>
      <c r="AG452" s="435"/>
      <c r="AH452" s="435"/>
      <c r="AI452" s="435"/>
      <c r="AJ452" s="435"/>
      <c r="AK452" s="435"/>
      <c r="AL452" s="435"/>
      <c r="AM452" s="435"/>
      <c r="AN452" s="435"/>
      <c r="AO452" s="435"/>
      <c r="AP452" s="435"/>
      <c r="AQ452" s="435"/>
      <c r="AR452" s="435"/>
      <c r="AS452" s="436"/>
    </row>
    <row r="453" spans="1:45" s="34" customFormat="1" ht="6" customHeight="1" x14ac:dyDescent="0.2">
      <c r="A453" s="84"/>
      <c r="B453" s="85"/>
      <c r="C453" s="85"/>
      <c r="D453" s="85"/>
      <c r="E453" s="85"/>
      <c r="F453" s="85"/>
      <c r="G453" s="85"/>
      <c r="H453" s="85"/>
      <c r="I453" s="85"/>
      <c r="J453" s="85"/>
      <c r="K453" s="85"/>
      <c r="L453" s="85"/>
      <c r="M453" s="85"/>
      <c r="N453" s="85"/>
      <c r="O453" s="85"/>
      <c r="P453" s="85"/>
      <c r="Q453" s="85"/>
      <c r="R453" s="85"/>
      <c r="S453" s="85"/>
      <c r="T453" s="85"/>
      <c r="U453" s="85"/>
      <c r="V453" s="86"/>
      <c r="X453" s="84"/>
      <c r="Y453" s="85"/>
      <c r="Z453" s="85"/>
      <c r="AA453" s="85"/>
      <c r="AB453" s="85"/>
      <c r="AC453" s="85"/>
      <c r="AD453" s="85"/>
      <c r="AE453" s="85"/>
      <c r="AF453" s="85"/>
      <c r="AG453" s="85"/>
      <c r="AH453" s="85"/>
      <c r="AI453" s="85"/>
      <c r="AJ453" s="85"/>
      <c r="AK453" s="85"/>
      <c r="AL453" s="85"/>
      <c r="AM453" s="85"/>
      <c r="AN453" s="85"/>
      <c r="AO453" s="85"/>
      <c r="AP453" s="85"/>
      <c r="AQ453" s="85"/>
      <c r="AR453" s="85"/>
      <c r="AS453" s="86"/>
    </row>
    <row r="454" spans="1:45" s="34" customFormat="1" ht="24.75" customHeight="1" x14ac:dyDescent="0.2">
      <c r="A454" s="38" t="s">
        <v>107</v>
      </c>
      <c r="D454" s="330" t="str">
        <f>'Übertrag Einzel'!AA72</f>
        <v/>
      </c>
      <c r="E454" s="331"/>
      <c r="F454" s="331"/>
      <c r="G454" s="331"/>
      <c r="H454" s="331"/>
      <c r="I454" s="331"/>
      <c r="J454" s="331"/>
      <c r="K454" s="331"/>
      <c r="L454" s="331"/>
      <c r="M454" s="331"/>
      <c r="N454" s="137"/>
      <c r="O454" s="332" t="str">
        <f>"verliehen wird: "&amp;'Übertrag Einzel'!CP72</f>
        <v>verliehen wird: Urkunde und Button</v>
      </c>
      <c r="P454" s="332"/>
      <c r="Q454" s="332"/>
      <c r="R454" s="332"/>
      <c r="S454" s="332"/>
      <c r="T454" s="332"/>
      <c r="U454" s="332"/>
      <c r="V454" s="83"/>
      <c r="X454" s="38" t="s">
        <v>107</v>
      </c>
      <c r="AA454" s="330" t="str">
        <f>'Übertrag Einzel'!AA73</f>
        <v/>
      </c>
      <c r="AB454" s="331"/>
      <c r="AC454" s="331"/>
      <c r="AD454" s="331"/>
      <c r="AE454" s="331"/>
      <c r="AF454" s="331"/>
      <c r="AG454" s="331"/>
      <c r="AH454" s="331"/>
      <c r="AI454" s="331"/>
      <c r="AJ454" s="331"/>
      <c r="AK454" s="137"/>
      <c r="AL454" s="332" t="str">
        <f>"verliehen wird: "&amp;'Übertrag Einzel'!CP73</f>
        <v>verliehen wird: Urkunde und Button</v>
      </c>
      <c r="AM454" s="332"/>
      <c r="AN454" s="332"/>
      <c r="AO454" s="332"/>
      <c r="AP454" s="332"/>
      <c r="AQ454" s="332"/>
      <c r="AR454" s="332"/>
      <c r="AS454" s="83"/>
    </row>
    <row r="455" spans="1:45" s="34" customFormat="1" ht="6" customHeight="1" x14ac:dyDescent="0.2">
      <c r="A455" s="82"/>
      <c r="V455" s="83"/>
      <c r="X455" s="82"/>
      <c r="AS455" s="83"/>
    </row>
    <row r="456" spans="1:45" s="34" customFormat="1" ht="24.75" customHeight="1" x14ac:dyDescent="0.2">
      <c r="A456" s="38" t="s">
        <v>111</v>
      </c>
      <c r="D456" s="39"/>
      <c r="F456" s="39"/>
      <c r="H456" s="39"/>
      <c r="I456" s="347" t="str">
        <f>'Übertrag Einzel'!CM72&amp;"."</f>
        <v>.</v>
      </c>
      <c r="J456" s="348"/>
      <c r="L456" s="39" t="s">
        <v>112</v>
      </c>
      <c r="N456" s="39"/>
      <c r="V456" s="83"/>
      <c r="X456" s="38" t="s">
        <v>111</v>
      </c>
      <c r="AA456" s="39"/>
      <c r="AC456" s="39"/>
      <c r="AE456" s="39"/>
      <c r="AF456" s="347" t="str">
        <f>'Übertrag Einzel'!CM73&amp;"."</f>
        <v>.</v>
      </c>
      <c r="AG456" s="348"/>
      <c r="AI456" s="39" t="s">
        <v>112</v>
      </c>
      <c r="AK456" s="39"/>
      <c r="AS456" s="83"/>
    </row>
    <row r="457" spans="1:45" s="34" customFormat="1" ht="6" customHeight="1" x14ac:dyDescent="0.2">
      <c r="A457" s="87"/>
      <c r="B457" s="88"/>
      <c r="C457" s="88"/>
      <c r="D457" s="88"/>
      <c r="E457" s="88"/>
      <c r="F457" s="88"/>
      <c r="G457" s="88"/>
      <c r="H457" s="88"/>
      <c r="I457" s="88"/>
      <c r="J457" s="88"/>
      <c r="K457" s="88"/>
      <c r="L457" s="88"/>
      <c r="M457" s="88"/>
      <c r="N457" s="88"/>
      <c r="O457" s="88"/>
      <c r="P457" s="88"/>
      <c r="Q457" s="88"/>
      <c r="R457" s="88"/>
      <c r="S457" s="88"/>
      <c r="T457" s="88"/>
      <c r="U457" s="88"/>
      <c r="V457" s="89"/>
      <c r="X457" s="87"/>
      <c r="Y457" s="88"/>
      <c r="Z457" s="88"/>
      <c r="AA457" s="88"/>
      <c r="AB457" s="88"/>
      <c r="AC457" s="88"/>
      <c r="AD457" s="88"/>
      <c r="AE457" s="88"/>
      <c r="AF457" s="88"/>
      <c r="AG457" s="88"/>
      <c r="AH457" s="88"/>
      <c r="AI457" s="88"/>
      <c r="AJ457" s="88"/>
      <c r="AK457" s="88"/>
      <c r="AL457" s="88"/>
      <c r="AM457" s="88"/>
      <c r="AN457" s="88"/>
      <c r="AO457" s="88"/>
      <c r="AP457" s="88"/>
      <c r="AQ457" s="88"/>
      <c r="AR457" s="88"/>
      <c r="AS457" s="89"/>
    </row>
    <row r="458" spans="1:45" ht="29.25" customHeight="1" x14ac:dyDescent="0.2">
      <c r="A458" s="349" t="s">
        <v>9</v>
      </c>
      <c r="B458" s="448"/>
      <c r="C458" s="448"/>
      <c r="D458" s="449"/>
      <c r="E458" s="447" t="s">
        <v>10</v>
      </c>
      <c r="F458" s="447"/>
      <c r="G458" s="447" t="s">
        <v>11</v>
      </c>
      <c r="H458" s="447"/>
      <c r="I458" s="446" t="s">
        <v>12</v>
      </c>
      <c r="J458" s="447"/>
      <c r="K458" s="446" t="s">
        <v>13</v>
      </c>
      <c r="L458" s="447"/>
      <c r="M458" s="446" t="s">
        <v>14</v>
      </c>
      <c r="N458" s="447"/>
      <c r="O458" s="447"/>
      <c r="P458" s="447"/>
      <c r="Q458" s="447"/>
      <c r="R458" s="447"/>
      <c r="S458" s="447"/>
      <c r="T458" s="446" t="s">
        <v>15</v>
      </c>
      <c r="U458" s="447"/>
      <c r="V458" s="447"/>
      <c r="X458" s="349" t="s">
        <v>9</v>
      </c>
      <c r="Y458" s="448"/>
      <c r="Z458" s="448"/>
      <c r="AA458" s="449"/>
      <c r="AB458" s="447" t="s">
        <v>10</v>
      </c>
      <c r="AC458" s="447"/>
      <c r="AD458" s="447" t="s">
        <v>11</v>
      </c>
      <c r="AE458" s="447"/>
      <c r="AF458" s="446" t="s">
        <v>12</v>
      </c>
      <c r="AG458" s="447"/>
      <c r="AH458" s="446" t="s">
        <v>13</v>
      </c>
      <c r="AI458" s="447"/>
      <c r="AJ458" s="446" t="s">
        <v>14</v>
      </c>
      <c r="AK458" s="447"/>
      <c r="AL458" s="447"/>
      <c r="AM458" s="447"/>
      <c r="AN458" s="447"/>
      <c r="AO458" s="447"/>
      <c r="AP458" s="447"/>
      <c r="AQ458" s="446" t="s">
        <v>15</v>
      </c>
      <c r="AR458" s="447"/>
      <c r="AS458" s="447"/>
    </row>
    <row r="459" spans="1:45" ht="14.1" customHeight="1" x14ac:dyDescent="0.2">
      <c r="A459" s="333"/>
      <c r="B459" s="334"/>
      <c r="C459" s="334"/>
      <c r="D459" s="335"/>
      <c r="E459" s="336"/>
      <c r="F459" s="337"/>
      <c r="G459" s="336"/>
      <c r="H459" s="337"/>
      <c r="I459" s="336"/>
      <c r="J459" s="337"/>
      <c r="K459" s="336"/>
      <c r="L459" s="337"/>
      <c r="M459" s="336"/>
      <c r="N459" s="340"/>
      <c r="O459" s="340"/>
      <c r="P459" s="340"/>
      <c r="Q459" s="340"/>
      <c r="R459" s="340"/>
      <c r="S459" s="337"/>
      <c r="T459" s="336"/>
      <c r="U459" s="340"/>
      <c r="V459" s="337"/>
      <c r="X459" s="333"/>
      <c r="Y459" s="334"/>
      <c r="Z459" s="334"/>
      <c r="AA459" s="335"/>
      <c r="AB459" s="336"/>
      <c r="AC459" s="337"/>
      <c r="AD459" s="336"/>
      <c r="AE459" s="337"/>
      <c r="AF459" s="336"/>
      <c r="AG459" s="337"/>
      <c r="AH459" s="336"/>
      <c r="AI459" s="337"/>
      <c r="AJ459" s="336"/>
      <c r="AK459" s="340"/>
      <c r="AL459" s="340"/>
      <c r="AM459" s="340"/>
      <c r="AN459" s="340"/>
      <c r="AO459" s="340"/>
      <c r="AP459" s="337"/>
      <c r="AQ459" s="336"/>
      <c r="AR459" s="340"/>
      <c r="AS459" s="337"/>
    </row>
    <row r="460" spans="1:45" ht="14.1" customHeight="1" x14ac:dyDescent="0.2">
      <c r="A460" s="388" t="str">
        <f>'Übertrag Einzel'!BE72</f>
        <v>Langsamer Walzer</v>
      </c>
      <c r="B460" s="389"/>
      <c r="C460" s="389"/>
      <c r="D460" s="17"/>
      <c r="E460" s="338"/>
      <c r="F460" s="339"/>
      <c r="G460" s="338"/>
      <c r="H460" s="339"/>
      <c r="I460" s="338"/>
      <c r="J460" s="339"/>
      <c r="K460" s="338"/>
      <c r="L460" s="339"/>
      <c r="M460" s="338"/>
      <c r="N460" s="341"/>
      <c r="O460" s="341"/>
      <c r="P460" s="341"/>
      <c r="Q460" s="341"/>
      <c r="R460" s="341"/>
      <c r="S460" s="339"/>
      <c r="T460" s="338"/>
      <c r="U460" s="341"/>
      <c r="V460" s="339"/>
      <c r="X460" s="388" t="str">
        <f>'Übertrag Einzel'!BE73</f>
        <v>Langsamer Walzer</v>
      </c>
      <c r="Y460" s="389"/>
      <c r="Z460" s="389"/>
      <c r="AA460" s="17"/>
      <c r="AB460" s="338"/>
      <c r="AC460" s="339"/>
      <c r="AD460" s="338"/>
      <c r="AE460" s="339"/>
      <c r="AF460" s="338"/>
      <c r="AG460" s="339"/>
      <c r="AH460" s="338"/>
      <c r="AI460" s="339"/>
      <c r="AJ460" s="338"/>
      <c r="AK460" s="341"/>
      <c r="AL460" s="341"/>
      <c r="AM460" s="341"/>
      <c r="AN460" s="341"/>
      <c r="AO460" s="341"/>
      <c r="AP460" s="339"/>
      <c r="AQ460" s="338"/>
      <c r="AR460" s="341"/>
      <c r="AS460" s="339"/>
    </row>
    <row r="461" spans="1:45" ht="14.1" customHeight="1" x14ac:dyDescent="0.2">
      <c r="A461" s="333"/>
      <c r="B461" s="334"/>
      <c r="C461" s="334"/>
      <c r="D461" s="335"/>
      <c r="E461" s="336"/>
      <c r="F461" s="337"/>
      <c r="G461" s="336"/>
      <c r="H461" s="337"/>
      <c r="I461" s="336"/>
      <c r="J461" s="337"/>
      <c r="K461" s="336"/>
      <c r="L461" s="337"/>
      <c r="M461" s="336"/>
      <c r="N461" s="340"/>
      <c r="O461" s="340"/>
      <c r="P461" s="340"/>
      <c r="Q461" s="340"/>
      <c r="R461" s="340"/>
      <c r="S461" s="337"/>
      <c r="T461" s="336"/>
      <c r="U461" s="340"/>
      <c r="V461" s="337"/>
      <c r="X461" s="333"/>
      <c r="Y461" s="334"/>
      <c r="Z461" s="334"/>
      <c r="AA461" s="335"/>
      <c r="AB461" s="336"/>
      <c r="AC461" s="337"/>
      <c r="AD461" s="336"/>
      <c r="AE461" s="337"/>
      <c r="AF461" s="336"/>
      <c r="AG461" s="337"/>
      <c r="AH461" s="336"/>
      <c r="AI461" s="337"/>
      <c r="AJ461" s="336"/>
      <c r="AK461" s="340"/>
      <c r="AL461" s="340"/>
      <c r="AM461" s="340"/>
      <c r="AN461" s="340"/>
      <c r="AO461" s="340"/>
      <c r="AP461" s="337"/>
      <c r="AQ461" s="336"/>
      <c r="AR461" s="340"/>
      <c r="AS461" s="337"/>
    </row>
    <row r="462" spans="1:45" ht="14.1" customHeight="1" x14ac:dyDescent="0.2">
      <c r="A462" s="388" t="str">
        <f>'Übertrag Einzel'!BF72</f>
        <v>Tango</v>
      </c>
      <c r="B462" s="389"/>
      <c r="C462" s="389"/>
      <c r="D462" s="17"/>
      <c r="E462" s="338"/>
      <c r="F462" s="339"/>
      <c r="G462" s="338"/>
      <c r="H462" s="339"/>
      <c r="I462" s="338"/>
      <c r="J462" s="339"/>
      <c r="K462" s="338"/>
      <c r="L462" s="339"/>
      <c r="M462" s="338"/>
      <c r="N462" s="341"/>
      <c r="O462" s="341"/>
      <c r="P462" s="341"/>
      <c r="Q462" s="341"/>
      <c r="R462" s="341"/>
      <c r="S462" s="339"/>
      <c r="T462" s="338"/>
      <c r="U462" s="341"/>
      <c r="V462" s="339"/>
      <c r="X462" s="388" t="str">
        <f>'Übertrag Einzel'!BF73</f>
        <v>Tango</v>
      </c>
      <c r="Y462" s="389"/>
      <c r="Z462" s="389"/>
      <c r="AA462" s="17"/>
      <c r="AB462" s="338"/>
      <c r="AC462" s="339"/>
      <c r="AD462" s="338"/>
      <c r="AE462" s="339"/>
      <c r="AF462" s="338"/>
      <c r="AG462" s="339"/>
      <c r="AH462" s="338"/>
      <c r="AI462" s="339"/>
      <c r="AJ462" s="338"/>
      <c r="AK462" s="341"/>
      <c r="AL462" s="341"/>
      <c r="AM462" s="341"/>
      <c r="AN462" s="341"/>
      <c r="AO462" s="341"/>
      <c r="AP462" s="339"/>
      <c r="AQ462" s="338"/>
      <c r="AR462" s="341"/>
      <c r="AS462" s="339"/>
    </row>
    <row r="463" spans="1:45" ht="14.1" customHeight="1" x14ac:dyDescent="0.2">
      <c r="A463" s="333"/>
      <c r="B463" s="334"/>
      <c r="C463" s="334"/>
      <c r="D463" s="335"/>
      <c r="E463" s="336"/>
      <c r="F463" s="337"/>
      <c r="G463" s="336"/>
      <c r="H463" s="337"/>
      <c r="I463" s="336"/>
      <c r="J463" s="337"/>
      <c r="K463" s="336"/>
      <c r="L463" s="337"/>
      <c r="M463" s="336"/>
      <c r="N463" s="340"/>
      <c r="O463" s="340"/>
      <c r="P463" s="340"/>
      <c r="Q463" s="340"/>
      <c r="R463" s="340"/>
      <c r="S463" s="337"/>
      <c r="T463" s="336"/>
      <c r="U463" s="340"/>
      <c r="V463" s="337"/>
      <c r="X463" s="333"/>
      <c r="Y463" s="334"/>
      <c r="Z463" s="334"/>
      <c r="AA463" s="335"/>
      <c r="AB463" s="336"/>
      <c r="AC463" s="337"/>
      <c r="AD463" s="336"/>
      <c r="AE463" s="337"/>
      <c r="AF463" s="336"/>
      <c r="AG463" s="337"/>
      <c r="AH463" s="336"/>
      <c r="AI463" s="337"/>
      <c r="AJ463" s="336"/>
      <c r="AK463" s="340"/>
      <c r="AL463" s="340"/>
      <c r="AM463" s="340"/>
      <c r="AN463" s="340"/>
      <c r="AO463" s="340"/>
      <c r="AP463" s="337"/>
      <c r="AQ463" s="336"/>
      <c r="AR463" s="340"/>
      <c r="AS463" s="337"/>
    </row>
    <row r="464" spans="1:45" ht="14.1" customHeight="1" x14ac:dyDescent="0.2">
      <c r="A464" s="388" t="str">
        <f>'Übertrag Einzel'!BG72</f>
        <v>Wiener Walzer</v>
      </c>
      <c r="B464" s="389"/>
      <c r="C464" s="389"/>
      <c r="D464" s="17"/>
      <c r="E464" s="338"/>
      <c r="F464" s="339"/>
      <c r="G464" s="338"/>
      <c r="H464" s="339"/>
      <c r="I464" s="338"/>
      <c r="J464" s="339"/>
      <c r="K464" s="338"/>
      <c r="L464" s="339"/>
      <c r="M464" s="338"/>
      <c r="N464" s="341"/>
      <c r="O464" s="341"/>
      <c r="P464" s="341"/>
      <c r="Q464" s="341"/>
      <c r="R464" s="341"/>
      <c r="S464" s="339"/>
      <c r="T464" s="338"/>
      <c r="U464" s="341"/>
      <c r="V464" s="339"/>
      <c r="X464" s="388" t="str">
        <f>'Übertrag Einzel'!BG73</f>
        <v>Wiener Walzer</v>
      </c>
      <c r="Y464" s="389"/>
      <c r="Z464" s="389"/>
      <c r="AA464" s="17"/>
      <c r="AB464" s="338"/>
      <c r="AC464" s="339"/>
      <c r="AD464" s="338"/>
      <c r="AE464" s="339"/>
      <c r="AF464" s="338"/>
      <c r="AG464" s="339"/>
      <c r="AH464" s="338"/>
      <c r="AI464" s="339"/>
      <c r="AJ464" s="338"/>
      <c r="AK464" s="341"/>
      <c r="AL464" s="341"/>
      <c r="AM464" s="341"/>
      <c r="AN464" s="341"/>
      <c r="AO464" s="341"/>
      <c r="AP464" s="339"/>
      <c r="AQ464" s="338"/>
      <c r="AR464" s="341"/>
      <c r="AS464" s="339"/>
    </row>
    <row r="465" spans="1:45" ht="14.1" customHeight="1" x14ac:dyDescent="0.2">
      <c r="A465" s="333"/>
      <c r="B465" s="334"/>
      <c r="C465" s="334"/>
      <c r="D465" s="335"/>
      <c r="E465" s="336"/>
      <c r="F465" s="337"/>
      <c r="G465" s="336"/>
      <c r="H465" s="337"/>
      <c r="I465" s="336"/>
      <c r="J465" s="337"/>
      <c r="K465" s="336"/>
      <c r="L465" s="337"/>
      <c r="M465" s="336"/>
      <c r="N465" s="340"/>
      <c r="O465" s="340"/>
      <c r="P465" s="340"/>
      <c r="Q465" s="340"/>
      <c r="R465" s="340"/>
      <c r="S465" s="337"/>
      <c r="T465" s="336"/>
      <c r="U465" s="340"/>
      <c r="V465" s="337"/>
      <c r="X465" s="333"/>
      <c r="Y465" s="334"/>
      <c r="Z465" s="334"/>
      <c r="AA465" s="335"/>
      <c r="AB465" s="336"/>
      <c r="AC465" s="337"/>
      <c r="AD465" s="336"/>
      <c r="AE465" s="337"/>
      <c r="AF465" s="336"/>
      <c r="AG465" s="337"/>
      <c r="AH465" s="336"/>
      <c r="AI465" s="337"/>
      <c r="AJ465" s="336"/>
      <c r="AK465" s="340"/>
      <c r="AL465" s="340"/>
      <c r="AM465" s="340"/>
      <c r="AN465" s="340"/>
      <c r="AO465" s="340"/>
      <c r="AP465" s="337"/>
      <c r="AQ465" s="336"/>
      <c r="AR465" s="340"/>
      <c r="AS465" s="337"/>
    </row>
    <row r="466" spans="1:45" ht="14.1" customHeight="1" x14ac:dyDescent="0.2">
      <c r="A466" s="388" t="str">
        <f>'Übertrag Einzel'!BH72</f>
        <v>Slowfox</v>
      </c>
      <c r="B466" s="389"/>
      <c r="C466" s="389"/>
      <c r="D466" s="17"/>
      <c r="E466" s="338"/>
      <c r="F466" s="339"/>
      <c r="G466" s="338"/>
      <c r="H466" s="339"/>
      <c r="I466" s="338"/>
      <c r="J466" s="339"/>
      <c r="K466" s="338"/>
      <c r="L466" s="339"/>
      <c r="M466" s="338"/>
      <c r="N466" s="341"/>
      <c r="O466" s="341"/>
      <c r="P466" s="341"/>
      <c r="Q466" s="341"/>
      <c r="R466" s="341"/>
      <c r="S466" s="339"/>
      <c r="T466" s="338"/>
      <c r="U466" s="341"/>
      <c r="V466" s="339"/>
      <c r="X466" s="388" t="str">
        <f>'Übertrag Einzel'!BH73</f>
        <v>Slowfox</v>
      </c>
      <c r="Y466" s="389"/>
      <c r="Z466" s="389"/>
      <c r="AA466" s="17"/>
      <c r="AB466" s="338"/>
      <c r="AC466" s="339"/>
      <c r="AD466" s="338"/>
      <c r="AE466" s="339"/>
      <c r="AF466" s="338"/>
      <c r="AG466" s="339"/>
      <c r="AH466" s="338"/>
      <c r="AI466" s="339"/>
      <c r="AJ466" s="338"/>
      <c r="AK466" s="341"/>
      <c r="AL466" s="341"/>
      <c r="AM466" s="341"/>
      <c r="AN466" s="341"/>
      <c r="AO466" s="341"/>
      <c r="AP466" s="339"/>
      <c r="AQ466" s="338"/>
      <c r="AR466" s="341"/>
      <c r="AS466" s="339"/>
    </row>
    <row r="467" spans="1:45" ht="14.1" customHeight="1" x14ac:dyDescent="0.2">
      <c r="A467" s="333"/>
      <c r="B467" s="334"/>
      <c r="C467" s="334"/>
      <c r="D467" s="335"/>
      <c r="E467" s="336"/>
      <c r="F467" s="337"/>
      <c r="G467" s="336"/>
      <c r="H467" s="337"/>
      <c r="I467" s="336"/>
      <c r="J467" s="337"/>
      <c r="K467" s="336"/>
      <c r="L467" s="337"/>
      <c r="M467" s="336"/>
      <c r="N467" s="340"/>
      <c r="O467" s="340"/>
      <c r="P467" s="340"/>
      <c r="Q467" s="340"/>
      <c r="R467" s="340"/>
      <c r="S467" s="337"/>
      <c r="T467" s="336"/>
      <c r="U467" s="340"/>
      <c r="V467" s="337"/>
      <c r="X467" s="333"/>
      <c r="Y467" s="334"/>
      <c r="Z467" s="334"/>
      <c r="AA467" s="335"/>
      <c r="AB467" s="336"/>
      <c r="AC467" s="337"/>
      <c r="AD467" s="336"/>
      <c r="AE467" s="337"/>
      <c r="AF467" s="336"/>
      <c r="AG467" s="337"/>
      <c r="AH467" s="336"/>
      <c r="AI467" s="337"/>
      <c r="AJ467" s="336"/>
      <c r="AK467" s="340"/>
      <c r="AL467" s="340"/>
      <c r="AM467" s="340"/>
      <c r="AN467" s="340"/>
      <c r="AO467" s="340"/>
      <c r="AP467" s="337"/>
      <c r="AQ467" s="336"/>
      <c r="AR467" s="340"/>
      <c r="AS467" s="337"/>
    </row>
    <row r="468" spans="1:45" ht="14.1" customHeight="1" x14ac:dyDescent="0.2">
      <c r="A468" s="388" t="str">
        <f>'Übertrag Einzel'!BI72</f>
        <v>Quickstep</v>
      </c>
      <c r="B468" s="389"/>
      <c r="C468" s="389"/>
      <c r="D468" s="17"/>
      <c r="E468" s="338"/>
      <c r="F468" s="339"/>
      <c r="G468" s="338"/>
      <c r="H468" s="339"/>
      <c r="I468" s="338"/>
      <c r="J468" s="339"/>
      <c r="K468" s="338"/>
      <c r="L468" s="339"/>
      <c r="M468" s="338"/>
      <c r="N468" s="341"/>
      <c r="O468" s="341"/>
      <c r="P468" s="341"/>
      <c r="Q468" s="341"/>
      <c r="R468" s="341"/>
      <c r="S468" s="339"/>
      <c r="T468" s="338"/>
      <c r="U468" s="341"/>
      <c r="V468" s="339"/>
      <c r="X468" s="388" t="str">
        <f>'Übertrag Einzel'!BI73</f>
        <v>Quickstep</v>
      </c>
      <c r="Y468" s="389"/>
      <c r="Z468" s="389"/>
      <c r="AA468" s="17"/>
      <c r="AB468" s="338"/>
      <c r="AC468" s="339"/>
      <c r="AD468" s="338"/>
      <c r="AE468" s="339"/>
      <c r="AF468" s="338"/>
      <c r="AG468" s="339"/>
      <c r="AH468" s="338"/>
      <c r="AI468" s="339"/>
      <c r="AJ468" s="338"/>
      <c r="AK468" s="341"/>
      <c r="AL468" s="341"/>
      <c r="AM468" s="341"/>
      <c r="AN468" s="341"/>
      <c r="AO468" s="341"/>
      <c r="AP468" s="339"/>
      <c r="AQ468" s="338"/>
      <c r="AR468" s="341"/>
      <c r="AS468" s="339"/>
    </row>
    <row r="469" spans="1:45" ht="14.1" customHeight="1" x14ac:dyDescent="0.2">
      <c r="A469" s="333"/>
      <c r="B469" s="334"/>
      <c r="C469" s="334"/>
      <c r="D469" s="335"/>
      <c r="E469" s="336"/>
      <c r="F469" s="337"/>
      <c r="G469" s="336"/>
      <c r="H469" s="337"/>
      <c r="I469" s="336"/>
      <c r="J469" s="337"/>
      <c r="K469" s="336"/>
      <c r="L469" s="337"/>
      <c r="M469" s="336"/>
      <c r="N469" s="340"/>
      <c r="O469" s="340"/>
      <c r="P469" s="340"/>
      <c r="Q469" s="340"/>
      <c r="R469" s="340"/>
      <c r="S469" s="337"/>
      <c r="T469" s="336"/>
      <c r="U469" s="340"/>
      <c r="V469" s="337"/>
      <c r="X469" s="333"/>
      <c r="Y469" s="334"/>
      <c r="Z469" s="334"/>
      <c r="AA469" s="335"/>
      <c r="AB469" s="336"/>
      <c r="AC469" s="337"/>
      <c r="AD469" s="336"/>
      <c r="AE469" s="337"/>
      <c r="AF469" s="336"/>
      <c r="AG469" s="337"/>
      <c r="AH469" s="336"/>
      <c r="AI469" s="337"/>
      <c r="AJ469" s="336"/>
      <c r="AK469" s="340"/>
      <c r="AL469" s="340"/>
      <c r="AM469" s="340"/>
      <c r="AN469" s="340"/>
      <c r="AO469" s="340"/>
      <c r="AP469" s="337"/>
      <c r="AQ469" s="336"/>
      <c r="AR469" s="340"/>
      <c r="AS469" s="337"/>
    </row>
    <row r="470" spans="1:45" ht="14.1" customHeight="1" x14ac:dyDescent="0.2">
      <c r="A470" s="388" t="str">
        <f>'Übertrag Einzel'!BJ72</f>
        <v>Samba</v>
      </c>
      <c r="B470" s="389"/>
      <c r="C470" s="389"/>
      <c r="D470" s="17"/>
      <c r="E470" s="338"/>
      <c r="F470" s="339"/>
      <c r="G470" s="338"/>
      <c r="H470" s="339"/>
      <c r="I470" s="338"/>
      <c r="J470" s="339"/>
      <c r="K470" s="338"/>
      <c r="L470" s="339"/>
      <c r="M470" s="338"/>
      <c r="N470" s="341"/>
      <c r="O470" s="341"/>
      <c r="P470" s="341"/>
      <c r="Q470" s="341"/>
      <c r="R470" s="341"/>
      <c r="S470" s="339"/>
      <c r="T470" s="338"/>
      <c r="U470" s="341"/>
      <c r="V470" s="339"/>
      <c r="X470" s="388" t="str">
        <f>'Übertrag Einzel'!BJ73</f>
        <v>Samba</v>
      </c>
      <c r="Y470" s="389"/>
      <c r="Z470" s="389"/>
      <c r="AA470" s="17"/>
      <c r="AB470" s="338"/>
      <c r="AC470" s="339"/>
      <c r="AD470" s="338"/>
      <c r="AE470" s="339"/>
      <c r="AF470" s="338"/>
      <c r="AG470" s="339"/>
      <c r="AH470" s="338"/>
      <c r="AI470" s="339"/>
      <c r="AJ470" s="338"/>
      <c r="AK470" s="341"/>
      <c r="AL470" s="341"/>
      <c r="AM470" s="341"/>
      <c r="AN470" s="341"/>
      <c r="AO470" s="341"/>
      <c r="AP470" s="339"/>
      <c r="AQ470" s="338"/>
      <c r="AR470" s="341"/>
      <c r="AS470" s="339"/>
    </row>
    <row r="471" spans="1:45" ht="14.1" customHeight="1" x14ac:dyDescent="0.2">
      <c r="A471" s="333"/>
      <c r="B471" s="334"/>
      <c r="C471" s="334"/>
      <c r="D471" s="335"/>
      <c r="E471" s="336"/>
      <c r="F471" s="337"/>
      <c r="G471" s="336"/>
      <c r="H471" s="337"/>
      <c r="I471" s="336"/>
      <c r="J471" s="337"/>
      <c r="K471" s="336"/>
      <c r="L471" s="337"/>
      <c r="M471" s="336"/>
      <c r="N471" s="340"/>
      <c r="O471" s="340"/>
      <c r="P471" s="340"/>
      <c r="Q471" s="340"/>
      <c r="R471" s="340"/>
      <c r="S471" s="337"/>
      <c r="T471" s="336"/>
      <c r="U471" s="340"/>
      <c r="V471" s="337"/>
      <c r="X471" s="333"/>
      <c r="Y471" s="334"/>
      <c r="Z471" s="334"/>
      <c r="AA471" s="335"/>
      <c r="AB471" s="336"/>
      <c r="AC471" s="337"/>
      <c r="AD471" s="336"/>
      <c r="AE471" s="337"/>
      <c r="AF471" s="336"/>
      <c r="AG471" s="337"/>
      <c r="AH471" s="336"/>
      <c r="AI471" s="337"/>
      <c r="AJ471" s="336"/>
      <c r="AK471" s="340"/>
      <c r="AL471" s="340"/>
      <c r="AM471" s="340"/>
      <c r="AN471" s="340"/>
      <c r="AO471" s="340"/>
      <c r="AP471" s="337"/>
      <c r="AQ471" s="336"/>
      <c r="AR471" s="340"/>
      <c r="AS471" s="337"/>
    </row>
    <row r="472" spans="1:45" ht="14.1" customHeight="1" x14ac:dyDescent="0.2">
      <c r="A472" s="388" t="str">
        <f>'Übertrag Einzel'!BK72</f>
        <v>Chachacha</v>
      </c>
      <c r="B472" s="389"/>
      <c r="C472" s="389"/>
      <c r="D472" s="17"/>
      <c r="E472" s="338"/>
      <c r="F472" s="339"/>
      <c r="G472" s="338"/>
      <c r="H472" s="339"/>
      <c r="I472" s="338"/>
      <c r="J472" s="339"/>
      <c r="K472" s="338"/>
      <c r="L472" s="339"/>
      <c r="M472" s="338"/>
      <c r="N472" s="341"/>
      <c r="O472" s="341"/>
      <c r="P472" s="341"/>
      <c r="Q472" s="341"/>
      <c r="R472" s="341"/>
      <c r="S472" s="339"/>
      <c r="T472" s="338"/>
      <c r="U472" s="341"/>
      <c r="V472" s="339"/>
      <c r="X472" s="388" t="str">
        <f>'Übertrag Einzel'!BK73</f>
        <v>Chachacha</v>
      </c>
      <c r="Y472" s="389"/>
      <c r="Z472" s="389"/>
      <c r="AA472" s="17"/>
      <c r="AB472" s="338"/>
      <c r="AC472" s="339"/>
      <c r="AD472" s="338"/>
      <c r="AE472" s="339"/>
      <c r="AF472" s="338"/>
      <c r="AG472" s="339"/>
      <c r="AH472" s="338"/>
      <c r="AI472" s="339"/>
      <c r="AJ472" s="338"/>
      <c r="AK472" s="341"/>
      <c r="AL472" s="341"/>
      <c r="AM472" s="341"/>
      <c r="AN472" s="341"/>
      <c r="AO472" s="341"/>
      <c r="AP472" s="339"/>
      <c r="AQ472" s="338"/>
      <c r="AR472" s="341"/>
      <c r="AS472" s="339"/>
    </row>
    <row r="473" spans="1:45" ht="14.1" customHeight="1" x14ac:dyDescent="0.2">
      <c r="A473" s="333"/>
      <c r="B473" s="334"/>
      <c r="C473" s="334"/>
      <c r="D473" s="335"/>
      <c r="E473" s="336"/>
      <c r="F473" s="337"/>
      <c r="G473" s="336"/>
      <c r="H473" s="337"/>
      <c r="I473" s="336"/>
      <c r="J473" s="337"/>
      <c r="K473" s="336"/>
      <c r="L473" s="337"/>
      <c r="M473" s="336"/>
      <c r="N473" s="340"/>
      <c r="O473" s="340"/>
      <c r="P473" s="340"/>
      <c r="Q473" s="340"/>
      <c r="R473" s="340"/>
      <c r="S473" s="337"/>
      <c r="T473" s="336"/>
      <c r="U473" s="340"/>
      <c r="V473" s="337"/>
      <c r="X473" s="333"/>
      <c r="Y473" s="334"/>
      <c r="Z473" s="334"/>
      <c r="AA473" s="335"/>
      <c r="AB473" s="336"/>
      <c r="AC473" s="337"/>
      <c r="AD473" s="336"/>
      <c r="AE473" s="337"/>
      <c r="AF473" s="336"/>
      <c r="AG473" s="337"/>
      <c r="AH473" s="336"/>
      <c r="AI473" s="337"/>
      <c r="AJ473" s="336"/>
      <c r="AK473" s="340"/>
      <c r="AL473" s="340"/>
      <c r="AM473" s="340"/>
      <c r="AN473" s="340"/>
      <c r="AO473" s="340"/>
      <c r="AP473" s="337"/>
      <c r="AQ473" s="336"/>
      <c r="AR473" s="340"/>
      <c r="AS473" s="337"/>
    </row>
    <row r="474" spans="1:45" ht="14.1" customHeight="1" x14ac:dyDescent="0.2">
      <c r="A474" s="388" t="str">
        <f>'Übertrag Einzel'!BL72</f>
        <v>Rumba</v>
      </c>
      <c r="B474" s="389"/>
      <c r="C474" s="389"/>
      <c r="D474" s="17"/>
      <c r="E474" s="338"/>
      <c r="F474" s="339"/>
      <c r="G474" s="338"/>
      <c r="H474" s="339"/>
      <c r="I474" s="338"/>
      <c r="J474" s="339"/>
      <c r="K474" s="338"/>
      <c r="L474" s="339"/>
      <c r="M474" s="338"/>
      <c r="N474" s="341"/>
      <c r="O474" s="341"/>
      <c r="P474" s="341"/>
      <c r="Q474" s="341"/>
      <c r="R474" s="341"/>
      <c r="S474" s="339"/>
      <c r="T474" s="338"/>
      <c r="U474" s="341"/>
      <c r="V474" s="339"/>
      <c r="X474" s="388" t="str">
        <f>'Übertrag Einzel'!BL73</f>
        <v>Rumba</v>
      </c>
      <c r="Y474" s="389"/>
      <c r="Z474" s="389"/>
      <c r="AA474" s="17"/>
      <c r="AB474" s="338"/>
      <c r="AC474" s="339"/>
      <c r="AD474" s="338"/>
      <c r="AE474" s="339"/>
      <c r="AF474" s="338"/>
      <c r="AG474" s="339"/>
      <c r="AH474" s="338"/>
      <c r="AI474" s="339"/>
      <c r="AJ474" s="338"/>
      <c r="AK474" s="341"/>
      <c r="AL474" s="341"/>
      <c r="AM474" s="341"/>
      <c r="AN474" s="341"/>
      <c r="AO474" s="341"/>
      <c r="AP474" s="339"/>
      <c r="AQ474" s="338"/>
      <c r="AR474" s="341"/>
      <c r="AS474" s="339"/>
    </row>
    <row r="475" spans="1:45" ht="14.1" customHeight="1" x14ac:dyDescent="0.2">
      <c r="A475" s="333"/>
      <c r="B475" s="334"/>
      <c r="C475" s="334"/>
      <c r="D475" s="335"/>
      <c r="E475" s="336"/>
      <c r="F475" s="337"/>
      <c r="G475" s="336"/>
      <c r="H475" s="337"/>
      <c r="I475" s="336"/>
      <c r="J475" s="337"/>
      <c r="K475" s="336"/>
      <c r="L475" s="337"/>
      <c r="M475" s="336"/>
      <c r="N475" s="340"/>
      <c r="O475" s="340"/>
      <c r="P475" s="340"/>
      <c r="Q475" s="340"/>
      <c r="R475" s="340"/>
      <c r="S475" s="337"/>
      <c r="T475" s="336"/>
      <c r="U475" s="340"/>
      <c r="V475" s="337"/>
      <c r="X475" s="333"/>
      <c r="Y475" s="334"/>
      <c r="Z475" s="334"/>
      <c r="AA475" s="335"/>
      <c r="AB475" s="336"/>
      <c r="AC475" s="337"/>
      <c r="AD475" s="336"/>
      <c r="AE475" s="337"/>
      <c r="AF475" s="336"/>
      <c r="AG475" s="337"/>
      <c r="AH475" s="336"/>
      <c r="AI475" s="337"/>
      <c r="AJ475" s="336"/>
      <c r="AK475" s="340"/>
      <c r="AL475" s="340"/>
      <c r="AM475" s="340"/>
      <c r="AN475" s="340"/>
      <c r="AO475" s="340"/>
      <c r="AP475" s="337"/>
      <c r="AQ475" s="336"/>
      <c r="AR475" s="340"/>
      <c r="AS475" s="337"/>
    </row>
    <row r="476" spans="1:45" ht="14.1" customHeight="1" x14ac:dyDescent="0.2">
      <c r="A476" s="388" t="str">
        <f>'Übertrag Einzel'!BM72</f>
        <v>Paso Doble</v>
      </c>
      <c r="B476" s="389"/>
      <c r="C476" s="389"/>
      <c r="D476" s="17"/>
      <c r="E476" s="338"/>
      <c r="F476" s="339"/>
      <c r="G476" s="338"/>
      <c r="H476" s="339"/>
      <c r="I476" s="338"/>
      <c r="J476" s="339"/>
      <c r="K476" s="338"/>
      <c r="L476" s="339"/>
      <c r="M476" s="338"/>
      <c r="N476" s="341"/>
      <c r="O476" s="341"/>
      <c r="P476" s="341"/>
      <c r="Q476" s="341"/>
      <c r="R476" s="341"/>
      <c r="S476" s="339"/>
      <c r="T476" s="338"/>
      <c r="U476" s="341"/>
      <c r="V476" s="339"/>
      <c r="X476" s="388" t="str">
        <f>'Übertrag Einzel'!BM73</f>
        <v>Paso Doble</v>
      </c>
      <c r="Y476" s="389"/>
      <c r="Z476" s="389"/>
      <c r="AA476" s="17"/>
      <c r="AB476" s="338"/>
      <c r="AC476" s="339"/>
      <c r="AD476" s="338"/>
      <c r="AE476" s="339"/>
      <c r="AF476" s="338"/>
      <c r="AG476" s="339"/>
      <c r="AH476" s="338"/>
      <c r="AI476" s="339"/>
      <c r="AJ476" s="338"/>
      <c r="AK476" s="341"/>
      <c r="AL476" s="341"/>
      <c r="AM476" s="341"/>
      <c r="AN476" s="341"/>
      <c r="AO476" s="341"/>
      <c r="AP476" s="339"/>
      <c r="AQ476" s="338"/>
      <c r="AR476" s="341"/>
      <c r="AS476" s="339"/>
    </row>
    <row r="477" spans="1:45" ht="14.1" customHeight="1" x14ac:dyDescent="0.2">
      <c r="A477" s="333"/>
      <c r="B477" s="334"/>
      <c r="C477" s="334"/>
      <c r="D477" s="335"/>
      <c r="E477" s="336"/>
      <c r="F477" s="337"/>
      <c r="G477" s="336"/>
      <c r="H477" s="337"/>
      <c r="I477" s="336"/>
      <c r="J477" s="337"/>
      <c r="K477" s="336"/>
      <c r="L477" s="337"/>
      <c r="M477" s="336"/>
      <c r="N477" s="340"/>
      <c r="O477" s="340"/>
      <c r="P477" s="340"/>
      <c r="Q477" s="340"/>
      <c r="R477" s="340"/>
      <c r="S477" s="337"/>
      <c r="T477" s="336"/>
      <c r="U477" s="340"/>
      <c r="V477" s="337"/>
      <c r="X477" s="333"/>
      <c r="Y477" s="334"/>
      <c r="Z477" s="334"/>
      <c r="AA477" s="335"/>
      <c r="AB477" s="336"/>
      <c r="AC477" s="337"/>
      <c r="AD477" s="336"/>
      <c r="AE477" s="337"/>
      <c r="AF477" s="336"/>
      <c r="AG477" s="337"/>
      <c r="AH477" s="336"/>
      <c r="AI477" s="337"/>
      <c r="AJ477" s="336"/>
      <c r="AK477" s="340"/>
      <c r="AL477" s="340"/>
      <c r="AM477" s="340"/>
      <c r="AN477" s="340"/>
      <c r="AO477" s="340"/>
      <c r="AP477" s="337"/>
      <c r="AQ477" s="336"/>
      <c r="AR477" s="340"/>
      <c r="AS477" s="337"/>
    </row>
    <row r="478" spans="1:45" ht="14.1" customHeight="1" x14ac:dyDescent="0.2">
      <c r="A478" s="388" t="str">
        <f>'Übertrag Einzel'!BN72</f>
        <v>Jive</v>
      </c>
      <c r="B478" s="389"/>
      <c r="C478" s="389"/>
      <c r="D478" s="17"/>
      <c r="E478" s="338"/>
      <c r="F478" s="339"/>
      <c r="G478" s="338"/>
      <c r="H478" s="339"/>
      <c r="I478" s="338"/>
      <c r="J478" s="339"/>
      <c r="K478" s="338"/>
      <c r="L478" s="339"/>
      <c r="M478" s="338"/>
      <c r="N478" s="341"/>
      <c r="O478" s="341"/>
      <c r="P478" s="341"/>
      <c r="Q478" s="341"/>
      <c r="R478" s="341"/>
      <c r="S478" s="339"/>
      <c r="T478" s="338"/>
      <c r="U478" s="341"/>
      <c r="V478" s="339"/>
      <c r="X478" s="388" t="str">
        <f>'Übertrag Einzel'!BN73</f>
        <v>Jive</v>
      </c>
      <c r="Y478" s="389"/>
      <c r="Z478" s="389"/>
      <c r="AA478" s="17"/>
      <c r="AB478" s="338"/>
      <c r="AC478" s="339"/>
      <c r="AD478" s="338"/>
      <c r="AE478" s="339"/>
      <c r="AF478" s="338"/>
      <c r="AG478" s="339"/>
      <c r="AH478" s="338"/>
      <c r="AI478" s="339"/>
      <c r="AJ478" s="338"/>
      <c r="AK478" s="341"/>
      <c r="AL478" s="341"/>
      <c r="AM478" s="341"/>
      <c r="AN478" s="341"/>
      <c r="AO478" s="341"/>
      <c r="AP478" s="339"/>
      <c r="AQ478" s="338"/>
      <c r="AR478" s="341"/>
      <c r="AS478" s="339"/>
    </row>
    <row r="479" spans="1:45" ht="14.1" customHeight="1" x14ac:dyDescent="0.2">
      <c r="A479" s="391"/>
      <c r="B479" s="392"/>
      <c r="C479" s="392"/>
      <c r="D479" s="393"/>
      <c r="E479" s="336"/>
      <c r="F479" s="337"/>
      <c r="G479" s="336"/>
      <c r="H479" s="337"/>
      <c r="I479" s="336"/>
      <c r="J479" s="337"/>
      <c r="K479" s="336"/>
      <c r="L479" s="337"/>
      <c r="M479" s="336"/>
      <c r="N479" s="340"/>
      <c r="O479" s="340"/>
      <c r="P479" s="340"/>
      <c r="Q479" s="340"/>
      <c r="R479" s="340"/>
      <c r="S479" s="337"/>
      <c r="T479" s="336"/>
      <c r="U479" s="340"/>
      <c r="V479" s="337"/>
      <c r="X479" s="391"/>
      <c r="Y479" s="392"/>
      <c r="Z479" s="392"/>
      <c r="AA479" s="393"/>
      <c r="AB479" s="336"/>
      <c r="AC479" s="337"/>
      <c r="AD479" s="336"/>
      <c r="AE479" s="337"/>
      <c r="AF479" s="336"/>
      <c r="AG479" s="337"/>
      <c r="AH479" s="336"/>
      <c r="AI479" s="337"/>
      <c r="AJ479" s="336"/>
      <c r="AK479" s="340"/>
      <c r="AL479" s="340"/>
      <c r="AM479" s="340"/>
      <c r="AN479" s="340"/>
      <c r="AO479" s="340"/>
      <c r="AP479" s="337"/>
      <c r="AQ479" s="336"/>
      <c r="AR479" s="340"/>
      <c r="AS479" s="337"/>
    </row>
    <row r="480" spans="1:45" ht="14.1" customHeight="1" x14ac:dyDescent="0.2">
      <c r="A480" s="388" t="str">
        <f>'Übertrag Einzel'!BO72</f>
        <v>Discofox</v>
      </c>
      <c r="B480" s="389"/>
      <c r="C480" s="390"/>
      <c r="D480" s="18"/>
      <c r="E480" s="338"/>
      <c r="F480" s="339"/>
      <c r="G480" s="338"/>
      <c r="H480" s="339"/>
      <c r="I480" s="338"/>
      <c r="J480" s="339"/>
      <c r="K480" s="338"/>
      <c r="L480" s="339"/>
      <c r="M480" s="338"/>
      <c r="N480" s="341"/>
      <c r="O480" s="341"/>
      <c r="P480" s="341"/>
      <c r="Q480" s="341"/>
      <c r="R480" s="341"/>
      <c r="S480" s="339"/>
      <c r="T480" s="338"/>
      <c r="U480" s="341"/>
      <c r="V480" s="339"/>
      <c r="X480" s="388" t="str">
        <f>'Übertrag Einzel'!BO73</f>
        <v>Discofox</v>
      </c>
      <c r="Y480" s="389"/>
      <c r="Z480" s="390"/>
      <c r="AA480" s="18"/>
      <c r="AB480" s="338"/>
      <c r="AC480" s="339"/>
      <c r="AD480" s="338"/>
      <c r="AE480" s="339"/>
      <c r="AF480" s="338"/>
      <c r="AG480" s="339"/>
      <c r="AH480" s="338"/>
      <c r="AI480" s="339"/>
      <c r="AJ480" s="338"/>
      <c r="AK480" s="341"/>
      <c r="AL480" s="341"/>
      <c r="AM480" s="341"/>
      <c r="AN480" s="341"/>
      <c r="AO480" s="341"/>
      <c r="AP480" s="339"/>
      <c r="AQ480" s="338"/>
      <c r="AR480" s="341"/>
      <c r="AS480" s="339"/>
    </row>
    <row r="481" spans="1:45" ht="14.1" customHeight="1" x14ac:dyDescent="0.2">
      <c r="A481" s="391"/>
      <c r="B481" s="392"/>
      <c r="C481" s="392"/>
      <c r="D481" s="393"/>
      <c r="E481" s="336"/>
      <c r="F481" s="337"/>
      <c r="G481" s="336"/>
      <c r="H481" s="337"/>
      <c r="I481" s="336"/>
      <c r="J481" s="337"/>
      <c r="K481" s="336"/>
      <c r="L481" s="337"/>
      <c r="M481" s="336"/>
      <c r="N481" s="340"/>
      <c r="O481" s="340"/>
      <c r="P481" s="340"/>
      <c r="Q481" s="340"/>
      <c r="R481" s="340"/>
      <c r="S481" s="337"/>
      <c r="T481" s="336"/>
      <c r="U481" s="340"/>
      <c r="V481" s="337"/>
      <c r="X481" s="391"/>
      <c r="Y481" s="392"/>
      <c r="Z481" s="392"/>
      <c r="AA481" s="393"/>
      <c r="AB481" s="336"/>
      <c r="AC481" s="337"/>
      <c r="AD481" s="336"/>
      <c r="AE481" s="337"/>
      <c r="AF481" s="336"/>
      <c r="AG481" s="337"/>
      <c r="AH481" s="336"/>
      <c r="AI481" s="337"/>
      <c r="AJ481" s="336"/>
      <c r="AK481" s="340"/>
      <c r="AL481" s="340"/>
      <c r="AM481" s="340"/>
      <c r="AN481" s="340"/>
      <c r="AO481" s="340"/>
      <c r="AP481" s="337"/>
      <c r="AQ481" s="336"/>
      <c r="AR481" s="340"/>
      <c r="AS481" s="337"/>
    </row>
    <row r="482" spans="1:45" ht="14.1" customHeight="1" x14ac:dyDescent="0.2">
      <c r="A482" s="388"/>
      <c r="B482" s="389"/>
      <c r="C482" s="390"/>
      <c r="D482" s="18"/>
      <c r="E482" s="338"/>
      <c r="F482" s="339"/>
      <c r="G482" s="338"/>
      <c r="H482" s="339"/>
      <c r="I482" s="338"/>
      <c r="J482" s="339"/>
      <c r="K482" s="338"/>
      <c r="L482" s="339"/>
      <c r="M482" s="338"/>
      <c r="N482" s="341"/>
      <c r="O482" s="341"/>
      <c r="P482" s="341"/>
      <c r="Q482" s="341"/>
      <c r="R482" s="341"/>
      <c r="S482" s="339"/>
      <c r="T482" s="338"/>
      <c r="U482" s="341"/>
      <c r="V482" s="339"/>
      <c r="X482" s="388"/>
      <c r="Y482" s="389"/>
      <c r="Z482" s="390"/>
      <c r="AA482" s="18"/>
      <c r="AB482" s="338"/>
      <c r="AC482" s="339"/>
      <c r="AD482" s="338"/>
      <c r="AE482" s="339"/>
      <c r="AF482" s="338"/>
      <c r="AG482" s="339"/>
      <c r="AH482" s="338"/>
      <c r="AI482" s="339"/>
      <c r="AJ482" s="338"/>
      <c r="AK482" s="341"/>
      <c r="AL482" s="341"/>
      <c r="AM482" s="341"/>
      <c r="AN482" s="341"/>
      <c r="AO482" s="341"/>
      <c r="AP482" s="339"/>
      <c r="AQ482" s="338"/>
      <c r="AR482" s="341"/>
      <c r="AS482" s="339"/>
    </row>
    <row r="483" spans="1:45" ht="14.1" customHeight="1" x14ac:dyDescent="0.2">
      <c r="A483" s="394" t="s">
        <v>70</v>
      </c>
      <c r="B483" s="450"/>
      <c r="C483" s="450"/>
      <c r="D483" s="450"/>
      <c r="E483" s="450"/>
      <c r="F483" s="450"/>
      <c r="G483" s="450"/>
      <c r="H483" s="450"/>
      <c r="I483" s="450"/>
      <c r="J483" s="450"/>
      <c r="K483" s="450"/>
      <c r="L483" s="450"/>
      <c r="M483" s="450"/>
      <c r="N483" s="450"/>
      <c r="O483" s="450"/>
      <c r="P483" s="450"/>
      <c r="Q483" s="450"/>
      <c r="R483" s="450"/>
      <c r="S483" s="450"/>
      <c r="T483" s="450"/>
      <c r="U483" s="450"/>
      <c r="V483" s="451"/>
      <c r="X483" s="394" t="s">
        <v>70</v>
      </c>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1"/>
    </row>
    <row r="484" spans="1:45" ht="14.1" customHeight="1" x14ac:dyDescent="0.2">
      <c r="A484" s="452"/>
      <c r="B484" s="453"/>
      <c r="C484" s="454"/>
      <c r="D484" s="454"/>
      <c r="E484" s="454"/>
      <c r="F484" s="454"/>
      <c r="G484" s="454"/>
      <c r="H484" s="454"/>
      <c r="I484" s="454"/>
      <c r="J484" s="454"/>
      <c r="K484" s="454"/>
      <c r="L484" s="454"/>
      <c r="M484" s="454"/>
      <c r="N484" s="454"/>
      <c r="O484" s="454"/>
      <c r="P484" s="454"/>
      <c r="Q484" s="454"/>
      <c r="R484" s="454"/>
      <c r="S484" s="454"/>
      <c r="T484" s="454"/>
      <c r="U484" s="454"/>
      <c r="V484" s="455"/>
      <c r="X484" s="452"/>
      <c r="Y484" s="453"/>
      <c r="Z484" s="454"/>
      <c r="AA484" s="454"/>
      <c r="AB484" s="454"/>
      <c r="AC484" s="454"/>
      <c r="AD484" s="454"/>
      <c r="AE484" s="454"/>
      <c r="AF484" s="454"/>
      <c r="AG484" s="454"/>
      <c r="AH484" s="454"/>
      <c r="AI484" s="454"/>
      <c r="AJ484" s="454"/>
      <c r="AK484" s="454"/>
      <c r="AL484" s="454"/>
      <c r="AM484" s="454"/>
      <c r="AN484" s="454"/>
      <c r="AO484" s="454"/>
      <c r="AP484" s="454"/>
      <c r="AQ484" s="454"/>
      <c r="AR484" s="454"/>
      <c r="AS484" s="455"/>
    </row>
    <row r="485" spans="1:45" ht="14.1" customHeight="1" x14ac:dyDescent="0.2">
      <c r="A485" s="400" t="s">
        <v>30</v>
      </c>
      <c r="B485" s="456"/>
      <c r="C485" s="400" t="str">
        <f>MID(T487,1,2)</f>
        <v/>
      </c>
      <c r="D485" s="401"/>
      <c r="E485" s="400" t="str">
        <f>MID(T487,3,2)</f>
        <v/>
      </c>
      <c r="F485" s="401"/>
      <c r="G485" s="400" t="str">
        <f>MID(T487,5,2)</f>
        <v/>
      </c>
      <c r="H485" s="401"/>
      <c r="I485" s="400" t="str">
        <f>MID(T487,7,2)</f>
        <v/>
      </c>
      <c r="J485" s="401"/>
      <c r="K485" s="400" t="str">
        <f>MID(T487,9,2)</f>
        <v/>
      </c>
      <c r="L485" s="401"/>
      <c r="M485" s="400" t="str">
        <f>MID(T487,11,2)</f>
        <v/>
      </c>
      <c r="N485" s="401"/>
      <c r="O485" s="400" t="str">
        <f>MID(T487,13,2)</f>
        <v/>
      </c>
      <c r="P485" s="401"/>
      <c r="Q485" s="400" t="str">
        <f>MID(T487,15,2)</f>
        <v/>
      </c>
      <c r="R485" s="401"/>
      <c r="S485" s="400" t="str">
        <f>MID(T487,17,2)</f>
        <v/>
      </c>
      <c r="T485" s="401"/>
      <c r="U485" s="400" t="str">
        <f>MID(T487,19,2)</f>
        <v/>
      </c>
      <c r="V485" s="401"/>
      <c r="X485" s="400" t="s">
        <v>30</v>
      </c>
      <c r="Y485" s="456"/>
      <c r="Z485" s="400" t="str">
        <f>MID(AQ487,1,2)</f>
        <v/>
      </c>
      <c r="AA485" s="401"/>
      <c r="AB485" s="400" t="str">
        <f>MID(AQ487,3,2)</f>
        <v/>
      </c>
      <c r="AC485" s="401"/>
      <c r="AD485" s="400" t="str">
        <f>MID(AQ487,5,2)</f>
        <v/>
      </c>
      <c r="AE485" s="401"/>
      <c r="AF485" s="400" t="str">
        <f>MID(AQ487,7,2)</f>
        <v/>
      </c>
      <c r="AG485" s="401"/>
      <c r="AH485" s="400" t="str">
        <f>MID(AQ487,9,2)</f>
        <v/>
      </c>
      <c r="AI485" s="401"/>
      <c r="AJ485" s="400" t="str">
        <f>MID(AQ487,11,2)</f>
        <v/>
      </c>
      <c r="AK485" s="401"/>
      <c r="AL485" s="400" t="str">
        <f>MID(AQ487,13,2)</f>
        <v/>
      </c>
      <c r="AM485" s="401"/>
      <c r="AN485" s="400" t="str">
        <f>MID(AQ487,15,2)</f>
        <v/>
      </c>
      <c r="AO485" s="401"/>
      <c r="AP485" s="400" t="str">
        <f>MID(AQ487,17,2)</f>
        <v/>
      </c>
      <c r="AQ485" s="401"/>
      <c r="AR485" s="400" t="str">
        <f>MID(AQ487,19,2)</f>
        <v/>
      </c>
      <c r="AS485" s="401"/>
    </row>
    <row r="486" spans="1:45" ht="14.1" customHeight="1" x14ac:dyDescent="0.2">
      <c r="A486" s="457"/>
      <c r="B486" s="458"/>
      <c r="C486" s="402"/>
      <c r="D486" s="403"/>
      <c r="E486" s="402"/>
      <c r="F486" s="403"/>
      <c r="G486" s="402"/>
      <c r="H486" s="403"/>
      <c r="I486" s="402"/>
      <c r="J486" s="403"/>
      <c r="K486" s="402"/>
      <c r="L486" s="403"/>
      <c r="M486" s="402"/>
      <c r="N486" s="403"/>
      <c r="O486" s="402"/>
      <c r="P486" s="403"/>
      <c r="Q486" s="402"/>
      <c r="R486" s="403"/>
      <c r="S486" s="402"/>
      <c r="T486" s="403"/>
      <c r="U486" s="402"/>
      <c r="V486" s="403"/>
      <c r="X486" s="457"/>
      <c r="Y486" s="458"/>
      <c r="Z486" s="402"/>
      <c r="AA486" s="403"/>
      <c r="AB486" s="402"/>
      <c r="AC486" s="403"/>
      <c r="AD486" s="402"/>
      <c r="AE486" s="403"/>
      <c r="AF486" s="402"/>
      <c r="AG486" s="403"/>
      <c r="AH486" s="402"/>
      <c r="AI486" s="403"/>
      <c r="AJ486" s="402"/>
      <c r="AK486" s="403"/>
      <c r="AL486" s="402"/>
      <c r="AM486" s="403"/>
      <c r="AN486" s="402"/>
      <c r="AO486" s="403"/>
      <c r="AP486" s="402"/>
      <c r="AQ486" s="403"/>
      <c r="AR486" s="402"/>
      <c r="AS486" s="403"/>
    </row>
    <row r="487" spans="1:45" ht="27.75" customHeight="1" x14ac:dyDescent="0.2">
      <c r="A487" s="404" t="s">
        <v>191</v>
      </c>
      <c r="B487" s="405"/>
      <c r="C487" s="405"/>
      <c r="D487" s="405"/>
      <c r="E487" s="405"/>
      <c r="F487" s="405"/>
      <c r="G487" s="405"/>
      <c r="H487" s="406"/>
      <c r="I487" s="413" t="s">
        <v>16</v>
      </c>
      <c r="J487" s="414"/>
      <c r="K487" s="414"/>
      <c r="L487" s="414"/>
      <c r="M487" s="414"/>
      <c r="N487" s="414"/>
      <c r="O487" s="414"/>
      <c r="P487" s="414"/>
      <c r="Q487" s="414"/>
      <c r="R487" s="414"/>
      <c r="S487" s="415"/>
      <c r="T487" s="416" t="str">
        <f>'Übertrag Einzel'!CL72</f>
        <v/>
      </c>
      <c r="U487" s="417"/>
      <c r="V487" s="418"/>
      <c r="X487" s="404" t="s">
        <v>191</v>
      </c>
      <c r="Y487" s="405"/>
      <c r="Z487" s="405"/>
      <c r="AA487" s="405"/>
      <c r="AB487" s="405"/>
      <c r="AC487" s="405"/>
      <c r="AD487" s="405"/>
      <c r="AE487" s="406"/>
      <c r="AF487" s="413" t="s">
        <v>16</v>
      </c>
      <c r="AG487" s="414"/>
      <c r="AH487" s="414"/>
      <c r="AI487" s="414"/>
      <c r="AJ487" s="414"/>
      <c r="AK487" s="414"/>
      <c r="AL487" s="414"/>
      <c r="AM487" s="414"/>
      <c r="AN487" s="414"/>
      <c r="AO487" s="414"/>
      <c r="AP487" s="415"/>
      <c r="AQ487" s="416" t="str">
        <f>'Übertrag Einzel'!CL73</f>
        <v/>
      </c>
      <c r="AR487" s="417"/>
      <c r="AS487" s="418"/>
    </row>
    <row r="488" spans="1:45" ht="14.1" customHeight="1" x14ac:dyDescent="0.2">
      <c r="A488" s="407"/>
      <c r="B488" s="408"/>
      <c r="C488" s="408"/>
      <c r="D488" s="408"/>
      <c r="E488" s="408"/>
      <c r="F488" s="408"/>
      <c r="G488" s="408"/>
      <c r="H488" s="409"/>
      <c r="I488" s="333" t="s">
        <v>17</v>
      </c>
      <c r="J488" s="334"/>
      <c r="K488" s="334"/>
      <c r="L488" s="334"/>
      <c r="M488" s="334"/>
      <c r="N488" s="334"/>
      <c r="O488" s="334"/>
      <c r="P488" s="334"/>
      <c r="Q488" s="334"/>
      <c r="R488" s="334"/>
      <c r="S488" s="334"/>
      <c r="T488" s="334"/>
      <c r="U488" s="334"/>
      <c r="V488" s="335"/>
      <c r="X488" s="407"/>
      <c r="Y488" s="408"/>
      <c r="Z488" s="408"/>
      <c r="AA488" s="408"/>
      <c r="AB488" s="408"/>
      <c r="AC488" s="408"/>
      <c r="AD488" s="408"/>
      <c r="AE488" s="409"/>
      <c r="AF488" s="333" t="s">
        <v>17</v>
      </c>
      <c r="AG488" s="334"/>
      <c r="AH488" s="334"/>
      <c r="AI488" s="334"/>
      <c r="AJ488" s="334"/>
      <c r="AK488" s="334"/>
      <c r="AL488" s="334"/>
      <c r="AM488" s="334"/>
      <c r="AN488" s="334"/>
      <c r="AO488" s="334"/>
      <c r="AP488" s="334"/>
      <c r="AQ488" s="334"/>
      <c r="AR488" s="334"/>
      <c r="AS488" s="335"/>
    </row>
    <row r="489" spans="1:45" ht="14.1" customHeight="1" x14ac:dyDescent="0.2">
      <c r="A489" s="407"/>
      <c r="B489" s="408"/>
      <c r="C489" s="408"/>
      <c r="D489" s="408"/>
      <c r="E489" s="408"/>
      <c r="F489" s="408"/>
      <c r="G489" s="408"/>
      <c r="H489" s="409"/>
      <c r="I489" s="82" t="s">
        <v>18</v>
      </c>
      <c r="J489" s="419"/>
      <c r="K489" s="419"/>
      <c r="L489" s="419"/>
      <c r="M489" s="420"/>
      <c r="N489" s="34" t="s">
        <v>19</v>
      </c>
      <c r="O489" s="419"/>
      <c r="P489" s="419"/>
      <c r="Q489" s="419"/>
      <c r="R489" s="420"/>
      <c r="S489" s="82" t="s">
        <v>20</v>
      </c>
      <c r="T489" s="419"/>
      <c r="U489" s="419"/>
      <c r="V489" s="420"/>
      <c r="X489" s="407"/>
      <c r="Y489" s="408"/>
      <c r="Z489" s="408"/>
      <c r="AA489" s="408"/>
      <c r="AB489" s="408"/>
      <c r="AC489" s="408"/>
      <c r="AD489" s="408"/>
      <c r="AE489" s="409"/>
      <c r="AF489" s="82" t="s">
        <v>18</v>
      </c>
      <c r="AG489" s="419"/>
      <c r="AH489" s="419"/>
      <c r="AI489" s="419"/>
      <c r="AJ489" s="420"/>
      <c r="AK489" s="34" t="s">
        <v>19</v>
      </c>
      <c r="AL489" s="419"/>
      <c r="AM489" s="419"/>
      <c r="AN489" s="419"/>
      <c r="AO489" s="420"/>
      <c r="AP489" s="82" t="s">
        <v>20</v>
      </c>
      <c r="AQ489" s="419"/>
      <c r="AR489" s="419"/>
      <c r="AS489" s="420"/>
    </row>
    <row r="490" spans="1:45" ht="14.1" customHeight="1" x14ac:dyDescent="0.2">
      <c r="A490" s="410"/>
      <c r="B490" s="411"/>
      <c r="C490" s="411"/>
      <c r="D490" s="411"/>
      <c r="E490" s="411"/>
      <c r="F490" s="411"/>
      <c r="G490" s="411"/>
      <c r="H490" s="412"/>
      <c r="I490" s="87"/>
      <c r="J490" s="88"/>
      <c r="K490" s="88"/>
      <c r="L490" s="88"/>
      <c r="M490" s="89"/>
      <c r="N490" s="88"/>
      <c r="O490" s="88"/>
      <c r="P490" s="88"/>
      <c r="Q490" s="88"/>
      <c r="R490" s="89"/>
      <c r="S490" s="87"/>
      <c r="T490" s="88"/>
      <c r="U490" s="88"/>
      <c r="V490" s="89"/>
      <c r="X490" s="410"/>
      <c r="Y490" s="411"/>
      <c r="Z490" s="411"/>
      <c r="AA490" s="411"/>
      <c r="AB490" s="411"/>
      <c r="AC490" s="411"/>
      <c r="AD490" s="411"/>
      <c r="AE490" s="412"/>
      <c r="AF490" s="87"/>
      <c r="AG490" s="88"/>
      <c r="AH490" s="88"/>
      <c r="AI490" s="88"/>
      <c r="AJ490" s="89"/>
      <c r="AK490" s="88"/>
      <c r="AL490" s="88"/>
      <c r="AM490" s="88"/>
      <c r="AN490" s="88"/>
      <c r="AO490" s="89"/>
      <c r="AP490" s="87"/>
      <c r="AQ490" s="88"/>
      <c r="AR490" s="88"/>
      <c r="AS490" s="89"/>
    </row>
  </sheetData>
  <sheetProtection password="E013" sheet="1" objects="1" scenarios="1" selectLockedCells="1" selectUnlockedCells="1"/>
  <mergeCells count="2860">
    <mergeCell ref="D405:M405"/>
    <mergeCell ref="O405:U405"/>
    <mergeCell ref="AA405:AJ405"/>
    <mergeCell ref="AL405:AR405"/>
    <mergeCell ref="D454:M454"/>
    <mergeCell ref="O454:U454"/>
    <mergeCell ref="AA454:AJ454"/>
    <mergeCell ref="AL454:AR454"/>
    <mergeCell ref="D307:M307"/>
    <mergeCell ref="O307:U307"/>
    <mergeCell ref="AA307:AJ307"/>
    <mergeCell ref="AL307:AR307"/>
    <mergeCell ref="D356:M356"/>
    <mergeCell ref="O356:U356"/>
    <mergeCell ref="AA356:AJ356"/>
    <mergeCell ref="AL356:AR356"/>
    <mergeCell ref="D209:M209"/>
    <mergeCell ref="O209:U209"/>
    <mergeCell ref="AA209:AJ209"/>
    <mergeCell ref="AL209:AR209"/>
    <mergeCell ref="D258:M258"/>
    <mergeCell ref="O258:U258"/>
    <mergeCell ref="AA258:AJ258"/>
    <mergeCell ref="AL258:AR258"/>
    <mergeCell ref="I439:V439"/>
    <mergeCell ref="AF439:AS439"/>
    <mergeCell ref="J440:M440"/>
    <mergeCell ref="O440:R440"/>
    <mergeCell ref="T440:V440"/>
    <mergeCell ref="AG440:AJ440"/>
    <mergeCell ref="AL440:AO440"/>
    <mergeCell ref="AQ440:AS440"/>
    <mergeCell ref="D111:M111"/>
    <mergeCell ref="O111:U111"/>
    <mergeCell ref="AA111:AJ111"/>
    <mergeCell ref="AL111:AR111"/>
    <mergeCell ref="D160:M160"/>
    <mergeCell ref="O160:U160"/>
    <mergeCell ref="AA160:AJ160"/>
    <mergeCell ref="AL160:AR160"/>
    <mergeCell ref="D13:M13"/>
    <mergeCell ref="O13:U13"/>
    <mergeCell ref="AA13:AJ13"/>
    <mergeCell ref="AL13:AR13"/>
    <mergeCell ref="D62:M62"/>
    <mergeCell ref="O62:U62"/>
    <mergeCell ref="AA62:AJ62"/>
    <mergeCell ref="AL62:AR62"/>
    <mergeCell ref="I488:V488"/>
    <mergeCell ref="AF488:AS488"/>
    <mergeCell ref="AJ458:AP458"/>
    <mergeCell ref="AQ458:AS458"/>
    <mergeCell ref="A459:D459"/>
    <mergeCell ref="E459:F460"/>
    <mergeCell ref="G459:H460"/>
    <mergeCell ref="I459:J460"/>
    <mergeCell ref="K459:L460"/>
    <mergeCell ref="M459:S460"/>
    <mergeCell ref="T459:V460"/>
    <mergeCell ref="X459:AA459"/>
    <mergeCell ref="T458:V458"/>
    <mergeCell ref="X458:AA458"/>
    <mergeCell ref="AB458:AC458"/>
    <mergeCell ref="AD458:AE458"/>
    <mergeCell ref="J489:M489"/>
    <mergeCell ref="O489:R489"/>
    <mergeCell ref="T489:V489"/>
    <mergeCell ref="AG489:AJ489"/>
    <mergeCell ref="AL489:AO489"/>
    <mergeCell ref="AQ489:AS489"/>
    <mergeCell ref="AL485:AM486"/>
    <mergeCell ref="AN485:AO486"/>
    <mergeCell ref="AP485:AQ486"/>
    <mergeCell ref="AR485:AS486"/>
    <mergeCell ref="A487:H490"/>
    <mergeCell ref="I487:S487"/>
    <mergeCell ref="T487:V487"/>
    <mergeCell ref="X487:AE490"/>
    <mergeCell ref="AF487:AP487"/>
    <mergeCell ref="AQ487:AS487"/>
    <mergeCell ref="Z485:AA486"/>
    <mergeCell ref="AB485:AC486"/>
    <mergeCell ref="AD485:AE486"/>
    <mergeCell ref="AF485:AG486"/>
    <mergeCell ref="AH485:AI486"/>
    <mergeCell ref="AJ485:AK486"/>
    <mergeCell ref="M485:N486"/>
    <mergeCell ref="O485:P486"/>
    <mergeCell ref="Q485:R486"/>
    <mergeCell ref="S485:T486"/>
    <mergeCell ref="U485:V486"/>
    <mergeCell ref="X485:Y486"/>
    <mergeCell ref="A482:C482"/>
    <mergeCell ref="X482:Z482"/>
    <mergeCell ref="A483:V484"/>
    <mergeCell ref="X483:AS484"/>
    <mergeCell ref="A485:B486"/>
    <mergeCell ref="C485:D486"/>
    <mergeCell ref="E485:F486"/>
    <mergeCell ref="G485:H486"/>
    <mergeCell ref="I485:J486"/>
    <mergeCell ref="K485:L486"/>
    <mergeCell ref="AB481:AC482"/>
    <mergeCell ref="AD481:AE482"/>
    <mergeCell ref="AF481:AG482"/>
    <mergeCell ref="AH481:AI482"/>
    <mergeCell ref="AJ481:AP482"/>
    <mergeCell ref="AQ481:AS482"/>
    <mergeCell ref="A480:C480"/>
    <mergeCell ref="X480:Z480"/>
    <mergeCell ref="A481:D481"/>
    <mergeCell ref="E481:F482"/>
    <mergeCell ref="G481:H482"/>
    <mergeCell ref="I481:J482"/>
    <mergeCell ref="K481:L482"/>
    <mergeCell ref="M481:S482"/>
    <mergeCell ref="T481:V482"/>
    <mergeCell ref="X481:AA481"/>
    <mergeCell ref="AB479:AC480"/>
    <mergeCell ref="AD479:AE480"/>
    <mergeCell ref="AF479:AG480"/>
    <mergeCell ref="AH479:AI480"/>
    <mergeCell ref="AJ479:AP480"/>
    <mergeCell ref="AQ479:AS480"/>
    <mergeCell ref="A478:C478"/>
    <mergeCell ref="X478:Z478"/>
    <mergeCell ref="A479:D479"/>
    <mergeCell ref="E479:F480"/>
    <mergeCell ref="G479:H480"/>
    <mergeCell ref="I479:J480"/>
    <mergeCell ref="K479:L480"/>
    <mergeCell ref="M479:S480"/>
    <mergeCell ref="T479:V480"/>
    <mergeCell ref="X479:AA479"/>
    <mergeCell ref="AB477:AC478"/>
    <mergeCell ref="AD477:AE478"/>
    <mergeCell ref="AF477:AG478"/>
    <mergeCell ref="AH477:AI478"/>
    <mergeCell ref="AJ477:AP478"/>
    <mergeCell ref="AQ477:AS478"/>
    <mergeCell ref="A476:C476"/>
    <mergeCell ref="X476:Z476"/>
    <mergeCell ref="A477:D477"/>
    <mergeCell ref="E477:F478"/>
    <mergeCell ref="G477:H478"/>
    <mergeCell ref="I477:J478"/>
    <mergeCell ref="K477:L478"/>
    <mergeCell ref="M477:S478"/>
    <mergeCell ref="T477:V478"/>
    <mergeCell ref="X477:AA477"/>
    <mergeCell ref="AB475:AC476"/>
    <mergeCell ref="AD475:AE476"/>
    <mergeCell ref="AF475:AG476"/>
    <mergeCell ref="AH475:AI476"/>
    <mergeCell ref="AJ475:AP476"/>
    <mergeCell ref="AQ475:AS476"/>
    <mergeCell ref="A474:C474"/>
    <mergeCell ref="X474:Z474"/>
    <mergeCell ref="A475:D475"/>
    <mergeCell ref="E475:F476"/>
    <mergeCell ref="G475:H476"/>
    <mergeCell ref="I475:J476"/>
    <mergeCell ref="K475:L476"/>
    <mergeCell ref="M475:S476"/>
    <mergeCell ref="T475:V476"/>
    <mergeCell ref="X475:AA475"/>
    <mergeCell ref="AB473:AC474"/>
    <mergeCell ref="AD473:AE474"/>
    <mergeCell ref="AF473:AG474"/>
    <mergeCell ref="AH473:AI474"/>
    <mergeCell ref="AJ473:AP474"/>
    <mergeCell ref="AQ473:AS474"/>
    <mergeCell ref="A472:C472"/>
    <mergeCell ref="X472:Z472"/>
    <mergeCell ref="A473:D473"/>
    <mergeCell ref="E473:F474"/>
    <mergeCell ref="G473:H474"/>
    <mergeCell ref="I473:J474"/>
    <mergeCell ref="K473:L474"/>
    <mergeCell ref="M473:S474"/>
    <mergeCell ref="T473:V474"/>
    <mergeCell ref="X473:AA473"/>
    <mergeCell ref="AB471:AC472"/>
    <mergeCell ref="AD471:AE472"/>
    <mergeCell ref="AF471:AG472"/>
    <mergeCell ref="AH471:AI472"/>
    <mergeCell ref="AJ471:AP472"/>
    <mergeCell ref="AQ471:AS472"/>
    <mergeCell ref="A470:C470"/>
    <mergeCell ref="X470:Z470"/>
    <mergeCell ref="A471:D471"/>
    <mergeCell ref="E471:F472"/>
    <mergeCell ref="G471:H472"/>
    <mergeCell ref="I471:J472"/>
    <mergeCell ref="K471:L472"/>
    <mergeCell ref="M471:S472"/>
    <mergeCell ref="T471:V472"/>
    <mergeCell ref="X471:AA471"/>
    <mergeCell ref="AB469:AC470"/>
    <mergeCell ref="AD469:AE470"/>
    <mergeCell ref="AF469:AG470"/>
    <mergeCell ref="AH469:AI470"/>
    <mergeCell ref="AJ469:AP470"/>
    <mergeCell ref="AQ469:AS470"/>
    <mergeCell ref="A468:C468"/>
    <mergeCell ref="X468:Z468"/>
    <mergeCell ref="A469:D469"/>
    <mergeCell ref="E469:F470"/>
    <mergeCell ref="G469:H470"/>
    <mergeCell ref="I469:J470"/>
    <mergeCell ref="K469:L470"/>
    <mergeCell ref="M469:S470"/>
    <mergeCell ref="T469:V470"/>
    <mergeCell ref="X469:AA469"/>
    <mergeCell ref="AB467:AC468"/>
    <mergeCell ref="AD467:AE468"/>
    <mergeCell ref="AF467:AG468"/>
    <mergeCell ref="AH467:AI468"/>
    <mergeCell ref="AJ467:AP468"/>
    <mergeCell ref="AQ467:AS468"/>
    <mergeCell ref="A466:C466"/>
    <mergeCell ref="X466:Z466"/>
    <mergeCell ref="A467:D467"/>
    <mergeCell ref="E467:F468"/>
    <mergeCell ref="G467:H468"/>
    <mergeCell ref="I467:J468"/>
    <mergeCell ref="K467:L468"/>
    <mergeCell ref="M467:S468"/>
    <mergeCell ref="T467:V468"/>
    <mergeCell ref="X467:AA467"/>
    <mergeCell ref="AB465:AC466"/>
    <mergeCell ref="AD465:AE466"/>
    <mergeCell ref="AF465:AG466"/>
    <mergeCell ref="AH465:AI466"/>
    <mergeCell ref="AJ465:AP466"/>
    <mergeCell ref="AQ465:AS466"/>
    <mergeCell ref="A464:C464"/>
    <mergeCell ref="X464:Z464"/>
    <mergeCell ref="A465:D465"/>
    <mergeCell ref="E465:F466"/>
    <mergeCell ref="G465:H466"/>
    <mergeCell ref="I465:J466"/>
    <mergeCell ref="K465:L466"/>
    <mergeCell ref="M465:S466"/>
    <mergeCell ref="T465:V466"/>
    <mergeCell ref="X465:AA465"/>
    <mergeCell ref="AB463:AC464"/>
    <mergeCell ref="AD463:AE464"/>
    <mergeCell ref="AF463:AG464"/>
    <mergeCell ref="AH463:AI464"/>
    <mergeCell ref="AJ463:AP464"/>
    <mergeCell ref="AQ463:AS464"/>
    <mergeCell ref="A462:C462"/>
    <mergeCell ref="X462:Z462"/>
    <mergeCell ref="A463:D463"/>
    <mergeCell ref="E463:F464"/>
    <mergeCell ref="G463:H464"/>
    <mergeCell ref="I463:J464"/>
    <mergeCell ref="K463:L464"/>
    <mergeCell ref="M463:S464"/>
    <mergeCell ref="T463:V464"/>
    <mergeCell ref="X463:AA463"/>
    <mergeCell ref="AB461:AC462"/>
    <mergeCell ref="AD461:AE462"/>
    <mergeCell ref="AF461:AG462"/>
    <mergeCell ref="AH461:AI462"/>
    <mergeCell ref="AJ461:AP462"/>
    <mergeCell ref="AQ461:AS462"/>
    <mergeCell ref="A460:C460"/>
    <mergeCell ref="X460:Z460"/>
    <mergeCell ref="A461:D461"/>
    <mergeCell ref="E461:F462"/>
    <mergeCell ref="G461:H462"/>
    <mergeCell ref="I461:J462"/>
    <mergeCell ref="K461:L462"/>
    <mergeCell ref="M461:S462"/>
    <mergeCell ref="T461:V462"/>
    <mergeCell ref="X461:AA461"/>
    <mergeCell ref="AB459:AC460"/>
    <mergeCell ref="AD459:AE460"/>
    <mergeCell ref="AF459:AG460"/>
    <mergeCell ref="AH459:AI460"/>
    <mergeCell ref="AJ459:AP460"/>
    <mergeCell ref="AQ459:AS460"/>
    <mergeCell ref="AF458:AG458"/>
    <mergeCell ref="AH458:AI458"/>
    <mergeCell ref="I456:J456"/>
    <mergeCell ref="AF456:AG456"/>
    <mergeCell ref="A458:D458"/>
    <mergeCell ref="E458:F458"/>
    <mergeCell ref="G458:H458"/>
    <mergeCell ref="I458:J458"/>
    <mergeCell ref="K458:L458"/>
    <mergeCell ref="M458:S458"/>
    <mergeCell ref="A451:D451"/>
    <mergeCell ref="E451:V452"/>
    <mergeCell ref="X451:AA451"/>
    <mergeCell ref="AB451:AS452"/>
    <mergeCell ref="A452:D452"/>
    <mergeCell ref="X452:AA452"/>
    <mergeCell ref="O448:V450"/>
    <mergeCell ref="AL448:AS450"/>
    <mergeCell ref="A449:N449"/>
    <mergeCell ref="X449:AK449"/>
    <mergeCell ref="A450:N450"/>
    <mergeCell ref="X450:AK450"/>
    <mergeCell ref="A446:C446"/>
    <mergeCell ref="D446:N446"/>
    <mergeCell ref="O446:V447"/>
    <mergeCell ref="X446:Z446"/>
    <mergeCell ref="AA446:AK446"/>
    <mergeCell ref="AL446:AS447"/>
    <mergeCell ref="A447:C448"/>
    <mergeCell ref="D447:N448"/>
    <mergeCell ref="X447:Z448"/>
    <mergeCell ref="AA447:AK448"/>
    <mergeCell ref="A445:E445"/>
    <mergeCell ref="F445:R445"/>
    <mergeCell ref="S445:V445"/>
    <mergeCell ref="X445:AB445"/>
    <mergeCell ref="AC445:AO445"/>
    <mergeCell ref="AP445:AS445"/>
    <mergeCell ref="A442:V442"/>
    <mergeCell ref="X442:AS442"/>
    <mergeCell ref="A444:E444"/>
    <mergeCell ref="F444:R444"/>
    <mergeCell ref="S444:V444"/>
    <mergeCell ref="X444:AB444"/>
    <mergeCell ref="AC444:AO444"/>
    <mergeCell ref="AP444:AS444"/>
    <mergeCell ref="AL436:AM437"/>
    <mergeCell ref="AN436:AO437"/>
    <mergeCell ref="AP436:AQ437"/>
    <mergeCell ref="AR436:AS437"/>
    <mergeCell ref="A438:H441"/>
    <mergeCell ref="I438:S438"/>
    <mergeCell ref="T438:V438"/>
    <mergeCell ref="X438:AE441"/>
    <mergeCell ref="AF438:AP438"/>
    <mergeCell ref="AQ438:AS438"/>
    <mergeCell ref="Z436:AA437"/>
    <mergeCell ref="AB436:AC437"/>
    <mergeCell ref="AD436:AE437"/>
    <mergeCell ref="AF436:AG437"/>
    <mergeCell ref="AH436:AI437"/>
    <mergeCell ref="AJ436:AK437"/>
    <mergeCell ref="M436:N437"/>
    <mergeCell ref="O436:P437"/>
    <mergeCell ref="Q436:R437"/>
    <mergeCell ref="S436:T437"/>
    <mergeCell ref="U436:V437"/>
    <mergeCell ref="X436:Y437"/>
    <mergeCell ref="A433:C433"/>
    <mergeCell ref="X433:Z433"/>
    <mergeCell ref="A434:V435"/>
    <mergeCell ref="X434:AS435"/>
    <mergeCell ref="A436:B437"/>
    <mergeCell ref="C436:D437"/>
    <mergeCell ref="E436:F437"/>
    <mergeCell ref="G436:H437"/>
    <mergeCell ref="I436:J437"/>
    <mergeCell ref="K436:L437"/>
    <mergeCell ref="AB432:AC433"/>
    <mergeCell ref="AD432:AE433"/>
    <mergeCell ref="AF432:AG433"/>
    <mergeCell ref="AH432:AI433"/>
    <mergeCell ref="AJ432:AP433"/>
    <mergeCell ref="AQ432:AS433"/>
    <mergeCell ref="A431:C431"/>
    <mergeCell ref="X431:Z431"/>
    <mergeCell ref="A432:D432"/>
    <mergeCell ref="E432:F433"/>
    <mergeCell ref="G432:H433"/>
    <mergeCell ref="I432:J433"/>
    <mergeCell ref="K432:L433"/>
    <mergeCell ref="M432:S433"/>
    <mergeCell ref="T432:V433"/>
    <mergeCell ref="X432:AA432"/>
    <mergeCell ref="AB430:AC431"/>
    <mergeCell ref="AD430:AE431"/>
    <mergeCell ref="AF430:AG431"/>
    <mergeCell ref="AH430:AI431"/>
    <mergeCell ref="AJ430:AP431"/>
    <mergeCell ref="AQ430:AS431"/>
    <mergeCell ref="A429:C429"/>
    <mergeCell ref="X429:Z429"/>
    <mergeCell ref="A430:D430"/>
    <mergeCell ref="E430:F431"/>
    <mergeCell ref="G430:H431"/>
    <mergeCell ref="I430:J431"/>
    <mergeCell ref="K430:L431"/>
    <mergeCell ref="M430:S431"/>
    <mergeCell ref="T430:V431"/>
    <mergeCell ref="X430:AA430"/>
    <mergeCell ref="AB428:AC429"/>
    <mergeCell ref="AD428:AE429"/>
    <mergeCell ref="AF428:AG429"/>
    <mergeCell ref="AH428:AI429"/>
    <mergeCell ref="AJ428:AP429"/>
    <mergeCell ref="AQ428:AS429"/>
    <mergeCell ref="A427:C427"/>
    <mergeCell ref="X427:Z427"/>
    <mergeCell ref="A428:D428"/>
    <mergeCell ref="E428:F429"/>
    <mergeCell ref="G428:H429"/>
    <mergeCell ref="I428:J429"/>
    <mergeCell ref="K428:L429"/>
    <mergeCell ref="M428:S429"/>
    <mergeCell ref="T428:V429"/>
    <mergeCell ref="X428:AA428"/>
    <mergeCell ref="AB426:AC427"/>
    <mergeCell ref="AD426:AE427"/>
    <mergeCell ref="AF426:AG427"/>
    <mergeCell ref="AH426:AI427"/>
    <mergeCell ref="AJ426:AP427"/>
    <mergeCell ref="AQ426:AS427"/>
    <mergeCell ref="A425:C425"/>
    <mergeCell ref="X425:Z425"/>
    <mergeCell ref="A426:D426"/>
    <mergeCell ref="E426:F427"/>
    <mergeCell ref="G426:H427"/>
    <mergeCell ref="I426:J427"/>
    <mergeCell ref="K426:L427"/>
    <mergeCell ref="M426:S427"/>
    <mergeCell ref="T426:V427"/>
    <mergeCell ref="X426:AA426"/>
    <mergeCell ref="AB424:AC425"/>
    <mergeCell ref="AD424:AE425"/>
    <mergeCell ref="AF424:AG425"/>
    <mergeCell ref="AH424:AI425"/>
    <mergeCell ref="AJ424:AP425"/>
    <mergeCell ref="AQ424:AS425"/>
    <mergeCell ref="A423:C423"/>
    <mergeCell ref="X423:Z423"/>
    <mergeCell ref="A424:D424"/>
    <mergeCell ref="E424:F425"/>
    <mergeCell ref="G424:H425"/>
    <mergeCell ref="I424:J425"/>
    <mergeCell ref="K424:L425"/>
    <mergeCell ref="M424:S425"/>
    <mergeCell ref="T424:V425"/>
    <mergeCell ref="X424:AA424"/>
    <mergeCell ref="AB422:AC423"/>
    <mergeCell ref="AD422:AE423"/>
    <mergeCell ref="AF422:AG423"/>
    <mergeCell ref="AH422:AI423"/>
    <mergeCell ref="AJ422:AP423"/>
    <mergeCell ref="AQ422:AS423"/>
    <mergeCell ref="A421:C421"/>
    <mergeCell ref="X421:Z421"/>
    <mergeCell ref="A422:D422"/>
    <mergeCell ref="E422:F423"/>
    <mergeCell ref="G422:H423"/>
    <mergeCell ref="I422:J423"/>
    <mergeCell ref="K422:L423"/>
    <mergeCell ref="M422:S423"/>
    <mergeCell ref="T422:V423"/>
    <mergeCell ref="X422:AA422"/>
    <mergeCell ref="AB420:AC421"/>
    <mergeCell ref="AD420:AE421"/>
    <mergeCell ref="AF420:AG421"/>
    <mergeCell ref="AH420:AI421"/>
    <mergeCell ref="AJ420:AP421"/>
    <mergeCell ref="AQ420:AS421"/>
    <mergeCell ref="A419:C419"/>
    <mergeCell ref="X419:Z419"/>
    <mergeCell ref="A420:D420"/>
    <mergeCell ref="E420:F421"/>
    <mergeCell ref="G420:H421"/>
    <mergeCell ref="I420:J421"/>
    <mergeCell ref="K420:L421"/>
    <mergeCell ref="M420:S421"/>
    <mergeCell ref="T420:V421"/>
    <mergeCell ref="X420:AA420"/>
    <mergeCell ref="AB418:AC419"/>
    <mergeCell ref="AD418:AE419"/>
    <mergeCell ref="AF418:AG419"/>
    <mergeCell ref="AH418:AI419"/>
    <mergeCell ref="AJ418:AP419"/>
    <mergeCell ref="AQ418:AS419"/>
    <mergeCell ref="A417:C417"/>
    <mergeCell ref="X417:Z417"/>
    <mergeCell ref="A418:D418"/>
    <mergeCell ref="E418:F419"/>
    <mergeCell ref="G418:H419"/>
    <mergeCell ref="I418:J419"/>
    <mergeCell ref="K418:L419"/>
    <mergeCell ref="M418:S419"/>
    <mergeCell ref="T418:V419"/>
    <mergeCell ref="X418:AA418"/>
    <mergeCell ref="AB416:AC417"/>
    <mergeCell ref="AD416:AE417"/>
    <mergeCell ref="AF416:AG417"/>
    <mergeCell ref="AH416:AI417"/>
    <mergeCell ref="AJ416:AP417"/>
    <mergeCell ref="AQ416:AS417"/>
    <mergeCell ref="A415:C415"/>
    <mergeCell ref="X415:Z415"/>
    <mergeCell ref="A416:D416"/>
    <mergeCell ref="E416:F417"/>
    <mergeCell ref="G416:H417"/>
    <mergeCell ref="I416:J417"/>
    <mergeCell ref="K416:L417"/>
    <mergeCell ref="M416:S417"/>
    <mergeCell ref="T416:V417"/>
    <mergeCell ref="X416:AA416"/>
    <mergeCell ref="AB414:AC415"/>
    <mergeCell ref="AD414:AE415"/>
    <mergeCell ref="AF414:AG415"/>
    <mergeCell ref="AH414:AI415"/>
    <mergeCell ref="AJ414:AP415"/>
    <mergeCell ref="AQ414:AS415"/>
    <mergeCell ref="A413:C413"/>
    <mergeCell ref="X413:Z413"/>
    <mergeCell ref="A414:D414"/>
    <mergeCell ref="E414:F415"/>
    <mergeCell ref="G414:H415"/>
    <mergeCell ref="I414:J415"/>
    <mergeCell ref="K414:L415"/>
    <mergeCell ref="M414:S415"/>
    <mergeCell ref="T414:V415"/>
    <mergeCell ref="X414:AA414"/>
    <mergeCell ref="AB412:AC413"/>
    <mergeCell ref="AD412:AE413"/>
    <mergeCell ref="AF412:AG413"/>
    <mergeCell ref="AH412:AI413"/>
    <mergeCell ref="AJ412:AP413"/>
    <mergeCell ref="AQ412:AS413"/>
    <mergeCell ref="A411:C411"/>
    <mergeCell ref="X411:Z411"/>
    <mergeCell ref="A412:D412"/>
    <mergeCell ref="E412:F413"/>
    <mergeCell ref="G412:H413"/>
    <mergeCell ref="I412:J413"/>
    <mergeCell ref="K412:L413"/>
    <mergeCell ref="M412:S413"/>
    <mergeCell ref="T412:V413"/>
    <mergeCell ref="X412:AA412"/>
    <mergeCell ref="AB410:AC411"/>
    <mergeCell ref="AD410:AE411"/>
    <mergeCell ref="AF410:AG411"/>
    <mergeCell ref="AH410:AI411"/>
    <mergeCell ref="AJ410:AP411"/>
    <mergeCell ref="AQ410:AS411"/>
    <mergeCell ref="AJ409:AP409"/>
    <mergeCell ref="AQ409:AS409"/>
    <mergeCell ref="A410:D410"/>
    <mergeCell ref="E410:F411"/>
    <mergeCell ref="G410:H411"/>
    <mergeCell ref="I410:J411"/>
    <mergeCell ref="K410:L411"/>
    <mergeCell ref="M410:S411"/>
    <mergeCell ref="T410:V411"/>
    <mergeCell ref="X410:AA410"/>
    <mergeCell ref="T409:V409"/>
    <mergeCell ref="X409:AA409"/>
    <mergeCell ref="AB409:AC409"/>
    <mergeCell ref="AD409:AE409"/>
    <mergeCell ref="AF409:AG409"/>
    <mergeCell ref="AH409:AI409"/>
    <mergeCell ref="I407:J407"/>
    <mergeCell ref="AF407:AG407"/>
    <mergeCell ref="A409:D409"/>
    <mergeCell ref="E409:F409"/>
    <mergeCell ref="G409:H409"/>
    <mergeCell ref="I409:J409"/>
    <mergeCell ref="K409:L409"/>
    <mergeCell ref="M409:S409"/>
    <mergeCell ref="A402:D402"/>
    <mergeCell ref="E402:V403"/>
    <mergeCell ref="X402:AA402"/>
    <mergeCell ref="AB402:AS403"/>
    <mergeCell ref="A403:D403"/>
    <mergeCell ref="X403:AA403"/>
    <mergeCell ref="O399:V401"/>
    <mergeCell ref="AL399:AS401"/>
    <mergeCell ref="A400:N400"/>
    <mergeCell ref="X400:AK400"/>
    <mergeCell ref="A401:N401"/>
    <mergeCell ref="X401:AK401"/>
    <mergeCell ref="A397:C397"/>
    <mergeCell ref="D397:N397"/>
    <mergeCell ref="O397:V398"/>
    <mergeCell ref="X397:Z397"/>
    <mergeCell ref="AA397:AK397"/>
    <mergeCell ref="AL397:AS398"/>
    <mergeCell ref="A398:C399"/>
    <mergeCell ref="D398:N399"/>
    <mergeCell ref="X398:Z399"/>
    <mergeCell ref="AA398:AK399"/>
    <mergeCell ref="A396:E396"/>
    <mergeCell ref="F396:R396"/>
    <mergeCell ref="S396:V396"/>
    <mergeCell ref="X396:AB396"/>
    <mergeCell ref="AC396:AO396"/>
    <mergeCell ref="AP396:AS396"/>
    <mergeCell ref="A393:V393"/>
    <mergeCell ref="X393:AS393"/>
    <mergeCell ref="A395:E395"/>
    <mergeCell ref="F395:R395"/>
    <mergeCell ref="S395:V395"/>
    <mergeCell ref="X395:AB395"/>
    <mergeCell ref="AC395:AO395"/>
    <mergeCell ref="AP395:AS395"/>
    <mergeCell ref="I390:V390"/>
    <mergeCell ref="AF390:AS390"/>
    <mergeCell ref="J391:M391"/>
    <mergeCell ref="O391:R391"/>
    <mergeCell ref="T391:V391"/>
    <mergeCell ref="AG391:AJ391"/>
    <mergeCell ref="AL391:AO391"/>
    <mergeCell ref="AQ391:AS391"/>
    <mergeCell ref="AL387:AM388"/>
    <mergeCell ref="AN387:AO388"/>
    <mergeCell ref="AP387:AQ388"/>
    <mergeCell ref="AR387:AS388"/>
    <mergeCell ref="A389:H392"/>
    <mergeCell ref="I389:S389"/>
    <mergeCell ref="T389:V389"/>
    <mergeCell ref="X389:AE392"/>
    <mergeCell ref="AF389:AP389"/>
    <mergeCell ref="AQ389:AS389"/>
    <mergeCell ref="Z387:AA388"/>
    <mergeCell ref="AB387:AC388"/>
    <mergeCell ref="AD387:AE388"/>
    <mergeCell ref="AF387:AG388"/>
    <mergeCell ref="AH387:AI388"/>
    <mergeCell ref="AJ387:AK388"/>
    <mergeCell ref="M387:N388"/>
    <mergeCell ref="O387:P388"/>
    <mergeCell ref="Q387:R388"/>
    <mergeCell ref="S387:T388"/>
    <mergeCell ref="U387:V388"/>
    <mergeCell ref="X387:Y388"/>
    <mergeCell ref="A384:C384"/>
    <mergeCell ref="X384:Z384"/>
    <mergeCell ref="A385:V386"/>
    <mergeCell ref="X385:AS386"/>
    <mergeCell ref="A387:B388"/>
    <mergeCell ref="C387:D388"/>
    <mergeCell ref="E387:F388"/>
    <mergeCell ref="G387:H388"/>
    <mergeCell ref="I387:J388"/>
    <mergeCell ref="K387:L388"/>
    <mergeCell ref="AB383:AC384"/>
    <mergeCell ref="AD383:AE384"/>
    <mergeCell ref="AF383:AG384"/>
    <mergeCell ref="AH383:AI384"/>
    <mergeCell ref="AJ383:AP384"/>
    <mergeCell ref="AQ383:AS384"/>
    <mergeCell ref="A382:C382"/>
    <mergeCell ref="X382:Z382"/>
    <mergeCell ref="A383:D383"/>
    <mergeCell ref="E383:F384"/>
    <mergeCell ref="G383:H384"/>
    <mergeCell ref="I383:J384"/>
    <mergeCell ref="K383:L384"/>
    <mergeCell ref="M383:S384"/>
    <mergeCell ref="T383:V384"/>
    <mergeCell ref="X383:AA383"/>
    <mergeCell ref="AB381:AC382"/>
    <mergeCell ref="AD381:AE382"/>
    <mergeCell ref="AF381:AG382"/>
    <mergeCell ref="AH381:AI382"/>
    <mergeCell ref="AJ381:AP382"/>
    <mergeCell ref="AQ381:AS382"/>
    <mergeCell ref="A380:C380"/>
    <mergeCell ref="X380:Z380"/>
    <mergeCell ref="A381:D381"/>
    <mergeCell ref="E381:F382"/>
    <mergeCell ref="G381:H382"/>
    <mergeCell ref="I381:J382"/>
    <mergeCell ref="K381:L382"/>
    <mergeCell ref="M381:S382"/>
    <mergeCell ref="T381:V382"/>
    <mergeCell ref="X381:AA381"/>
    <mergeCell ref="AB379:AC380"/>
    <mergeCell ref="AD379:AE380"/>
    <mergeCell ref="AF379:AG380"/>
    <mergeCell ref="AH379:AI380"/>
    <mergeCell ref="AJ379:AP380"/>
    <mergeCell ref="AQ379:AS380"/>
    <mergeCell ref="A378:C378"/>
    <mergeCell ref="X378:Z378"/>
    <mergeCell ref="A379:D379"/>
    <mergeCell ref="E379:F380"/>
    <mergeCell ref="G379:H380"/>
    <mergeCell ref="I379:J380"/>
    <mergeCell ref="K379:L380"/>
    <mergeCell ref="M379:S380"/>
    <mergeCell ref="T379:V380"/>
    <mergeCell ref="X379:AA379"/>
    <mergeCell ref="AB377:AC378"/>
    <mergeCell ref="AD377:AE378"/>
    <mergeCell ref="AF377:AG378"/>
    <mergeCell ref="AH377:AI378"/>
    <mergeCell ref="AJ377:AP378"/>
    <mergeCell ref="AQ377:AS378"/>
    <mergeCell ref="A376:C376"/>
    <mergeCell ref="X376:Z376"/>
    <mergeCell ref="A377:D377"/>
    <mergeCell ref="E377:F378"/>
    <mergeCell ref="G377:H378"/>
    <mergeCell ref="I377:J378"/>
    <mergeCell ref="K377:L378"/>
    <mergeCell ref="M377:S378"/>
    <mergeCell ref="T377:V378"/>
    <mergeCell ref="X377:AA377"/>
    <mergeCell ref="AB375:AC376"/>
    <mergeCell ref="AD375:AE376"/>
    <mergeCell ref="AF375:AG376"/>
    <mergeCell ref="AH375:AI376"/>
    <mergeCell ref="AJ375:AP376"/>
    <mergeCell ref="AQ375:AS376"/>
    <mergeCell ref="A374:C374"/>
    <mergeCell ref="X374:Z374"/>
    <mergeCell ref="A375:D375"/>
    <mergeCell ref="E375:F376"/>
    <mergeCell ref="G375:H376"/>
    <mergeCell ref="I375:J376"/>
    <mergeCell ref="K375:L376"/>
    <mergeCell ref="M375:S376"/>
    <mergeCell ref="T375:V376"/>
    <mergeCell ref="X375:AA375"/>
    <mergeCell ref="AB373:AC374"/>
    <mergeCell ref="AD373:AE374"/>
    <mergeCell ref="AF373:AG374"/>
    <mergeCell ref="AH373:AI374"/>
    <mergeCell ref="AJ373:AP374"/>
    <mergeCell ref="AQ373:AS374"/>
    <mergeCell ref="A372:C372"/>
    <mergeCell ref="X372:Z372"/>
    <mergeCell ref="A373:D373"/>
    <mergeCell ref="E373:F374"/>
    <mergeCell ref="G373:H374"/>
    <mergeCell ref="I373:J374"/>
    <mergeCell ref="K373:L374"/>
    <mergeCell ref="M373:S374"/>
    <mergeCell ref="T373:V374"/>
    <mergeCell ref="X373:AA373"/>
    <mergeCell ref="AB371:AC372"/>
    <mergeCell ref="AD371:AE372"/>
    <mergeCell ref="AF371:AG372"/>
    <mergeCell ref="AH371:AI372"/>
    <mergeCell ref="AJ371:AP372"/>
    <mergeCell ref="AQ371:AS372"/>
    <mergeCell ref="A370:C370"/>
    <mergeCell ref="X370:Z370"/>
    <mergeCell ref="A371:D371"/>
    <mergeCell ref="E371:F372"/>
    <mergeCell ref="G371:H372"/>
    <mergeCell ref="I371:J372"/>
    <mergeCell ref="K371:L372"/>
    <mergeCell ref="M371:S372"/>
    <mergeCell ref="T371:V372"/>
    <mergeCell ref="X371:AA371"/>
    <mergeCell ref="AB369:AC370"/>
    <mergeCell ref="AD369:AE370"/>
    <mergeCell ref="AF369:AG370"/>
    <mergeCell ref="AH369:AI370"/>
    <mergeCell ref="AJ369:AP370"/>
    <mergeCell ref="AQ369:AS370"/>
    <mergeCell ref="A368:C368"/>
    <mergeCell ref="X368:Z368"/>
    <mergeCell ref="A369:D369"/>
    <mergeCell ref="E369:F370"/>
    <mergeCell ref="G369:H370"/>
    <mergeCell ref="I369:J370"/>
    <mergeCell ref="K369:L370"/>
    <mergeCell ref="M369:S370"/>
    <mergeCell ref="T369:V370"/>
    <mergeCell ref="X369:AA369"/>
    <mergeCell ref="AB367:AC368"/>
    <mergeCell ref="AD367:AE368"/>
    <mergeCell ref="AF367:AG368"/>
    <mergeCell ref="AH367:AI368"/>
    <mergeCell ref="AJ367:AP368"/>
    <mergeCell ref="AQ367:AS368"/>
    <mergeCell ref="A366:C366"/>
    <mergeCell ref="X366:Z366"/>
    <mergeCell ref="A367:D367"/>
    <mergeCell ref="E367:F368"/>
    <mergeCell ref="G367:H368"/>
    <mergeCell ref="I367:J368"/>
    <mergeCell ref="K367:L368"/>
    <mergeCell ref="M367:S368"/>
    <mergeCell ref="T367:V368"/>
    <mergeCell ref="X367:AA367"/>
    <mergeCell ref="AB365:AC366"/>
    <mergeCell ref="AD365:AE366"/>
    <mergeCell ref="AF365:AG366"/>
    <mergeCell ref="AH365:AI366"/>
    <mergeCell ref="AJ365:AP366"/>
    <mergeCell ref="AQ365:AS366"/>
    <mergeCell ref="A364:C364"/>
    <mergeCell ref="X364:Z364"/>
    <mergeCell ref="A365:D365"/>
    <mergeCell ref="E365:F366"/>
    <mergeCell ref="G365:H366"/>
    <mergeCell ref="I365:J366"/>
    <mergeCell ref="K365:L366"/>
    <mergeCell ref="M365:S366"/>
    <mergeCell ref="T365:V366"/>
    <mergeCell ref="X365:AA365"/>
    <mergeCell ref="AB363:AC364"/>
    <mergeCell ref="AD363:AE364"/>
    <mergeCell ref="AF363:AG364"/>
    <mergeCell ref="AH363:AI364"/>
    <mergeCell ref="AJ363:AP364"/>
    <mergeCell ref="AQ363:AS364"/>
    <mergeCell ref="A362:C362"/>
    <mergeCell ref="X362:Z362"/>
    <mergeCell ref="A363:D363"/>
    <mergeCell ref="E363:F364"/>
    <mergeCell ref="G363:H364"/>
    <mergeCell ref="I363:J364"/>
    <mergeCell ref="K363:L364"/>
    <mergeCell ref="M363:S364"/>
    <mergeCell ref="T363:V364"/>
    <mergeCell ref="X363:AA363"/>
    <mergeCell ref="AB361:AC362"/>
    <mergeCell ref="AD361:AE362"/>
    <mergeCell ref="AF361:AG362"/>
    <mergeCell ref="AH361:AI362"/>
    <mergeCell ref="AJ361:AP362"/>
    <mergeCell ref="AQ361:AS362"/>
    <mergeCell ref="AJ360:AP360"/>
    <mergeCell ref="AQ360:AS360"/>
    <mergeCell ref="A361:D361"/>
    <mergeCell ref="E361:F362"/>
    <mergeCell ref="G361:H362"/>
    <mergeCell ref="I361:J362"/>
    <mergeCell ref="K361:L362"/>
    <mergeCell ref="M361:S362"/>
    <mergeCell ref="T361:V362"/>
    <mergeCell ref="X361:AA361"/>
    <mergeCell ref="T360:V360"/>
    <mergeCell ref="X360:AA360"/>
    <mergeCell ref="AB360:AC360"/>
    <mergeCell ref="AD360:AE360"/>
    <mergeCell ref="AF360:AG360"/>
    <mergeCell ref="AH360:AI360"/>
    <mergeCell ref="I358:J358"/>
    <mergeCell ref="AF358:AG358"/>
    <mergeCell ref="A360:D360"/>
    <mergeCell ref="E360:F360"/>
    <mergeCell ref="G360:H360"/>
    <mergeCell ref="I360:J360"/>
    <mergeCell ref="K360:L360"/>
    <mergeCell ref="M360:S360"/>
    <mergeCell ref="A353:D353"/>
    <mergeCell ref="E353:V354"/>
    <mergeCell ref="X353:AA353"/>
    <mergeCell ref="AB353:AS354"/>
    <mergeCell ref="A354:D354"/>
    <mergeCell ref="X354:AA354"/>
    <mergeCell ref="O350:V352"/>
    <mergeCell ref="AL350:AS352"/>
    <mergeCell ref="A351:N351"/>
    <mergeCell ref="X351:AK351"/>
    <mergeCell ref="A352:N352"/>
    <mergeCell ref="X352:AK352"/>
    <mergeCell ref="A348:C348"/>
    <mergeCell ref="D348:N348"/>
    <mergeCell ref="O348:V349"/>
    <mergeCell ref="X348:Z348"/>
    <mergeCell ref="AA348:AK348"/>
    <mergeCell ref="AL348:AS349"/>
    <mergeCell ref="A349:C350"/>
    <mergeCell ref="D349:N350"/>
    <mergeCell ref="X349:Z350"/>
    <mergeCell ref="AA349:AK350"/>
    <mergeCell ref="A347:E347"/>
    <mergeCell ref="F347:R347"/>
    <mergeCell ref="S347:V347"/>
    <mergeCell ref="X347:AB347"/>
    <mergeCell ref="AC347:AO347"/>
    <mergeCell ref="AP347:AS347"/>
    <mergeCell ref="A344:V344"/>
    <mergeCell ref="X344:AS344"/>
    <mergeCell ref="A346:E346"/>
    <mergeCell ref="F346:R346"/>
    <mergeCell ref="S346:V346"/>
    <mergeCell ref="X346:AB346"/>
    <mergeCell ref="AC346:AO346"/>
    <mergeCell ref="AP346:AS346"/>
    <mergeCell ref="I341:V341"/>
    <mergeCell ref="AF341:AS341"/>
    <mergeCell ref="J342:M342"/>
    <mergeCell ref="O342:R342"/>
    <mergeCell ref="T342:V342"/>
    <mergeCell ref="AG342:AJ342"/>
    <mergeCell ref="AL342:AO342"/>
    <mergeCell ref="AQ342:AS342"/>
    <mergeCell ref="AL338:AM339"/>
    <mergeCell ref="AN338:AO339"/>
    <mergeCell ref="AP338:AQ339"/>
    <mergeCell ref="AR338:AS339"/>
    <mergeCell ref="A340:H343"/>
    <mergeCell ref="I340:S340"/>
    <mergeCell ref="T340:V340"/>
    <mergeCell ref="X340:AE343"/>
    <mergeCell ref="AF340:AP340"/>
    <mergeCell ref="AQ340:AS340"/>
    <mergeCell ref="Z338:AA339"/>
    <mergeCell ref="AB338:AC339"/>
    <mergeCell ref="AD338:AE339"/>
    <mergeCell ref="AF338:AG339"/>
    <mergeCell ref="AH338:AI339"/>
    <mergeCell ref="AJ338:AK339"/>
    <mergeCell ref="M338:N339"/>
    <mergeCell ref="O338:P339"/>
    <mergeCell ref="Q338:R339"/>
    <mergeCell ref="S338:T339"/>
    <mergeCell ref="U338:V339"/>
    <mergeCell ref="X338:Y339"/>
    <mergeCell ref="A335:C335"/>
    <mergeCell ref="X335:Z335"/>
    <mergeCell ref="A336:V337"/>
    <mergeCell ref="X336:AS337"/>
    <mergeCell ref="A338:B339"/>
    <mergeCell ref="C338:D339"/>
    <mergeCell ref="E338:F339"/>
    <mergeCell ref="G338:H339"/>
    <mergeCell ref="I338:J339"/>
    <mergeCell ref="K338:L339"/>
    <mergeCell ref="AB334:AC335"/>
    <mergeCell ref="AD334:AE335"/>
    <mergeCell ref="AF334:AG335"/>
    <mergeCell ref="AH334:AI335"/>
    <mergeCell ref="AJ334:AP335"/>
    <mergeCell ref="AQ334:AS335"/>
    <mergeCell ref="A333:C333"/>
    <mergeCell ref="X333:Z333"/>
    <mergeCell ref="A334:D334"/>
    <mergeCell ref="E334:F335"/>
    <mergeCell ref="G334:H335"/>
    <mergeCell ref="I334:J335"/>
    <mergeCell ref="K334:L335"/>
    <mergeCell ref="M334:S335"/>
    <mergeCell ref="T334:V335"/>
    <mergeCell ref="X334:AA334"/>
    <mergeCell ref="AB332:AC333"/>
    <mergeCell ref="AD332:AE333"/>
    <mergeCell ref="AF332:AG333"/>
    <mergeCell ref="AH332:AI333"/>
    <mergeCell ref="AJ332:AP333"/>
    <mergeCell ref="AQ332:AS333"/>
    <mergeCell ref="A331:C331"/>
    <mergeCell ref="X331:Z331"/>
    <mergeCell ref="A332:D332"/>
    <mergeCell ref="E332:F333"/>
    <mergeCell ref="G332:H333"/>
    <mergeCell ref="I332:J333"/>
    <mergeCell ref="K332:L333"/>
    <mergeCell ref="M332:S333"/>
    <mergeCell ref="T332:V333"/>
    <mergeCell ref="X332:AA332"/>
    <mergeCell ref="AB330:AC331"/>
    <mergeCell ref="AD330:AE331"/>
    <mergeCell ref="AF330:AG331"/>
    <mergeCell ref="AH330:AI331"/>
    <mergeCell ref="AJ330:AP331"/>
    <mergeCell ref="AQ330:AS331"/>
    <mergeCell ref="A329:C329"/>
    <mergeCell ref="X329:Z329"/>
    <mergeCell ref="A330:D330"/>
    <mergeCell ref="E330:F331"/>
    <mergeCell ref="G330:H331"/>
    <mergeCell ref="I330:J331"/>
    <mergeCell ref="K330:L331"/>
    <mergeCell ref="M330:S331"/>
    <mergeCell ref="T330:V331"/>
    <mergeCell ref="X330:AA330"/>
    <mergeCell ref="AB328:AC329"/>
    <mergeCell ref="AD328:AE329"/>
    <mergeCell ref="AF328:AG329"/>
    <mergeCell ref="AH328:AI329"/>
    <mergeCell ref="AJ328:AP329"/>
    <mergeCell ref="AQ328:AS329"/>
    <mergeCell ref="A327:C327"/>
    <mergeCell ref="X327:Z327"/>
    <mergeCell ref="A328:D328"/>
    <mergeCell ref="E328:F329"/>
    <mergeCell ref="G328:H329"/>
    <mergeCell ref="I328:J329"/>
    <mergeCell ref="K328:L329"/>
    <mergeCell ref="M328:S329"/>
    <mergeCell ref="T328:V329"/>
    <mergeCell ref="X328:AA328"/>
    <mergeCell ref="AB326:AC327"/>
    <mergeCell ref="AD326:AE327"/>
    <mergeCell ref="AF326:AG327"/>
    <mergeCell ref="AH326:AI327"/>
    <mergeCell ref="AJ326:AP327"/>
    <mergeCell ref="AQ326:AS327"/>
    <mergeCell ref="A325:C325"/>
    <mergeCell ref="X325:Z325"/>
    <mergeCell ref="A326:D326"/>
    <mergeCell ref="E326:F327"/>
    <mergeCell ref="G326:H327"/>
    <mergeCell ref="I326:J327"/>
    <mergeCell ref="K326:L327"/>
    <mergeCell ref="M326:S327"/>
    <mergeCell ref="T326:V327"/>
    <mergeCell ref="X326:AA326"/>
    <mergeCell ref="AB324:AC325"/>
    <mergeCell ref="AD324:AE325"/>
    <mergeCell ref="AF324:AG325"/>
    <mergeCell ref="AH324:AI325"/>
    <mergeCell ref="AJ324:AP325"/>
    <mergeCell ref="AQ324:AS325"/>
    <mergeCell ref="A323:C323"/>
    <mergeCell ref="X323:Z323"/>
    <mergeCell ref="A324:D324"/>
    <mergeCell ref="E324:F325"/>
    <mergeCell ref="G324:H325"/>
    <mergeCell ref="I324:J325"/>
    <mergeCell ref="K324:L325"/>
    <mergeCell ref="M324:S325"/>
    <mergeCell ref="T324:V325"/>
    <mergeCell ref="X324:AA324"/>
    <mergeCell ref="AB322:AC323"/>
    <mergeCell ref="AD322:AE323"/>
    <mergeCell ref="AF322:AG323"/>
    <mergeCell ref="AH322:AI323"/>
    <mergeCell ref="AJ322:AP323"/>
    <mergeCell ref="AQ322:AS323"/>
    <mergeCell ref="A321:C321"/>
    <mergeCell ref="X321:Z321"/>
    <mergeCell ref="A322:D322"/>
    <mergeCell ref="E322:F323"/>
    <mergeCell ref="G322:H323"/>
    <mergeCell ref="I322:J323"/>
    <mergeCell ref="K322:L323"/>
    <mergeCell ref="M322:S323"/>
    <mergeCell ref="T322:V323"/>
    <mergeCell ref="X322:AA322"/>
    <mergeCell ref="AB320:AC321"/>
    <mergeCell ref="AD320:AE321"/>
    <mergeCell ref="AF320:AG321"/>
    <mergeCell ref="AH320:AI321"/>
    <mergeCell ref="AJ320:AP321"/>
    <mergeCell ref="AQ320:AS321"/>
    <mergeCell ref="A319:C319"/>
    <mergeCell ref="X319:Z319"/>
    <mergeCell ref="A320:D320"/>
    <mergeCell ref="E320:F321"/>
    <mergeCell ref="G320:H321"/>
    <mergeCell ref="I320:J321"/>
    <mergeCell ref="K320:L321"/>
    <mergeCell ref="M320:S321"/>
    <mergeCell ref="T320:V321"/>
    <mergeCell ref="X320:AA320"/>
    <mergeCell ref="AB318:AC319"/>
    <mergeCell ref="AD318:AE319"/>
    <mergeCell ref="AF318:AG319"/>
    <mergeCell ref="AH318:AI319"/>
    <mergeCell ref="AJ318:AP319"/>
    <mergeCell ref="AQ318:AS319"/>
    <mergeCell ref="A317:C317"/>
    <mergeCell ref="X317:Z317"/>
    <mergeCell ref="A318:D318"/>
    <mergeCell ref="E318:F319"/>
    <mergeCell ref="G318:H319"/>
    <mergeCell ref="I318:J319"/>
    <mergeCell ref="K318:L319"/>
    <mergeCell ref="M318:S319"/>
    <mergeCell ref="T318:V319"/>
    <mergeCell ref="X318:AA318"/>
    <mergeCell ref="AB316:AC317"/>
    <mergeCell ref="AD316:AE317"/>
    <mergeCell ref="AF316:AG317"/>
    <mergeCell ref="AH316:AI317"/>
    <mergeCell ref="AJ316:AP317"/>
    <mergeCell ref="AQ316:AS317"/>
    <mergeCell ref="A315:C315"/>
    <mergeCell ref="X315:Z315"/>
    <mergeCell ref="A316:D316"/>
    <mergeCell ref="E316:F317"/>
    <mergeCell ref="G316:H317"/>
    <mergeCell ref="I316:J317"/>
    <mergeCell ref="K316:L317"/>
    <mergeCell ref="M316:S317"/>
    <mergeCell ref="T316:V317"/>
    <mergeCell ref="X316:AA316"/>
    <mergeCell ref="AB314:AC315"/>
    <mergeCell ref="AD314:AE315"/>
    <mergeCell ref="AF314:AG315"/>
    <mergeCell ref="AH314:AI315"/>
    <mergeCell ref="AJ314:AP315"/>
    <mergeCell ref="AQ314:AS315"/>
    <mergeCell ref="A313:C313"/>
    <mergeCell ref="X313:Z313"/>
    <mergeCell ref="A314:D314"/>
    <mergeCell ref="E314:F315"/>
    <mergeCell ref="G314:H315"/>
    <mergeCell ref="I314:J315"/>
    <mergeCell ref="K314:L315"/>
    <mergeCell ref="M314:S315"/>
    <mergeCell ref="T314:V315"/>
    <mergeCell ref="X314:AA314"/>
    <mergeCell ref="AB312:AC313"/>
    <mergeCell ref="AD312:AE313"/>
    <mergeCell ref="AF312:AG313"/>
    <mergeCell ref="AH312:AI313"/>
    <mergeCell ref="AJ312:AP313"/>
    <mergeCell ref="AQ312:AS313"/>
    <mergeCell ref="AJ311:AP311"/>
    <mergeCell ref="AQ311:AS311"/>
    <mergeCell ref="A312:D312"/>
    <mergeCell ref="E312:F313"/>
    <mergeCell ref="G312:H313"/>
    <mergeCell ref="I312:J313"/>
    <mergeCell ref="K312:L313"/>
    <mergeCell ref="M312:S313"/>
    <mergeCell ref="T312:V313"/>
    <mergeCell ref="X312:AA312"/>
    <mergeCell ref="T311:V311"/>
    <mergeCell ref="X311:AA311"/>
    <mergeCell ref="AB311:AC311"/>
    <mergeCell ref="AD311:AE311"/>
    <mergeCell ref="AF311:AG311"/>
    <mergeCell ref="AH311:AI311"/>
    <mergeCell ref="I309:J309"/>
    <mergeCell ref="AF309:AG309"/>
    <mergeCell ref="A311:D311"/>
    <mergeCell ref="E311:F311"/>
    <mergeCell ref="G311:H311"/>
    <mergeCell ref="I311:J311"/>
    <mergeCell ref="K311:L311"/>
    <mergeCell ref="M311:S311"/>
    <mergeCell ref="A304:D304"/>
    <mergeCell ref="E304:V305"/>
    <mergeCell ref="X304:AA304"/>
    <mergeCell ref="AB304:AS305"/>
    <mergeCell ref="A305:D305"/>
    <mergeCell ref="X305:AA305"/>
    <mergeCell ref="O301:V303"/>
    <mergeCell ref="AL301:AS303"/>
    <mergeCell ref="A302:N302"/>
    <mergeCell ref="X302:AK302"/>
    <mergeCell ref="A303:N303"/>
    <mergeCell ref="X303:AK303"/>
    <mergeCell ref="A299:C299"/>
    <mergeCell ref="D299:N299"/>
    <mergeCell ref="O299:V300"/>
    <mergeCell ref="X299:Z299"/>
    <mergeCell ref="AA299:AK299"/>
    <mergeCell ref="AL299:AS300"/>
    <mergeCell ref="A300:C301"/>
    <mergeCell ref="D300:N301"/>
    <mergeCell ref="X300:Z301"/>
    <mergeCell ref="AA300:AK301"/>
    <mergeCell ref="A298:E298"/>
    <mergeCell ref="F298:R298"/>
    <mergeCell ref="S298:V298"/>
    <mergeCell ref="X298:AB298"/>
    <mergeCell ref="AC298:AO298"/>
    <mergeCell ref="AP298:AS298"/>
    <mergeCell ref="A295:V295"/>
    <mergeCell ref="X295:AS295"/>
    <mergeCell ref="A297:E297"/>
    <mergeCell ref="F297:R297"/>
    <mergeCell ref="S297:V297"/>
    <mergeCell ref="X297:AB297"/>
    <mergeCell ref="AC297:AO297"/>
    <mergeCell ref="AP297:AS297"/>
    <mergeCell ref="I292:V292"/>
    <mergeCell ref="AF292:AS292"/>
    <mergeCell ref="J293:M293"/>
    <mergeCell ref="O293:R293"/>
    <mergeCell ref="T293:V293"/>
    <mergeCell ref="AG293:AJ293"/>
    <mergeCell ref="AL293:AO293"/>
    <mergeCell ref="AQ293:AS293"/>
    <mergeCell ref="AL289:AM290"/>
    <mergeCell ref="AN289:AO290"/>
    <mergeCell ref="AP289:AQ290"/>
    <mergeCell ref="AR289:AS290"/>
    <mergeCell ref="A291:H294"/>
    <mergeCell ref="I291:S291"/>
    <mergeCell ref="T291:V291"/>
    <mergeCell ref="X291:AE294"/>
    <mergeCell ref="AF291:AP291"/>
    <mergeCell ref="AQ291:AS291"/>
    <mergeCell ref="Z289:AA290"/>
    <mergeCell ref="AB289:AC290"/>
    <mergeCell ref="AD289:AE290"/>
    <mergeCell ref="AF289:AG290"/>
    <mergeCell ref="AH289:AI290"/>
    <mergeCell ref="AJ289:AK290"/>
    <mergeCell ref="M289:N290"/>
    <mergeCell ref="O289:P290"/>
    <mergeCell ref="Q289:R290"/>
    <mergeCell ref="S289:T290"/>
    <mergeCell ref="U289:V290"/>
    <mergeCell ref="X289:Y290"/>
    <mergeCell ref="A286:C286"/>
    <mergeCell ref="X286:Z286"/>
    <mergeCell ref="A287:V288"/>
    <mergeCell ref="X287:AS288"/>
    <mergeCell ref="A289:B290"/>
    <mergeCell ref="C289:D290"/>
    <mergeCell ref="E289:F290"/>
    <mergeCell ref="G289:H290"/>
    <mergeCell ref="I289:J290"/>
    <mergeCell ref="K289:L290"/>
    <mergeCell ref="AB285:AC286"/>
    <mergeCell ref="AD285:AE286"/>
    <mergeCell ref="AF285:AG286"/>
    <mergeCell ref="AH285:AI286"/>
    <mergeCell ref="AJ285:AP286"/>
    <mergeCell ref="AQ285:AS286"/>
    <mergeCell ref="A284:C284"/>
    <mergeCell ref="X284:Z284"/>
    <mergeCell ref="A285:D285"/>
    <mergeCell ref="E285:F286"/>
    <mergeCell ref="G285:H286"/>
    <mergeCell ref="I285:J286"/>
    <mergeCell ref="K285:L286"/>
    <mergeCell ref="M285:S286"/>
    <mergeCell ref="T285:V286"/>
    <mergeCell ref="X285:AA285"/>
    <mergeCell ref="AB283:AC284"/>
    <mergeCell ref="AD283:AE284"/>
    <mergeCell ref="AF283:AG284"/>
    <mergeCell ref="AH283:AI284"/>
    <mergeCell ref="AJ283:AP284"/>
    <mergeCell ref="AQ283:AS284"/>
    <mergeCell ref="A282:C282"/>
    <mergeCell ref="X282:Z282"/>
    <mergeCell ref="A283:D283"/>
    <mergeCell ref="E283:F284"/>
    <mergeCell ref="G283:H284"/>
    <mergeCell ref="I283:J284"/>
    <mergeCell ref="K283:L284"/>
    <mergeCell ref="M283:S284"/>
    <mergeCell ref="T283:V284"/>
    <mergeCell ref="X283:AA283"/>
    <mergeCell ref="AB281:AC282"/>
    <mergeCell ref="AD281:AE282"/>
    <mergeCell ref="AF281:AG282"/>
    <mergeCell ref="AH281:AI282"/>
    <mergeCell ref="AJ281:AP282"/>
    <mergeCell ref="AQ281:AS282"/>
    <mergeCell ref="A280:C280"/>
    <mergeCell ref="X280:Z280"/>
    <mergeCell ref="A281:D281"/>
    <mergeCell ref="E281:F282"/>
    <mergeCell ref="G281:H282"/>
    <mergeCell ref="I281:J282"/>
    <mergeCell ref="K281:L282"/>
    <mergeCell ref="M281:S282"/>
    <mergeCell ref="T281:V282"/>
    <mergeCell ref="X281:AA281"/>
    <mergeCell ref="AB279:AC280"/>
    <mergeCell ref="AD279:AE280"/>
    <mergeCell ref="AF279:AG280"/>
    <mergeCell ref="AH279:AI280"/>
    <mergeCell ref="AJ279:AP280"/>
    <mergeCell ref="AQ279:AS280"/>
    <mergeCell ref="A278:C278"/>
    <mergeCell ref="X278:Z278"/>
    <mergeCell ref="A279:D279"/>
    <mergeCell ref="E279:F280"/>
    <mergeCell ref="G279:H280"/>
    <mergeCell ref="I279:J280"/>
    <mergeCell ref="K279:L280"/>
    <mergeCell ref="M279:S280"/>
    <mergeCell ref="T279:V280"/>
    <mergeCell ref="X279:AA279"/>
    <mergeCell ref="AB277:AC278"/>
    <mergeCell ref="AD277:AE278"/>
    <mergeCell ref="AF277:AG278"/>
    <mergeCell ref="AH277:AI278"/>
    <mergeCell ref="AJ277:AP278"/>
    <mergeCell ref="AQ277:AS278"/>
    <mergeCell ref="A276:C276"/>
    <mergeCell ref="X276:Z276"/>
    <mergeCell ref="A277:D277"/>
    <mergeCell ref="E277:F278"/>
    <mergeCell ref="G277:H278"/>
    <mergeCell ref="I277:J278"/>
    <mergeCell ref="K277:L278"/>
    <mergeCell ref="M277:S278"/>
    <mergeCell ref="T277:V278"/>
    <mergeCell ref="X277:AA277"/>
    <mergeCell ref="AB275:AC276"/>
    <mergeCell ref="AD275:AE276"/>
    <mergeCell ref="AF275:AG276"/>
    <mergeCell ref="AH275:AI276"/>
    <mergeCell ref="AJ275:AP276"/>
    <mergeCell ref="AQ275:AS276"/>
    <mergeCell ref="A274:C274"/>
    <mergeCell ref="X274:Z274"/>
    <mergeCell ref="A275:D275"/>
    <mergeCell ref="E275:F276"/>
    <mergeCell ref="G275:H276"/>
    <mergeCell ref="I275:J276"/>
    <mergeCell ref="K275:L276"/>
    <mergeCell ref="M275:S276"/>
    <mergeCell ref="T275:V276"/>
    <mergeCell ref="X275:AA275"/>
    <mergeCell ref="AB273:AC274"/>
    <mergeCell ref="AD273:AE274"/>
    <mergeCell ref="AF273:AG274"/>
    <mergeCell ref="AH273:AI274"/>
    <mergeCell ref="AJ273:AP274"/>
    <mergeCell ref="AQ273:AS274"/>
    <mergeCell ref="A272:C272"/>
    <mergeCell ref="X272:Z272"/>
    <mergeCell ref="A273:D273"/>
    <mergeCell ref="E273:F274"/>
    <mergeCell ref="G273:H274"/>
    <mergeCell ref="I273:J274"/>
    <mergeCell ref="K273:L274"/>
    <mergeCell ref="M273:S274"/>
    <mergeCell ref="T273:V274"/>
    <mergeCell ref="X273:AA273"/>
    <mergeCell ref="AB271:AC272"/>
    <mergeCell ref="AD271:AE272"/>
    <mergeCell ref="AF271:AG272"/>
    <mergeCell ref="AH271:AI272"/>
    <mergeCell ref="AJ271:AP272"/>
    <mergeCell ref="AQ271:AS272"/>
    <mergeCell ref="A270:C270"/>
    <mergeCell ref="X270:Z270"/>
    <mergeCell ref="A271:D271"/>
    <mergeCell ref="E271:F272"/>
    <mergeCell ref="G271:H272"/>
    <mergeCell ref="I271:J272"/>
    <mergeCell ref="K271:L272"/>
    <mergeCell ref="M271:S272"/>
    <mergeCell ref="T271:V272"/>
    <mergeCell ref="X271:AA271"/>
    <mergeCell ref="AB269:AC270"/>
    <mergeCell ref="AD269:AE270"/>
    <mergeCell ref="AF269:AG270"/>
    <mergeCell ref="AH269:AI270"/>
    <mergeCell ref="AJ269:AP270"/>
    <mergeCell ref="AQ269:AS270"/>
    <mergeCell ref="A268:C268"/>
    <mergeCell ref="X268:Z268"/>
    <mergeCell ref="A269:D269"/>
    <mergeCell ref="E269:F270"/>
    <mergeCell ref="G269:H270"/>
    <mergeCell ref="I269:J270"/>
    <mergeCell ref="K269:L270"/>
    <mergeCell ref="M269:S270"/>
    <mergeCell ref="T269:V270"/>
    <mergeCell ref="X269:AA269"/>
    <mergeCell ref="AB267:AC268"/>
    <mergeCell ref="AD267:AE268"/>
    <mergeCell ref="AF267:AG268"/>
    <mergeCell ref="AH267:AI268"/>
    <mergeCell ref="AJ267:AP268"/>
    <mergeCell ref="AQ267:AS268"/>
    <mergeCell ref="A266:C266"/>
    <mergeCell ref="X266:Z266"/>
    <mergeCell ref="A267:D267"/>
    <mergeCell ref="E267:F268"/>
    <mergeCell ref="G267:H268"/>
    <mergeCell ref="I267:J268"/>
    <mergeCell ref="K267:L268"/>
    <mergeCell ref="M267:S268"/>
    <mergeCell ref="T267:V268"/>
    <mergeCell ref="X267:AA267"/>
    <mergeCell ref="AB265:AC266"/>
    <mergeCell ref="AD265:AE266"/>
    <mergeCell ref="AF265:AG266"/>
    <mergeCell ref="AH265:AI266"/>
    <mergeCell ref="AJ265:AP266"/>
    <mergeCell ref="AQ265:AS266"/>
    <mergeCell ref="A264:C264"/>
    <mergeCell ref="X264:Z264"/>
    <mergeCell ref="A265:D265"/>
    <mergeCell ref="E265:F266"/>
    <mergeCell ref="G265:H266"/>
    <mergeCell ref="I265:J266"/>
    <mergeCell ref="K265:L266"/>
    <mergeCell ref="M265:S266"/>
    <mergeCell ref="T265:V266"/>
    <mergeCell ref="X265:AA265"/>
    <mergeCell ref="AB263:AC264"/>
    <mergeCell ref="AD263:AE264"/>
    <mergeCell ref="AF263:AG264"/>
    <mergeCell ref="AH263:AI264"/>
    <mergeCell ref="AJ263:AP264"/>
    <mergeCell ref="AQ263:AS264"/>
    <mergeCell ref="AJ262:AP262"/>
    <mergeCell ref="AQ262:AS262"/>
    <mergeCell ref="A263:D263"/>
    <mergeCell ref="E263:F264"/>
    <mergeCell ref="G263:H264"/>
    <mergeCell ref="I263:J264"/>
    <mergeCell ref="K263:L264"/>
    <mergeCell ref="M263:S264"/>
    <mergeCell ref="T263:V264"/>
    <mergeCell ref="X263:AA263"/>
    <mergeCell ref="T262:V262"/>
    <mergeCell ref="X262:AA262"/>
    <mergeCell ref="AB262:AC262"/>
    <mergeCell ref="AD262:AE262"/>
    <mergeCell ref="AF262:AG262"/>
    <mergeCell ref="AH262:AI262"/>
    <mergeCell ref="I260:J260"/>
    <mergeCell ref="AF260:AG260"/>
    <mergeCell ref="A262:D262"/>
    <mergeCell ref="E262:F262"/>
    <mergeCell ref="G262:H262"/>
    <mergeCell ref="I262:J262"/>
    <mergeCell ref="K262:L262"/>
    <mergeCell ref="M262:S262"/>
    <mergeCell ref="A255:D255"/>
    <mergeCell ref="E255:V256"/>
    <mergeCell ref="X255:AA255"/>
    <mergeCell ref="AB255:AS256"/>
    <mergeCell ref="A256:D256"/>
    <mergeCell ref="X256:AA256"/>
    <mergeCell ref="O252:V254"/>
    <mergeCell ref="AL252:AS254"/>
    <mergeCell ref="A253:N253"/>
    <mergeCell ref="X253:AK253"/>
    <mergeCell ref="A254:N254"/>
    <mergeCell ref="X254:AK254"/>
    <mergeCell ref="A250:C250"/>
    <mergeCell ref="D250:N250"/>
    <mergeCell ref="O250:V251"/>
    <mergeCell ref="X250:Z250"/>
    <mergeCell ref="AA250:AK250"/>
    <mergeCell ref="AL250:AS251"/>
    <mergeCell ref="A251:C252"/>
    <mergeCell ref="D251:N252"/>
    <mergeCell ref="X251:Z252"/>
    <mergeCell ref="AA251:AK252"/>
    <mergeCell ref="A249:E249"/>
    <mergeCell ref="F249:R249"/>
    <mergeCell ref="S249:V249"/>
    <mergeCell ref="X249:AB249"/>
    <mergeCell ref="AC249:AO249"/>
    <mergeCell ref="AP249:AS249"/>
    <mergeCell ref="A246:V246"/>
    <mergeCell ref="X246:AS246"/>
    <mergeCell ref="A248:E248"/>
    <mergeCell ref="F248:R248"/>
    <mergeCell ref="S248:V248"/>
    <mergeCell ref="X248:AB248"/>
    <mergeCell ref="AC248:AO248"/>
    <mergeCell ref="AP248:AS248"/>
    <mergeCell ref="I243:V243"/>
    <mergeCell ref="AF243:AS243"/>
    <mergeCell ref="J244:M244"/>
    <mergeCell ref="O244:R244"/>
    <mergeCell ref="T244:V244"/>
    <mergeCell ref="AG244:AJ244"/>
    <mergeCell ref="AL244:AO244"/>
    <mergeCell ref="AQ244:AS244"/>
    <mergeCell ref="AL240:AM241"/>
    <mergeCell ref="AN240:AO241"/>
    <mergeCell ref="AP240:AQ241"/>
    <mergeCell ref="AR240:AS241"/>
    <mergeCell ref="A242:H245"/>
    <mergeCell ref="I242:S242"/>
    <mergeCell ref="T242:V242"/>
    <mergeCell ref="X242:AE245"/>
    <mergeCell ref="AF242:AP242"/>
    <mergeCell ref="AQ242:AS242"/>
    <mergeCell ref="Z240:AA241"/>
    <mergeCell ref="AB240:AC241"/>
    <mergeCell ref="AD240:AE241"/>
    <mergeCell ref="AF240:AG241"/>
    <mergeCell ref="AH240:AI241"/>
    <mergeCell ref="AJ240:AK241"/>
    <mergeCell ref="M240:N241"/>
    <mergeCell ref="O240:P241"/>
    <mergeCell ref="Q240:R241"/>
    <mergeCell ref="S240:T241"/>
    <mergeCell ref="U240:V241"/>
    <mergeCell ref="X240:Y241"/>
    <mergeCell ref="A237:C237"/>
    <mergeCell ref="X237:Z237"/>
    <mergeCell ref="A238:V239"/>
    <mergeCell ref="X238:AS239"/>
    <mergeCell ref="A240:B241"/>
    <mergeCell ref="C240:D241"/>
    <mergeCell ref="E240:F241"/>
    <mergeCell ref="G240:H241"/>
    <mergeCell ref="I240:J241"/>
    <mergeCell ref="K240:L241"/>
    <mergeCell ref="AB236:AC237"/>
    <mergeCell ref="AD236:AE237"/>
    <mergeCell ref="AF236:AG237"/>
    <mergeCell ref="AH236:AI237"/>
    <mergeCell ref="AJ236:AP237"/>
    <mergeCell ref="AQ236:AS237"/>
    <mergeCell ref="A235:C235"/>
    <mergeCell ref="X235:Z235"/>
    <mergeCell ref="A236:D236"/>
    <mergeCell ref="E236:F237"/>
    <mergeCell ref="G236:H237"/>
    <mergeCell ref="I236:J237"/>
    <mergeCell ref="K236:L237"/>
    <mergeCell ref="M236:S237"/>
    <mergeCell ref="T236:V237"/>
    <mergeCell ref="X236:AA236"/>
    <mergeCell ref="AB234:AC235"/>
    <mergeCell ref="AD234:AE235"/>
    <mergeCell ref="AF234:AG235"/>
    <mergeCell ref="AH234:AI235"/>
    <mergeCell ref="AJ234:AP235"/>
    <mergeCell ref="AQ234:AS235"/>
    <mergeCell ref="A233:C233"/>
    <mergeCell ref="X233:Z233"/>
    <mergeCell ref="A234:D234"/>
    <mergeCell ref="E234:F235"/>
    <mergeCell ref="G234:H235"/>
    <mergeCell ref="I234:J235"/>
    <mergeCell ref="K234:L235"/>
    <mergeCell ref="M234:S235"/>
    <mergeCell ref="T234:V235"/>
    <mergeCell ref="X234:AA234"/>
    <mergeCell ref="AB232:AC233"/>
    <mergeCell ref="AD232:AE233"/>
    <mergeCell ref="AF232:AG233"/>
    <mergeCell ref="AH232:AI233"/>
    <mergeCell ref="AJ232:AP233"/>
    <mergeCell ref="AQ232:AS233"/>
    <mergeCell ref="A231:C231"/>
    <mergeCell ref="X231:Z231"/>
    <mergeCell ref="A232:D232"/>
    <mergeCell ref="E232:F233"/>
    <mergeCell ref="G232:H233"/>
    <mergeCell ref="I232:J233"/>
    <mergeCell ref="K232:L233"/>
    <mergeCell ref="M232:S233"/>
    <mergeCell ref="T232:V233"/>
    <mergeCell ref="X232:AA232"/>
    <mergeCell ref="AB230:AC231"/>
    <mergeCell ref="AD230:AE231"/>
    <mergeCell ref="AF230:AG231"/>
    <mergeCell ref="AH230:AI231"/>
    <mergeCell ref="AJ230:AP231"/>
    <mergeCell ref="AQ230:AS231"/>
    <mergeCell ref="A229:C229"/>
    <mergeCell ref="X229:Z229"/>
    <mergeCell ref="A230:D230"/>
    <mergeCell ref="E230:F231"/>
    <mergeCell ref="G230:H231"/>
    <mergeCell ref="I230:J231"/>
    <mergeCell ref="K230:L231"/>
    <mergeCell ref="M230:S231"/>
    <mergeCell ref="T230:V231"/>
    <mergeCell ref="X230:AA230"/>
    <mergeCell ref="AB228:AC229"/>
    <mergeCell ref="AD228:AE229"/>
    <mergeCell ref="AF228:AG229"/>
    <mergeCell ref="AH228:AI229"/>
    <mergeCell ref="AJ228:AP229"/>
    <mergeCell ref="AQ228:AS229"/>
    <mergeCell ref="A227:C227"/>
    <mergeCell ref="X227:Z227"/>
    <mergeCell ref="A228:D228"/>
    <mergeCell ref="E228:F229"/>
    <mergeCell ref="G228:H229"/>
    <mergeCell ref="I228:J229"/>
    <mergeCell ref="K228:L229"/>
    <mergeCell ref="M228:S229"/>
    <mergeCell ref="T228:V229"/>
    <mergeCell ref="X228:AA228"/>
    <mergeCell ref="AB226:AC227"/>
    <mergeCell ref="AD226:AE227"/>
    <mergeCell ref="AF226:AG227"/>
    <mergeCell ref="AH226:AI227"/>
    <mergeCell ref="AJ226:AP227"/>
    <mergeCell ref="AQ226:AS227"/>
    <mergeCell ref="A225:C225"/>
    <mergeCell ref="X225:Z225"/>
    <mergeCell ref="A226:D226"/>
    <mergeCell ref="E226:F227"/>
    <mergeCell ref="G226:H227"/>
    <mergeCell ref="I226:J227"/>
    <mergeCell ref="K226:L227"/>
    <mergeCell ref="M226:S227"/>
    <mergeCell ref="T226:V227"/>
    <mergeCell ref="X226:AA226"/>
    <mergeCell ref="AB224:AC225"/>
    <mergeCell ref="AD224:AE225"/>
    <mergeCell ref="AF224:AG225"/>
    <mergeCell ref="AH224:AI225"/>
    <mergeCell ref="AJ224:AP225"/>
    <mergeCell ref="AQ224:AS225"/>
    <mergeCell ref="A223:C223"/>
    <mergeCell ref="X223:Z223"/>
    <mergeCell ref="A224:D224"/>
    <mergeCell ref="E224:F225"/>
    <mergeCell ref="G224:H225"/>
    <mergeCell ref="I224:J225"/>
    <mergeCell ref="K224:L225"/>
    <mergeCell ref="M224:S225"/>
    <mergeCell ref="T224:V225"/>
    <mergeCell ref="X224:AA224"/>
    <mergeCell ref="AB222:AC223"/>
    <mergeCell ref="AD222:AE223"/>
    <mergeCell ref="AF222:AG223"/>
    <mergeCell ref="AH222:AI223"/>
    <mergeCell ref="AJ222:AP223"/>
    <mergeCell ref="AQ222:AS223"/>
    <mergeCell ref="A221:C221"/>
    <mergeCell ref="X221:Z221"/>
    <mergeCell ref="A222:D222"/>
    <mergeCell ref="E222:F223"/>
    <mergeCell ref="G222:H223"/>
    <mergeCell ref="I222:J223"/>
    <mergeCell ref="K222:L223"/>
    <mergeCell ref="M222:S223"/>
    <mergeCell ref="T222:V223"/>
    <mergeCell ref="X222:AA222"/>
    <mergeCell ref="AB220:AC221"/>
    <mergeCell ref="AD220:AE221"/>
    <mergeCell ref="AF220:AG221"/>
    <mergeCell ref="AH220:AI221"/>
    <mergeCell ref="AJ220:AP221"/>
    <mergeCell ref="AQ220:AS221"/>
    <mergeCell ref="A219:C219"/>
    <mergeCell ref="X219:Z219"/>
    <mergeCell ref="A220:D220"/>
    <mergeCell ref="E220:F221"/>
    <mergeCell ref="G220:H221"/>
    <mergeCell ref="I220:J221"/>
    <mergeCell ref="K220:L221"/>
    <mergeCell ref="M220:S221"/>
    <mergeCell ref="T220:V221"/>
    <mergeCell ref="X220:AA220"/>
    <mergeCell ref="AB218:AC219"/>
    <mergeCell ref="AD218:AE219"/>
    <mergeCell ref="AF218:AG219"/>
    <mergeCell ref="AH218:AI219"/>
    <mergeCell ref="AJ218:AP219"/>
    <mergeCell ref="AQ218:AS219"/>
    <mergeCell ref="A217:C217"/>
    <mergeCell ref="X217:Z217"/>
    <mergeCell ref="A218:D218"/>
    <mergeCell ref="E218:F219"/>
    <mergeCell ref="G218:H219"/>
    <mergeCell ref="I218:J219"/>
    <mergeCell ref="K218:L219"/>
    <mergeCell ref="M218:S219"/>
    <mergeCell ref="T218:V219"/>
    <mergeCell ref="X218:AA218"/>
    <mergeCell ref="AB216:AC217"/>
    <mergeCell ref="AD216:AE217"/>
    <mergeCell ref="AF216:AG217"/>
    <mergeCell ref="AH216:AI217"/>
    <mergeCell ref="AJ216:AP217"/>
    <mergeCell ref="AQ216:AS217"/>
    <mergeCell ref="A215:C215"/>
    <mergeCell ref="X215:Z215"/>
    <mergeCell ref="A216:D216"/>
    <mergeCell ref="E216:F217"/>
    <mergeCell ref="G216:H217"/>
    <mergeCell ref="I216:J217"/>
    <mergeCell ref="K216:L217"/>
    <mergeCell ref="M216:S217"/>
    <mergeCell ref="T216:V217"/>
    <mergeCell ref="X216:AA216"/>
    <mergeCell ref="AB214:AC215"/>
    <mergeCell ref="AD214:AE215"/>
    <mergeCell ref="AF214:AG215"/>
    <mergeCell ref="AH214:AI215"/>
    <mergeCell ref="AJ214:AP215"/>
    <mergeCell ref="AQ214:AS215"/>
    <mergeCell ref="AJ213:AP213"/>
    <mergeCell ref="AQ213:AS213"/>
    <mergeCell ref="A214:D214"/>
    <mergeCell ref="E214:F215"/>
    <mergeCell ref="G214:H215"/>
    <mergeCell ref="I214:J215"/>
    <mergeCell ref="K214:L215"/>
    <mergeCell ref="M214:S215"/>
    <mergeCell ref="T214:V215"/>
    <mergeCell ref="X214:AA214"/>
    <mergeCell ref="T213:V213"/>
    <mergeCell ref="X213:AA213"/>
    <mergeCell ref="AB213:AC213"/>
    <mergeCell ref="AD213:AE213"/>
    <mergeCell ref="AF213:AG213"/>
    <mergeCell ref="AH213:AI213"/>
    <mergeCell ref="I211:J211"/>
    <mergeCell ref="AF211:AG211"/>
    <mergeCell ref="A213:D213"/>
    <mergeCell ref="E213:F213"/>
    <mergeCell ref="G213:H213"/>
    <mergeCell ref="I213:J213"/>
    <mergeCell ref="K213:L213"/>
    <mergeCell ref="M213:S213"/>
    <mergeCell ref="A206:D206"/>
    <mergeCell ref="E206:V207"/>
    <mergeCell ref="X206:AA206"/>
    <mergeCell ref="AB206:AS207"/>
    <mergeCell ref="A207:D207"/>
    <mergeCell ref="X207:AA207"/>
    <mergeCell ref="O203:V205"/>
    <mergeCell ref="AL203:AS205"/>
    <mergeCell ref="A204:N204"/>
    <mergeCell ref="X204:AK204"/>
    <mergeCell ref="A205:N205"/>
    <mergeCell ref="X205:AK205"/>
    <mergeCell ref="A201:C201"/>
    <mergeCell ref="D201:N201"/>
    <mergeCell ref="O201:V202"/>
    <mergeCell ref="X201:Z201"/>
    <mergeCell ref="AA201:AK201"/>
    <mergeCell ref="AL201:AS202"/>
    <mergeCell ref="A202:C203"/>
    <mergeCell ref="D202:N203"/>
    <mergeCell ref="X202:Z203"/>
    <mergeCell ref="AA202:AK203"/>
    <mergeCell ref="A200:E200"/>
    <mergeCell ref="F200:R200"/>
    <mergeCell ref="S200:V200"/>
    <mergeCell ref="X200:AB200"/>
    <mergeCell ref="AC200:AO200"/>
    <mergeCell ref="AP200:AS200"/>
    <mergeCell ref="A197:V197"/>
    <mergeCell ref="X197:AS197"/>
    <mergeCell ref="A199:E199"/>
    <mergeCell ref="F199:R199"/>
    <mergeCell ref="S199:V199"/>
    <mergeCell ref="X199:AB199"/>
    <mergeCell ref="AC199:AO199"/>
    <mergeCell ref="AP199:AS199"/>
    <mergeCell ref="I194:V194"/>
    <mergeCell ref="AF194:AS194"/>
    <mergeCell ref="J195:M195"/>
    <mergeCell ref="O195:R195"/>
    <mergeCell ref="T195:V195"/>
    <mergeCell ref="AG195:AJ195"/>
    <mergeCell ref="AL195:AO195"/>
    <mergeCell ref="AQ195:AS195"/>
    <mergeCell ref="AL191:AM192"/>
    <mergeCell ref="AN191:AO192"/>
    <mergeCell ref="AP191:AQ192"/>
    <mergeCell ref="AR191:AS192"/>
    <mergeCell ref="A193:H196"/>
    <mergeCell ref="I193:S193"/>
    <mergeCell ref="T193:V193"/>
    <mergeCell ref="X193:AE196"/>
    <mergeCell ref="AF193:AP193"/>
    <mergeCell ref="AQ193:AS193"/>
    <mergeCell ref="Z191:AA192"/>
    <mergeCell ref="AB191:AC192"/>
    <mergeCell ref="AD191:AE192"/>
    <mergeCell ref="AF191:AG192"/>
    <mergeCell ref="AH191:AI192"/>
    <mergeCell ref="AJ191:AK192"/>
    <mergeCell ref="M191:N192"/>
    <mergeCell ref="O191:P192"/>
    <mergeCell ref="Q191:R192"/>
    <mergeCell ref="S191:T192"/>
    <mergeCell ref="U191:V192"/>
    <mergeCell ref="X191:Y192"/>
    <mergeCell ref="A188:C188"/>
    <mergeCell ref="X188:Z188"/>
    <mergeCell ref="A189:V190"/>
    <mergeCell ref="X189:AS190"/>
    <mergeCell ref="A191:B192"/>
    <mergeCell ref="C191:D192"/>
    <mergeCell ref="E191:F192"/>
    <mergeCell ref="G191:H192"/>
    <mergeCell ref="I191:J192"/>
    <mergeCell ref="K191:L192"/>
    <mergeCell ref="AB187:AC188"/>
    <mergeCell ref="AD187:AE188"/>
    <mergeCell ref="AF187:AG188"/>
    <mergeCell ref="AH187:AI188"/>
    <mergeCell ref="AJ187:AP188"/>
    <mergeCell ref="AQ187:AS188"/>
    <mergeCell ref="A186:C186"/>
    <mergeCell ref="X186:Z186"/>
    <mergeCell ref="A187:D187"/>
    <mergeCell ref="E187:F188"/>
    <mergeCell ref="G187:H188"/>
    <mergeCell ref="I187:J188"/>
    <mergeCell ref="K187:L188"/>
    <mergeCell ref="M187:S188"/>
    <mergeCell ref="T187:V188"/>
    <mergeCell ref="X187:AA187"/>
    <mergeCell ref="AB185:AC186"/>
    <mergeCell ref="AD185:AE186"/>
    <mergeCell ref="AF185:AG186"/>
    <mergeCell ref="AH185:AI186"/>
    <mergeCell ref="AJ185:AP186"/>
    <mergeCell ref="AQ185:AS186"/>
    <mergeCell ref="A184:C184"/>
    <mergeCell ref="X184:Z184"/>
    <mergeCell ref="A185:D185"/>
    <mergeCell ref="E185:F186"/>
    <mergeCell ref="G185:H186"/>
    <mergeCell ref="I185:J186"/>
    <mergeCell ref="K185:L186"/>
    <mergeCell ref="M185:S186"/>
    <mergeCell ref="T185:V186"/>
    <mergeCell ref="X185:AA185"/>
    <mergeCell ref="AB183:AC184"/>
    <mergeCell ref="AD183:AE184"/>
    <mergeCell ref="AF183:AG184"/>
    <mergeCell ref="AH183:AI184"/>
    <mergeCell ref="AJ183:AP184"/>
    <mergeCell ref="AQ183:AS184"/>
    <mergeCell ref="A182:C182"/>
    <mergeCell ref="X182:Z182"/>
    <mergeCell ref="A183:D183"/>
    <mergeCell ref="E183:F184"/>
    <mergeCell ref="G183:H184"/>
    <mergeCell ref="I183:J184"/>
    <mergeCell ref="K183:L184"/>
    <mergeCell ref="M183:S184"/>
    <mergeCell ref="T183:V184"/>
    <mergeCell ref="X183:AA183"/>
    <mergeCell ref="AB181:AC182"/>
    <mergeCell ref="AD181:AE182"/>
    <mergeCell ref="AF181:AG182"/>
    <mergeCell ref="AH181:AI182"/>
    <mergeCell ref="AJ181:AP182"/>
    <mergeCell ref="AQ181:AS182"/>
    <mergeCell ref="A180:C180"/>
    <mergeCell ref="X180:Z180"/>
    <mergeCell ref="A181:D181"/>
    <mergeCell ref="E181:F182"/>
    <mergeCell ref="G181:H182"/>
    <mergeCell ref="I181:J182"/>
    <mergeCell ref="K181:L182"/>
    <mergeCell ref="M181:S182"/>
    <mergeCell ref="T181:V182"/>
    <mergeCell ref="X181:AA181"/>
    <mergeCell ref="AB179:AC180"/>
    <mergeCell ref="AD179:AE180"/>
    <mergeCell ref="AF179:AG180"/>
    <mergeCell ref="AH179:AI180"/>
    <mergeCell ref="AJ179:AP180"/>
    <mergeCell ref="AQ179:AS180"/>
    <mergeCell ref="A178:C178"/>
    <mergeCell ref="X178:Z178"/>
    <mergeCell ref="A179:D179"/>
    <mergeCell ref="E179:F180"/>
    <mergeCell ref="G179:H180"/>
    <mergeCell ref="I179:J180"/>
    <mergeCell ref="K179:L180"/>
    <mergeCell ref="M179:S180"/>
    <mergeCell ref="T179:V180"/>
    <mergeCell ref="X179:AA179"/>
    <mergeCell ref="AB177:AC178"/>
    <mergeCell ref="AD177:AE178"/>
    <mergeCell ref="AF177:AG178"/>
    <mergeCell ref="AH177:AI178"/>
    <mergeCell ref="AJ177:AP178"/>
    <mergeCell ref="AQ177:AS178"/>
    <mergeCell ref="A176:C176"/>
    <mergeCell ref="X176:Z176"/>
    <mergeCell ref="A177:D177"/>
    <mergeCell ref="E177:F178"/>
    <mergeCell ref="G177:H178"/>
    <mergeCell ref="I177:J178"/>
    <mergeCell ref="K177:L178"/>
    <mergeCell ref="M177:S178"/>
    <mergeCell ref="T177:V178"/>
    <mergeCell ref="X177:AA177"/>
    <mergeCell ref="AB175:AC176"/>
    <mergeCell ref="AD175:AE176"/>
    <mergeCell ref="AF175:AG176"/>
    <mergeCell ref="AH175:AI176"/>
    <mergeCell ref="AJ175:AP176"/>
    <mergeCell ref="AQ175:AS176"/>
    <mergeCell ref="A174:C174"/>
    <mergeCell ref="X174:Z174"/>
    <mergeCell ref="A175:D175"/>
    <mergeCell ref="E175:F176"/>
    <mergeCell ref="G175:H176"/>
    <mergeCell ref="I175:J176"/>
    <mergeCell ref="K175:L176"/>
    <mergeCell ref="M175:S176"/>
    <mergeCell ref="T175:V176"/>
    <mergeCell ref="X175:AA175"/>
    <mergeCell ref="AB173:AC174"/>
    <mergeCell ref="AD173:AE174"/>
    <mergeCell ref="AF173:AG174"/>
    <mergeCell ref="AH173:AI174"/>
    <mergeCell ref="AJ173:AP174"/>
    <mergeCell ref="AQ173:AS174"/>
    <mergeCell ref="A172:C172"/>
    <mergeCell ref="X172:Z172"/>
    <mergeCell ref="A173:D173"/>
    <mergeCell ref="E173:F174"/>
    <mergeCell ref="G173:H174"/>
    <mergeCell ref="I173:J174"/>
    <mergeCell ref="K173:L174"/>
    <mergeCell ref="M173:S174"/>
    <mergeCell ref="T173:V174"/>
    <mergeCell ref="X173:AA173"/>
    <mergeCell ref="AB171:AC172"/>
    <mergeCell ref="AD171:AE172"/>
    <mergeCell ref="AF171:AG172"/>
    <mergeCell ref="AH171:AI172"/>
    <mergeCell ref="AJ171:AP172"/>
    <mergeCell ref="AQ171:AS172"/>
    <mergeCell ref="A170:C170"/>
    <mergeCell ref="X170:Z170"/>
    <mergeCell ref="A171:D171"/>
    <mergeCell ref="E171:F172"/>
    <mergeCell ref="G171:H172"/>
    <mergeCell ref="I171:J172"/>
    <mergeCell ref="K171:L172"/>
    <mergeCell ref="M171:S172"/>
    <mergeCell ref="T171:V172"/>
    <mergeCell ref="X171:AA171"/>
    <mergeCell ref="AB169:AC170"/>
    <mergeCell ref="AD169:AE170"/>
    <mergeCell ref="AF169:AG170"/>
    <mergeCell ref="AH169:AI170"/>
    <mergeCell ref="AJ169:AP170"/>
    <mergeCell ref="AQ169:AS170"/>
    <mergeCell ref="A168:C168"/>
    <mergeCell ref="X168:Z168"/>
    <mergeCell ref="A169:D169"/>
    <mergeCell ref="E169:F170"/>
    <mergeCell ref="G169:H170"/>
    <mergeCell ref="I169:J170"/>
    <mergeCell ref="K169:L170"/>
    <mergeCell ref="M169:S170"/>
    <mergeCell ref="T169:V170"/>
    <mergeCell ref="X169:AA169"/>
    <mergeCell ref="AB167:AC168"/>
    <mergeCell ref="AD167:AE168"/>
    <mergeCell ref="AF167:AG168"/>
    <mergeCell ref="AH167:AI168"/>
    <mergeCell ref="AJ167:AP168"/>
    <mergeCell ref="AQ167:AS168"/>
    <mergeCell ref="A166:C166"/>
    <mergeCell ref="X166:Z166"/>
    <mergeCell ref="A167:D167"/>
    <mergeCell ref="E167:F168"/>
    <mergeCell ref="G167:H168"/>
    <mergeCell ref="I167:J168"/>
    <mergeCell ref="K167:L168"/>
    <mergeCell ref="M167:S168"/>
    <mergeCell ref="T167:V168"/>
    <mergeCell ref="X167:AA167"/>
    <mergeCell ref="AB165:AC166"/>
    <mergeCell ref="AD165:AE166"/>
    <mergeCell ref="AF165:AG166"/>
    <mergeCell ref="AH165:AI166"/>
    <mergeCell ref="AJ165:AP166"/>
    <mergeCell ref="AQ165:AS166"/>
    <mergeCell ref="AJ164:AP164"/>
    <mergeCell ref="AQ164:AS164"/>
    <mergeCell ref="A165:D165"/>
    <mergeCell ref="E165:F166"/>
    <mergeCell ref="G165:H166"/>
    <mergeCell ref="I165:J166"/>
    <mergeCell ref="K165:L166"/>
    <mergeCell ref="M165:S166"/>
    <mergeCell ref="T165:V166"/>
    <mergeCell ref="X165:AA165"/>
    <mergeCell ref="T164:V164"/>
    <mergeCell ref="X164:AA164"/>
    <mergeCell ref="AB164:AC164"/>
    <mergeCell ref="AD164:AE164"/>
    <mergeCell ref="AF164:AG164"/>
    <mergeCell ref="AH164:AI164"/>
    <mergeCell ref="I162:J162"/>
    <mergeCell ref="AF162:AG162"/>
    <mergeCell ref="A164:D164"/>
    <mergeCell ref="E164:F164"/>
    <mergeCell ref="G164:H164"/>
    <mergeCell ref="I164:J164"/>
    <mergeCell ref="K164:L164"/>
    <mergeCell ref="M164:S164"/>
    <mergeCell ref="A157:D157"/>
    <mergeCell ref="E157:V158"/>
    <mergeCell ref="X157:AA157"/>
    <mergeCell ref="AB157:AS158"/>
    <mergeCell ref="A158:D158"/>
    <mergeCell ref="X158:AA158"/>
    <mergeCell ref="O154:V156"/>
    <mergeCell ref="AL154:AS156"/>
    <mergeCell ref="A155:N155"/>
    <mergeCell ref="X155:AK155"/>
    <mergeCell ref="A156:N156"/>
    <mergeCell ref="X156:AK156"/>
    <mergeCell ref="A152:C152"/>
    <mergeCell ref="D152:N152"/>
    <mergeCell ref="O152:V153"/>
    <mergeCell ref="X152:Z152"/>
    <mergeCell ref="AA152:AK152"/>
    <mergeCell ref="AL152:AS153"/>
    <mergeCell ref="A153:C154"/>
    <mergeCell ref="D153:N154"/>
    <mergeCell ref="X153:Z154"/>
    <mergeCell ref="AA153:AK154"/>
    <mergeCell ref="A151:E151"/>
    <mergeCell ref="F151:R151"/>
    <mergeCell ref="S151:V151"/>
    <mergeCell ref="X151:AB151"/>
    <mergeCell ref="AC151:AO151"/>
    <mergeCell ref="AP151:AS151"/>
    <mergeCell ref="A148:V148"/>
    <mergeCell ref="X148:AS148"/>
    <mergeCell ref="A150:E150"/>
    <mergeCell ref="F150:R150"/>
    <mergeCell ref="S150:V150"/>
    <mergeCell ref="X150:AB150"/>
    <mergeCell ref="AC150:AO150"/>
    <mergeCell ref="AP150:AS150"/>
    <mergeCell ref="I145:V145"/>
    <mergeCell ref="AF145:AS145"/>
    <mergeCell ref="J146:M146"/>
    <mergeCell ref="O146:R146"/>
    <mergeCell ref="T146:V146"/>
    <mergeCell ref="AG146:AJ146"/>
    <mergeCell ref="AL146:AO146"/>
    <mergeCell ref="AQ146:AS146"/>
    <mergeCell ref="AL142:AM143"/>
    <mergeCell ref="AN142:AO143"/>
    <mergeCell ref="AP142:AQ143"/>
    <mergeCell ref="AR142:AS143"/>
    <mergeCell ref="A144:H147"/>
    <mergeCell ref="I144:S144"/>
    <mergeCell ref="T144:V144"/>
    <mergeCell ref="X144:AE147"/>
    <mergeCell ref="AF144:AP144"/>
    <mergeCell ref="AQ144:AS144"/>
    <mergeCell ref="Z142:AA143"/>
    <mergeCell ref="AB142:AC143"/>
    <mergeCell ref="AD142:AE143"/>
    <mergeCell ref="AF142:AG143"/>
    <mergeCell ref="AH142:AI143"/>
    <mergeCell ref="AJ142:AK143"/>
    <mergeCell ref="M142:N143"/>
    <mergeCell ref="O142:P143"/>
    <mergeCell ref="Q142:R143"/>
    <mergeCell ref="S142:T143"/>
    <mergeCell ref="U142:V143"/>
    <mergeCell ref="X142:Y143"/>
    <mergeCell ref="A139:C139"/>
    <mergeCell ref="X139:Z139"/>
    <mergeCell ref="A140:V141"/>
    <mergeCell ref="X140:AS141"/>
    <mergeCell ref="A142:B143"/>
    <mergeCell ref="C142:D143"/>
    <mergeCell ref="E142:F143"/>
    <mergeCell ref="G142:H143"/>
    <mergeCell ref="I142:J143"/>
    <mergeCell ref="K142:L143"/>
    <mergeCell ref="AB138:AC139"/>
    <mergeCell ref="AD138:AE139"/>
    <mergeCell ref="AF138:AG139"/>
    <mergeCell ref="AH138:AI139"/>
    <mergeCell ref="AJ138:AP139"/>
    <mergeCell ref="AQ138:AS139"/>
    <mergeCell ref="A137:C137"/>
    <mergeCell ref="X137:Z137"/>
    <mergeCell ref="A138:D138"/>
    <mergeCell ref="E138:F139"/>
    <mergeCell ref="G138:H139"/>
    <mergeCell ref="I138:J139"/>
    <mergeCell ref="K138:L139"/>
    <mergeCell ref="M138:S139"/>
    <mergeCell ref="T138:V139"/>
    <mergeCell ref="X138:AA138"/>
    <mergeCell ref="AB136:AC137"/>
    <mergeCell ref="AD136:AE137"/>
    <mergeCell ref="AF136:AG137"/>
    <mergeCell ref="AH136:AI137"/>
    <mergeCell ref="AJ136:AP137"/>
    <mergeCell ref="AQ136:AS137"/>
    <mergeCell ref="A135:C135"/>
    <mergeCell ref="X135:Z135"/>
    <mergeCell ref="A136:D136"/>
    <mergeCell ref="E136:F137"/>
    <mergeCell ref="G136:H137"/>
    <mergeCell ref="I136:J137"/>
    <mergeCell ref="K136:L137"/>
    <mergeCell ref="M136:S137"/>
    <mergeCell ref="T136:V137"/>
    <mergeCell ref="X136:AA136"/>
    <mergeCell ref="AB134:AC135"/>
    <mergeCell ref="AD134:AE135"/>
    <mergeCell ref="AF134:AG135"/>
    <mergeCell ref="AH134:AI135"/>
    <mergeCell ref="AJ134:AP135"/>
    <mergeCell ref="AQ134:AS135"/>
    <mergeCell ref="A133:C133"/>
    <mergeCell ref="X133:Z133"/>
    <mergeCell ref="A134:D134"/>
    <mergeCell ref="E134:F135"/>
    <mergeCell ref="G134:H135"/>
    <mergeCell ref="I134:J135"/>
    <mergeCell ref="K134:L135"/>
    <mergeCell ref="M134:S135"/>
    <mergeCell ref="T134:V135"/>
    <mergeCell ref="X134:AA134"/>
    <mergeCell ref="AB132:AC133"/>
    <mergeCell ref="AD132:AE133"/>
    <mergeCell ref="AF132:AG133"/>
    <mergeCell ref="AH132:AI133"/>
    <mergeCell ref="AJ132:AP133"/>
    <mergeCell ref="AQ132:AS133"/>
    <mergeCell ref="A131:C131"/>
    <mergeCell ref="X131:Z131"/>
    <mergeCell ref="A132:D132"/>
    <mergeCell ref="E132:F133"/>
    <mergeCell ref="G132:H133"/>
    <mergeCell ref="I132:J133"/>
    <mergeCell ref="K132:L133"/>
    <mergeCell ref="M132:S133"/>
    <mergeCell ref="T132:V133"/>
    <mergeCell ref="X132:AA132"/>
    <mergeCell ref="AB130:AC131"/>
    <mergeCell ref="AD130:AE131"/>
    <mergeCell ref="AF130:AG131"/>
    <mergeCell ref="AH130:AI131"/>
    <mergeCell ref="AJ130:AP131"/>
    <mergeCell ref="AQ130:AS131"/>
    <mergeCell ref="A129:C129"/>
    <mergeCell ref="X129:Z129"/>
    <mergeCell ref="A130:D130"/>
    <mergeCell ref="E130:F131"/>
    <mergeCell ref="G130:H131"/>
    <mergeCell ref="I130:J131"/>
    <mergeCell ref="K130:L131"/>
    <mergeCell ref="M130:S131"/>
    <mergeCell ref="T130:V131"/>
    <mergeCell ref="X130:AA130"/>
    <mergeCell ref="AB128:AC129"/>
    <mergeCell ref="AD128:AE129"/>
    <mergeCell ref="AF128:AG129"/>
    <mergeCell ref="AH128:AI129"/>
    <mergeCell ref="AJ128:AP129"/>
    <mergeCell ref="AQ128:AS129"/>
    <mergeCell ref="A127:C127"/>
    <mergeCell ref="X127:Z127"/>
    <mergeCell ref="A128:D128"/>
    <mergeCell ref="E128:F129"/>
    <mergeCell ref="G128:H129"/>
    <mergeCell ref="I128:J129"/>
    <mergeCell ref="K128:L129"/>
    <mergeCell ref="M128:S129"/>
    <mergeCell ref="T128:V129"/>
    <mergeCell ref="X128:AA128"/>
    <mergeCell ref="AB126:AC127"/>
    <mergeCell ref="AD126:AE127"/>
    <mergeCell ref="AF126:AG127"/>
    <mergeCell ref="AH126:AI127"/>
    <mergeCell ref="AJ126:AP127"/>
    <mergeCell ref="AQ126:AS127"/>
    <mergeCell ref="A125:C125"/>
    <mergeCell ref="X125:Z125"/>
    <mergeCell ref="A126:D126"/>
    <mergeCell ref="E126:F127"/>
    <mergeCell ref="G126:H127"/>
    <mergeCell ref="I126:J127"/>
    <mergeCell ref="K126:L127"/>
    <mergeCell ref="M126:S127"/>
    <mergeCell ref="T126:V127"/>
    <mergeCell ref="X126:AA126"/>
    <mergeCell ref="AB124:AC125"/>
    <mergeCell ref="AD124:AE125"/>
    <mergeCell ref="AF124:AG125"/>
    <mergeCell ref="AH124:AI125"/>
    <mergeCell ref="AJ124:AP125"/>
    <mergeCell ref="AQ124:AS125"/>
    <mergeCell ref="A123:C123"/>
    <mergeCell ref="X123:Z123"/>
    <mergeCell ref="A124:D124"/>
    <mergeCell ref="E124:F125"/>
    <mergeCell ref="G124:H125"/>
    <mergeCell ref="I124:J125"/>
    <mergeCell ref="K124:L125"/>
    <mergeCell ref="M124:S125"/>
    <mergeCell ref="T124:V125"/>
    <mergeCell ref="X124:AA124"/>
    <mergeCell ref="AB122:AC123"/>
    <mergeCell ref="AD122:AE123"/>
    <mergeCell ref="AF122:AG123"/>
    <mergeCell ref="AH122:AI123"/>
    <mergeCell ref="AJ122:AP123"/>
    <mergeCell ref="AQ122:AS123"/>
    <mergeCell ref="A121:C121"/>
    <mergeCell ref="X121:Z121"/>
    <mergeCell ref="A122:D122"/>
    <mergeCell ref="E122:F123"/>
    <mergeCell ref="G122:H123"/>
    <mergeCell ref="I122:J123"/>
    <mergeCell ref="K122:L123"/>
    <mergeCell ref="M122:S123"/>
    <mergeCell ref="T122:V123"/>
    <mergeCell ref="X122:AA122"/>
    <mergeCell ref="AB120:AC121"/>
    <mergeCell ref="AD120:AE121"/>
    <mergeCell ref="AF120:AG121"/>
    <mergeCell ref="AH120:AI121"/>
    <mergeCell ref="AJ120:AP121"/>
    <mergeCell ref="AQ120:AS121"/>
    <mergeCell ref="A119:C119"/>
    <mergeCell ref="X119:Z119"/>
    <mergeCell ref="A120:D120"/>
    <mergeCell ref="E120:F121"/>
    <mergeCell ref="G120:H121"/>
    <mergeCell ref="I120:J121"/>
    <mergeCell ref="K120:L121"/>
    <mergeCell ref="M120:S121"/>
    <mergeCell ref="T120:V121"/>
    <mergeCell ref="X120:AA120"/>
    <mergeCell ref="AB118:AC119"/>
    <mergeCell ref="AD118:AE119"/>
    <mergeCell ref="AF118:AG119"/>
    <mergeCell ref="AH118:AI119"/>
    <mergeCell ref="AJ118:AP119"/>
    <mergeCell ref="AQ118:AS119"/>
    <mergeCell ref="A117:C117"/>
    <mergeCell ref="X117:Z117"/>
    <mergeCell ref="A118:D118"/>
    <mergeCell ref="E118:F119"/>
    <mergeCell ref="G118:H119"/>
    <mergeCell ref="I118:J119"/>
    <mergeCell ref="K118:L119"/>
    <mergeCell ref="M118:S119"/>
    <mergeCell ref="T118:V119"/>
    <mergeCell ref="X118:AA118"/>
    <mergeCell ref="AB116:AC117"/>
    <mergeCell ref="AD116:AE117"/>
    <mergeCell ref="AF116:AG117"/>
    <mergeCell ref="AH116:AI117"/>
    <mergeCell ref="AJ116:AP117"/>
    <mergeCell ref="AQ116:AS117"/>
    <mergeCell ref="AJ115:AP115"/>
    <mergeCell ref="AQ115:AS115"/>
    <mergeCell ref="A116:D116"/>
    <mergeCell ref="E116:F117"/>
    <mergeCell ref="G116:H117"/>
    <mergeCell ref="I116:J117"/>
    <mergeCell ref="K116:L117"/>
    <mergeCell ref="M116:S117"/>
    <mergeCell ref="T116:V117"/>
    <mergeCell ref="X116:AA116"/>
    <mergeCell ref="T115:V115"/>
    <mergeCell ref="X115:AA115"/>
    <mergeCell ref="AB115:AC115"/>
    <mergeCell ref="AD115:AE115"/>
    <mergeCell ref="AF115:AG115"/>
    <mergeCell ref="AH115:AI115"/>
    <mergeCell ref="I113:J113"/>
    <mergeCell ref="AF113:AG113"/>
    <mergeCell ref="A115:D115"/>
    <mergeCell ref="E115:F115"/>
    <mergeCell ref="G115:H115"/>
    <mergeCell ref="I115:J115"/>
    <mergeCell ref="K115:L115"/>
    <mergeCell ref="M115:S115"/>
    <mergeCell ref="A108:D108"/>
    <mergeCell ref="E108:V109"/>
    <mergeCell ref="X108:AA108"/>
    <mergeCell ref="AB108:AS109"/>
    <mergeCell ref="A109:D109"/>
    <mergeCell ref="X109:AA109"/>
    <mergeCell ref="O105:V107"/>
    <mergeCell ref="AL105:AS107"/>
    <mergeCell ref="A106:N106"/>
    <mergeCell ref="X106:AK106"/>
    <mergeCell ref="A107:N107"/>
    <mergeCell ref="X107:AK107"/>
    <mergeCell ref="A103:C103"/>
    <mergeCell ref="D103:N103"/>
    <mergeCell ref="O103:V104"/>
    <mergeCell ref="X103:Z103"/>
    <mergeCell ref="AA103:AK103"/>
    <mergeCell ref="AL103:AS104"/>
    <mergeCell ref="A104:C105"/>
    <mergeCell ref="D104:N105"/>
    <mergeCell ref="X104:Z105"/>
    <mergeCell ref="AA104:AK105"/>
    <mergeCell ref="A102:E102"/>
    <mergeCell ref="F102:R102"/>
    <mergeCell ref="S102:V102"/>
    <mergeCell ref="X102:AB102"/>
    <mergeCell ref="AC102:AO102"/>
    <mergeCell ref="AP102:AS102"/>
    <mergeCell ref="A99:V99"/>
    <mergeCell ref="X99:AS99"/>
    <mergeCell ref="A101:E101"/>
    <mergeCell ref="F101:R101"/>
    <mergeCell ref="S101:V101"/>
    <mergeCell ref="X101:AB101"/>
    <mergeCell ref="AC101:AO101"/>
    <mergeCell ref="AP101:AS101"/>
    <mergeCell ref="I96:V96"/>
    <mergeCell ref="AF96:AS96"/>
    <mergeCell ref="J97:M97"/>
    <mergeCell ref="O97:R97"/>
    <mergeCell ref="T97:V97"/>
    <mergeCell ref="AG97:AJ97"/>
    <mergeCell ref="AL97:AO97"/>
    <mergeCell ref="AQ97:AS97"/>
    <mergeCell ref="AL93:AM94"/>
    <mergeCell ref="AN93:AO94"/>
    <mergeCell ref="AP93:AQ94"/>
    <mergeCell ref="AR93:AS94"/>
    <mergeCell ref="A95:H98"/>
    <mergeCell ref="I95:S95"/>
    <mergeCell ref="T95:V95"/>
    <mergeCell ref="X95:AE98"/>
    <mergeCell ref="AF95:AP95"/>
    <mergeCell ref="AQ95:AS95"/>
    <mergeCell ref="Z93:AA94"/>
    <mergeCell ref="AB93:AC94"/>
    <mergeCell ref="AD93:AE94"/>
    <mergeCell ref="AF93:AG94"/>
    <mergeCell ref="AH93:AI94"/>
    <mergeCell ref="AJ93:AK94"/>
    <mergeCell ref="M93:N94"/>
    <mergeCell ref="O93:P94"/>
    <mergeCell ref="Q93:R94"/>
    <mergeCell ref="S93:T94"/>
    <mergeCell ref="U93:V94"/>
    <mergeCell ref="X93:Y94"/>
    <mergeCell ref="A90:C90"/>
    <mergeCell ref="X90:Z90"/>
    <mergeCell ref="A91:V92"/>
    <mergeCell ref="X91:AS92"/>
    <mergeCell ref="A93:B94"/>
    <mergeCell ref="C93:D94"/>
    <mergeCell ref="E93:F94"/>
    <mergeCell ref="G93:H94"/>
    <mergeCell ref="I93:J94"/>
    <mergeCell ref="K93:L94"/>
    <mergeCell ref="AB89:AC90"/>
    <mergeCell ref="AD89:AE90"/>
    <mergeCell ref="AF89:AG90"/>
    <mergeCell ref="AH89:AI90"/>
    <mergeCell ref="AJ89:AP90"/>
    <mergeCell ref="AQ89:AS90"/>
    <mergeCell ref="A88:C88"/>
    <mergeCell ref="X88:Z88"/>
    <mergeCell ref="A89:D89"/>
    <mergeCell ref="E89:F90"/>
    <mergeCell ref="G89:H90"/>
    <mergeCell ref="I89:J90"/>
    <mergeCell ref="K89:L90"/>
    <mergeCell ref="M89:S90"/>
    <mergeCell ref="T89:V90"/>
    <mergeCell ref="X89:AA89"/>
    <mergeCell ref="AB87:AC88"/>
    <mergeCell ref="AD87:AE88"/>
    <mergeCell ref="AF87:AG88"/>
    <mergeCell ref="AH87:AI88"/>
    <mergeCell ref="AJ87:AP88"/>
    <mergeCell ref="AQ87:AS88"/>
    <mergeCell ref="A86:C86"/>
    <mergeCell ref="X86:Z86"/>
    <mergeCell ref="A87:D87"/>
    <mergeCell ref="E87:F88"/>
    <mergeCell ref="G87:H88"/>
    <mergeCell ref="I87:J88"/>
    <mergeCell ref="K87:L88"/>
    <mergeCell ref="M87:S88"/>
    <mergeCell ref="T87:V88"/>
    <mergeCell ref="X87:AA87"/>
    <mergeCell ref="AB85:AC86"/>
    <mergeCell ref="AD85:AE86"/>
    <mergeCell ref="AF85:AG86"/>
    <mergeCell ref="AH85:AI86"/>
    <mergeCell ref="AJ85:AP86"/>
    <mergeCell ref="AQ85:AS86"/>
    <mergeCell ref="A84:C84"/>
    <mergeCell ref="X84:Z84"/>
    <mergeCell ref="A85:D85"/>
    <mergeCell ref="E85:F86"/>
    <mergeCell ref="G85:H86"/>
    <mergeCell ref="I85:J86"/>
    <mergeCell ref="K85:L86"/>
    <mergeCell ref="M85:S86"/>
    <mergeCell ref="T85:V86"/>
    <mergeCell ref="X85:AA85"/>
    <mergeCell ref="AB83:AC84"/>
    <mergeCell ref="AD83:AE84"/>
    <mergeCell ref="AF83:AG84"/>
    <mergeCell ref="AH83:AI84"/>
    <mergeCell ref="AJ83:AP84"/>
    <mergeCell ref="AQ83:AS84"/>
    <mergeCell ref="A82:C82"/>
    <mergeCell ref="X82:Z82"/>
    <mergeCell ref="A83:D83"/>
    <mergeCell ref="E83:F84"/>
    <mergeCell ref="G83:H84"/>
    <mergeCell ref="I83:J84"/>
    <mergeCell ref="K83:L84"/>
    <mergeCell ref="M83:S84"/>
    <mergeCell ref="T83:V84"/>
    <mergeCell ref="X83:AA83"/>
    <mergeCell ref="AB81:AC82"/>
    <mergeCell ref="AD81:AE82"/>
    <mergeCell ref="AF81:AG82"/>
    <mergeCell ref="AH81:AI82"/>
    <mergeCell ref="AJ81:AP82"/>
    <mergeCell ref="AQ81:AS82"/>
    <mergeCell ref="A80:C80"/>
    <mergeCell ref="X80:Z80"/>
    <mergeCell ref="A81:D81"/>
    <mergeCell ref="E81:F82"/>
    <mergeCell ref="G81:H82"/>
    <mergeCell ref="I81:J82"/>
    <mergeCell ref="K81:L82"/>
    <mergeCell ref="M81:S82"/>
    <mergeCell ref="T81:V82"/>
    <mergeCell ref="X81:AA81"/>
    <mergeCell ref="AB79:AC80"/>
    <mergeCell ref="AD79:AE80"/>
    <mergeCell ref="AF79:AG80"/>
    <mergeCell ref="AH79:AI80"/>
    <mergeCell ref="AJ79:AP80"/>
    <mergeCell ref="AQ79:AS80"/>
    <mergeCell ref="A78:C78"/>
    <mergeCell ref="X78:Z78"/>
    <mergeCell ref="A79:D79"/>
    <mergeCell ref="E79:F80"/>
    <mergeCell ref="G79:H80"/>
    <mergeCell ref="I79:J80"/>
    <mergeCell ref="K79:L80"/>
    <mergeCell ref="M79:S80"/>
    <mergeCell ref="T79:V80"/>
    <mergeCell ref="X79:AA79"/>
    <mergeCell ref="AB77:AC78"/>
    <mergeCell ref="AD77:AE78"/>
    <mergeCell ref="AF77:AG78"/>
    <mergeCell ref="AH77:AI78"/>
    <mergeCell ref="AJ77:AP78"/>
    <mergeCell ref="AQ77:AS78"/>
    <mergeCell ref="A76:C76"/>
    <mergeCell ref="X76:Z76"/>
    <mergeCell ref="A77:D77"/>
    <mergeCell ref="E77:F78"/>
    <mergeCell ref="G77:H78"/>
    <mergeCell ref="I77:J78"/>
    <mergeCell ref="K77:L78"/>
    <mergeCell ref="M77:S78"/>
    <mergeCell ref="T77:V78"/>
    <mergeCell ref="X77:AA77"/>
    <mergeCell ref="AB75:AC76"/>
    <mergeCell ref="AD75:AE76"/>
    <mergeCell ref="AF75:AG76"/>
    <mergeCell ref="AH75:AI76"/>
    <mergeCell ref="AJ75:AP76"/>
    <mergeCell ref="AQ75:AS76"/>
    <mergeCell ref="A74:C74"/>
    <mergeCell ref="X74:Z74"/>
    <mergeCell ref="A75:D75"/>
    <mergeCell ref="E75:F76"/>
    <mergeCell ref="G75:H76"/>
    <mergeCell ref="I75:J76"/>
    <mergeCell ref="K75:L76"/>
    <mergeCell ref="M75:S76"/>
    <mergeCell ref="T75:V76"/>
    <mergeCell ref="X75:AA75"/>
    <mergeCell ref="AB73:AC74"/>
    <mergeCell ref="AD73:AE74"/>
    <mergeCell ref="AF73:AG74"/>
    <mergeCell ref="AH73:AI74"/>
    <mergeCell ref="AJ73:AP74"/>
    <mergeCell ref="AQ73:AS74"/>
    <mergeCell ref="A72:C72"/>
    <mergeCell ref="X72:Z72"/>
    <mergeCell ref="A73:D73"/>
    <mergeCell ref="E73:F74"/>
    <mergeCell ref="G73:H74"/>
    <mergeCell ref="I73:J74"/>
    <mergeCell ref="K73:L74"/>
    <mergeCell ref="M73:S74"/>
    <mergeCell ref="T73:V74"/>
    <mergeCell ref="X73:AA73"/>
    <mergeCell ref="AB71:AC72"/>
    <mergeCell ref="AD71:AE72"/>
    <mergeCell ref="AF71:AG72"/>
    <mergeCell ref="AH71:AI72"/>
    <mergeCell ref="AJ71:AP72"/>
    <mergeCell ref="AQ71:AS72"/>
    <mergeCell ref="A70:C70"/>
    <mergeCell ref="X70:Z70"/>
    <mergeCell ref="A71:D71"/>
    <mergeCell ref="E71:F72"/>
    <mergeCell ref="G71:H72"/>
    <mergeCell ref="I71:J72"/>
    <mergeCell ref="K71:L72"/>
    <mergeCell ref="M71:S72"/>
    <mergeCell ref="T71:V72"/>
    <mergeCell ref="X71:AA71"/>
    <mergeCell ref="AB69:AC70"/>
    <mergeCell ref="AD69:AE70"/>
    <mergeCell ref="AF69:AG70"/>
    <mergeCell ref="AH69:AI70"/>
    <mergeCell ref="AJ69:AP70"/>
    <mergeCell ref="AQ69:AS70"/>
    <mergeCell ref="A68:C68"/>
    <mergeCell ref="X68:Z68"/>
    <mergeCell ref="A69:D69"/>
    <mergeCell ref="E69:F70"/>
    <mergeCell ref="G69:H70"/>
    <mergeCell ref="I69:J70"/>
    <mergeCell ref="K69:L70"/>
    <mergeCell ref="M69:S70"/>
    <mergeCell ref="T69:V70"/>
    <mergeCell ref="X69:AA69"/>
    <mergeCell ref="AB67:AC68"/>
    <mergeCell ref="AD67:AE68"/>
    <mergeCell ref="AF67:AG68"/>
    <mergeCell ref="AH67:AI68"/>
    <mergeCell ref="AJ67:AP68"/>
    <mergeCell ref="AQ67:AS68"/>
    <mergeCell ref="AJ66:AP66"/>
    <mergeCell ref="AQ66:AS66"/>
    <mergeCell ref="A67:D67"/>
    <mergeCell ref="E67:F68"/>
    <mergeCell ref="G67:H68"/>
    <mergeCell ref="I67:J68"/>
    <mergeCell ref="K67:L68"/>
    <mergeCell ref="M67:S68"/>
    <mergeCell ref="T67:V68"/>
    <mergeCell ref="X67:AA67"/>
    <mergeCell ref="T66:V66"/>
    <mergeCell ref="X66:AA66"/>
    <mergeCell ref="AB66:AC66"/>
    <mergeCell ref="AD66:AE66"/>
    <mergeCell ref="AF66:AG66"/>
    <mergeCell ref="AH66:AI66"/>
    <mergeCell ref="I64:J64"/>
    <mergeCell ref="AF64:AG64"/>
    <mergeCell ref="A66:D66"/>
    <mergeCell ref="E66:F66"/>
    <mergeCell ref="G66:H66"/>
    <mergeCell ref="I66:J66"/>
    <mergeCell ref="K66:L66"/>
    <mergeCell ref="M66:S66"/>
    <mergeCell ref="A59:D59"/>
    <mergeCell ref="E59:V60"/>
    <mergeCell ref="X59:AA59"/>
    <mergeCell ref="AB59:AS60"/>
    <mergeCell ref="A60:D60"/>
    <mergeCell ref="X60:AA60"/>
    <mergeCell ref="O56:V58"/>
    <mergeCell ref="AL56:AS58"/>
    <mergeCell ref="A57:N57"/>
    <mergeCell ref="X57:AK57"/>
    <mergeCell ref="A58:N58"/>
    <mergeCell ref="X58:AK58"/>
    <mergeCell ref="A54:C54"/>
    <mergeCell ref="D54:N54"/>
    <mergeCell ref="O54:V55"/>
    <mergeCell ref="X54:Z54"/>
    <mergeCell ref="AA54:AK54"/>
    <mergeCell ref="AL54:AS55"/>
    <mergeCell ref="A55:C56"/>
    <mergeCell ref="D55:N56"/>
    <mergeCell ref="X55:Z56"/>
    <mergeCell ref="AA55:AK56"/>
    <mergeCell ref="A53:E53"/>
    <mergeCell ref="F53:R53"/>
    <mergeCell ref="S53:V53"/>
    <mergeCell ref="X53:AB53"/>
    <mergeCell ref="AC53:AO53"/>
    <mergeCell ref="AP53:AS53"/>
    <mergeCell ref="A50:V50"/>
    <mergeCell ref="X50:AS50"/>
    <mergeCell ref="A52:E52"/>
    <mergeCell ref="F52:R52"/>
    <mergeCell ref="S52:V52"/>
    <mergeCell ref="X52:AB52"/>
    <mergeCell ref="AC52:AO52"/>
    <mergeCell ref="AP52:AS52"/>
    <mergeCell ref="I47:V47"/>
    <mergeCell ref="AF47:AS47"/>
    <mergeCell ref="J48:M48"/>
    <mergeCell ref="O48:R48"/>
    <mergeCell ref="T48:V48"/>
    <mergeCell ref="AG48:AJ48"/>
    <mergeCell ref="AL48:AO48"/>
    <mergeCell ref="AQ48:AS48"/>
    <mergeCell ref="AL44:AM45"/>
    <mergeCell ref="AN44:AO45"/>
    <mergeCell ref="AP44:AQ45"/>
    <mergeCell ref="AR44:AS45"/>
    <mergeCell ref="A46:H49"/>
    <mergeCell ref="I46:S46"/>
    <mergeCell ref="T46:V46"/>
    <mergeCell ref="X46:AE49"/>
    <mergeCell ref="AF46:AP46"/>
    <mergeCell ref="AQ46:AS46"/>
    <mergeCell ref="Z44:AA45"/>
    <mergeCell ref="AB44:AC45"/>
    <mergeCell ref="AD44:AE45"/>
    <mergeCell ref="AF44:AG45"/>
    <mergeCell ref="AH44:AI45"/>
    <mergeCell ref="AJ44:AK45"/>
    <mergeCell ref="M44:N45"/>
    <mergeCell ref="O44:P45"/>
    <mergeCell ref="Q44:R45"/>
    <mergeCell ref="S44:T45"/>
    <mergeCell ref="U44:V45"/>
    <mergeCell ref="X44:Y45"/>
    <mergeCell ref="A41:C41"/>
    <mergeCell ref="X41:Z41"/>
    <mergeCell ref="A42:V43"/>
    <mergeCell ref="X42:AS43"/>
    <mergeCell ref="A44:B45"/>
    <mergeCell ref="C44:D45"/>
    <mergeCell ref="E44:F45"/>
    <mergeCell ref="G44:H45"/>
    <mergeCell ref="I44:J45"/>
    <mergeCell ref="K44:L45"/>
    <mergeCell ref="AB40:AC41"/>
    <mergeCell ref="AD40:AE41"/>
    <mergeCell ref="AF40:AG41"/>
    <mergeCell ref="AH40:AI41"/>
    <mergeCell ref="AJ40:AP41"/>
    <mergeCell ref="AQ40:AS41"/>
    <mergeCell ref="A39:C39"/>
    <mergeCell ref="X39:Z39"/>
    <mergeCell ref="A40:D40"/>
    <mergeCell ref="E40:F41"/>
    <mergeCell ref="G40:H41"/>
    <mergeCell ref="I40:J41"/>
    <mergeCell ref="K40:L41"/>
    <mergeCell ref="M40:S41"/>
    <mergeCell ref="T40:V41"/>
    <mergeCell ref="X40:AA40"/>
    <mergeCell ref="AB38:AC39"/>
    <mergeCell ref="AD38:AE39"/>
    <mergeCell ref="AF38:AG39"/>
    <mergeCell ref="AH38:AI39"/>
    <mergeCell ref="AJ38:AP39"/>
    <mergeCell ref="AQ38:AS39"/>
    <mergeCell ref="A37:C37"/>
    <mergeCell ref="X37:Z37"/>
    <mergeCell ref="A38:D38"/>
    <mergeCell ref="E38:F39"/>
    <mergeCell ref="G38:H39"/>
    <mergeCell ref="I38:J39"/>
    <mergeCell ref="K38:L39"/>
    <mergeCell ref="M38:S39"/>
    <mergeCell ref="T38:V39"/>
    <mergeCell ref="X38:AA38"/>
    <mergeCell ref="AB36:AC37"/>
    <mergeCell ref="AD36:AE37"/>
    <mergeCell ref="AF36:AG37"/>
    <mergeCell ref="AH36:AI37"/>
    <mergeCell ref="AJ36:AP37"/>
    <mergeCell ref="AQ36:AS37"/>
    <mergeCell ref="A35:C35"/>
    <mergeCell ref="X35:Z35"/>
    <mergeCell ref="A36:D36"/>
    <mergeCell ref="E36:F37"/>
    <mergeCell ref="G36:H37"/>
    <mergeCell ref="I36:J37"/>
    <mergeCell ref="K36:L37"/>
    <mergeCell ref="M36:S37"/>
    <mergeCell ref="T36:V37"/>
    <mergeCell ref="X36:AA36"/>
    <mergeCell ref="AB34:AC35"/>
    <mergeCell ref="AD34:AE35"/>
    <mergeCell ref="AF34:AG35"/>
    <mergeCell ref="AH34:AI35"/>
    <mergeCell ref="AJ34:AP35"/>
    <mergeCell ref="AQ34:AS35"/>
    <mergeCell ref="A33:C33"/>
    <mergeCell ref="X33:Z33"/>
    <mergeCell ref="A34:D34"/>
    <mergeCell ref="E34:F35"/>
    <mergeCell ref="G34:H35"/>
    <mergeCell ref="I34:J35"/>
    <mergeCell ref="K34:L35"/>
    <mergeCell ref="M34:S35"/>
    <mergeCell ref="T34:V35"/>
    <mergeCell ref="X34:AA34"/>
    <mergeCell ref="AB32:AC33"/>
    <mergeCell ref="AD32:AE33"/>
    <mergeCell ref="AF32:AG33"/>
    <mergeCell ref="AH32:AI33"/>
    <mergeCell ref="AJ32:AP33"/>
    <mergeCell ref="AQ32:AS33"/>
    <mergeCell ref="A31:C31"/>
    <mergeCell ref="X31:Z31"/>
    <mergeCell ref="A32:D32"/>
    <mergeCell ref="E32:F33"/>
    <mergeCell ref="G32:H33"/>
    <mergeCell ref="I32:J33"/>
    <mergeCell ref="K32:L33"/>
    <mergeCell ref="M32:S33"/>
    <mergeCell ref="T32:V33"/>
    <mergeCell ref="X32:AA32"/>
    <mergeCell ref="AB30:AC31"/>
    <mergeCell ref="AD30:AE31"/>
    <mergeCell ref="AF30:AG31"/>
    <mergeCell ref="AH30:AI31"/>
    <mergeCell ref="AJ30:AP31"/>
    <mergeCell ref="AQ30:AS31"/>
    <mergeCell ref="A29:C29"/>
    <mergeCell ref="X29:Z29"/>
    <mergeCell ref="A30:D30"/>
    <mergeCell ref="E30:F31"/>
    <mergeCell ref="G30:H31"/>
    <mergeCell ref="I30:J31"/>
    <mergeCell ref="K30:L31"/>
    <mergeCell ref="M30:S31"/>
    <mergeCell ref="T30:V31"/>
    <mergeCell ref="X30:AA30"/>
    <mergeCell ref="AB28:AC29"/>
    <mergeCell ref="AD28:AE29"/>
    <mergeCell ref="AF28:AG29"/>
    <mergeCell ref="AH28:AI29"/>
    <mergeCell ref="AJ28:AP29"/>
    <mergeCell ref="AQ28:AS29"/>
    <mergeCell ref="A27:C27"/>
    <mergeCell ref="X27:Z27"/>
    <mergeCell ref="A28:D28"/>
    <mergeCell ref="E28:F29"/>
    <mergeCell ref="G28:H29"/>
    <mergeCell ref="I28:J29"/>
    <mergeCell ref="K28:L29"/>
    <mergeCell ref="M28:S29"/>
    <mergeCell ref="T28:V29"/>
    <mergeCell ref="X28:AA28"/>
    <mergeCell ref="AB26:AC27"/>
    <mergeCell ref="AD26:AE27"/>
    <mergeCell ref="AF26:AG27"/>
    <mergeCell ref="AH26:AI27"/>
    <mergeCell ref="AJ26:AP27"/>
    <mergeCell ref="AQ26:AS27"/>
    <mergeCell ref="A25:C25"/>
    <mergeCell ref="X25:Z25"/>
    <mergeCell ref="A26:D26"/>
    <mergeCell ref="E26:F27"/>
    <mergeCell ref="G26:H27"/>
    <mergeCell ref="I26:J27"/>
    <mergeCell ref="K26:L27"/>
    <mergeCell ref="M26:S27"/>
    <mergeCell ref="T26:V27"/>
    <mergeCell ref="X26:AA26"/>
    <mergeCell ref="AB24:AC25"/>
    <mergeCell ref="AD24:AE25"/>
    <mergeCell ref="AF24:AG25"/>
    <mergeCell ref="AH24:AI25"/>
    <mergeCell ref="AJ24:AP25"/>
    <mergeCell ref="AQ24:AS25"/>
    <mergeCell ref="A23:C23"/>
    <mergeCell ref="X23:Z23"/>
    <mergeCell ref="A24:D24"/>
    <mergeCell ref="E24:F25"/>
    <mergeCell ref="G24:H25"/>
    <mergeCell ref="I24:J25"/>
    <mergeCell ref="K24:L25"/>
    <mergeCell ref="M24:S25"/>
    <mergeCell ref="T24:V25"/>
    <mergeCell ref="X24:AA24"/>
    <mergeCell ref="AB22:AC23"/>
    <mergeCell ref="AD22:AE23"/>
    <mergeCell ref="AF22:AG23"/>
    <mergeCell ref="AH22:AI23"/>
    <mergeCell ref="AJ22:AP23"/>
    <mergeCell ref="AQ22:AS23"/>
    <mergeCell ref="A21:C21"/>
    <mergeCell ref="X21:Z21"/>
    <mergeCell ref="A22:D22"/>
    <mergeCell ref="E22:F23"/>
    <mergeCell ref="G22:H23"/>
    <mergeCell ref="I22:J23"/>
    <mergeCell ref="K22:L23"/>
    <mergeCell ref="M22:S23"/>
    <mergeCell ref="T22:V23"/>
    <mergeCell ref="X22:AA22"/>
    <mergeCell ref="AB20:AC21"/>
    <mergeCell ref="AD20:AE21"/>
    <mergeCell ref="AF20:AG21"/>
    <mergeCell ref="AH20:AI21"/>
    <mergeCell ref="AJ20:AP21"/>
    <mergeCell ref="AQ20:AS21"/>
    <mergeCell ref="A19:C19"/>
    <mergeCell ref="X19:Z19"/>
    <mergeCell ref="A20:D20"/>
    <mergeCell ref="E20:F21"/>
    <mergeCell ref="G20:H21"/>
    <mergeCell ref="I20:J21"/>
    <mergeCell ref="K20:L21"/>
    <mergeCell ref="M20:S21"/>
    <mergeCell ref="T20:V21"/>
    <mergeCell ref="X20:AA20"/>
    <mergeCell ref="AB18:AC19"/>
    <mergeCell ref="AD18:AE19"/>
    <mergeCell ref="AF18:AG19"/>
    <mergeCell ref="AH18:AI19"/>
    <mergeCell ref="AJ18:AP19"/>
    <mergeCell ref="AQ18:AS19"/>
    <mergeCell ref="A6:C7"/>
    <mergeCell ref="D6:N7"/>
    <mergeCell ref="X6:Z7"/>
    <mergeCell ref="AA6:AK7"/>
    <mergeCell ref="AJ17:AP17"/>
    <mergeCell ref="AQ17:AS17"/>
    <mergeCell ref="A18:D18"/>
    <mergeCell ref="E18:F19"/>
    <mergeCell ref="G18:H19"/>
    <mergeCell ref="I18:J19"/>
    <mergeCell ref="K18:L19"/>
    <mergeCell ref="M18:S19"/>
    <mergeCell ref="T18:V19"/>
    <mergeCell ref="X18:AA18"/>
    <mergeCell ref="T17:V17"/>
    <mergeCell ref="X17:AA17"/>
    <mergeCell ref="AB17:AC17"/>
    <mergeCell ref="AD17:AE17"/>
    <mergeCell ref="AF17:AG17"/>
    <mergeCell ref="AH17:AI17"/>
    <mergeCell ref="I15:J15"/>
    <mergeCell ref="AF15:AG15"/>
    <mergeCell ref="A17:D17"/>
    <mergeCell ref="E17:F17"/>
    <mergeCell ref="G17:H17"/>
    <mergeCell ref="I17:J17"/>
    <mergeCell ref="K17:L17"/>
    <mergeCell ref="M17:S17"/>
    <mergeCell ref="A4:E4"/>
    <mergeCell ref="F4:R4"/>
    <mergeCell ref="S4:V4"/>
    <mergeCell ref="X4:AB4"/>
    <mergeCell ref="AC4:AO4"/>
    <mergeCell ref="AP4:AS4"/>
    <mergeCell ref="A1:V1"/>
    <mergeCell ref="X1:AS1"/>
    <mergeCell ref="A3:E3"/>
    <mergeCell ref="F3:R3"/>
    <mergeCell ref="S3:V3"/>
    <mergeCell ref="X3:AB3"/>
    <mergeCell ref="AC3:AO3"/>
    <mergeCell ref="AP3:AS3"/>
    <mergeCell ref="A10:D10"/>
    <mergeCell ref="E10:V11"/>
    <mergeCell ref="X10:AA10"/>
    <mergeCell ref="AB10:AS11"/>
    <mergeCell ref="A11:D11"/>
    <mergeCell ref="X11:AA11"/>
    <mergeCell ref="O7:V9"/>
    <mergeCell ref="AL7:AS9"/>
    <mergeCell ref="A8:N8"/>
    <mergeCell ref="X8:AK8"/>
    <mergeCell ref="A9:N9"/>
    <mergeCell ref="X9:AK9"/>
    <mergeCell ref="A5:C5"/>
    <mergeCell ref="D5:N5"/>
    <mergeCell ref="O5:V6"/>
    <mergeCell ref="X5:Z5"/>
    <mergeCell ref="AA5:AK5"/>
    <mergeCell ref="AL5:AS6"/>
  </mergeCells>
  <conditionalFormatting sqref="J1:Y12 J14:Y28">
    <cfRule type="cellIs" dxfId="118" priority="31" stopIfTrue="1" operator="equal">
      <formula>"xxx"</formula>
    </cfRule>
  </conditionalFormatting>
  <conditionalFormatting sqref="N13:O13 V13:Y13">
    <cfRule type="cellIs" dxfId="117" priority="30" stopIfTrue="1" operator="equal">
      <formula>"xxx"</formula>
    </cfRule>
  </conditionalFormatting>
  <conditionalFormatting sqref="N62:O62 V62:Y62">
    <cfRule type="cellIs" dxfId="116" priority="27" stopIfTrue="1" operator="equal">
      <formula>"xxx"</formula>
    </cfRule>
  </conditionalFormatting>
  <conditionalFormatting sqref="N111:O111 V111:Y111">
    <cfRule type="cellIs" dxfId="115" priority="24" stopIfTrue="1" operator="equal">
      <formula>"xxx"</formula>
    </cfRule>
  </conditionalFormatting>
  <conditionalFormatting sqref="N160:O160 V160:Y160">
    <cfRule type="cellIs" dxfId="114" priority="21" stopIfTrue="1" operator="equal">
      <formula>"xxx"</formula>
    </cfRule>
  </conditionalFormatting>
  <conditionalFormatting sqref="N209:O209 V209:Y209">
    <cfRule type="cellIs" dxfId="113" priority="18" stopIfTrue="1" operator="equal">
      <formula>"xxx"</formula>
    </cfRule>
  </conditionalFormatting>
  <conditionalFormatting sqref="N258:O258 V258:Y258">
    <cfRule type="cellIs" dxfId="112" priority="15" stopIfTrue="1" operator="equal">
      <formula>"xxx"</formula>
    </cfRule>
  </conditionalFormatting>
  <conditionalFormatting sqref="N307:O307 V307:Y307">
    <cfRule type="cellIs" dxfId="111" priority="12" stopIfTrue="1" operator="equal">
      <formula>"xxx"</formula>
    </cfRule>
  </conditionalFormatting>
  <conditionalFormatting sqref="N356:O356 V356:Y356">
    <cfRule type="cellIs" dxfId="110" priority="9" stopIfTrue="1" operator="equal">
      <formula>"xxx"</formula>
    </cfRule>
  </conditionalFormatting>
  <conditionalFormatting sqref="N405:O405 V405:Y405">
    <cfRule type="cellIs" dxfId="109" priority="6" stopIfTrue="1" operator="equal">
      <formula>"xxx"</formula>
    </cfRule>
  </conditionalFormatting>
  <conditionalFormatting sqref="N454:O454 V454:Y454">
    <cfRule type="cellIs" dxfId="108" priority="3" stopIfTrue="1" operator="equal">
      <formula>"xxx"</formula>
    </cfRule>
  </conditionalFormatting>
  <conditionalFormatting sqref="X1:X6 J2:R2 T2:V2 Y2 S2:S4 O5 O7 X8:X12 J12:V12 Y12 J14 L14:L16 N14:S16 U14:V16 Y14:Y16 K14:K18 M14:M18 T14:T18 J16 K20 M20 T20 K22 M22 T22 K24 M24 T24 K26 M26 T26 K28 M28 T28">
    <cfRule type="cellIs" dxfId="107" priority="33" stopIfTrue="1" operator="equal">
      <formula>"xxx"</formula>
    </cfRule>
  </conditionalFormatting>
  <conditionalFormatting sqref="AK13:AL13">
    <cfRule type="cellIs" dxfId="106" priority="28" stopIfTrue="1" operator="equal">
      <formula>"xxx"</formula>
    </cfRule>
  </conditionalFormatting>
  <conditionalFormatting sqref="AK62:AL62">
    <cfRule type="cellIs" dxfId="105" priority="25" stopIfTrue="1" operator="equal">
      <formula>"xxx"</formula>
    </cfRule>
  </conditionalFormatting>
  <conditionalFormatting sqref="AK111:AL111">
    <cfRule type="cellIs" dxfId="104" priority="22" stopIfTrue="1" operator="equal">
      <formula>"xxx"</formula>
    </cfRule>
  </conditionalFormatting>
  <conditionalFormatting sqref="AK160:AL160">
    <cfRule type="cellIs" dxfId="103" priority="19" stopIfTrue="1" operator="equal">
      <formula>"xxx"</formula>
    </cfRule>
  </conditionalFormatting>
  <conditionalFormatting sqref="AK209:AL209">
    <cfRule type="cellIs" dxfId="102" priority="16" stopIfTrue="1" operator="equal">
      <formula>"xxx"</formula>
    </cfRule>
  </conditionalFormatting>
  <conditionalFormatting sqref="AK258:AL258">
    <cfRule type="cellIs" dxfId="101" priority="13" stopIfTrue="1" operator="equal">
      <formula>"xxx"</formula>
    </cfRule>
  </conditionalFormatting>
  <conditionalFormatting sqref="AK307:AL307">
    <cfRule type="cellIs" dxfId="100" priority="10" stopIfTrue="1" operator="equal">
      <formula>"xxx"</formula>
    </cfRule>
  </conditionalFormatting>
  <conditionalFormatting sqref="AK356:AL356">
    <cfRule type="cellIs" dxfId="99" priority="7" stopIfTrue="1" operator="equal">
      <formula>"xxx"</formula>
    </cfRule>
  </conditionalFormatting>
  <conditionalFormatting sqref="AK405:AL405">
    <cfRule type="cellIs" dxfId="98" priority="4" stopIfTrue="1" operator="equal">
      <formula>"xxx"</formula>
    </cfRule>
  </conditionalFormatting>
  <conditionalFormatting sqref="AK454:AL454">
    <cfRule type="cellIs" dxfId="97" priority="1" stopIfTrue="1" operator="equal">
      <formula>"xxx"</formula>
    </cfRule>
  </conditionalFormatting>
  <conditionalFormatting sqref="AS13">
    <cfRule type="cellIs" dxfId="96" priority="29" stopIfTrue="1" operator="equal">
      <formula>"xxx"</formula>
    </cfRule>
  </conditionalFormatting>
  <conditionalFormatting sqref="AS62">
    <cfRule type="cellIs" dxfId="95" priority="26" stopIfTrue="1" operator="equal">
      <formula>"xxx"</formula>
    </cfRule>
  </conditionalFormatting>
  <conditionalFormatting sqref="AS111">
    <cfRule type="cellIs" dxfId="94" priority="23" stopIfTrue="1" operator="equal">
      <formula>"xxx"</formula>
    </cfRule>
  </conditionalFormatting>
  <conditionalFormatting sqref="AS160">
    <cfRule type="cellIs" dxfId="93" priority="20" stopIfTrue="1" operator="equal">
      <formula>"xxx"</formula>
    </cfRule>
  </conditionalFormatting>
  <conditionalFormatting sqref="AS209">
    <cfRule type="cellIs" dxfId="92" priority="17" stopIfTrue="1" operator="equal">
      <formula>"xxx"</formula>
    </cfRule>
  </conditionalFormatting>
  <conditionalFormatting sqref="AS258">
    <cfRule type="cellIs" dxfId="91" priority="14" stopIfTrue="1" operator="equal">
      <formula>"xxx"</formula>
    </cfRule>
  </conditionalFormatting>
  <conditionalFormatting sqref="AS307">
    <cfRule type="cellIs" dxfId="90" priority="11" stopIfTrue="1" operator="equal">
      <formula>"xxx"</formula>
    </cfRule>
  </conditionalFormatting>
  <conditionalFormatting sqref="AS356">
    <cfRule type="cellIs" dxfId="89" priority="8" stopIfTrue="1" operator="equal">
      <formula>"xxx"</formula>
    </cfRule>
  </conditionalFormatting>
  <conditionalFormatting sqref="AS405">
    <cfRule type="cellIs" dxfId="88" priority="5" stopIfTrue="1" operator="equal">
      <formula>"xxx"</formula>
    </cfRule>
  </conditionalFormatting>
  <conditionalFormatting sqref="AS454">
    <cfRule type="cellIs" dxfId="87" priority="2" stopIfTrue="1" operator="equal">
      <formula>"xxx"</formula>
    </cfRule>
  </conditionalFormatting>
  <pageMargins left="0.6692913385826772" right="0.39370078740157483" top="0.39370078740157483" bottom="0.39370078740157483" header="2.3622047244094491" footer="0.51181102362204722"/>
  <pageSetup paperSize="9" scale="74" fitToHeight="1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S490"/>
  <sheetViews>
    <sheetView showGridLines="0" showRowColHeaders="0" zoomScaleNormal="100" workbookViewId="0">
      <selection activeCell="A3" sqref="A3:E3"/>
    </sheetView>
  </sheetViews>
  <sheetFormatPr baseColWidth="10" defaultColWidth="4.7109375" defaultRowHeight="8.25" x14ac:dyDescent="0.2"/>
  <cols>
    <col min="1" max="4" width="4.7109375" style="40" customWidth="1"/>
    <col min="5" max="22" width="3.7109375" style="40" customWidth="1"/>
    <col min="23" max="23" width="10.7109375" style="40" customWidth="1"/>
    <col min="24" max="27" width="4.7109375" style="40" customWidth="1"/>
    <col min="28" max="45" width="3.7109375" style="40" customWidth="1"/>
    <col min="46" max="16384" width="4.7109375" style="40"/>
  </cols>
  <sheetData>
    <row r="1" spans="1:45" s="27" customFormat="1" ht="21.75" customHeight="1" x14ac:dyDescent="0.2">
      <c r="A1" s="421" t="s">
        <v>22</v>
      </c>
      <c r="B1" s="422"/>
      <c r="C1" s="422"/>
      <c r="D1" s="422"/>
      <c r="E1" s="422"/>
      <c r="F1" s="422"/>
      <c r="G1" s="422"/>
      <c r="H1" s="422"/>
      <c r="I1" s="422"/>
      <c r="J1" s="422"/>
      <c r="K1" s="422"/>
      <c r="L1" s="422"/>
      <c r="M1" s="422"/>
      <c r="N1" s="422"/>
      <c r="O1" s="422"/>
      <c r="P1" s="422"/>
      <c r="Q1" s="422"/>
      <c r="R1" s="422"/>
      <c r="S1" s="422"/>
      <c r="T1" s="422"/>
      <c r="U1" s="422"/>
      <c r="V1" s="423"/>
      <c r="X1" s="424" t="s">
        <v>22</v>
      </c>
      <c r="Y1" s="425"/>
      <c r="Z1" s="425"/>
      <c r="AA1" s="425"/>
      <c r="AB1" s="425"/>
      <c r="AC1" s="425"/>
      <c r="AD1" s="425"/>
      <c r="AE1" s="425"/>
      <c r="AF1" s="425"/>
      <c r="AG1" s="425"/>
      <c r="AH1" s="425"/>
      <c r="AI1" s="425"/>
      <c r="AJ1" s="425"/>
      <c r="AK1" s="425"/>
      <c r="AL1" s="425"/>
      <c r="AM1" s="425"/>
      <c r="AN1" s="425"/>
      <c r="AO1" s="425"/>
      <c r="AP1" s="425"/>
      <c r="AQ1" s="425"/>
      <c r="AR1" s="425"/>
      <c r="AS1" s="426"/>
    </row>
    <row r="2" spans="1:45" s="33" customFormat="1" ht="21.75" customHeight="1" x14ac:dyDescent="0.2">
      <c r="A2" s="28" t="str">
        <f>'Übertrag Einzel'!$C74</f>
        <v xml:space="preserve"> </v>
      </c>
      <c r="B2" s="29" t="str">
        <f>'Übertrag Einzel'!$AD74</f>
        <v xml:space="preserve"> </v>
      </c>
      <c r="C2" s="30"/>
      <c r="D2" s="90"/>
      <c r="E2" s="31" t="str">
        <f>"Ausrichter: "&amp;Meldedaten!B4</f>
        <v>Ausrichter: TSC Musterhausen</v>
      </c>
      <c r="F2" s="90"/>
      <c r="G2" s="90"/>
      <c r="H2" s="90"/>
      <c r="I2" s="32"/>
      <c r="J2" s="90"/>
      <c r="K2" s="90"/>
      <c r="L2" s="90"/>
      <c r="M2" s="90"/>
      <c r="N2" s="90"/>
      <c r="O2" s="90"/>
      <c r="P2" s="90"/>
      <c r="Q2" s="90"/>
      <c r="R2" s="90"/>
      <c r="S2" s="90"/>
      <c r="T2" s="90"/>
      <c r="U2" s="90"/>
      <c r="V2" s="91"/>
      <c r="X2" s="26" t="str">
        <f>'Übertrag Einzel'!$C75</f>
        <v xml:space="preserve"> </v>
      </c>
      <c r="Y2" s="29" t="str">
        <f>'Übertrag Einzel'!$AD75</f>
        <v xml:space="preserve"> </v>
      </c>
      <c r="Z2" s="30"/>
      <c r="AA2" s="90"/>
      <c r="AB2" s="31" t="str">
        <f>E2</f>
        <v>Ausrichter: TSC Musterhausen</v>
      </c>
      <c r="AC2" s="90"/>
      <c r="AD2" s="90"/>
      <c r="AE2" s="90"/>
      <c r="AF2" s="90"/>
      <c r="AG2" s="90"/>
      <c r="AH2" s="90"/>
      <c r="AI2" s="90"/>
      <c r="AJ2" s="90"/>
      <c r="AK2" s="90"/>
      <c r="AL2" s="90"/>
      <c r="AM2" s="90"/>
      <c r="AN2" s="90"/>
      <c r="AO2" s="90"/>
      <c r="AP2" s="90"/>
      <c r="AQ2" s="90"/>
      <c r="AR2" s="90"/>
      <c r="AS2" s="91"/>
    </row>
    <row r="3" spans="1:45" s="34" customFormat="1" ht="12.75" x14ac:dyDescent="0.2">
      <c r="A3" s="427" t="s">
        <v>3</v>
      </c>
      <c r="B3" s="419"/>
      <c r="C3" s="419"/>
      <c r="D3" s="419"/>
      <c r="E3" s="428"/>
      <c r="F3" s="427" t="s">
        <v>34</v>
      </c>
      <c r="G3" s="429"/>
      <c r="H3" s="429"/>
      <c r="I3" s="429"/>
      <c r="J3" s="429"/>
      <c r="K3" s="429"/>
      <c r="L3" s="429"/>
      <c r="M3" s="429"/>
      <c r="N3" s="429"/>
      <c r="O3" s="429"/>
      <c r="P3" s="429"/>
      <c r="Q3" s="429"/>
      <c r="R3" s="428"/>
      <c r="S3" s="427" t="s">
        <v>6</v>
      </c>
      <c r="T3" s="419"/>
      <c r="U3" s="419"/>
      <c r="V3" s="420"/>
      <c r="X3" s="333" t="s">
        <v>3</v>
      </c>
      <c r="Y3" s="334"/>
      <c r="Z3" s="334"/>
      <c r="AA3" s="334"/>
      <c r="AB3" s="430"/>
      <c r="AC3" s="333" t="s">
        <v>34</v>
      </c>
      <c r="AD3" s="431"/>
      <c r="AE3" s="431"/>
      <c r="AF3" s="431"/>
      <c r="AG3" s="431"/>
      <c r="AH3" s="431"/>
      <c r="AI3" s="431"/>
      <c r="AJ3" s="431"/>
      <c r="AK3" s="431"/>
      <c r="AL3" s="431"/>
      <c r="AM3" s="431"/>
      <c r="AN3" s="431"/>
      <c r="AO3" s="430"/>
      <c r="AP3" s="333" t="s">
        <v>6</v>
      </c>
      <c r="AQ3" s="334"/>
      <c r="AR3" s="334"/>
      <c r="AS3" s="335"/>
    </row>
    <row r="4" spans="1:45" s="35" customFormat="1" ht="24" customHeight="1" x14ac:dyDescent="0.2">
      <c r="A4" s="352" t="str">
        <f>'Übertrag Einzel'!D74</f>
        <v xml:space="preserve"> </v>
      </c>
      <c r="B4" s="353"/>
      <c r="C4" s="353"/>
      <c r="D4" s="353"/>
      <c r="E4" s="354"/>
      <c r="F4" s="352" t="str">
        <f>'Übertrag Einzel'!E74</f>
        <v xml:space="preserve"> </v>
      </c>
      <c r="G4" s="353"/>
      <c r="H4" s="353"/>
      <c r="I4" s="353"/>
      <c r="J4" s="353"/>
      <c r="K4" s="353"/>
      <c r="L4" s="353"/>
      <c r="M4" s="353"/>
      <c r="N4" s="353"/>
      <c r="O4" s="353"/>
      <c r="P4" s="353"/>
      <c r="Q4" s="353"/>
      <c r="R4" s="354"/>
      <c r="S4" s="355" t="str">
        <f>'Übertrag Einzel'!$H74</f>
        <v xml:space="preserve"> </v>
      </c>
      <c r="T4" s="356"/>
      <c r="U4" s="356"/>
      <c r="V4" s="357"/>
      <c r="X4" s="352" t="str">
        <f>'Übertrag Einzel'!D75</f>
        <v xml:space="preserve"> </v>
      </c>
      <c r="Y4" s="353"/>
      <c r="Z4" s="353"/>
      <c r="AA4" s="353"/>
      <c r="AB4" s="354"/>
      <c r="AC4" s="352" t="str">
        <f>'Übertrag Einzel'!E75</f>
        <v xml:space="preserve"> </v>
      </c>
      <c r="AD4" s="353"/>
      <c r="AE4" s="353"/>
      <c r="AF4" s="353"/>
      <c r="AG4" s="353"/>
      <c r="AH4" s="353"/>
      <c r="AI4" s="353"/>
      <c r="AJ4" s="353"/>
      <c r="AK4" s="353"/>
      <c r="AL4" s="353"/>
      <c r="AM4" s="353"/>
      <c r="AN4" s="353"/>
      <c r="AO4" s="354"/>
      <c r="AP4" s="355" t="str">
        <f>'Übertrag Einzel'!$H75</f>
        <v xml:space="preserve"> </v>
      </c>
      <c r="AQ4" s="356"/>
      <c r="AR4" s="356"/>
      <c r="AS4" s="357"/>
    </row>
    <row r="5" spans="1:45" s="36" customFormat="1" ht="11.25" customHeight="1" x14ac:dyDescent="0.2">
      <c r="A5" s="376" t="s">
        <v>32</v>
      </c>
      <c r="B5" s="377"/>
      <c r="C5" s="378"/>
      <c r="D5" s="376" t="s">
        <v>33</v>
      </c>
      <c r="E5" s="377"/>
      <c r="F5" s="377"/>
      <c r="G5" s="377"/>
      <c r="H5" s="377"/>
      <c r="I5" s="377"/>
      <c r="J5" s="377"/>
      <c r="K5" s="377"/>
      <c r="L5" s="377"/>
      <c r="M5" s="377"/>
      <c r="N5" s="378"/>
      <c r="O5" s="379" t="s">
        <v>7</v>
      </c>
      <c r="P5" s="377"/>
      <c r="Q5" s="377"/>
      <c r="R5" s="377"/>
      <c r="S5" s="377"/>
      <c r="T5" s="377"/>
      <c r="U5" s="377"/>
      <c r="V5" s="378"/>
      <c r="X5" s="376" t="s">
        <v>32</v>
      </c>
      <c r="Y5" s="377"/>
      <c r="Z5" s="378"/>
      <c r="AA5" s="376" t="s">
        <v>33</v>
      </c>
      <c r="AB5" s="377"/>
      <c r="AC5" s="377"/>
      <c r="AD5" s="377"/>
      <c r="AE5" s="377"/>
      <c r="AF5" s="377"/>
      <c r="AG5" s="377"/>
      <c r="AH5" s="377"/>
      <c r="AI5" s="377"/>
      <c r="AJ5" s="377"/>
      <c r="AK5" s="378"/>
      <c r="AL5" s="379" t="s">
        <v>7</v>
      </c>
      <c r="AM5" s="377"/>
      <c r="AN5" s="377"/>
      <c r="AO5" s="377"/>
      <c r="AP5" s="377"/>
      <c r="AQ5" s="377"/>
      <c r="AR5" s="377"/>
      <c r="AS5" s="378"/>
    </row>
    <row r="6" spans="1:45" s="36" customFormat="1" ht="14.1" customHeight="1" x14ac:dyDescent="0.2">
      <c r="A6" s="385" t="str">
        <f>'Übertrag Einzel'!F74</f>
        <v xml:space="preserve"> </v>
      </c>
      <c r="B6" s="386"/>
      <c r="C6" s="387"/>
      <c r="D6" s="385" t="str">
        <f>'Übertrag Einzel'!G74</f>
        <v xml:space="preserve"> </v>
      </c>
      <c r="E6" s="386"/>
      <c r="F6" s="386"/>
      <c r="G6" s="386"/>
      <c r="H6" s="386"/>
      <c r="I6" s="386"/>
      <c r="J6" s="386"/>
      <c r="K6" s="386"/>
      <c r="L6" s="386"/>
      <c r="M6" s="386"/>
      <c r="N6" s="387"/>
      <c r="O6" s="442"/>
      <c r="P6" s="440"/>
      <c r="Q6" s="440"/>
      <c r="R6" s="440"/>
      <c r="S6" s="440"/>
      <c r="T6" s="440"/>
      <c r="U6" s="440"/>
      <c r="V6" s="441"/>
      <c r="X6" s="385" t="str">
        <f>'Übertrag Einzel'!F75</f>
        <v xml:space="preserve"> </v>
      </c>
      <c r="Y6" s="386"/>
      <c r="Z6" s="387"/>
      <c r="AA6" s="385" t="str">
        <f>'Übertrag Einzel'!G75</f>
        <v xml:space="preserve"> </v>
      </c>
      <c r="AB6" s="386"/>
      <c r="AC6" s="386"/>
      <c r="AD6" s="386"/>
      <c r="AE6" s="386"/>
      <c r="AF6" s="386"/>
      <c r="AG6" s="386"/>
      <c r="AH6" s="386"/>
      <c r="AI6" s="386"/>
      <c r="AJ6" s="386"/>
      <c r="AK6" s="387"/>
      <c r="AL6" s="442"/>
      <c r="AM6" s="440"/>
      <c r="AN6" s="440"/>
      <c r="AO6" s="440"/>
      <c r="AP6" s="440"/>
      <c r="AQ6" s="440"/>
      <c r="AR6" s="440"/>
      <c r="AS6" s="441"/>
    </row>
    <row r="7" spans="1:45" s="36" customFormat="1" ht="9.75" customHeight="1" x14ac:dyDescent="0.2">
      <c r="A7" s="352"/>
      <c r="B7" s="353"/>
      <c r="C7" s="354"/>
      <c r="D7" s="352"/>
      <c r="E7" s="353"/>
      <c r="F7" s="353"/>
      <c r="G7" s="353"/>
      <c r="H7" s="353"/>
      <c r="I7" s="353"/>
      <c r="J7" s="353"/>
      <c r="K7" s="353"/>
      <c r="L7" s="353"/>
      <c r="M7" s="353"/>
      <c r="N7" s="354"/>
      <c r="O7" s="370"/>
      <c r="P7" s="440"/>
      <c r="Q7" s="440"/>
      <c r="R7" s="440"/>
      <c r="S7" s="440"/>
      <c r="T7" s="440"/>
      <c r="U7" s="440"/>
      <c r="V7" s="441"/>
      <c r="X7" s="352"/>
      <c r="Y7" s="353"/>
      <c r="Z7" s="354"/>
      <c r="AA7" s="352"/>
      <c r="AB7" s="353"/>
      <c r="AC7" s="353"/>
      <c r="AD7" s="353"/>
      <c r="AE7" s="353"/>
      <c r="AF7" s="353"/>
      <c r="AG7" s="353"/>
      <c r="AH7" s="353"/>
      <c r="AI7" s="353"/>
      <c r="AJ7" s="353"/>
      <c r="AK7" s="354"/>
      <c r="AL7" s="370"/>
      <c r="AM7" s="440"/>
      <c r="AN7" s="440"/>
      <c r="AO7" s="440"/>
      <c r="AP7" s="440"/>
      <c r="AQ7" s="440"/>
      <c r="AR7" s="440"/>
      <c r="AS7" s="441"/>
    </row>
    <row r="8" spans="1:45" s="36" customFormat="1" ht="11.25" customHeight="1" x14ac:dyDescent="0.2">
      <c r="A8" s="376" t="s">
        <v>5</v>
      </c>
      <c r="B8" s="377"/>
      <c r="C8" s="377"/>
      <c r="D8" s="377"/>
      <c r="E8" s="377"/>
      <c r="F8" s="377"/>
      <c r="G8" s="377"/>
      <c r="H8" s="377"/>
      <c r="I8" s="377"/>
      <c r="J8" s="377"/>
      <c r="K8" s="377"/>
      <c r="L8" s="377"/>
      <c r="M8" s="377"/>
      <c r="N8" s="378"/>
      <c r="O8" s="442"/>
      <c r="P8" s="440"/>
      <c r="Q8" s="440"/>
      <c r="R8" s="440"/>
      <c r="S8" s="440"/>
      <c r="T8" s="440"/>
      <c r="U8" s="440"/>
      <c r="V8" s="441"/>
      <c r="X8" s="376" t="s">
        <v>5</v>
      </c>
      <c r="Y8" s="377"/>
      <c r="Z8" s="377"/>
      <c r="AA8" s="377"/>
      <c r="AB8" s="377"/>
      <c r="AC8" s="377"/>
      <c r="AD8" s="377"/>
      <c r="AE8" s="377"/>
      <c r="AF8" s="377"/>
      <c r="AG8" s="377"/>
      <c r="AH8" s="377"/>
      <c r="AI8" s="377"/>
      <c r="AJ8" s="377"/>
      <c r="AK8" s="378"/>
      <c r="AL8" s="442"/>
      <c r="AM8" s="440"/>
      <c r="AN8" s="440"/>
      <c r="AO8" s="440"/>
      <c r="AP8" s="440"/>
      <c r="AQ8" s="440"/>
      <c r="AR8" s="440"/>
      <c r="AS8" s="441"/>
    </row>
    <row r="9" spans="1:45" s="35" customFormat="1" ht="24" customHeight="1" x14ac:dyDescent="0.2">
      <c r="A9" s="352" t="str">
        <f>'Übertrag Einzel'!I74</f>
        <v/>
      </c>
      <c r="B9" s="353"/>
      <c r="C9" s="353"/>
      <c r="D9" s="353"/>
      <c r="E9" s="386"/>
      <c r="F9" s="386"/>
      <c r="G9" s="386"/>
      <c r="H9" s="386"/>
      <c r="I9" s="386"/>
      <c r="J9" s="386"/>
      <c r="K9" s="386"/>
      <c r="L9" s="386"/>
      <c r="M9" s="386"/>
      <c r="N9" s="387"/>
      <c r="O9" s="443"/>
      <c r="P9" s="444"/>
      <c r="Q9" s="444"/>
      <c r="R9" s="444"/>
      <c r="S9" s="444"/>
      <c r="T9" s="444"/>
      <c r="U9" s="444"/>
      <c r="V9" s="445"/>
      <c r="X9" s="352" t="str">
        <f>'Übertrag Einzel'!I75</f>
        <v/>
      </c>
      <c r="Y9" s="353"/>
      <c r="Z9" s="353"/>
      <c r="AA9" s="353"/>
      <c r="AB9" s="386"/>
      <c r="AC9" s="386"/>
      <c r="AD9" s="386"/>
      <c r="AE9" s="386"/>
      <c r="AF9" s="386"/>
      <c r="AG9" s="386"/>
      <c r="AH9" s="386"/>
      <c r="AI9" s="386"/>
      <c r="AJ9" s="386"/>
      <c r="AK9" s="387"/>
      <c r="AL9" s="443"/>
      <c r="AM9" s="444"/>
      <c r="AN9" s="444"/>
      <c r="AO9" s="444"/>
      <c r="AP9" s="444"/>
      <c r="AQ9" s="444"/>
      <c r="AR9" s="444"/>
      <c r="AS9" s="445"/>
    </row>
    <row r="10" spans="1:45" s="34" customFormat="1" ht="12.75" customHeight="1" x14ac:dyDescent="0.2">
      <c r="A10" s="333" t="s">
        <v>8</v>
      </c>
      <c r="B10" s="431"/>
      <c r="C10" s="431"/>
      <c r="D10" s="430"/>
      <c r="E10" s="361" t="s">
        <v>113</v>
      </c>
      <c r="F10" s="432"/>
      <c r="G10" s="432"/>
      <c r="H10" s="432"/>
      <c r="I10" s="432"/>
      <c r="J10" s="432"/>
      <c r="K10" s="432"/>
      <c r="L10" s="432"/>
      <c r="M10" s="432"/>
      <c r="N10" s="432"/>
      <c r="O10" s="432"/>
      <c r="P10" s="432"/>
      <c r="Q10" s="432"/>
      <c r="R10" s="432"/>
      <c r="S10" s="432"/>
      <c r="T10" s="432"/>
      <c r="U10" s="432"/>
      <c r="V10" s="433"/>
      <c r="X10" s="333" t="s">
        <v>8</v>
      </c>
      <c r="Y10" s="431"/>
      <c r="Z10" s="431"/>
      <c r="AA10" s="430"/>
      <c r="AB10" s="361" t="s">
        <v>113</v>
      </c>
      <c r="AC10" s="432"/>
      <c r="AD10" s="432"/>
      <c r="AE10" s="432"/>
      <c r="AF10" s="432"/>
      <c r="AG10" s="432"/>
      <c r="AH10" s="432"/>
      <c r="AI10" s="432"/>
      <c r="AJ10" s="432"/>
      <c r="AK10" s="432"/>
      <c r="AL10" s="432"/>
      <c r="AM10" s="432"/>
      <c r="AN10" s="432"/>
      <c r="AO10" s="432"/>
      <c r="AP10" s="432"/>
      <c r="AQ10" s="432"/>
      <c r="AR10" s="432"/>
      <c r="AS10" s="433"/>
    </row>
    <row r="11" spans="1:45" s="37" customFormat="1" ht="24" customHeight="1" x14ac:dyDescent="0.2">
      <c r="A11" s="437">
        <f>Meldedaten!A4</f>
        <v>45383</v>
      </c>
      <c r="B11" s="438"/>
      <c r="C11" s="438"/>
      <c r="D11" s="439"/>
      <c r="E11" s="434"/>
      <c r="F11" s="435"/>
      <c r="G11" s="435"/>
      <c r="H11" s="435"/>
      <c r="I11" s="435"/>
      <c r="J11" s="435"/>
      <c r="K11" s="435"/>
      <c r="L11" s="435"/>
      <c r="M11" s="435"/>
      <c r="N11" s="435"/>
      <c r="O11" s="435"/>
      <c r="P11" s="435"/>
      <c r="Q11" s="435"/>
      <c r="R11" s="435"/>
      <c r="S11" s="435"/>
      <c r="T11" s="435"/>
      <c r="U11" s="435"/>
      <c r="V11" s="436"/>
      <c r="X11" s="367">
        <f>A11</f>
        <v>45383</v>
      </c>
      <c r="Y11" s="368"/>
      <c r="Z11" s="368"/>
      <c r="AA11" s="369"/>
      <c r="AB11" s="434"/>
      <c r="AC11" s="435"/>
      <c r="AD11" s="435"/>
      <c r="AE11" s="435"/>
      <c r="AF11" s="435"/>
      <c r="AG11" s="435"/>
      <c r="AH11" s="435"/>
      <c r="AI11" s="435"/>
      <c r="AJ11" s="435"/>
      <c r="AK11" s="435"/>
      <c r="AL11" s="435"/>
      <c r="AM11" s="435"/>
      <c r="AN11" s="435"/>
      <c r="AO11" s="435"/>
      <c r="AP11" s="435"/>
      <c r="AQ11" s="435"/>
      <c r="AR11" s="435"/>
      <c r="AS11" s="436"/>
    </row>
    <row r="12" spans="1:45" s="34" customFormat="1" ht="6" customHeight="1" x14ac:dyDescent="0.2">
      <c r="A12" s="84"/>
      <c r="B12" s="85"/>
      <c r="C12" s="85"/>
      <c r="D12" s="85"/>
      <c r="E12" s="85"/>
      <c r="F12" s="85"/>
      <c r="G12" s="85"/>
      <c r="H12" s="85"/>
      <c r="I12" s="85"/>
      <c r="J12" s="85"/>
      <c r="K12" s="85"/>
      <c r="L12" s="85"/>
      <c r="M12" s="85"/>
      <c r="N12" s="85"/>
      <c r="O12" s="85"/>
      <c r="P12" s="85"/>
      <c r="Q12" s="85"/>
      <c r="R12" s="85"/>
      <c r="S12" s="85"/>
      <c r="T12" s="85"/>
      <c r="U12" s="85"/>
      <c r="V12" s="86"/>
      <c r="X12" s="84"/>
      <c r="Y12" s="85"/>
      <c r="Z12" s="85"/>
      <c r="AA12" s="85"/>
      <c r="AB12" s="85"/>
      <c r="AC12" s="85"/>
      <c r="AD12" s="85"/>
      <c r="AE12" s="85"/>
      <c r="AF12" s="85"/>
      <c r="AG12" s="85"/>
      <c r="AH12" s="85"/>
      <c r="AI12" s="85"/>
      <c r="AJ12" s="85"/>
      <c r="AK12" s="85"/>
      <c r="AL12" s="85"/>
      <c r="AM12" s="85"/>
      <c r="AN12" s="85"/>
      <c r="AO12" s="85"/>
      <c r="AP12" s="85"/>
      <c r="AQ12" s="85"/>
      <c r="AR12" s="85"/>
      <c r="AS12" s="86"/>
    </row>
    <row r="13" spans="1:45" s="34" customFormat="1" ht="24.75" customHeight="1" x14ac:dyDescent="0.2">
      <c r="A13" s="38" t="s">
        <v>107</v>
      </c>
      <c r="D13" s="330" t="str">
        <f>'Übertrag Einzel'!AA74</f>
        <v/>
      </c>
      <c r="E13" s="331"/>
      <c r="F13" s="331"/>
      <c r="G13" s="331"/>
      <c r="H13" s="331"/>
      <c r="I13" s="331"/>
      <c r="J13" s="331"/>
      <c r="K13" s="331"/>
      <c r="L13" s="331"/>
      <c r="M13" s="331"/>
      <c r="N13" s="137"/>
      <c r="O13" s="332" t="str">
        <f>"verliehen wird: "&amp;'Übertrag Einzel'!CP74</f>
        <v>verliehen wird: Urkunde und Button</v>
      </c>
      <c r="P13" s="332"/>
      <c r="Q13" s="332"/>
      <c r="R13" s="332"/>
      <c r="S13" s="332"/>
      <c r="T13" s="332"/>
      <c r="U13" s="332"/>
      <c r="V13" s="83"/>
      <c r="X13" s="38" t="s">
        <v>107</v>
      </c>
      <c r="AA13" s="330" t="str">
        <f>'Übertrag Einzel'!AA75</f>
        <v/>
      </c>
      <c r="AB13" s="331"/>
      <c r="AC13" s="331"/>
      <c r="AD13" s="331"/>
      <c r="AE13" s="331"/>
      <c r="AF13" s="331"/>
      <c r="AG13" s="331"/>
      <c r="AH13" s="331"/>
      <c r="AI13" s="331"/>
      <c r="AJ13" s="331"/>
      <c r="AK13" s="137"/>
      <c r="AL13" s="332" t="str">
        <f>"verliehen wird: "&amp;'Übertrag Einzel'!CP75</f>
        <v>verliehen wird: Urkunde und Button</v>
      </c>
      <c r="AM13" s="332"/>
      <c r="AN13" s="332"/>
      <c r="AO13" s="332"/>
      <c r="AP13" s="332"/>
      <c r="AQ13" s="332"/>
      <c r="AR13" s="332"/>
      <c r="AS13" s="83"/>
    </row>
    <row r="14" spans="1:45" s="34" customFormat="1" ht="6" customHeight="1" x14ac:dyDescent="0.2">
      <c r="A14" s="82"/>
      <c r="V14" s="83"/>
      <c r="X14" s="82"/>
      <c r="AS14" s="83"/>
    </row>
    <row r="15" spans="1:45" s="34" customFormat="1" ht="24.75" customHeight="1" x14ac:dyDescent="0.2">
      <c r="A15" s="38" t="s">
        <v>111</v>
      </c>
      <c r="D15" s="39"/>
      <c r="F15" s="39"/>
      <c r="H15" s="39"/>
      <c r="I15" s="347" t="str">
        <f>'Übertrag Einzel'!CM74&amp;"."</f>
        <v>.</v>
      </c>
      <c r="J15" s="348"/>
      <c r="L15" s="39" t="s">
        <v>112</v>
      </c>
      <c r="N15" s="39"/>
      <c r="V15" s="83"/>
      <c r="X15" s="38" t="s">
        <v>111</v>
      </c>
      <c r="AA15" s="39"/>
      <c r="AC15" s="39"/>
      <c r="AE15" s="39"/>
      <c r="AF15" s="347" t="str">
        <f>'Übertrag Einzel'!CM75&amp;"."</f>
        <v>.</v>
      </c>
      <c r="AG15" s="348"/>
      <c r="AI15" s="39" t="s">
        <v>112</v>
      </c>
      <c r="AK15" s="39"/>
      <c r="AS15" s="83"/>
    </row>
    <row r="16" spans="1:45" s="34" customFormat="1" ht="6" customHeight="1" x14ac:dyDescent="0.2">
      <c r="A16" s="87"/>
      <c r="B16" s="88"/>
      <c r="C16" s="88"/>
      <c r="D16" s="88"/>
      <c r="E16" s="88"/>
      <c r="F16" s="88"/>
      <c r="G16" s="88"/>
      <c r="H16" s="88"/>
      <c r="I16" s="88"/>
      <c r="J16" s="88"/>
      <c r="K16" s="88"/>
      <c r="L16" s="88"/>
      <c r="M16" s="88"/>
      <c r="N16" s="88"/>
      <c r="O16" s="88"/>
      <c r="P16" s="88"/>
      <c r="Q16" s="88"/>
      <c r="R16" s="88"/>
      <c r="S16" s="88"/>
      <c r="T16" s="88"/>
      <c r="U16" s="88"/>
      <c r="V16" s="89"/>
      <c r="X16" s="87"/>
      <c r="Y16" s="88"/>
      <c r="Z16" s="88"/>
      <c r="AA16" s="88"/>
      <c r="AB16" s="88"/>
      <c r="AC16" s="88"/>
      <c r="AD16" s="88"/>
      <c r="AE16" s="88"/>
      <c r="AF16" s="88"/>
      <c r="AG16" s="88"/>
      <c r="AH16" s="88"/>
      <c r="AI16" s="88"/>
      <c r="AJ16" s="88"/>
      <c r="AK16" s="88"/>
      <c r="AL16" s="88"/>
      <c r="AM16" s="88"/>
      <c r="AN16" s="88"/>
      <c r="AO16" s="88"/>
      <c r="AP16" s="88"/>
      <c r="AQ16" s="88"/>
      <c r="AR16" s="88"/>
      <c r="AS16" s="89"/>
    </row>
    <row r="17" spans="1:45" ht="29.25" customHeight="1" x14ac:dyDescent="0.2">
      <c r="A17" s="349" t="s">
        <v>9</v>
      </c>
      <c r="B17" s="448"/>
      <c r="C17" s="448"/>
      <c r="D17" s="449"/>
      <c r="E17" s="447" t="s">
        <v>10</v>
      </c>
      <c r="F17" s="447"/>
      <c r="G17" s="447" t="s">
        <v>11</v>
      </c>
      <c r="H17" s="447"/>
      <c r="I17" s="446" t="s">
        <v>12</v>
      </c>
      <c r="J17" s="447"/>
      <c r="K17" s="446" t="s">
        <v>13</v>
      </c>
      <c r="L17" s="447"/>
      <c r="M17" s="446" t="s">
        <v>14</v>
      </c>
      <c r="N17" s="447"/>
      <c r="O17" s="447"/>
      <c r="P17" s="447"/>
      <c r="Q17" s="447"/>
      <c r="R17" s="447"/>
      <c r="S17" s="447"/>
      <c r="T17" s="446" t="s">
        <v>15</v>
      </c>
      <c r="U17" s="447"/>
      <c r="V17" s="447"/>
      <c r="X17" s="349" t="s">
        <v>9</v>
      </c>
      <c r="Y17" s="448"/>
      <c r="Z17" s="448"/>
      <c r="AA17" s="449"/>
      <c r="AB17" s="447" t="s">
        <v>10</v>
      </c>
      <c r="AC17" s="447"/>
      <c r="AD17" s="447" t="s">
        <v>11</v>
      </c>
      <c r="AE17" s="447"/>
      <c r="AF17" s="446" t="s">
        <v>12</v>
      </c>
      <c r="AG17" s="447"/>
      <c r="AH17" s="446" t="s">
        <v>13</v>
      </c>
      <c r="AI17" s="447"/>
      <c r="AJ17" s="446" t="s">
        <v>14</v>
      </c>
      <c r="AK17" s="447"/>
      <c r="AL17" s="447"/>
      <c r="AM17" s="447"/>
      <c r="AN17" s="447"/>
      <c r="AO17" s="447"/>
      <c r="AP17" s="447"/>
      <c r="AQ17" s="446" t="s">
        <v>15</v>
      </c>
      <c r="AR17" s="447"/>
      <c r="AS17" s="447"/>
    </row>
    <row r="18" spans="1:45" ht="14.1" customHeight="1" x14ac:dyDescent="0.2">
      <c r="A18" s="333"/>
      <c r="B18" s="334"/>
      <c r="C18" s="334"/>
      <c r="D18" s="335"/>
      <c r="E18" s="336"/>
      <c r="F18" s="337"/>
      <c r="G18" s="336"/>
      <c r="H18" s="337"/>
      <c r="I18" s="336"/>
      <c r="J18" s="337"/>
      <c r="K18" s="336"/>
      <c r="L18" s="337"/>
      <c r="M18" s="336"/>
      <c r="N18" s="340"/>
      <c r="O18" s="340"/>
      <c r="P18" s="340"/>
      <c r="Q18" s="340"/>
      <c r="R18" s="340"/>
      <c r="S18" s="337"/>
      <c r="T18" s="336"/>
      <c r="U18" s="340"/>
      <c r="V18" s="337"/>
      <c r="X18" s="333"/>
      <c r="Y18" s="334"/>
      <c r="Z18" s="334"/>
      <c r="AA18" s="335"/>
      <c r="AB18" s="336"/>
      <c r="AC18" s="337"/>
      <c r="AD18" s="336"/>
      <c r="AE18" s="337"/>
      <c r="AF18" s="336"/>
      <c r="AG18" s="337"/>
      <c r="AH18" s="336"/>
      <c r="AI18" s="337"/>
      <c r="AJ18" s="336"/>
      <c r="AK18" s="340"/>
      <c r="AL18" s="340"/>
      <c r="AM18" s="340"/>
      <c r="AN18" s="340"/>
      <c r="AO18" s="340"/>
      <c r="AP18" s="337"/>
      <c r="AQ18" s="336"/>
      <c r="AR18" s="340"/>
      <c r="AS18" s="337"/>
    </row>
    <row r="19" spans="1:45" ht="14.1" customHeight="1" x14ac:dyDescent="0.2">
      <c r="A19" s="388" t="str">
        <f>'Übertrag Einzel'!BE74</f>
        <v>Langsamer Walzer</v>
      </c>
      <c r="B19" s="389"/>
      <c r="C19" s="389"/>
      <c r="D19" s="17"/>
      <c r="E19" s="338"/>
      <c r="F19" s="339"/>
      <c r="G19" s="338"/>
      <c r="H19" s="339"/>
      <c r="I19" s="338"/>
      <c r="J19" s="339"/>
      <c r="K19" s="338"/>
      <c r="L19" s="339"/>
      <c r="M19" s="338"/>
      <c r="N19" s="341"/>
      <c r="O19" s="341"/>
      <c r="P19" s="341"/>
      <c r="Q19" s="341"/>
      <c r="R19" s="341"/>
      <c r="S19" s="339"/>
      <c r="T19" s="338"/>
      <c r="U19" s="341"/>
      <c r="V19" s="339"/>
      <c r="X19" s="388" t="str">
        <f>'Übertrag Einzel'!BE75</f>
        <v>Langsamer Walzer</v>
      </c>
      <c r="Y19" s="389"/>
      <c r="Z19" s="389"/>
      <c r="AA19" s="17"/>
      <c r="AB19" s="338"/>
      <c r="AC19" s="339"/>
      <c r="AD19" s="338"/>
      <c r="AE19" s="339"/>
      <c r="AF19" s="338"/>
      <c r="AG19" s="339"/>
      <c r="AH19" s="338"/>
      <c r="AI19" s="339"/>
      <c r="AJ19" s="338"/>
      <c r="AK19" s="341"/>
      <c r="AL19" s="341"/>
      <c r="AM19" s="341"/>
      <c r="AN19" s="341"/>
      <c r="AO19" s="341"/>
      <c r="AP19" s="339"/>
      <c r="AQ19" s="338"/>
      <c r="AR19" s="341"/>
      <c r="AS19" s="339"/>
    </row>
    <row r="20" spans="1:45" ht="14.1" customHeight="1" x14ac:dyDescent="0.2">
      <c r="A20" s="333"/>
      <c r="B20" s="334"/>
      <c r="C20" s="334"/>
      <c r="D20" s="335"/>
      <c r="E20" s="336"/>
      <c r="F20" s="337"/>
      <c r="G20" s="336"/>
      <c r="H20" s="337"/>
      <c r="I20" s="336"/>
      <c r="J20" s="337"/>
      <c r="K20" s="336"/>
      <c r="L20" s="337"/>
      <c r="M20" s="336"/>
      <c r="N20" s="340"/>
      <c r="O20" s="340"/>
      <c r="P20" s="340"/>
      <c r="Q20" s="340"/>
      <c r="R20" s="340"/>
      <c r="S20" s="337"/>
      <c r="T20" s="336"/>
      <c r="U20" s="340"/>
      <c r="V20" s="337"/>
      <c r="X20" s="333"/>
      <c r="Y20" s="334"/>
      <c r="Z20" s="334"/>
      <c r="AA20" s="335"/>
      <c r="AB20" s="336"/>
      <c r="AC20" s="337"/>
      <c r="AD20" s="336"/>
      <c r="AE20" s="337"/>
      <c r="AF20" s="336"/>
      <c r="AG20" s="337"/>
      <c r="AH20" s="336"/>
      <c r="AI20" s="337"/>
      <c r="AJ20" s="336"/>
      <c r="AK20" s="340"/>
      <c r="AL20" s="340"/>
      <c r="AM20" s="340"/>
      <c r="AN20" s="340"/>
      <c r="AO20" s="340"/>
      <c r="AP20" s="337"/>
      <c r="AQ20" s="336"/>
      <c r="AR20" s="340"/>
      <c r="AS20" s="337"/>
    </row>
    <row r="21" spans="1:45" ht="14.1" customHeight="1" x14ac:dyDescent="0.2">
      <c r="A21" s="388" t="str">
        <f>'Übertrag Einzel'!BF74</f>
        <v>Tango</v>
      </c>
      <c r="B21" s="389"/>
      <c r="C21" s="389"/>
      <c r="D21" s="17"/>
      <c r="E21" s="338"/>
      <c r="F21" s="339"/>
      <c r="G21" s="338"/>
      <c r="H21" s="339"/>
      <c r="I21" s="338"/>
      <c r="J21" s="339"/>
      <c r="K21" s="338"/>
      <c r="L21" s="339"/>
      <c r="M21" s="338"/>
      <c r="N21" s="341"/>
      <c r="O21" s="341"/>
      <c r="P21" s="341"/>
      <c r="Q21" s="341"/>
      <c r="R21" s="341"/>
      <c r="S21" s="339"/>
      <c r="T21" s="338"/>
      <c r="U21" s="341"/>
      <c r="V21" s="339"/>
      <c r="X21" s="388" t="str">
        <f>'Übertrag Einzel'!BF75</f>
        <v>Tango</v>
      </c>
      <c r="Y21" s="389"/>
      <c r="Z21" s="389"/>
      <c r="AA21" s="17"/>
      <c r="AB21" s="338"/>
      <c r="AC21" s="339"/>
      <c r="AD21" s="338"/>
      <c r="AE21" s="339"/>
      <c r="AF21" s="338"/>
      <c r="AG21" s="339"/>
      <c r="AH21" s="338"/>
      <c r="AI21" s="339"/>
      <c r="AJ21" s="338"/>
      <c r="AK21" s="341"/>
      <c r="AL21" s="341"/>
      <c r="AM21" s="341"/>
      <c r="AN21" s="341"/>
      <c r="AO21" s="341"/>
      <c r="AP21" s="339"/>
      <c r="AQ21" s="338"/>
      <c r="AR21" s="341"/>
      <c r="AS21" s="339"/>
    </row>
    <row r="22" spans="1:45" ht="14.1" customHeight="1" x14ac:dyDescent="0.2">
      <c r="A22" s="333"/>
      <c r="B22" s="334"/>
      <c r="C22" s="334"/>
      <c r="D22" s="335"/>
      <c r="E22" s="336"/>
      <c r="F22" s="337"/>
      <c r="G22" s="336"/>
      <c r="H22" s="337"/>
      <c r="I22" s="336"/>
      <c r="J22" s="337"/>
      <c r="K22" s="336"/>
      <c r="L22" s="337"/>
      <c r="M22" s="336"/>
      <c r="N22" s="340"/>
      <c r="O22" s="340"/>
      <c r="P22" s="340"/>
      <c r="Q22" s="340"/>
      <c r="R22" s="340"/>
      <c r="S22" s="337"/>
      <c r="T22" s="336"/>
      <c r="U22" s="340"/>
      <c r="V22" s="337"/>
      <c r="X22" s="333"/>
      <c r="Y22" s="334"/>
      <c r="Z22" s="334"/>
      <c r="AA22" s="335"/>
      <c r="AB22" s="336"/>
      <c r="AC22" s="337"/>
      <c r="AD22" s="336"/>
      <c r="AE22" s="337"/>
      <c r="AF22" s="336"/>
      <c r="AG22" s="337"/>
      <c r="AH22" s="336"/>
      <c r="AI22" s="337"/>
      <c r="AJ22" s="336"/>
      <c r="AK22" s="340"/>
      <c r="AL22" s="340"/>
      <c r="AM22" s="340"/>
      <c r="AN22" s="340"/>
      <c r="AO22" s="340"/>
      <c r="AP22" s="337"/>
      <c r="AQ22" s="336"/>
      <c r="AR22" s="340"/>
      <c r="AS22" s="337"/>
    </row>
    <row r="23" spans="1:45" ht="14.1" customHeight="1" x14ac:dyDescent="0.2">
      <c r="A23" s="388" t="str">
        <f>'Übertrag Einzel'!BG74</f>
        <v>Wiener Walzer</v>
      </c>
      <c r="B23" s="389"/>
      <c r="C23" s="389"/>
      <c r="D23" s="17"/>
      <c r="E23" s="338"/>
      <c r="F23" s="339"/>
      <c r="G23" s="338"/>
      <c r="H23" s="339"/>
      <c r="I23" s="338"/>
      <c r="J23" s="339"/>
      <c r="K23" s="338"/>
      <c r="L23" s="339"/>
      <c r="M23" s="338"/>
      <c r="N23" s="341"/>
      <c r="O23" s="341"/>
      <c r="P23" s="341"/>
      <c r="Q23" s="341"/>
      <c r="R23" s="341"/>
      <c r="S23" s="339"/>
      <c r="T23" s="338"/>
      <c r="U23" s="341"/>
      <c r="V23" s="339"/>
      <c r="X23" s="388" t="str">
        <f>'Übertrag Einzel'!BG75</f>
        <v>Wiener Walzer</v>
      </c>
      <c r="Y23" s="389"/>
      <c r="Z23" s="389"/>
      <c r="AA23" s="17"/>
      <c r="AB23" s="338"/>
      <c r="AC23" s="339"/>
      <c r="AD23" s="338"/>
      <c r="AE23" s="339"/>
      <c r="AF23" s="338"/>
      <c r="AG23" s="339"/>
      <c r="AH23" s="338"/>
      <c r="AI23" s="339"/>
      <c r="AJ23" s="338"/>
      <c r="AK23" s="341"/>
      <c r="AL23" s="341"/>
      <c r="AM23" s="341"/>
      <c r="AN23" s="341"/>
      <c r="AO23" s="341"/>
      <c r="AP23" s="339"/>
      <c r="AQ23" s="338"/>
      <c r="AR23" s="341"/>
      <c r="AS23" s="339"/>
    </row>
    <row r="24" spans="1:45" ht="14.1" customHeight="1" x14ac:dyDescent="0.2">
      <c r="A24" s="333"/>
      <c r="B24" s="334"/>
      <c r="C24" s="334"/>
      <c r="D24" s="335"/>
      <c r="E24" s="336"/>
      <c r="F24" s="337"/>
      <c r="G24" s="336"/>
      <c r="H24" s="337"/>
      <c r="I24" s="336"/>
      <c r="J24" s="337"/>
      <c r="K24" s="336"/>
      <c r="L24" s="337"/>
      <c r="M24" s="336"/>
      <c r="N24" s="340"/>
      <c r="O24" s="340"/>
      <c r="P24" s="340"/>
      <c r="Q24" s="340"/>
      <c r="R24" s="340"/>
      <c r="S24" s="337"/>
      <c r="T24" s="336"/>
      <c r="U24" s="340"/>
      <c r="V24" s="337"/>
      <c r="X24" s="333"/>
      <c r="Y24" s="334"/>
      <c r="Z24" s="334"/>
      <c r="AA24" s="335"/>
      <c r="AB24" s="336"/>
      <c r="AC24" s="337"/>
      <c r="AD24" s="336"/>
      <c r="AE24" s="337"/>
      <c r="AF24" s="336"/>
      <c r="AG24" s="337"/>
      <c r="AH24" s="336"/>
      <c r="AI24" s="337"/>
      <c r="AJ24" s="336"/>
      <c r="AK24" s="340"/>
      <c r="AL24" s="340"/>
      <c r="AM24" s="340"/>
      <c r="AN24" s="340"/>
      <c r="AO24" s="340"/>
      <c r="AP24" s="337"/>
      <c r="AQ24" s="336"/>
      <c r="AR24" s="340"/>
      <c r="AS24" s="337"/>
    </row>
    <row r="25" spans="1:45" ht="14.1" customHeight="1" x14ac:dyDescent="0.2">
      <c r="A25" s="388" t="str">
        <f>'Übertrag Einzel'!BH74</f>
        <v>Slowfox</v>
      </c>
      <c r="B25" s="389"/>
      <c r="C25" s="389"/>
      <c r="D25" s="17"/>
      <c r="E25" s="338"/>
      <c r="F25" s="339"/>
      <c r="G25" s="338"/>
      <c r="H25" s="339"/>
      <c r="I25" s="338"/>
      <c r="J25" s="339"/>
      <c r="K25" s="338"/>
      <c r="L25" s="339"/>
      <c r="M25" s="338"/>
      <c r="N25" s="341"/>
      <c r="O25" s="341"/>
      <c r="P25" s="341"/>
      <c r="Q25" s="341"/>
      <c r="R25" s="341"/>
      <c r="S25" s="339"/>
      <c r="T25" s="338"/>
      <c r="U25" s="341"/>
      <c r="V25" s="339"/>
      <c r="X25" s="388" t="str">
        <f>'Übertrag Einzel'!BH75</f>
        <v>Slowfox</v>
      </c>
      <c r="Y25" s="389"/>
      <c r="Z25" s="389"/>
      <c r="AA25" s="17"/>
      <c r="AB25" s="338"/>
      <c r="AC25" s="339"/>
      <c r="AD25" s="338"/>
      <c r="AE25" s="339"/>
      <c r="AF25" s="338"/>
      <c r="AG25" s="339"/>
      <c r="AH25" s="338"/>
      <c r="AI25" s="339"/>
      <c r="AJ25" s="338"/>
      <c r="AK25" s="341"/>
      <c r="AL25" s="341"/>
      <c r="AM25" s="341"/>
      <c r="AN25" s="341"/>
      <c r="AO25" s="341"/>
      <c r="AP25" s="339"/>
      <c r="AQ25" s="338"/>
      <c r="AR25" s="341"/>
      <c r="AS25" s="339"/>
    </row>
    <row r="26" spans="1:45" ht="14.1" customHeight="1" x14ac:dyDescent="0.2">
      <c r="A26" s="333"/>
      <c r="B26" s="334"/>
      <c r="C26" s="334"/>
      <c r="D26" s="335"/>
      <c r="E26" s="336"/>
      <c r="F26" s="337"/>
      <c r="G26" s="336"/>
      <c r="H26" s="337"/>
      <c r="I26" s="336"/>
      <c r="J26" s="337"/>
      <c r="K26" s="336"/>
      <c r="L26" s="337"/>
      <c r="M26" s="336"/>
      <c r="N26" s="340"/>
      <c r="O26" s="340"/>
      <c r="P26" s="340"/>
      <c r="Q26" s="340"/>
      <c r="R26" s="340"/>
      <c r="S26" s="337"/>
      <c r="T26" s="336"/>
      <c r="U26" s="340"/>
      <c r="V26" s="337"/>
      <c r="X26" s="333"/>
      <c r="Y26" s="334"/>
      <c r="Z26" s="334"/>
      <c r="AA26" s="335"/>
      <c r="AB26" s="336"/>
      <c r="AC26" s="337"/>
      <c r="AD26" s="336"/>
      <c r="AE26" s="337"/>
      <c r="AF26" s="336"/>
      <c r="AG26" s="337"/>
      <c r="AH26" s="336"/>
      <c r="AI26" s="337"/>
      <c r="AJ26" s="336"/>
      <c r="AK26" s="340"/>
      <c r="AL26" s="340"/>
      <c r="AM26" s="340"/>
      <c r="AN26" s="340"/>
      <c r="AO26" s="340"/>
      <c r="AP26" s="337"/>
      <c r="AQ26" s="336"/>
      <c r="AR26" s="340"/>
      <c r="AS26" s="337"/>
    </row>
    <row r="27" spans="1:45" ht="14.1" customHeight="1" x14ac:dyDescent="0.2">
      <c r="A27" s="388" t="str">
        <f>'Übertrag Einzel'!BI74</f>
        <v>Quickstep</v>
      </c>
      <c r="B27" s="389"/>
      <c r="C27" s="389"/>
      <c r="D27" s="17"/>
      <c r="E27" s="338"/>
      <c r="F27" s="339"/>
      <c r="G27" s="338"/>
      <c r="H27" s="339"/>
      <c r="I27" s="338"/>
      <c r="J27" s="339"/>
      <c r="K27" s="338"/>
      <c r="L27" s="339"/>
      <c r="M27" s="338"/>
      <c r="N27" s="341"/>
      <c r="O27" s="341"/>
      <c r="P27" s="341"/>
      <c r="Q27" s="341"/>
      <c r="R27" s="341"/>
      <c r="S27" s="339"/>
      <c r="T27" s="338"/>
      <c r="U27" s="341"/>
      <c r="V27" s="339"/>
      <c r="X27" s="388" t="str">
        <f>'Übertrag Einzel'!BI75</f>
        <v>Quickstep</v>
      </c>
      <c r="Y27" s="389"/>
      <c r="Z27" s="389"/>
      <c r="AA27" s="17"/>
      <c r="AB27" s="338"/>
      <c r="AC27" s="339"/>
      <c r="AD27" s="338"/>
      <c r="AE27" s="339"/>
      <c r="AF27" s="338"/>
      <c r="AG27" s="339"/>
      <c r="AH27" s="338"/>
      <c r="AI27" s="339"/>
      <c r="AJ27" s="338"/>
      <c r="AK27" s="341"/>
      <c r="AL27" s="341"/>
      <c r="AM27" s="341"/>
      <c r="AN27" s="341"/>
      <c r="AO27" s="341"/>
      <c r="AP27" s="339"/>
      <c r="AQ27" s="338"/>
      <c r="AR27" s="341"/>
      <c r="AS27" s="339"/>
    </row>
    <row r="28" spans="1:45" ht="14.1" customHeight="1" x14ac:dyDescent="0.2">
      <c r="A28" s="333"/>
      <c r="B28" s="334"/>
      <c r="C28" s="334"/>
      <c r="D28" s="335"/>
      <c r="E28" s="336"/>
      <c r="F28" s="337"/>
      <c r="G28" s="336"/>
      <c r="H28" s="337"/>
      <c r="I28" s="336"/>
      <c r="J28" s="337"/>
      <c r="K28" s="336"/>
      <c r="L28" s="337"/>
      <c r="M28" s="336"/>
      <c r="N28" s="340"/>
      <c r="O28" s="340"/>
      <c r="P28" s="340"/>
      <c r="Q28" s="340"/>
      <c r="R28" s="340"/>
      <c r="S28" s="337"/>
      <c r="T28" s="336"/>
      <c r="U28" s="340"/>
      <c r="V28" s="337"/>
      <c r="X28" s="333"/>
      <c r="Y28" s="334"/>
      <c r="Z28" s="334"/>
      <c r="AA28" s="335"/>
      <c r="AB28" s="336"/>
      <c r="AC28" s="337"/>
      <c r="AD28" s="336"/>
      <c r="AE28" s="337"/>
      <c r="AF28" s="336"/>
      <c r="AG28" s="337"/>
      <c r="AH28" s="336"/>
      <c r="AI28" s="337"/>
      <c r="AJ28" s="336"/>
      <c r="AK28" s="340"/>
      <c r="AL28" s="340"/>
      <c r="AM28" s="340"/>
      <c r="AN28" s="340"/>
      <c r="AO28" s="340"/>
      <c r="AP28" s="337"/>
      <c r="AQ28" s="336"/>
      <c r="AR28" s="340"/>
      <c r="AS28" s="337"/>
    </row>
    <row r="29" spans="1:45" ht="14.1" customHeight="1" x14ac:dyDescent="0.2">
      <c r="A29" s="388" t="str">
        <f>'Übertrag Einzel'!BJ74</f>
        <v>Samba</v>
      </c>
      <c r="B29" s="389"/>
      <c r="C29" s="389"/>
      <c r="D29" s="17"/>
      <c r="E29" s="338"/>
      <c r="F29" s="339"/>
      <c r="G29" s="338"/>
      <c r="H29" s="339"/>
      <c r="I29" s="338"/>
      <c r="J29" s="339"/>
      <c r="K29" s="338"/>
      <c r="L29" s="339"/>
      <c r="M29" s="338"/>
      <c r="N29" s="341"/>
      <c r="O29" s="341"/>
      <c r="P29" s="341"/>
      <c r="Q29" s="341"/>
      <c r="R29" s="341"/>
      <c r="S29" s="339"/>
      <c r="T29" s="338"/>
      <c r="U29" s="341"/>
      <c r="V29" s="339"/>
      <c r="X29" s="388" t="str">
        <f>'Übertrag Einzel'!BJ75</f>
        <v>Samba</v>
      </c>
      <c r="Y29" s="389"/>
      <c r="Z29" s="389"/>
      <c r="AA29" s="17"/>
      <c r="AB29" s="338"/>
      <c r="AC29" s="339"/>
      <c r="AD29" s="338"/>
      <c r="AE29" s="339"/>
      <c r="AF29" s="338"/>
      <c r="AG29" s="339"/>
      <c r="AH29" s="338"/>
      <c r="AI29" s="339"/>
      <c r="AJ29" s="338"/>
      <c r="AK29" s="341"/>
      <c r="AL29" s="341"/>
      <c r="AM29" s="341"/>
      <c r="AN29" s="341"/>
      <c r="AO29" s="341"/>
      <c r="AP29" s="339"/>
      <c r="AQ29" s="338"/>
      <c r="AR29" s="341"/>
      <c r="AS29" s="339"/>
    </row>
    <row r="30" spans="1:45" ht="14.1" customHeight="1" x14ac:dyDescent="0.2">
      <c r="A30" s="333"/>
      <c r="B30" s="334"/>
      <c r="C30" s="334"/>
      <c r="D30" s="335"/>
      <c r="E30" s="336"/>
      <c r="F30" s="337"/>
      <c r="G30" s="336"/>
      <c r="H30" s="337"/>
      <c r="I30" s="336"/>
      <c r="J30" s="337"/>
      <c r="K30" s="336"/>
      <c r="L30" s="337"/>
      <c r="M30" s="336"/>
      <c r="N30" s="340"/>
      <c r="O30" s="340"/>
      <c r="P30" s="340"/>
      <c r="Q30" s="340"/>
      <c r="R30" s="340"/>
      <c r="S30" s="337"/>
      <c r="T30" s="336"/>
      <c r="U30" s="340"/>
      <c r="V30" s="337"/>
      <c r="X30" s="333"/>
      <c r="Y30" s="334"/>
      <c r="Z30" s="334"/>
      <c r="AA30" s="335"/>
      <c r="AB30" s="336"/>
      <c r="AC30" s="337"/>
      <c r="AD30" s="336"/>
      <c r="AE30" s="337"/>
      <c r="AF30" s="336"/>
      <c r="AG30" s="337"/>
      <c r="AH30" s="336"/>
      <c r="AI30" s="337"/>
      <c r="AJ30" s="336"/>
      <c r="AK30" s="340"/>
      <c r="AL30" s="340"/>
      <c r="AM30" s="340"/>
      <c r="AN30" s="340"/>
      <c r="AO30" s="340"/>
      <c r="AP30" s="337"/>
      <c r="AQ30" s="336"/>
      <c r="AR30" s="340"/>
      <c r="AS30" s="337"/>
    </row>
    <row r="31" spans="1:45" ht="14.1" customHeight="1" x14ac:dyDescent="0.2">
      <c r="A31" s="388" t="str">
        <f>'Übertrag Einzel'!BK74</f>
        <v>Chachacha</v>
      </c>
      <c r="B31" s="389"/>
      <c r="C31" s="389"/>
      <c r="D31" s="17"/>
      <c r="E31" s="338"/>
      <c r="F31" s="339"/>
      <c r="G31" s="338"/>
      <c r="H31" s="339"/>
      <c r="I31" s="338"/>
      <c r="J31" s="339"/>
      <c r="K31" s="338"/>
      <c r="L31" s="339"/>
      <c r="M31" s="338"/>
      <c r="N31" s="341"/>
      <c r="O31" s="341"/>
      <c r="P31" s="341"/>
      <c r="Q31" s="341"/>
      <c r="R31" s="341"/>
      <c r="S31" s="339"/>
      <c r="T31" s="338"/>
      <c r="U31" s="341"/>
      <c r="V31" s="339"/>
      <c r="X31" s="388" t="str">
        <f>'Übertrag Einzel'!BK75</f>
        <v>Chachacha</v>
      </c>
      <c r="Y31" s="389"/>
      <c r="Z31" s="389"/>
      <c r="AA31" s="17"/>
      <c r="AB31" s="338"/>
      <c r="AC31" s="339"/>
      <c r="AD31" s="338"/>
      <c r="AE31" s="339"/>
      <c r="AF31" s="338"/>
      <c r="AG31" s="339"/>
      <c r="AH31" s="338"/>
      <c r="AI31" s="339"/>
      <c r="AJ31" s="338"/>
      <c r="AK31" s="341"/>
      <c r="AL31" s="341"/>
      <c r="AM31" s="341"/>
      <c r="AN31" s="341"/>
      <c r="AO31" s="341"/>
      <c r="AP31" s="339"/>
      <c r="AQ31" s="338"/>
      <c r="AR31" s="341"/>
      <c r="AS31" s="339"/>
    </row>
    <row r="32" spans="1:45" ht="14.1" customHeight="1" x14ac:dyDescent="0.2">
      <c r="A32" s="333"/>
      <c r="B32" s="334"/>
      <c r="C32" s="334"/>
      <c r="D32" s="335"/>
      <c r="E32" s="336"/>
      <c r="F32" s="337"/>
      <c r="G32" s="336"/>
      <c r="H32" s="337"/>
      <c r="I32" s="336"/>
      <c r="J32" s="337"/>
      <c r="K32" s="336"/>
      <c r="L32" s="337"/>
      <c r="M32" s="336"/>
      <c r="N32" s="340"/>
      <c r="O32" s="340"/>
      <c r="P32" s="340"/>
      <c r="Q32" s="340"/>
      <c r="R32" s="340"/>
      <c r="S32" s="337"/>
      <c r="T32" s="336"/>
      <c r="U32" s="340"/>
      <c r="V32" s="337"/>
      <c r="X32" s="333"/>
      <c r="Y32" s="334"/>
      <c r="Z32" s="334"/>
      <c r="AA32" s="335"/>
      <c r="AB32" s="336"/>
      <c r="AC32" s="337"/>
      <c r="AD32" s="336"/>
      <c r="AE32" s="337"/>
      <c r="AF32" s="336"/>
      <c r="AG32" s="337"/>
      <c r="AH32" s="336"/>
      <c r="AI32" s="337"/>
      <c r="AJ32" s="336"/>
      <c r="AK32" s="340"/>
      <c r="AL32" s="340"/>
      <c r="AM32" s="340"/>
      <c r="AN32" s="340"/>
      <c r="AO32" s="340"/>
      <c r="AP32" s="337"/>
      <c r="AQ32" s="336"/>
      <c r="AR32" s="340"/>
      <c r="AS32" s="337"/>
    </row>
    <row r="33" spans="1:45" ht="14.1" customHeight="1" x14ac:dyDescent="0.2">
      <c r="A33" s="388" t="str">
        <f>'Übertrag Einzel'!BL74</f>
        <v>Rumba</v>
      </c>
      <c r="B33" s="389"/>
      <c r="C33" s="389"/>
      <c r="D33" s="17"/>
      <c r="E33" s="338"/>
      <c r="F33" s="339"/>
      <c r="G33" s="338"/>
      <c r="H33" s="339"/>
      <c r="I33" s="338"/>
      <c r="J33" s="339"/>
      <c r="K33" s="338"/>
      <c r="L33" s="339"/>
      <c r="M33" s="338"/>
      <c r="N33" s="341"/>
      <c r="O33" s="341"/>
      <c r="P33" s="341"/>
      <c r="Q33" s="341"/>
      <c r="R33" s="341"/>
      <c r="S33" s="339"/>
      <c r="T33" s="338"/>
      <c r="U33" s="341"/>
      <c r="V33" s="339"/>
      <c r="X33" s="388" t="str">
        <f>'Übertrag Einzel'!BL75</f>
        <v>Rumba</v>
      </c>
      <c r="Y33" s="389"/>
      <c r="Z33" s="389"/>
      <c r="AA33" s="17"/>
      <c r="AB33" s="338"/>
      <c r="AC33" s="339"/>
      <c r="AD33" s="338"/>
      <c r="AE33" s="339"/>
      <c r="AF33" s="338"/>
      <c r="AG33" s="339"/>
      <c r="AH33" s="338"/>
      <c r="AI33" s="339"/>
      <c r="AJ33" s="338"/>
      <c r="AK33" s="341"/>
      <c r="AL33" s="341"/>
      <c r="AM33" s="341"/>
      <c r="AN33" s="341"/>
      <c r="AO33" s="341"/>
      <c r="AP33" s="339"/>
      <c r="AQ33" s="338"/>
      <c r="AR33" s="341"/>
      <c r="AS33" s="339"/>
    </row>
    <row r="34" spans="1:45" ht="14.1" customHeight="1" x14ac:dyDescent="0.2">
      <c r="A34" s="333"/>
      <c r="B34" s="334"/>
      <c r="C34" s="334"/>
      <c r="D34" s="335"/>
      <c r="E34" s="336"/>
      <c r="F34" s="337"/>
      <c r="G34" s="336"/>
      <c r="H34" s="337"/>
      <c r="I34" s="336"/>
      <c r="J34" s="337"/>
      <c r="K34" s="336"/>
      <c r="L34" s="337"/>
      <c r="M34" s="336"/>
      <c r="N34" s="340"/>
      <c r="O34" s="340"/>
      <c r="P34" s="340"/>
      <c r="Q34" s="340"/>
      <c r="R34" s="340"/>
      <c r="S34" s="337"/>
      <c r="T34" s="336"/>
      <c r="U34" s="340"/>
      <c r="V34" s="337"/>
      <c r="X34" s="333"/>
      <c r="Y34" s="334"/>
      <c r="Z34" s="334"/>
      <c r="AA34" s="335"/>
      <c r="AB34" s="336"/>
      <c r="AC34" s="337"/>
      <c r="AD34" s="336"/>
      <c r="AE34" s="337"/>
      <c r="AF34" s="336"/>
      <c r="AG34" s="337"/>
      <c r="AH34" s="336"/>
      <c r="AI34" s="337"/>
      <c r="AJ34" s="336"/>
      <c r="AK34" s="340"/>
      <c r="AL34" s="340"/>
      <c r="AM34" s="340"/>
      <c r="AN34" s="340"/>
      <c r="AO34" s="340"/>
      <c r="AP34" s="337"/>
      <c r="AQ34" s="336"/>
      <c r="AR34" s="340"/>
      <c r="AS34" s="337"/>
    </row>
    <row r="35" spans="1:45" ht="14.1" customHeight="1" x14ac:dyDescent="0.2">
      <c r="A35" s="388" t="str">
        <f>'Übertrag Einzel'!BM74</f>
        <v>Paso Doble</v>
      </c>
      <c r="B35" s="389"/>
      <c r="C35" s="389"/>
      <c r="D35" s="17"/>
      <c r="E35" s="338"/>
      <c r="F35" s="339"/>
      <c r="G35" s="338"/>
      <c r="H35" s="339"/>
      <c r="I35" s="338"/>
      <c r="J35" s="339"/>
      <c r="K35" s="338"/>
      <c r="L35" s="339"/>
      <c r="M35" s="338"/>
      <c r="N35" s="341"/>
      <c r="O35" s="341"/>
      <c r="P35" s="341"/>
      <c r="Q35" s="341"/>
      <c r="R35" s="341"/>
      <c r="S35" s="339"/>
      <c r="T35" s="338"/>
      <c r="U35" s="341"/>
      <c r="V35" s="339"/>
      <c r="X35" s="388" t="str">
        <f>'Übertrag Einzel'!BM75</f>
        <v>Paso Doble</v>
      </c>
      <c r="Y35" s="389"/>
      <c r="Z35" s="389"/>
      <c r="AA35" s="17"/>
      <c r="AB35" s="338"/>
      <c r="AC35" s="339"/>
      <c r="AD35" s="338"/>
      <c r="AE35" s="339"/>
      <c r="AF35" s="338"/>
      <c r="AG35" s="339"/>
      <c r="AH35" s="338"/>
      <c r="AI35" s="339"/>
      <c r="AJ35" s="338"/>
      <c r="AK35" s="341"/>
      <c r="AL35" s="341"/>
      <c r="AM35" s="341"/>
      <c r="AN35" s="341"/>
      <c r="AO35" s="341"/>
      <c r="AP35" s="339"/>
      <c r="AQ35" s="338"/>
      <c r="AR35" s="341"/>
      <c r="AS35" s="339"/>
    </row>
    <row r="36" spans="1:45" ht="14.1" customHeight="1" x14ac:dyDescent="0.2">
      <c r="A36" s="333"/>
      <c r="B36" s="334"/>
      <c r="C36" s="334"/>
      <c r="D36" s="335"/>
      <c r="E36" s="336"/>
      <c r="F36" s="337"/>
      <c r="G36" s="336"/>
      <c r="H36" s="337"/>
      <c r="I36" s="336"/>
      <c r="J36" s="337"/>
      <c r="K36" s="336"/>
      <c r="L36" s="337"/>
      <c r="M36" s="336"/>
      <c r="N36" s="340"/>
      <c r="O36" s="340"/>
      <c r="P36" s="340"/>
      <c r="Q36" s="340"/>
      <c r="R36" s="340"/>
      <c r="S36" s="337"/>
      <c r="T36" s="336"/>
      <c r="U36" s="340"/>
      <c r="V36" s="337"/>
      <c r="X36" s="333"/>
      <c r="Y36" s="334"/>
      <c r="Z36" s="334"/>
      <c r="AA36" s="335"/>
      <c r="AB36" s="336"/>
      <c r="AC36" s="337"/>
      <c r="AD36" s="336"/>
      <c r="AE36" s="337"/>
      <c r="AF36" s="336"/>
      <c r="AG36" s="337"/>
      <c r="AH36" s="336"/>
      <c r="AI36" s="337"/>
      <c r="AJ36" s="336"/>
      <c r="AK36" s="340"/>
      <c r="AL36" s="340"/>
      <c r="AM36" s="340"/>
      <c r="AN36" s="340"/>
      <c r="AO36" s="340"/>
      <c r="AP36" s="337"/>
      <c r="AQ36" s="336"/>
      <c r="AR36" s="340"/>
      <c r="AS36" s="337"/>
    </row>
    <row r="37" spans="1:45" ht="14.1" customHeight="1" x14ac:dyDescent="0.2">
      <c r="A37" s="388" t="str">
        <f>'Übertrag Einzel'!BN74</f>
        <v>Jive</v>
      </c>
      <c r="B37" s="389"/>
      <c r="C37" s="389"/>
      <c r="D37" s="17"/>
      <c r="E37" s="338"/>
      <c r="F37" s="339"/>
      <c r="G37" s="338"/>
      <c r="H37" s="339"/>
      <c r="I37" s="338"/>
      <c r="J37" s="339"/>
      <c r="K37" s="338"/>
      <c r="L37" s="339"/>
      <c r="M37" s="338"/>
      <c r="N37" s="341"/>
      <c r="O37" s="341"/>
      <c r="P37" s="341"/>
      <c r="Q37" s="341"/>
      <c r="R37" s="341"/>
      <c r="S37" s="339"/>
      <c r="T37" s="338"/>
      <c r="U37" s="341"/>
      <c r="V37" s="339"/>
      <c r="X37" s="388" t="str">
        <f>'Übertrag Einzel'!BN75</f>
        <v>Jive</v>
      </c>
      <c r="Y37" s="389"/>
      <c r="Z37" s="389"/>
      <c r="AA37" s="17"/>
      <c r="AB37" s="338"/>
      <c r="AC37" s="339"/>
      <c r="AD37" s="338"/>
      <c r="AE37" s="339"/>
      <c r="AF37" s="338"/>
      <c r="AG37" s="339"/>
      <c r="AH37" s="338"/>
      <c r="AI37" s="339"/>
      <c r="AJ37" s="338"/>
      <c r="AK37" s="341"/>
      <c r="AL37" s="341"/>
      <c r="AM37" s="341"/>
      <c r="AN37" s="341"/>
      <c r="AO37" s="341"/>
      <c r="AP37" s="339"/>
      <c r="AQ37" s="338"/>
      <c r="AR37" s="341"/>
      <c r="AS37" s="339"/>
    </row>
    <row r="38" spans="1:45" ht="14.1" customHeight="1" x14ac:dyDescent="0.2">
      <c r="A38" s="391"/>
      <c r="B38" s="392"/>
      <c r="C38" s="392"/>
      <c r="D38" s="393"/>
      <c r="E38" s="336"/>
      <c r="F38" s="337"/>
      <c r="G38" s="336"/>
      <c r="H38" s="337"/>
      <c r="I38" s="336"/>
      <c r="J38" s="337"/>
      <c r="K38" s="336"/>
      <c r="L38" s="337"/>
      <c r="M38" s="336"/>
      <c r="N38" s="340"/>
      <c r="O38" s="340"/>
      <c r="P38" s="340"/>
      <c r="Q38" s="340"/>
      <c r="R38" s="340"/>
      <c r="S38" s="337"/>
      <c r="T38" s="336"/>
      <c r="U38" s="340"/>
      <c r="V38" s="337"/>
      <c r="X38" s="391"/>
      <c r="Y38" s="392"/>
      <c r="Z38" s="392"/>
      <c r="AA38" s="393"/>
      <c r="AB38" s="336"/>
      <c r="AC38" s="337"/>
      <c r="AD38" s="336"/>
      <c r="AE38" s="337"/>
      <c r="AF38" s="336"/>
      <c r="AG38" s="337"/>
      <c r="AH38" s="336"/>
      <c r="AI38" s="337"/>
      <c r="AJ38" s="336"/>
      <c r="AK38" s="340"/>
      <c r="AL38" s="340"/>
      <c r="AM38" s="340"/>
      <c r="AN38" s="340"/>
      <c r="AO38" s="340"/>
      <c r="AP38" s="337"/>
      <c r="AQ38" s="336"/>
      <c r="AR38" s="340"/>
      <c r="AS38" s="337"/>
    </row>
    <row r="39" spans="1:45" ht="14.1" customHeight="1" x14ac:dyDescent="0.2">
      <c r="A39" s="388" t="str">
        <f>'Übertrag Einzel'!BO74</f>
        <v>Discofox</v>
      </c>
      <c r="B39" s="389"/>
      <c r="C39" s="390"/>
      <c r="D39" s="18"/>
      <c r="E39" s="338"/>
      <c r="F39" s="339"/>
      <c r="G39" s="338"/>
      <c r="H39" s="339"/>
      <c r="I39" s="338"/>
      <c r="J39" s="339"/>
      <c r="K39" s="338"/>
      <c r="L39" s="339"/>
      <c r="M39" s="338"/>
      <c r="N39" s="341"/>
      <c r="O39" s="341"/>
      <c r="P39" s="341"/>
      <c r="Q39" s="341"/>
      <c r="R39" s="341"/>
      <c r="S39" s="339"/>
      <c r="T39" s="338"/>
      <c r="U39" s="341"/>
      <c r="V39" s="339"/>
      <c r="X39" s="388" t="str">
        <f>'Übertrag Einzel'!BO75</f>
        <v>Discofox</v>
      </c>
      <c r="Y39" s="389"/>
      <c r="Z39" s="390"/>
      <c r="AA39" s="18"/>
      <c r="AB39" s="338"/>
      <c r="AC39" s="339"/>
      <c r="AD39" s="338"/>
      <c r="AE39" s="339"/>
      <c r="AF39" s="338"/>
      <c r="AG39" s="339"/>
      <c r="AH39" s="338"/>
      <c r="AI39" s="339"/>
      <c r="AJ39" s="338"/>
      <c r="AK39" s="341"/>
      <c r="AL39" s="341"/>
      <c r="AM39" s="341"/>
      <c r="AN39" s="341"/>
      <c r="AO39" s="341"/>
      <c r="AP39" s="339"/>
      <c r="AQ39" s="338"/>
      <c r="AR39" s="341"/>
      <c r="AS39" s="339"/>
    </row>
    <row r="40" spans="1:45" ht="14.1" customHeight="1" x14ac:dyDescent="0.2">
      <c r="A40" s="391"/>
      <c r="B40" s="392"/>
      <c r="C40" s="392"/>
      <c r="D40" s="393"/>
      <c r="E40" s="336"/>
      <c r="F40" s="337"/>
      <c r="G40" s="336"/>
      <c r="H40" s="337"/>
      <c r="I40" s="336"/>
      <c r="J40" s="337"/>
      <c r="K40" s="336"/>
      <c r="L40" s="337"/>
      <c r="M40" s="336"/>
      <c r="N40" s="340"/>
      <c r="O40" s="340"/>
      <c r="P40" s="340"/>
      <c r="Q40" s="340"/>
      <c r="R40" s="340"/>
      <c r="S40" s="337"/>
      <c r="T40" s="336"/>
      <c r="U40" s="340"/>
      <c r="V40" s="337"/>
      <c r="X40" s="391"/>
      <c r="Y40" s="392"/>
      <c r="Z40" s="392"/>
      <c r="AA40" s="393"/>
      <c r="AB40" s="336"/>
      <c r="AC40" s="337"/>
      <c r="AD40" s="336"/>
      <c r="AE40" s="337"/>
      <c r="AF40" s="336"/>
      <c r="AG40" s="337"/>
      <c r="AH40" s="336"/>
      <c r="AI40" s="337"/>
      <c r="AJ40" s="336"/>
      <c r="AK40" s="340"/>
      <c r="AL40" s="340"/>
      <c r="AM40" s="340"/>
      <c r="AN40" s="340"/>
      <c r="AO40" s="340"/>
      <c r="AP40" s="337"/>
      <c r="AQ40" s="336"/>
      <c r="AR40" s="340"/>
      <c r="AS40" s="337"/>
    </row>
    <row r="41" spans="1:45" ht="14.1" customHeight="1" x14ac:dyDescent="0.2">
      <c r="A41" s="388"/>
      <c r="B41" s="389"/>
      <c r="C41" s="390"/>
      <c r="D41" s="18"/>
      <c r="E41" s="338"/>
      <c r="F41" s="339"/>
      <c r="G41" s="338"/>
      <c r="H41" s="339"/>
      <c r="I41" s="338"/>
      <c r="J41" s="339"/>
      <c r="K41" s="338"/>
      <c r="L41" s="339"/>
      <c r="M41" s="338"/>
      <c r="N41" s="341"/>
      <c r="O41" s="341"/>
      <c r="P41" s="341"/>
      <c r="Q41" s="341"/>
      <c r="R41" s="341"/>
      <c r="S41" s="339"/>
      <c r="T41" s="338"/>
      <c r="U41" s="341"/>
      <c r="V41" s="339"/>
      <c r="X41" s="388"/>
      <c r="Y41" s="389"/>
      <c r="Z41" s="390"/>
      <c r="AA41" s="18"/>
      <c r="AB41" s="338"/>
      <c r="AC41" s="339"/>
      <c r="AD41" s="338"/>
      <c r="AE41" s="339"/>
      <c r="AF41" s="338"/>
      <c r="AG41" s="339"/>
      <c r="AH41" s="338"/>
      <c r="AI41" s="339"/>
      <c r="AJ41" s="338"/>
      <c r="AK41" s="341"/>
      <c r="AL41" s="341"/>
      <c r="AM41" s="341"/>
      <c r="AN41" s="341"/>
      <c r="AO41" s="341"/>
      <c r="AP41" s="339"/>
      <c r="AQ41" s="338"/>
      <c r="AR41" s="341"/>
      <c r="AS41" s="339"/>
    </row>
    <row r="42" spans="1:45" ht="14.1" customHeight="1" x14ac:dyDescent="0.2">
      <c r="A42" s="394" t="s">
        <v>70</v>
      </c>
      <c r="B42" s="450"/>
      <c r="C42" s="450"/>
      <c r="D42" s="450"/>
      <c r="E42" s="450"/>
      <c r="F42" s="450"/>
      <c r="G42" s="450"/>
      <c r="H42" s="450"/>
      <c r="I42" s="450"/>
      <c r="J42" s="450"/>
      <c r="K42" s="450"/>
      <c r="L42" s="450"/>
      <c r="M42" s="450"/>
      <c r="N42" s="450"/>
      <c r="O42" s="450"/>
      <c r="P42" s="450"/>
      <c r="Q42" s="450"/>
      <c r="R42" s="450"/>
      <c r="S42" s="450"/>
      <c r="T42" s="450"/>
      <c r="U42" s="450"/>
      <c r="V42" s="451"/>
      <c r="X42" s="394" t="s">
        <v>70</v>
      </c>
      <c r="Y42" s="450"/>
      <c r="Z42" s="450"/>
      <c r="AA42" s="450"/>
      <c r="AB42" s="450"/>
      <c r="AC42" s="450"/>
      <c r="AD42" s="450"/>
      <c r="AE42" s="450"/>
      <c r="AF42" s="450"/>
      <c r="AG42" s="450"/>
      <c r="AH42" s="450"/>
      <c r="AI42" s="450"/>
      <c r="AJ42" s="450"/>
      <c r="AK42" s="450"/>
      <c r="AL42" s="450"/>
      <c r="AM42" s="450"/>
      <c r="AN42" s="450"/>
      <c r="AO42" s="450"/>
      <c r="AP42" s="450"/>
      <c r="AQ42" s="450"/>
      <c r="AR42" s="450"/>
      <c r="AS42" s="451"/>
    </row>
    <row r="43" spans="1:45" ht="14.1" customHeight="1" x14ac:dyDescent="0.2">
      <c r="A43" s="452"/>
      <c r="B43" s="453"/>
      <c r="C43" s="454"/>
      <c r="D43" s="454"/>
      <c r="E43" s="454"/>
      <c r="F43" s="454"/>
      <c r="G43" s="454"/>
      <c r="H43" s="454"/>
      <c r="I43" s="454"/>
      <c r="J43" s="454"/>
      <c r="K43" s="454"/>
      <c r="L43" s="454"/>
      <c r="M43" s="454"/>
      <c r="N43" s="454"/>
      <c r="O43" s="454"/>
      <c r="P43" s="454"/>
      <c r="Q43" s="454"/>
      <c r="R43" s="454"/>
      <c r="S43" s="454"/>
      <c r="T43" s="454"/>
      <c r="U43" s="454"/>
      <c r="V43" s="455"/>
      <c r="X43" s="452"/>
      <c r="Y43" s="453"/>
      <c r="Z43" s="454"/>
      <c r="AA43" s="454"/>
      <c r="AB43" s="454"/>
      <c r="AC43" s="454"/>
      <c r="AD43" s="454"/>
      <c r="AE43" s="454"/>
      <c r="AF43" s="454"/>
      <c r="AG43" s="454"/>
      <c r="AH43" s="454"/>
      <c r="AI43" s="454"/>
      <c r="AJ43" s="454"/>
      <c r="AK43" s="454"/>
      <c r="AL43" s="454"/>
      <c r="AM43" s="454"/>
      <c r="AN43" s="454"/>
      <c r="AO43" s="454"/>
      <c r="AP43" s="454"/>
      <c r="AQ43" s="454"/>
      <c r="AR43" s="454"/>
      <c r="AS43" s="455"/>
    </row>
    <row r="44" spans="1:45" ht="14.1" customHeight="1" x14ac:dyDescent="0.2">
      <c r="A44" s="400" t="s">
        <v>30</v>
      </c>
      <c r="B44" s="456"/>
      <c r="C44" s="400" t="str">
        <f>MID(T46,1,2)</f>
        <v/>
      </c>
      <c r="D44" s="401"/>
      <c r="E44" s="400" t="str">
        <f>MID($T46,3,2)</f>
        <v/>
      </c>
      <c r="F44" s="401"/>
      <c r="G44" s="400" t="str">
        <f>MID($T46,5,2)</f>
        <v/>
      </c>
      <c r="H44" s="401"/>
      <c r="I44" s="400" t="str">
        <f>MID($T46,7,2)</f>
        <v/>
      </c>
      <c r="J44" s="401"/>
      <c r="K44" s="400" t="str">
        <f>MID($T46,9,2)</f>
        <v/>
      </c>
      <c r="L44" s="401"/>
      <c r="M44" s="400" t="str">
        <f>MID($T46,11,2)</f>
        <v/>
      </c>
      <c r="N44" s="401"/>
      <c r="O44" s="400" t="str">
        <f>MID($T46,13,2)</f>
        <v/>
      </c>
      <c r="P44" s="401"/>
      <c r="Q44" s="400" t="str">
        <f>MID($T46,15,2)</f>
        <v/>
      </c>
      <c r="R44" s="401"/>
      <c r="S44" s="400" t="str">
        <f>MID($T46,17,2)</f>
        <v/>
      </c>
      <c r="T44" s="401"/>
      <c r="U44" s="400" t="str">
        <f>MID($T46,19,2)</f>
        <v/>
      </c>
      <c r="V44" s="401"/>
      <c r="X44" s="400" t="s">
        <v>30</v>
      </c>
      <c r="Y44" s="456"/>
      <c r="Z44" s="400" t="str">
        <f>MID(AQ46,1,2)</f>
        <v/>
      </c>
      <c r="AA44" s="401"/>
      <c r="AB44" s="400" t="str">
        <f>MID(AQ46,3,2)</f>
        <v/>
      </c>
      <c r="AC44" s="401"/>
      <c r="AD44" s="400" t="str">
        <f>MID(AQ46,5,2)</f>
        <v/>
      </c>
      <c r="AE44" s="401"/>
      <c r="AF44" s="400" t="str">
        <f>MID(AQ46,7,2)</f>
        <v/>
      </c>
      <c r="AG44" s="401"/>
      <c r="AH44" s="400" t="str">
        <f>MID(AQ46,9,2)</f>
        <v/>
      </c>
      <c r="AI44" s="401"/>
      <c r="AJ44" s="400" t="str">
        <f>MID(AQ46,11,2)</f>
        <v/>
      </c>
      <c r="AK44" s="401"/>
      <c r="AL44" s="400" t="str">
        <f>MID(AQ46,13,2)</f>
        <v/>
      </c>
      <c r="AM44" s="401"/>
      <c r="AN44" s="400" t="str">
        <f>MID(AQ46,15,2)</f>
        <v/>
      </c>
      <c r="AO44" s="401"/>
      <c r="AP44" s="400" t="str">
        <f>MID(AQ46,17,2)</f>
        <v/>
      </c>
      <c r="AQ44" s="401"/>
      <c r="AR44" s="400" t="str">
        <f>MID(AQ46,19,2)</f>
        <v/>
      </c>
      <c r="AS44" s="401"/>
    </row>
    <row r="45" spans="1:45" ht="14.1" customHeight="1" x14ac:dyDescent="0.2">
      <c r="A45" s="457"/>
      <c r="B45" s="458"/>
      <c r="C45" s="402"/>
      <c r="D45" s="403"/>
      <c r="E45" s="402"/>
      <c r="F45" s="403"/>
      <c r="G45" s="402"/>
      <c r="H45" s="403"/>
      <c r="I45" s="402"/>
      <c r="J45" s="403"/>
      <c r="K45" s="402"/>
      <c r="L45" s="403"/>
      <c r="M45" s="402"/>
      <c r="N45" s="403"/>
      <c r="O45" s="402"/>
      <c r="P45" s="403"/>
      <c r="Q45" s="402"/>
      <c r="R45" s="403"/>
      <c r="S45" s="402"/>
      <c r="T45" s="403"/>
      <c r="U45" s="402"/>
      <c r="V45" s="403"/>
      <c r="X45" s="457"/>
      <c r="Y45" s="458"/>
      <c r="Z45" s="402"/>
      <c r="AA45" s="403"/>
      <c r="AB45" s="402"/>
      <c r="AC45" s="403"/>
      <c r="AD45" s="402"/>
      <c r="AE45" s="403"/>
      <c r="AF45" s="402"/>
      <c r="AG45" s="403"/>
      <c r="AH45" s="402"/>
      <c r="AI45" s="403"/>
      <c r="AJ45" s="402"/>
      <c r="AK45" s="403"/>
      <c r="AL45" s="402"/>
      <c r="AM45" s="403"/>
      <c r="AN45" s="402"/>
      <c r="AO45" s="403"/>
      <c r="AP45" s="402"/>
      <c r="AQ45" s="403"/>
      <c r="AR45" s="402"/>
      <c r="AS45" s="403"/>
    </row>
    <row r="46" spans="1:45" ht="27.75" customHeight="1" x14ac:dyDescent="0.2">
      <c r="A46" s="404" t="s">
        <v>191</v>
      </c>
      <c r="B46" s="405"/>
      <c r="C46" s="405"/>
      <c r="D46" s="405"/>
      <c r="E46" s="405"/>
      <c r="F46" s="405"/>
      <c r="G46" s="405"/>
      <c r="H46" s="406"/>
      <c r="I46" s="413" t="s">
        <v>16</v>
      </c>
      <c r="J46" s="414"/>
      <c r="K46" s="414"/>
      <c r="L46" s="414"/>
      <c r="M46" s="414"/>
      <c r="N46" s="414"/>
      <c r="O46" s="414"/>
      <c r="P46" s="414"/>
      <c r="Q46" s="414"/>
      <c r="R46" s="414"/>
      <c r="S46" s="415"/>
      <c r="T46" s="416" t="str">
        <f>'Übertrag Einzel'!CL74</f>
        <v/>
      </c>
      <c r="U46" s="417"/>
      <c r="V46" s="418"/>
      <c r="X46" s="404" t="s">
        <v>191</v>
      </c>
      <c r="Y46" s="405"/>
      <c r="Z46" s="405"/>
      <c r="AA46" s="405"/>
      <c r="AB46" s="405"/>
      <c r="AC46" s="405"/>
      <c r="AD46" s="405"/>
      <c r="AE46" s="406"/>
      <c r="AF46" s="413" t="s">
        <v>16</v>
      </c>
      <c r="AG46" s="414"/>
      <c r="AH46" s="414"/>
      <c r="AI46" s="414"/>
      <c r="AJ46" s="414"/>
      <c r="AK46" s="414"/>
      <c r="AL46" s="414"/>
      <c r="AM46" s="414"/>
      <c r="AN46" s="414"/>
      <c r="AO46" s="414"/>
      <c r="AP46" s="415"/>
      <c r="AQ46" s="416" t="str">
        <f>'Übertrag Einzel'!CL75</f>
        <v/>
      </c>
      <c r="AR46" s="417"/>
      <c r="AS46" s="418"/>
    </row>
    <row r="47" spans="1:45" ht="14.1" customHeight="1" x14ac:dyDescent="0.2">
      <c r="A47" s="407"/>
      <c r="B47" s="408"/>
      <c r="C47" s="408"/>
      <c r="D47" s="408"/>
      <c r="E47" s="408"/>
      <c r="F47" s="408"/>
      <c r="G47" s="408"/>
      <c r="H47" s="409"/>
      <c r="I47" s="333" t="s">
        <v>17</v>
      </c>
      <c r="J47" s="334"/>
      <c r="K47" s="334"/>
      <c r="L47" s="334"/>
      <c r="M47" s="334"/>
      <c r="N47" s="334"/>
      <c r="O47" s="334"/>
      <c r="P47" s="334"/>
      <c r="Q47" s="334"/>
      <c r="R47" s="334"/>
      <c r="S47" s="334"/>
      <c r="T47" s="334"/>
      <c r="U47" s="334"/>
      <c r="V47" s="335"/>
      <c r="X47" s="407"/>
      <c r="Y47" s="408"/>
      <c r="Z47" s="408"/>
      <c r="AA47" s="408"/>
      <c r="AB47" s="408"/>
      <c r="AC47" s="408"/>
      <c r="AD47" s="408"/>
      <c r="AE47" s="409"/>
      <c r="AF47" s="333" t="s">
        <v>17</v>
      </c>
      <c r="AG47" s="334"/>
      <c r="AH47" s="334"/>
      <c r="AI47" s="334"/>
      <c r="AJ47" s="334"/>
      <c r="AK47" s="334"/>
      <c r="AL47" s="334"/>
      <c r="AM47" s="334"/>
      <c r="AN47" s="334"/>
      <c r="AO47" s="334"/>
      <c r="AP47" s="334"/>
      <c r="AQ47" s="334"/>
      <c r="AR47" s="334"/>
      <c r="AS47" s="335"/>
    </row>
    <row r="48" spans="1:45" ht="14.1" customHeight="1" x14ac:dyDescent="0.2">
      <c r="A48" s="407"/>
      <c r="B48" s="408"/>
      <c r="C48" s="408"/>
      <c r="D48" s="408"/>
      <c r="E48" s="408"/>
      <c r="F48" s="408"/>
      <c r="G48" s="408"/>
      <c r="H48" s="409"/>
      <c r="I48" s="82" t="s">
        <v>18</v>
      </c>
      <c r="J48" s="419"/>
      <c r="K48" s="419"/>
      <c r="L48" s="419"/>
      <c r="M48" s="420"/>
      <c r="N48" s="34" t="s">
        <v>19</v>
      </c>
      <c r="O48" s="419"/>
      <c r="P48" s="419"/>
      <c r="Q48" s="419"/>
      <c r="R48" s="420"/>
      <c r="S48" s="82" t="s">
        <v>20</v>
      </c>
      <c r="T48" s="419"/>
      <c r="U48" s="419"/>
      <c r="V48" s="420"/>
      <c r="X48" s="407"/>
      <c r="Y48" s="408"/>
      <c r="Z48" s="408"/>
      <c r="AA48" s="408"/>
      <c r="AB48" s="408"/>
      <c r="AC48" s="408"/>
      <c r="AD48" s="408"/>
      <c r="AE48" s="409"/>
      <c r="AF48" s="82" t="s">
        <v>18</v>
      </c>
      <c r="AG48" s="419"/>
      <c r="AH48" s="419"/>
      <c r="AI48" s="419"/>
      <c r="AJ48" s="420"/>
      <c r="AK48" s="34" t="s">
        <v>19</v>
      </c>
      <c r="AL48" s="419"/>
      <c r="AM48" s="419"/>
      <c r="AN48" s="419"/>
      <c r="AO48" s="420"/>
      <c r="AP48" s="82" t="s">
        <v>20</v>
      </c>
      <c r="AQ48" s="419"/>
      <c r="AR48" s="419"/>
      <c r="AS48" s="420"/>
    </row>
    <row r="49" spans="1:45" ht="14.1" customHeight="1" x14ac:dyDescent="0.2">
      <c r="A49" s="410"/>
      <c r="B49" s="411"/>
      <c r="C49" s="411"/>
      <c r="D49" s="411"/>
      <c r="E49" s="411"/>
      <c r="F49" s="411"/>
      <c r="G49" s="411"/>
      <c r="H49" s="412"/>
      <c r="I49" s="87"/>
      <c r="J49" s="88"/>
      <c r="K49" s="88"/>
      <c r="L49" s="88"/>
      <c r="M49" s="89"/>
      <c r="N49" s="88"/>
      <c r="O49" s="88"/>
      <c r="P49" s="88"/>
      <c r="Q49" s="88"/>
      <c r="R49" s="89"/>
      <c r="S49" s="87"/>
      <c r="T49" s="88"/>
      <c r="U49" s="88"/>
      <c r="V49" s="89"/>
      <c r="X49" s="410"/>
      <c r="Y49" s="411"/>
      <c r="Z49" s="411"/>
      <c r="AA49" s="411"/>
      <c r="AB49" s="411"/>
      <c r="AC49" s="411"/>
      <c r="AD49" s="411"/>
      <c r="AE49" s="412"/>
      <c r="AF49" s="87"/>
      <c r="AG49" s="88"/>
      <c r="AH49" s="88"/>
      <c r="AI49" s="88"/>
      <c r="AJ49" s="89"/>
      <c r="AK49" s="88"/>
      <c r="AL49" s="88"/>
      <c r="AM49" s="88"/>
      <c r="AN49" s="88"/>
      <c r="AO49" s="89"/>
      <c r="AP49" s="87"/>
      <c r="AQ49" s="88"/>
      <c r="AR49" s="88"/>
      <c r="AS49" s="89"/>
    </row>
    <row r="50" spans="1:45" s="27" customFormat="1" ht="21.75" customHeight="1" x14ac:dyDescent="0.2">
      <c r="A50" s="421" t="s">
        <v>22</v>
      </c>
      <c r="B50" s="422"/>
      <c r="C50" s="422"/>
      <c r="D50" s="422"/>
      <c r="E50" s="422"/>
      <c r="F50" s="422"/>
      <c r="G50" s="422"/>
      <c r="H50" s="422"/>
      <c r="I50" s="422"/>
      <c r="J50" s="422"/>
      <c r="K50" s="422"/>
      <c r="L50" s="422"/>
      <c r="M50" s="422"/>
      <c r="N50" s="422"/>
      <c r="O50" s="422"/>
      <c r="P50" s="422"/>
      <c r="Q50" s="422"/>
      <c r="R50" s="422"/>
      <c r="S50" s="422"/>
      <c r="T50" s="422"/>
      <c r="U50" s="422"/>
      <c r="V50" s="423"/>
      <c r="X50" s="424" t="s">
        <v>22</v>
      </c>
      <c r="Y50" s="425"/>
      <c r="Z50" s="425"/>
      <c r="AA50" s="425"/>
      <c r="AB50" s="425"/>
      <c r="AC50" s="425"/>
      <c r="AD50" s="425"/>
      <c r="AE50" s="425"/>
      <c r="AF50" s="425"/>
      <c r="AG50" s="425"/>
      <c r="AH50" s="425"/>
      <c r="AI50" s="425"/>
      <c r="AJ50" s="425"/>
      <c r="AK50" s="425"/>
      <c r="AL50" s="425"/>
      <c r="AM50" s="425"/>
      <c r="AN50" s="425"/>
      <c r="AO50" s="425"/>
      <c r="AP50" s="425"/>
      <c r="AQ50" s="425"/>
      <c r="AR50" s="425"/>
      <c r="AS50" s="426"/>
    </row>
    <row r="51" spans="1:45" s="33" customFormat="1" ht="21.75" customHeight="1" x14ac:dyDescent="0.2">
      <c r="A51" s="26" t="str">
        <f>'Übertrag Einzel'!$C76</f>
        <v xml:space="preserve"> </v>
      </c>
      <c r="B51" s="29" t="str">
        <f>'Übertrag Einzel'!$AD76</f>
        <v xml:space="preserve"> </v>
      </c>
      <c r="C51" s="30"/>
      <c r="D51" s="90"/>
      <c r="E51" s="31" t="str">
        <f>E2</f>
        <v>Ausrichter: TSC Musterhausen</v>
      </c>
      <c r="F51" s="90"/>
      <c r="G51" s="90"/>
      <c r="H51" s="90"/>
      <c r="I51" s="90"/>
      <c r="J51" s="90"/>
      <c r="K51" s="90"/>
      <c r="L51" s="90"/>
      <c r="M51" s="90"/>
      <c r="N51" s="90"/>
      <c r="O51" s="90"/>
      <c r="P51" s="90"/>
      <c r="Q51" s="90"/>
      <c r="R51" s="90"/>
      <c r="S51" s="90"/>
      <c r="T51" s="90"/>
      <c r="U51" s="90"/>
      <c r="V51" s="91"/>
      <c r="X51" s="26" t="str">
        <f>'Übertrag Einzel'!$C77</f>
        <v xml:space="preserve"> </v>
      </c>
      <c r="Y51" s="29" t="str">
        <f>'Übertrag Einzel'!$AD77</f>
        <v xml:space="preserve"> </v>
      </c>
      <c r="Z51" s="30"/>
      <c r="AA51" s="90"/>
      <c r="AB51" s="31" t="str">
        <f>E51</f>
        <v>Ausrichter: TSC Musterhausen</v>
      </c>
      <c r="AC51" s="90"/>
      <c r="AD51" s="90"/>
      <c r="AE51" s="90"/>
      <c r="AF51" s="90"/>
      <c r="AG51" s="90"/>
      <c r="AH51" s="90"/>
      <c r="AI51" s="90"/>
      <c r="AJ51" s="90"/>
      <c r="AK51" s="90"/>
      <c r="AL51" s="90"/>
      <c r="AM51" s="90"/>
      <c r="AN51" s="90"/>
      <c r="AO51" s="90"/>
      <c r="AP51" s="90"/>
      <c r="AQ51" s="90"/>
      <c r="AR51" s="90"/>
      <c r="AS51" s="91"/>
    </row>
    <row r="52" spans="1:45" s="34" customFormat="1" ht="12.75" x14ac:dyDescent="0.2">
      <c r="A52" s="333" t="s">
        <v>3</v>
      </c>
      <c r="B52" s="334"/>
      <c r="C52" s="334"/>
      <c r="D52" s="334"/>
      <c r="E52" s="430"/>
      <c r="F52" s="333" t="s">
        <v>34</v>
      </c>
      <c r="G52" s="431"/>
      <c r="H52" s="431"/>
      <c r="I52" s="431"/>
      <c r="J52" s="431"/>
      <c r="K52" s="431"/>
      <c r="L52" s="431"/>
      <c r="M52" s="431"/>
      <c r="N52" s="431"/>
      <c r="O52" s="431"/>
      <c r="P52" s="431"/>
      <c r="Q52" s="431"/>
      <c r="R52" s="430"/>
      <c r="S52" s="333" t="s">
        <v>6</v>
      </c>
      <c r="T52" s="334"/>
      <c r="U52" s="334"/>
      <c r="V52" s="335"/>
      <c r="X52" s="333" t="s">
        <v>3</v>
      </c>
      <c r="Y52" s="334"/>
      <c r="Z52" s="334"/>
      <c r="AA52" s="334"/>
      <c r="AB52" s="430"/>
      <c r="AC52" s="333" t="s">
        <v>34</v>
      </c>
      <c r="AD52" s="431"/>
      <c r="AE52" s="431"/>
      <c r="AF52" s="431"/>
      <c r="AG52" s="431"/>
      <c r="AH52" s="431"/>
      <c r="AI52" s="431"/>
      <c r="AJ52" s="431"/>
      <c r="AK52" s="431"/>
      <c r="AL52" s="431"/>
      <c r="AM52" s="431"/>
      <c r="AN52" s="431"/>
      <c r="AO52" s="430"/>
      <c r="AP52" s="333" t="s">
        <v>6</v>
      </c>
      <c r="AQ52" s="334"/>
      <c r="AR52" s="334"/>
      <c r="AS52" s="335"/>
    </row>
    <row r="53" spans="1:45" s="35" customFormat="1" ht="24" customHeight="1" x14ac:dyDescent="0.2">
      <c r="A53" s="352" t="str">
        <f>'Übertrag Einzel'!D76</f>
        <v xml:space="preserve"> </v>
      </c>
      <c r="B53" s="353"/>
      <c r="C53" s="353"/>
      <c r="D53" s="353"/>
      <c r="E53" s="354"/>
      <c r="F53" s="352" t="str">
        <f>'Übertrag Einzel'!E76</f>
        <v xml:space="preserve"> </v>
      </c>
      <c r="G53" s="353"/>
      <c r="H53" s="353"/>
      <c r="I53" s="353"/>
      <c r="J53" s="353"/>
      <c r="K53" s="353"/>
      <c r="L53" s="353"/>
      <c r="M53" s="353"/>
      <c r="N53" s="353"/>
      <c r="O53" s="353"/>
      <c r="P53" s="353"/>
      <c r="Q53" s="353"/>
      <c r="R53" s="354"/>
      <c r="S53" s="355" t="str">
        <f>'Übertrag Einzel'!$H76</f>
        <v xml:space="preserve"> </v>
      </c>
      <c r="T53" s="356"/>
      <c r="U53" s="356"/>
      <c r="V53" s="357"/>
      <c r="X53" s="352" t="str">
        <f>'Übertrag Einzel'!D77</f>
        <v xml:space="preserve"> </v>
      </c>
      <c r="Y53" s="353"/>
      <c r="Z53" s="353"/>
      <c r="AA53" s="353"/>
      <c r="AB53" s="354"/>
      <c r="AC53" s="352" t="str">
        <f>'Übertrag Einzel'!E77</f>
        <v xml:space="preserve"> </v>
      </c>
      <c r="AD53" s="353"/>
      <c r="AE53" s="353"/>
      <c r="AF53" s="353"/>
      <c r="AG53" s="353"/>
      <c r="AH53" s="353"/>
      <c r="AI53" s="353"/>
      <c r="AJ53" s="353"/>
      <c r="AK53" s="353"/>
      <c r="AL53" s="353"/>
      <c r="AM53" s="353"/>
      <c r="AN53" s="353"/>
      <c r="AO53" s="354"/>
      <c r="AP53" s="355" t="str">
        <f>'Übertrag Einzel'!$H77</f>
        <v xml:space="preserve"> </v>
      </c>
      <c r="AQ53" s="356"/>
      <c r="AR53" s="356"/>
      <c r="AS53" s="357"/>
    </row>
    <row r="54" spans="1:45" s="36" customFormat="1" ht="11.25" customHeight="1" x14ac:dyDescent="0.2">
      <c r="A54" s="376" t="s">
        <v>32</v>
      </c>
      <c r="B54" s="377"/>
      <c r="C54" s="378"/>
      <c r="D54" s="376" t="s">
        <v>33</v>
      </c>
      <c r="E54" s="377"/>
      <c r="F54" s="377"/>
      <c r="G54" s="377"/>
      <c r="H54" s="377"/>
      <c r="I54" s="377"/>
      <c r="J54" s="377"/>
      <c r="K54" s="377"/>
      <c r="L54" s="377"/>
      <c r="M54" s="377"/>
      <c r="N54" s="378"/>
      <c r="O54" s="379" t="s">
        <v>7</v>
      </c>
      <c r="P54" s="377"/>
      <c r="Q54" s="377"/>
      <c r="R54" s="377"/>
      <c r="S54" s="377"/>
      <c r="T54" s="377"/>
      <c r="U54" s="377"/>
      <c r="V54" s="378"/>
      <c r="X54" s="376" t="s">
        <v>32</v>
      </c>
      <c r="Y54" s="377"/>
      <c r="Z54" s="378"/>
      <c r="AA54" s="376" t="s">
        <v>33</v>
      </c>
      <c r="AB54" s="377"/>
      <c r="AC54" s="377"/>
      <c r="AD54" s="377"/>
      <c r="AE54" s="377"/>
      <c r="AF54" s="377"/>
      <c r="AG54" s="377"/>
      <c r="AH54" s="377"/>
      <c r="AI54" s="377"/>
      <c r="AJ54" s="377"/>
      <c r="AK54" s="378"/>
      <c r="AL54" s="379" t="s">
        <v>7</v>
      </c>
      <c r="AM54" s="377"/>
      <c r="AN54" s="377"/>
      <c r="AO54" s="377"/>
      <c r="AP54" s="377"/>
      <c r="AQ54" s="377"/>
      <c r="AR54" s="377"/>
      <c r="AS54" s="378"/>
    </row>
    <row r="55" spans="1:45" s="36" customFormat="1" ht="14.1" customHeight="1" x14ac:dyDescent="0.2">
      <c r="A55" s="385" t="str">
        <f>'Übertrag Einzel'!F76</f>
        <v xml:space="preserve"> </v>
      </c>
      <c r="B55" s="386"/>
      <c r="C55" s="387"/>
      <c r="D55" s="385" t="str">
        <f>'Übertrag Einzel'!G76</f>
        <v xml:space="preserve"> </v>
      </c>
      <c r="E55" s="386"/>
      <c r="F55" s="386"/>
      <c r="G55" s="386"/>
      <c r="H55" s="386"/>
      <c r="I55" s="386"/>
      <c r="J55" s="386"/>
      <c r="K55" s="386"/>
      <c r="L55" s="386"/>
      <c r="M55" s="386"/>
      <c r="N55" s="387"/>
      <c r="O55" s="442"/>
      <c r="P55" s="440"/>
      <c r="Q55" s="440"/>
      <c r="R55" s="440"/>
      <c r="S55" s="440"/>
      <c r="T55" s="440"/>
      <c r="U55" s="440"/>
      <c r="V55" s="441"/>
      <c r="X55" s="385" t="str">
        <f>'Übertrag Einzel'!F77</f>
        <v xml:space="preserve"> </v>
      </c>
      <c r="Y55" s="386"/>
      <c r="Z55" s="387"/>
      <c r="AA55" s="385" t="str">
        <f>'Übertrag Einzel'!G77</f>
        <v xml:space="preserve"> </v>
      </c>
      <c r="AB55" s="386"/>
      <c r="AC55" s="386"/>
      <c r="AD55" s="386"/>
      <c r="AE55" s="386"/>
      <c r="AF55" s="386"/>
      <c r="AG55" s="386"/>
      <c r="AH55" s="386"/>
      <c r="AI55" s="386"/>
      <c r="AJ55" s="386"/>
      <c r="AK55" s="387"/>
      <c r="AL55" s="442"/>
      <c r="AM55" s="440"/>
      <c r="AN55" s="440"/>
      <c r="AO55" s="440"/>
      <c r="AP55" s="440"/>
      <c r="AQ55" s="440"/>
      <c r="AR55" s="440"/>
      <c r="AS55" s="441"/>
    </row>
    <row r="56" spans="1:45" s="36" customFormat="1" ht="9.75" customHeight="1" x14ac:dyDescent="0.2">
      <c r="A56" s="352"/>
      <c r="B56" s="353"/>
      <c r="C56" s="354"/>
      <c r="D56" s="352"/>
      <c r="E56" s="353"/>
      <c r="F56" s="353"/>
      <c r="G56" s="353"/>
      <c r="H56" s="353"/>
      <c r="I56" s="353"/>
      <c r="J56" s="353"/>
      <c r="K56" s="353"/>
      <c r="L56" s="353"/>
      <c r="M56" s="353"/>
      <c r="N56" s="354"/>
      <c r="O56" s="370"/>
      <c r="P56" s="440"/>
      <c r="Q56" s="440"/>
      <c r="R56" s="440"/>
      <c r="S56" s="440"/>
      <c r="T56" s="440"/>
      <c r="U56" s="440"/>
      <c r="V56" s="441"/>
      <c r="X56" s="352"/>
      <c r="Y56" s="353"/>
      <c r="Z56" s="354"/>
      <c r="AA56" s="352"/>
      <c r="AB56" s="353"/>
      <c r="AC56" s="353"/>
      <c r="AD56" s="353"/>
      <c r="AE56" s="353"/>
      <c r="AF56" s="353"/>
      <c r="AG56" s="353"/>
      <c r="AH56" s="353"/>
      <c r="AI56" s="353"/>
      <c r="AJ56" s="353"/>
      <c r="AK56" s="354"/>
      <c r="AL56" s="370"/>
      <c r="AM56" s="440"/>
      <c r="AN56" s="440"/>
      <c r="AO56" s="440"/>
      <c r="AP56" s="440"/>
      <c r="AQ56" s="440"/>
      <c r="AR56" s="440"/>
      <c r="AS56" s="441"/>
    </row>
    <row r="57" spans="1:45" s="36" customFormat="1" ht="11.25" customHeight="1" x14ac:dyDescent="0.2">
      <c r="A57" s="376" t="s">
        <v>5</v>
      </c>
      <c r="B57" s="377"/>
      <c r="C57" s="377"/>
      <c r="D57" s="377"/>
      <c r="E57" s="377"/>
      <c r="F57" s="377"/>
      <c r="G57" s="377"/>
      <c r="H57" s="377"/>
      <c r="I57" s="377"/>
      <c r="J57" s="377"/>
      <c r="K57" s="377"/>
      <c r="L57" s="377"/>
      <c r="M57" s="377"/>
      <c r="N57" s="378"/>
      <c r="O57" s="442"/>
      <c r="P57" s="440"/>
      <c r="Q57" s="440"/>
      <c r="R57" s="440"/>
      <c r="S57" s="440"/>
      <c r="T57" s="440"/>
      <c r="U57" s="440"/>
      <c r="V57" s="441"/>
      <c r="X57" s="376" t="s">
        <v>5</v>
      </c>
      <c r="Y57" s="377"/>
      <c r="Z57" s="377"/>
      <c r="AA57" s="377"/>
      <c r="AB57" s="377"/>
      <c r="AC57" s="377"/>
      <c r="AD57" s="377"/>
      <c r="AE57" s="377"/>
      <c r="AF57" s="377"/>
      <c r="AG57" s="377"/>
      <c r="AH57" s="377"/>
      <c r="AI57" s="377"/>
      <c r="AJ57" s="377"/>
      <c r="AK57" s="378"/>
      <c r="AL57" s="442"/>
      <c r="AM57" s="440"/>
      <c r="AN57" s="440"/>
      <c r="AO57" s="440"/>
      <c r="AP57" s="440"/>
      <c r="AQ57" s="440"/>
      <c r="AR57" s="440"/>
      <c r="AS57" s="441"/>
    </row>
    <row r="58" spans="1:45" s="35" customFormat="1" ht="24" customHeight="1" x14ac:dyDescent="0.2">
      <c r="A58" s="352" t="str">
        <f>'Übertrag Einzel'!I76</f>
        <v/>
      </c>
      <c r="B58" s="353"/>
      <c r="C58" s="353"/>
      <c r="D58" s="353"/>
      <c r="E58" s="386"/>
      <c r="F58" s="386"/>
      <c r="G58" s="386"/>
      <c r="H58" s="386"/>
      <c r="I58" s="386"/>
      <c r="J58" s="386"/>
      <c r="K58" s="386"/>
      <c r="L58" s="386"/>
      <c r="M58" s="386"/>
      <c r="N58" s="387"/>
      <c r="O58" s="443"/>
      <c r="P58" s="444"/>
      <c r="Q58" s="444"/>
      <c r="R58" s="444"/>
      <c r="S58" s="444"/>
      <c r="T58" s="444"/>
      <c r="U58" s="444"/>
      <c r="V58" s="445"/>
      <c r="X58" s="352" t="str">
        <f>'Übertrag Einzel'!I77</f>
        <v/>
      </c>
      <c r="Y58" s="353"/>
      <c r="Z58" s="353"/>
      <c r="AA58" s="353"/>
      <c r="AB58" s="386"/>
      <c r="AC58" s="386"/>
      <c r="AD58" s="386"/>
      <c r="AE58" s="386"/>
      <c r="AF58" s="386"/>
      <c r="AG58" s="386"/>
      <c r="AH58" s="386"/>
      <c r="AI58" s="386"/>
      <c r="AJ58" s="386"/>
      <c r="AK58" s="387"/>
      <c r="AL58" s="443"/>
      <c r="AM58" s="444"/>
      <c r="AN58" s="444"/>
      <c r="AO58" s="444"/>
      <c r="AP58" s="444"/>
      <c r="AQ58" s="444"/>
      <c r="AR58" s="444"/>
      <c r="AS58" s="445"/>
    </row>
    <row r="59" spans="1:45" s="34" customFormat="1" ht="12.75" customHeight="1" x14ac:dyDescent="0.2">
      <c r="A59" s="333" t="s">
        <v>8</v>
      </c>
      <c r="B59" s="431"/>
      <c r="C59" s="431"/>
      <c r="D59" s="430"/>
      <c r="E59" s="361" t="s">
        <v>113</v>
      </c>
      <c r="F59" s="432"/>
      <c r="G59" s="432"/>
      <c r="H59" s="432"/>
      <c r="I59" s="432"/>
      <c r="J59" s="432"/>
      <c r="K59" s="432"/>
      <c r="L59" s="432"/>
      <c r="M59" s="432"/>
      <c r="N59" s="432"/>
      <c r="O59" s="432"/>
      <c r="P59" s="432"/>
      <c r="Q59" s="432"/>
      <c r="R59" s="432"/>
      <c r="S59" s="432"/>
      <c r="T59" s="432"/>
      <c r="U59" s="432"/>
      <c r="V59" s="433"/>
      <c r="X59" s="333" t="s">
        <v>8</v>
      </c>
      <c r="Y59" s="431"/>
      <c r="Z59" s="431"/>
      <c r="AA59" s="430"/>
      <c r="AB59" s="361" t="s">
        <v>113</v>
      </c>
      <c r="AC59" s="432"/>
      <c r="AD59" s="432"/>
      <c r="AE59" s="432"/>
      <c r="AF59" s="432"/>
      <c r="AG59" s="432"/>
      <c r="AH59" s="432"/>
      <c r="AI59" s="432"/>
      <c r="AJ59" s="432"/>
      <c r="AK59" s="432"/>
      <c r="AL59" s="432"/>
      <c r="AM59" s="432"/>
      <c r="AN59" s="432"/>
      <c r="AO59" s="432"/>
      <c r="AP59" s="432"/>
      <c r="AQ59" s="432"/>
      <c r="AR59" s="432"/>
      <c r="AS59" s="433"/>
    </row>
    <row r="60" spans="1:45" s="37" customFormat="1" ht="24" customHeight="1" x14ac:dyDescent="0.2">
      <c r="A60" s="367">
        <f>A11</f>
        <v>45383</v>
      </c>
      <c r="B60" s="368"/>
      <c r="C60" s="368"/>
      <c r="D60" s="369"/>
      <c r="E60" s="434"/>
      <c r="F60" s="435"/>
      <c r="G60" s="435"/>
      <c r="H60" s="435"/>
      <c r="I60" s="435"/>
      <c r="J60" s="435"/>
      <c r="K60" s="435"/>
      <c r="L60" s="435"/>
      <c r="M60" s="435"/>
      <c r="N60" s="435"/>
      <c r="O60" s="435"/>
      <c r="P60" s="435"/>
      <c r="Q60" s="435"/>
      <c r="R60" s="435"/>
      <c r="S60" s="435"/>
      <c r="T60" s="435"/>
      <c r="U60" s="435"/>
      <c r="V60" s="436"/>
      <c r="X60" s="367">
        <f>A11</f>
        <v>45383</v>
      </c>
      <c r="Y60" s="368"/>
      <c r="Z60" s="368"/>
      <c r="AA60" s="369"/>
      <c r="AB60" s="434"/>
      <c r="AC60" s="435"/>
      <c r="AD60" s="435"/>
      <c r="AE60" s="435"/>
      <c r="AF60" s="435"/>
      <c r="AG60" s="435"/>
      <c r="AH60" s="435"/>
      <c r="AI60" s="435"/>
      <c r="AJ60" s="435"/>
      <c r="AK60" s="435"/>
      <c r="AL60" s="435"/>
      <c r="AM60" s="435"/>
      <c r="AN60" s="435"/>
      <c r="AO60" s="435"/>
      <c r="AP60" s="435"/>
      <c r="AQ60" s="435"/>
      <c r="AR60" s="435"/>
      <c r="AS60" s="436"/>
    </row>
    <row r="61" spans="1:45" s="34" customFormat="1" ht="6" customHeight="1" x14ac:dyDescent="0.2">
      <c r="A61" s="84"/>
      <c r="B61" s="85"/>
      <c r="C61" s="85"/>
      <c r="D61" s="85"/>
      <c r="E61" s="85"/>
      <c r="F61" s="85"/>
      <c r="G61" s="85"/>
      <c r="H61" s="85"/>
      <c r="I61" s="85"/>
      <c r="J61" s="85"/>
      <c r="K61" s="85"/>
      <c r="L61" s="85"/>
      <c r="M61" s="85"/>
      <c r="N61" s="85"/>
      <c r="O61" s="85"/>
      <c r="P61" s="85"/>
      <c r="Q61" s="85"/>
      <c r="R61" s="85"/>
      <c r="S61" s="85"/>
      <c r="T61" s="85"/>
      <c r="U61" s="85"/>
      <c r="V61" s="86"/>
      <c r="X61" s="84"/>
      <c r="Y61" s="85"/>
      <c r="Z61" s="85"/>
      <c r="AA61" s="85"/>
      <c r="AB61" s="85"/>
      <c r="AC61" s="85"/>
      <c r="AD61" s="85"/>
      <c r="AE61" s="85"/>
      <c r="AF61" s="85"/>
      <c r="AG61" s="85"/>
      <c r="AH61" s="85"/>
      <c r="AI61" s="85"/>
      <c r="AJ61" s="85"/>
      <c r="AK61" s="85"/>
      <c r="AL61" s="85"/>
      <c r="AM61" s="85"/>
      <c r="AN61" s="85"/>
      <c r="AO61" s="85"/>
      <c r="AP61" s="85"/>
      <c r="AQ61" s="85"/>
      <c r="AR61" s="85"/>
      <c r="AS61" s="86"/>
    </row>
    <row r="62" spans="1:45" s="34" customFormat="1" ht="24.75" customHeight="1" x14ac:dyDescent="0.2">
      <c r="A62" s="38" t="s">
        <v>107</v>
      </c>
      <c r="D62" s="330" t="str">
        <f>'Übertrag Einzel'!AA76</f>
        <v/>
      </c>
      <c r="E62" s="331"/>
      <c r="F62" s="331"/>
      <c r="G62" s="331"/>
      <c r="H62" s="331"/>
      <c r="I62" s="331"/>
      <c r="J62" s="331"/>
      <c r="K62" s="331"/>
      <c r="L62" s="331"/>
      <c r="M62" s="331"/>
      <c r="N62" s="137"/>
      <c r="O62" s="332" t="str">
        <f>"verliehen wird: "&amp;'Übertrag Einzel'!CP76</f>
        <v>verliehen wird: Urkunde und Button</v>
      </c>
      <c r="P62" s="332"/>
      <c r="Q62" s="332"/>
      <c r="R62" s="332"/>
      <c r="S62" s="332"/>
      <c r="T62" s="332"/>
      <c r="U62" s="332"/>
      <c r="V62" s="83"/>
      <c r="X62" s="38" t="s">
        <v>107</v>
      </c>
      <c r="AA62" s="330" t="str">
        <f>'Übertrag Einzel'!AA77</f>
        <v/>
      </c>
      <c r="AB62" s="331"/>
      <c r="AC62" s="331"/>
      <c r="AD62" s="331"/>
      <c r="AE62" s="331"/>
      <c r="AF62" s="331"/>
      <c r="AG62" s="331"/>
      <c r="AH62" s="331"/>
      <c r="AI62" s="331"/>
      <c r="AJ62" s="331"/>
      <c r="AK62" s="137"/>
      <c r="AL62" s="332" t="str">
        <f>"verliehen wird: "&amp;'Übertrag Einzel'!CP77</f>
        <v>verliehen wird: Urkunde und Button</v>
      </c>
      <c r="AM62" s="332"/>
      <c r="AN62" s="332"/>
      <c r="AO62" s="332"/>
      <c r="AP62" s="332"/>
      <c r="AQ62" s="332"/>
      <c r="AR62" s="332"/>
      <c r="AS62" s="83"/>
    </row>
    <row r="63" spans="1:45" s="34" customFormat="1" ht="6" customHeight="1" x14ac:dyDescent="0.2">
      <c r="A63" s="82"/>
      <c r="V63" s="83"/>
      <c r="X63" s="82"/>
      <c r="AS63" s="83"/>
    </row>
    <row r="64" spans="1:45" s="34" customFormat="1" ht="24.75" customHeight="1" x14ac:dyDescent="0.2">
      <c r="A64" s="38" t="s">
        <v>111</v>
      </c>
      <c r="D64" s="39"/>
      <c r="F64" s="39"/>
      <c r="H64" s="39"/>
      <c r="I64" s="347" t="str">
        <f>'Übertrag Einzel'!CM76&amp;"."</f>
        <v>.</v>
      </c>
      <c r="J64" s="348"/>
      <c r="L64" s="39" t="s">
        <v>112</v>
      </c>
      <c r="N64" s="39"/>
      <c r="V64" s="83"/>
      <c r="X64" s="38" t="s">
        <v>111</v>
      </c>
      <c r="AA64" s="39"/>
      <c r="AC64" s="39"/>
      <c r="AE64" s="39"/>
      <c r="AF64" s="347" t="str">
        <f>'Übertrag Einzel'!CM77&amp;"."</f>
        <v>.</v>
      </c>
      <c r="AG64" s="348"/>
      <c r="AI64" s="39" t="s">
        <v>112</v>
      </c>
      <c r="AK64" s="39"/>
      <c r="AS64" s="83"/>
    </row>
    <row r="65" spans="1:45" s="34" customFormat="1" ht="6" customHeight="1" x14ac:dyDescent="0.2">
      <c r="A65" s="87"/>
      <c r="B65" s="88"/>
      <c r="C65" s="88"/>
      <c r="D65" s="88"/>
      <c r="E65" s="88"/>
      <c r="F65" s="88"/>
      <c r="G65" s="88"/>
      <c r="H65" s="88"/>
      <c r="I65" s="88"/>
      <c r="J65" s="88"/>
      <c r="K65" s="88"/>
      <c r="L65" s="88"/>
      <c r="M65" s="88"/>
      <c r="N65" s="88"/>
      <c r="O65" s="88"/>
      <c r="P65" s="88"/>
      <c r="Q65" s="88"/>
      <c r="R65" s="88"/>
      <c r="S65" s="88"/>
      <c r="T65" s="88"/>
      <c r="U65" s="88"/>
      <c r="V65" s="89"/>
      <c r="X65" s="87"/>
      <c r="Y65" s="88"/>
      <c r="Z65" s="88"/>
      <c r="AA65" s="88"/>
      <c r="AB65" s="88"/>
      <c r="AC65" s="88"/>
      <c r="AD65" s="88"/>
      <c r="AE65" s="88"/>
      <c r="AF65" s="88"/>
      <c r="AG65" s="88"/>
      <c r="AH65" s="88"/>
      <c r="AI65" s="88"/>
      <c r="AJ65" s="88"/>
      <c r="AK65" s="88"/>
      <c r="AL65" s="88"/>
      <c r="AM65" s="88"/>
      <c r="AN65" s="88"/>
      <c r="AO65" s="88"/>
      <c r="AP65" s="88"/>
      <c r="AQ65" s="88"/>
      <c r="AR65" s="88"/>
      <c r="AS65" s="89"/>
    </row>
    <row r="66" spans="1:45" ht="29.25" customHeight="1" x14ac:dyDescent="0.2">
      <c r="A66" s="349" t="s">
        <v>9</v>
      </c>
      <c r="B66" s="448"/>
      <c r="C66" s="448"/>
      <c r="D66" s="449"/>
      <c r="E66" s="447" t="s">
        <v>10</v>
      </c>
      <c r="F66" s="447"/>
      <c r="G66" s="447" t="s">
        <v>11</v>
      </c>
      <c r="H66" s="447"/>
      <c r="I66" s="446" t="s">
        <v>12</v>
      </c>
      <c r="J66" s="447"/>
      <c r="K66" s="446" t="s">
        <v>13</v>
      </c>
      <c r="L66" s="447"/>
      <c r="M66" s="446" t="s">
        <v>14</v>
      </c>
      <c r="N66" s="447"/>
      <c r="O66" s="447"/>
      <c r="P66" s="447"/>
      <c r="Q66" s="447"/>
      <c r="R66" s="447"/>
      <c r="S66" s="447"/>
      <c r="T66" s="446" t="s">
        <v>15</v>
      </c>
      <c r="U66" s="447"/>
      <c r="V66" s="447"/>
      <c r="X66" s="349" t="s">
        <v>9</v>
      </c>
      <c r="Y66" s="448"/>
      <c r="Z66" s="448"/>
      <c r="AA66" s="449"/>
      <c r="AB66" s="447" t="s">
        <v>10</v>
      </c>
      <c r="AC66" s="447"/>
      <c r="AD66" s="447" t="s">
        <v>11</v>
      </c>
      <c r="AE66" s="447"/>
      <c r="AF66" s="446" t="s">
        <v>12</v>
      </c>
      <c r="AG66" s="447"/>
      <c r="AH66" s="446" t="s">
        <v>13</v>
      </c>
      <c r="AI66" s="447"/>
      <c r="AJ66" s="446" t="s">
        <v>14</v>
      </c>
      <c r="AK66" s="447"/>
      <c r="AL66" s="447"/>
      <c r="AM66" s="447"/>
      <c r="AN66" s="447"/>
      <c r="AO66" s="447"/>
      <c r="AP66" s="447"/>
      <c r="AQ66" s="446" t="s">
        <v>15</v>
      </c>
      <c r="AR66" s="447"/>
      <c r="AS66" s="447"/>
    </row>
    <row r="67" spans="1:45" ht="14.1" customHeight="1" x14ac:dyDescent="0.2">
      <c r="A67" s="333"/>
      <c r="B67" s="334"/>
      <c r="C67" s="334"/>
      <c r="D67" s="335"/>
      <c r="E67" s="336"/>
      <c r="F67" s="337"/>
      <c r="G67" s="336"/>
      <c r="H67" s="337"/>
      <c r="I67" s="336"/>
      <c r="J67" s="337"/>
      <c r="K67" s="336"/>
      <c r="L67" s="337"/>
      <c r="M67" s="336"/>
      <c r="N67" s="340"/>
      <c r="O67" s="340"/>
      <c r="P67" s="340"/>
      <c r="Q67" s="340"/>
      <c r="R67" s="340"/>
      <c r="S67" s="337"/>
      <c r="T67" s="336"/>
      <c r="U67" s="340"/>
      <c r="V67" s="337"/>
      <c r="X67" s="333"/>
      <c r="Y67" s="334"/>
      <c r="Z67" s="334"/>
      <c r="AA67" s="335"/>
      <c r="AB67" s="336"/>
      <c r="AC67" s="337"/>
      <c r="AD67" s="336"/>
      <c r="AE67" s="337"/>
      <c r="AF67" s="336"/>
      <c r="AG67" s="337"/>
      <c r="AH67" s="336"/>
      <c r="AI67" s="337"/>
      <c r="AJ67" s="336"/>
      <c r="AK67" s="340"/>
      <c r="AL67" s="340"/>
      <c r="AM67" s="340"/>
      <c r="AN67" s="340"/>
      <c r="AO67" s="340"/>
      <c r="AP67" s="337"/>
      <c r="AQ67" s="336"/>
      <c r="AR67" s="340"/>
      <c r="AS67" s="337"/>
    </row>
    <row r="68" spans="1:45" ht="14.1" customHeight="1" x14ac:dyDescent="0.2">
      <c r="A68" s="388" t="str">
        <f>'Übertrag Einzel'!BE76</f>
        <v>Langsamer Walzer</v>
      </c>
      <c r="B68" s="389"/>
      <c r="C68" s="389"/>
      <c r="D68" s="17"/>
      <c r="E68" s="338"/>
      <c r="F68" s="339"/>
      <c r="G68" s="338"/>
      <c r="H68" s="339"/>
      <c r="I68" s="338"/>
      <c r="J68" s="339"/>
      <c r="K68" s="338"/>
      <c r="L68" s="339"/>
      <c r="M68" s="338"/>
      <c r="N68" s="341"/>
      <c r="O68" s="341"/>
      <c r="P68" s="341"/>
      <c r="Q68" s="341"/>
      <c r="R68" s="341"/>
      <c r="S68" s="339"/>
      <c r="T68" s="338"/>
      <c r="U68" s="341"/>
      <c r="V68" s="339"/>
      <c r="X68" s="388" t="str">
        <f>'Übertrag Einzel'!BE77</f>
        <v>Langsamer Walzer</v>
      </c>
      <c r="Y68" s="389"/>
      <c r="Z68" s="389"/>
      <c r="AA68" s="17"/>
      <c r="AB68" s="338"/>
      <c r="AC68" s="339"/>
      <c r="AD68" s="338"/>
      <c r="AE68" s="339"/>
      <c r="AF68" s="338"/>
      <c r="AG68" s="339"/>
      <c r="AH68" s="338"/>
      <c r="AI68" s="339"/>
      <c r="AJ68" s="338"/>
      <c r="AK68" s="341"/>
      <c r="AL68" s="341"/>
      <c r="AM68" s="341"/>
      <c r="AN68" s="341"/>
      <c r="AO68" s="341"/>
      <c r="AP68" s="339"/>
      <c r="AQ68" s="338"/>
      <c r="AR68" s="341"/>
      <c r="AS68" s="339"/>
    </row>
    <row r="69" spans="1:45" ht="14.1" customHeight="1" x14ac:dyDescent="0.2">
      <c r="A69" s="333"/>
      <c r="B69" s="334"/>
      <c r="C69" s="334"/>
      <c r="D69" s="335"/>
      <c r="E69" s="336"/>
      <c r="F69" s="337"/>
      <c r="G69" s="336"/>
      <c r="H69" s="337"/>
      <c r="I69" s="336"/>
      <c r="J69" s="337"/>
      <c r="K69" s="336"/>
      <c r="L69" s="337"/>
      <c r="M69" s="336"/>
      <c r="N69" s="340"/>
      <c r="O69" s="340"/>
      <c r="P69" s="340"/>
      <c r="Q69" s="340"/>
      <c r="R69" s="340"/>
      <c r="S69" s="337"/>
      <c r="T69" s="336"/>
      <c r="U69" s="340"/>
      <c r="V69" s="337"/>
      <c r="X69" s="333"/>
      <c r="Y69" s="334"/>
      <c r="Z69" s="334"/>
      <c r="AA69" s="335"/>
      <c r="AB69" s="336"/>
      <c r="AC69" s="337"/>
      <c r="AD69" s="336"/>
      <c r="AE69" s="337"/>
      <c r="AF69" s="336"/>
      <c r="AG69" s="337"/>
      <c r="AH69" s="336"/>
      <c r="AI69" s="337"/>
      <c r="AJ69" s="336"/>
      <c r="AK69" s="340"/>
      <c r="AL69" s="340"/>
      <c r="AM69" s="340"/>
      <c r="AN69" s="340"/>
      <c r="AO69" s="340"/>
      <c r="AP69" s="337"/>
      <c r="AQ69" s="336"/>
      <c r="AR69" s="340"/>
      <c r="AS69" s="337"/>
    </row>
    <row r="70" spans="1:45" ht="14.1" customHeight="1" x14ac:dyDescent="0.2">
      <c r="A70" s="388" t="str">
        <f>'Übertrag Einzel'!BF76</f>
        <v>Tango</v>
      </c>
      <c r="B70" s="389"/>
      <c r="C70" s="389"/>
      <c r="D70" s="17"/>
      <c r="E70" s="338"/>
      <c r="F70" s="339"/>
      <c r="G70" s="338"/>
      <c r="H70" s="339"/>
      <c r="I70" s="338"/>
      <c r="J70" s="339"/>
      <c r="K70" s="338"/>
      <c r="L70" s="339"/>
      <c r="M70" s="338"/>
      <c r="N70" s="341"/>
      <c r="O70" s="341"/>
      <c r="P70" s="341"/>
      <c r="Q70" s="341"/>
      <c r="R70" s="341"/>
      <c r="S70" s="339"/>
      <c r="T70" s="338"/>
      <c r="U70" s="341"/>
      <c r="V70" s="339"/>
      <c r="X70" s="388" t="str">
        <f>'Übertrag Einzel'!BF77</f>
        <v>Tango</v>
      </c>
      <c r="Y70" s="389"/>
      <c r="Z70" s="389"/>
      <c r="AA70" s="17"/>
      <c r="AB70" s="338"/>
      <c r="AC70" s="339"/>
      <c r="AD70" s="338"/>
      <c r="AE70" s="339"/>
      <c r="AF70" s="338"/>
      <c r="AG70" s="339"/>
      <c r="AH70" s="338"/>
      <c r="AI70" s="339"/>
      <c r="AJ70" s="338"/>
      <c r="AK70" s="341"/>
      <c r="AL70" s="341"/>
      <c r="AM70" s="341"/>
      <c r="AN70" s="341"/>
      <c r="AO70" s="341"/>
      <c r="AP70" s="339"/>
      <c r="AQ70" s="338"/>
      <c r="AR70" s="341"/>
      <c r="AS70" s="339"/>
    </row>
    <row r="71" spans="1:45" ht="14.1" customHeight="1" x14ac:dyDescent="0.2">
      <c r="A71" s="333"/>
      <c r="B71" s="334"/>
      <c r="C71" s="334"/>
      <c r="D71" s="335"/>
      <c r="E71" s="336"/>
      <c r="F71" s="337"/>
      <c r="G71" s="336"/>
      <c r="H71" s="337"/>
      <c r="I71" s="336"/>
      <c r="J71" s="337"/>
      <c r="K71" s="336"/>
      <c r="L71" s="337"/>
      <c r="M71" s="336"/>
      <c r="N71" s="340"/>
      <c r="O71" s="340"/>
      <c r="P71" s="340"/>
      <c r="Q71" s="340"/>
      <c r="R71" s="340"/>
      <c r="S71" s="337"/>
      <c r="T71" s="336"/>
      <c r="U71" s="340"/>
      <c r="V71" s="337"/>
      <c r="X71" s="333"/>
      <c r="Y71" s="334"/>
      <c r="Z71" s="334"/>
      <c r="AA71" s="335"/>
      <c r="AB71" s="336"/>
      <c r="AC71" s="337"/>
      <c r="AD71" s="336"/>
      <c r="AE71" s="337"/>
      <c r="AF71" s="336"/>
      <c r="AG71" s="337"/>
      <c r="AH71" s="336"/>
      <c r="AI71" s="337"/>
      <c r="AJ71" s="336"/>
      <c r="AK71" s="340"/>
      <c r="AL71" s="340"/>
      <c r="AM71" s="340"/>
      <c r="AN71" s="340"/>
      <c r="AO71" s="340"/>
      <c r="AP71" s="337"/>
      <c r="AQ71" s="336"/>
      <c r="AR71" s="340"/>
      <c r="AS71" s="337"/>
    </row>
    <row r="72" spans="1:45" ht="14.1" customHeight="1" x14ac:dyDescent="0.2">
      <c r="A72" s="388" t="str">
        <f>'Übertrag Einzel'!BG76</f>
        <v>Wiener Walzer</v>
      </c>
      <c r="B72" s="389"/>
      <c r="C72" s="389"/>
      <c r="D72" s="17"/>
      <c r="E72" s="338"/>
      <c r="F72" s="339"/>
      <c r="G72" s="338"/>
      <c r="H72" s="339"/>
      <c r="I72" s="338"/>
      <c r="J72" s="339"/>
      <c r="K72" s="338"/>
      <c r="L72" s="339"/>
      <c r="M72" s="338"/>
      <c r="N72" s="341"/>
      <c r="O72" s="341"/>
      <c r="P72" s="341"/>
      <c r="Q72" s="341"/>
      <c r="R72" s="341"/>
      <c r="S72" s="339"/>
      <c r="T72" s="338"/>
      <c r="U72" s="341"/>
      <c r="V72" s="339"/>
      <c r="X72" s="388" t="str">
        <f>'Übertrag Einzel'!BG77</f>
        <v>Wiener Walzer</v>
      </c>
      <c r="Y72" s="389"/>
      <c r="Z72" s="389"/>
      <c r="AA72" s="17"/>
      <c r="AB72" s="338"/>
      <c r="AC72" s="339"/>
      <c r="AD72" s="338"/>
      <c r="AE72" s="339"/>
      <c r="AF72" s="338"/>
      <c r="AG72" s="339"/>
      <c r="AH72" s="338"/>
      <c r="AI72" s="339"/>
      <c r="AJ72" s="338"/>
      <c r="AK72" s="341"/>
      <c r="AL72" s="341"/>
      <c r="AM72" s="341"/>
      <c r="AN72" s="341"/>
      <c r="AO72" s="341"/>
      <c r="AP72" s="339"/>
      <c r="AQ72" s="338"/>
      <c r="AR72" s="341"/>
      <c r="AS72" s="339"/>
    </row>
    <row r="73" spans="1:45" ht="14.1" customHeight="1" x14ac:dyDescent="0.2">
      <c r="A73" s="333"/>
      <c r="B73" s="334"/>
      <c r="C73" s="334"/>
      <c r="D73" s="335"/>
      <c r="E73" s="336"/>
      <c r="F73" s="337"/>
      <c r="G73" s="336"/>
      <c r="H73" s="337"/>
      <c r="I73" s="336"/>
      <c r="J73" s="337"/>
      <c r="K73" s="336"/>
      <c r="L73" s="337"/>
      <c r="M73" s="336"/>
      <c r="N73" s="340"/>
      <c r="O73" s="340"/>
      <c r="P73" s="340"/>
      <c r="Q73" s="340"/>
      <c r="R73" s="340"/>
      <c r="S73" s="337"/>
      <c r="T73" s="336"/>
      <c r="U73" s="340"/>
      <c r="V73" s="337"/>
      <c r="X73" s="333"/>
      <c r="Y73" s="334"/>
      <c r="Z73" s="334"/>
      <c r="AA73" s="335"/>
      <c r="AB73" s="336"/>
      <c r="AC73" s="337"/>
      <c r="AD73" s="336"/>
      <c r="AE73" s="337"/>
      <c r="AF73" s="336"/>
      <c r="AG73" s="337"/>
      <c r="AH73" s="336"/>
      <c r="AI73" s="337"/>
      <c r="AJ73" s="336"/>
      <c r="AK73" s="340"/>
      <c r="AL73" s="340"/>
      <c r="AM73" s="340"/>
      <c r="AN73" s="340"/>
      <c r="AO73" s="340"/>
      <c r="AP73" s="337"/>
      <c r="AQ73" s="336"/>
      <c r="AR73" s="340"/>
      <c r="AS73" s="337"/>
    </row>
    <row r="74" spans="1:45" ht="14.1" customHeight="1" x14ac:dyDescent="0.2">
      <c r="A74" s="388" t="str">
        <f>'Übertrag Einzel'!BH76</f>
        <v>Slowfox</v>
      </c>
      <c r="B74" s="389"/>
      <c r="C74" s="389"/>
      <c r="D74" s="17"/>
      <c r="E74" s="338"/>
      <c r="F74" s="339"/>
      <c r="G74" s="338"/>
      <c r="H74" s="339"/>
      <c r="I74" s="338"/>
      <c r="J74" s="339"/>
      <c r="K74" s="338"/>
      <c r="L74" s="339"/>
      <c r="M74" s="338"/>
      <c r="N74" s="341"/>
      <c r="O74" s="341"/>
      <c r="P74" s="341"/>
      <c r="Q74" s="341"/>
      <c r="R74" s="341"/>
      <c r="S74" s="339"/>
      <c r="T74" s="338"/>
      <c r="U74" s="341"/>
      <c r="V74" s="339"/>
      <c r="X74" s="388" t="str">
        <f>'Übertrag Einzel'!BH77</f>
        <v>Slowfox</v>
      </c>
      <c r="Y74" s="389"/>
      <c r="Z74" s="389"/>
      <c r="AA74" s="17"/>
      <c r="AB74" s="338"/>
      <c r="AC74" s="339"/>
      <c r="AD74" s="338"/>
      <c r="AE74" s="339"/>
      <c r="AF74" s="338"/>
      <c r="AG74" s="339"/>
      <c r="AH74" s="338"/>
      <c r="AI74" s="339"/>
      <c r="AJ74" s="338"/>
      <c r="AK74" s="341"/>
      <c r="AL74" s="341"/>
      <c r="AM74" s="341"/>
      <c r="AN74" s="341"/>
      <c r="AO74" s="341"/>
      <c r="AP74" s="339"/>
      <c r="AQ74" s="338"/>
      <c r="AR74" s="341"/>
      <c r="AS74" s="339"/>
    </row>
    <row r="75" spans="1:45" ht="14.1" customHeight="1" x14ac:dyDescent="0.2">
      <c r="A75" s="333"/>
      <c r="B75" s="334"/>
      <c r="C75" s="334"/>
      <c r="D75" s="335"/>
      <c r="E75" s="336"/>
      <c r="F75" s="337"/>
      <c r="G75" s="336"/>
      <c r="H75" s="337"/>
      <c r="I75" s="336"/>
      <c r="J75" s="337"/>
      <c r="K75" s="336"/>
      <c r="L75" s="337"/>
      <c r="M75" s="336"/>
      <c r="N75" s="340"/>
      <c r="O75" s="340"/>
      <c r="P75" s="340"/>
      <c r="Q75" s="340"/>
      <c r="R75" s="340"/>
      <c r="S75" s="337"/>
      <c r="T75" s="336"/>
      <c r="U75" s="340"/>
      <c r="V75" s="337"/>
      <c r="X75" s="333"/>
      <c r="Y75" s="334"/>
      <c r="Z75" s="334"/>
      <c r="AA75" s="335"/>
      <c r="AB75" s="336"/>
      <c r="AC75" s="337"/>
      <c r="AD75" s="336"/>
      <c r="AE75" s="337"/>
      <c r="AF75" s="336"/>
      <c r="AG75" s="337"/>
      <c r="AH75" s="336"/>
      <c r="AI75" s="337"/>
      <c r="AJ75" s="336"/>
      <c r="AK75" s="340"/>
      <c r="AL75" s="340"/>
      <c r="AM75" s="340"/>
      <c r="AN75" s="340"/>
      <c r="AO75" s="340"/>
      <c r="AP75" s="337"/>
      <c r="AQ75" s="336"/>
      <c r="AR75" s="340"/>
      <c r="AS75" s="337"/>
    </row>
    <row r="76" spans="1:45" ht="14.1" customHeight="1" x14ac:dyDescent="0.2">
      <c r="A76" s="388" t="str">
        <f>'Übertrag Einzel'!BI76</f>
        <v>Quickstep</v>
      </c>
      <c r="B76" s="389"/>
      <c r="C76" s="389"/>
      <c r="D76" s="17"/>
      <c r="E76" s="338"/>
      <c r="F76" s="339"/>
      <c r="G76" s="338"/>
      <c r="H76" s="339"/>
      <c r="I76" s="338"/>
      <c r="J76" s="339"/>
      <c r="K76" s="338"/>
      <c r="L76" s="339"/>
      <c r="M76" s="338"/>
      <c r="N76" s="341"/>
      <c r="O76" s="341"/>
      <c r="P76" s="341"/>
      <c r="Q76" s="341"/>
      <c r="R76" s="341"/>
      <c r="S76" s="339"/>
      <c r="T76" s="338"/>
      <c r="U76" s="341"/>
      <c r="V76" s="339"/>
      <c r="X76" s="388" t="str">
        <f>'Übertrag Einzel'!BI77</f>
        <v>Quickstep</v>
      </c>
      <c r="Y76" s="389"/>
      <c r="Z76" s="389"/>
      <c r="AA76" s="17"/>
      <c r="AB76" s="338"/>
      <c r="AC76" s="339"/>
      <c r="AD76" s="338"/>
      <c r="AE76" s="339"/>
      <c r="AF76" s="338"/>
      <c r="AG76" s="339"/>
      <c r="AH76" s="338"/>
      <c r="AI76" s="339"/>
      <c r="AJ76" s="338"/>
      <c r="AK76" s="341"/>
      <c r="AL76" s="341"/>
      <c r="AM76" s="341"/>
      <c r="AN76" s="341"/>
      <c r="AO76" s="341"/>
      <c r="AP76" s="339"/>
      <c r="AQ76" s="338"/>
      <c r="AR76" s="341"/>
      <c r="AS76" s="339"/>
    </row>
    <row r="77" spans="1:45" ht="14.1" customHeight="1" x14ac:dyDescent="0.2">
      <c r="A77" s="333"/>
      <c r="B77" s="334"/>
      <c r="C77" s="334"/>
      <c r="D77" s="335"/>
      <c r="E77" s="336"/>
      <c r="F77" s="337"/>
      <c r="G77" s="336"/>
      <c r="H77" s="337"/>
      <c r="I77" s="336"/>
      <c r="J77" s="337"/>
      <c r="K77" s="336"/>
      <c r="L77" s="337"/>
      <c r="M77" s="336"/>
      <c r="N77" s="340"/>
      <c r="O77" s="340"/>
      <c r="P77" s="340"/>
      <c r="Q77" s="340"/>
      <c r="R77" s="340"/>
      <c r="S77" s="337"/>
      <c r="T77" s="336"/>
      <c r="U77" s="340"/>
      <c r="V77" s="337"/>
      <c r="X77" s="333"/>
      <c r="Y77" s="334"/>
      <c r="Z77" s="334"/>
      <c r="AA77" s="335"/>
      <c r="AB77" s="336"/>
      <c r="AC77" s="337"/>
      <c r="AD77" s="336"/>
      <c r="AE77" s="337"/>
      <c r="AF77" s="336"/>
      <c r="AG77" s="337"/>
      <c r="AH77" s="336"/>
      <c r="AI77" s="337"/>
      <c r="AJ77" s="336"/>
      <c r="AK77" s="340"/>
      <c r="AL77" s="340"/>
      <c r="AM77" s="340"/>
      <c r="AN77" s="340"/>
      <c r="AO77" s="340"/>
      <c r="AP77" s="337"/>
      <c r="AQ77" s="336"/>
      <c r="AR77" s="340"/>
      <c r="AS77" s="337"/>
    </row>
    <row r="78" spans="1:45" ht="14.1" customHeight="1" x14ac:dyDescent="0.2">
      <c r="A78" s="388" t="str">
        <f>'Übertrag Einzel'!BJ76</f>
        <v>Samba</v>
      </c>
      <c r="B78" s="389"/>
      <c r="C78" s="389"/>
      <c r="D78" s="17"/>
      <c r="E78" s="338"/>
      <c r="F78" s="339"/>
      <c r="G78" s="338"/>
      <c r="H78" s="339"/>
      <c r="I78" s="338"/>
      <c r="J78" s="339"/>
      <c r="K78" s="338"/>
      <c r="L78" s="339"/>
      <c r="M78" s="338"/>
      <c r="N78" s="341"/>
      <c r="O78" s="341"/>
      <c r="P78" s="341"/>
      <c r="Q78" s="341"/>
      <c r="R78" s="341"/>
      <c r="S78" s="339"/>
      <c r="T78" s="338"/>
      <c r="U78" s="341"/>
      <c r="V78" s="339"/>
      <c r="X78" s="388" t="str">
        <f>'Übertrag Einzel'!BJ77</f>
        <v>Samba</v>
      </c>
      <c r="Y78" s="389"/>
      <c r="Z78" s="389"/>
      <c r="AA78" s="17"/>
      <c r="AB78" s="338"/>
      <c r="AC78" s="339"/>
      <c r="AD78" s="338"/>
      <c r="AE78" s="339"/>
      <c r="AF78" s="338"/>
      <c r="AG78" s="339"/>
      <c r="AH78" s="338"/>
      <c r="AI78" s="339"/>
      <c r="AJ78" s="338"/>
      <c r="AK78" s="341"/>
      <c r="AL78" s="341"/>
      <c r="AM78" s="341"/>
      <c r="AN78" s="341"/>
      <c r="AO78" s="341"/>
      <c r="AP78" s="339"/>
      <c r="AQ78" s="338"/>
      <c r="AR78" s="341"/>
      <c r="AS78" s="339"/>
    </row>
    <row r="79" spans="1:45" ht="14.1" customHeight="1" x14ac:dyDescent="0.2">
      <c r="A79" s="333"/>
      <c r="B79" s="334"/>
      <c r="C79" s="334"/>
      <c r="D79" s="335"/>
      <c r="E79" s="336"/>
      <c r="F79" s="337"/>
      <c r="G79" s="336"/>
      <c r="H79" s="337"/>
      <c r="I79" s="336"/>
      <c r="J79" s="337"/>
      <c r="K79" s="336"/>
      <c r="L79" s="337"/>
      <c r="M79" s="336"/>
      <c r="N79" s="340"/>
      <c r="O79" s="340"/>
      <c r="P79" s="340"/>
      <c r="Q79" s="340"/>
      <c r="R79" s="340"/>
      <c r="S79" s="337"/>
      <c r="T79" s="336"/>
      <c r="U79" s="340"/>
      <c r="V79" s="337"/>
      <c r="X79" s="333"/>
      <c r="Y79" s="334"/>
      <c r="Z79" s="334"/>
      <c r="AA79" s="335"/>
      <c r="AB79" s="336"/>
      <c r="AC79" s="337"/>
      <c r="AD79" s="336"/>
      <c r="AE79" s="337"/>
      <c r="AF79" s="336"/>
      <c r="AG79" s="337"/>
      <c r="AH79" s="336"/>
      <c r="AI79" s="337"/>
      <c r="AJ79" s="336"/>
      <c r="AK79" s="340"/>
      <c r="AL79" s="340"/>
      <c r="AM79" s="340"/>
      <c r="AN79" s="340"/>
      <c r="AO79" s="340"/>
      <c r="AP79" s="337"/>
      <c r="AQ79" s="336"/>
      <c r="AR79" s="340"/>
      <c r="AS79" s="337"/>
    </row>
    <row r="80" spans="1:45" ht="14.1" customHeight="1" x14ac:dyDescent="0.2">
      <c r="A80" s="388" t="str">
        <f>'Übertrag Einzel'!BK76</f>
        <v>Chachacha</v>
      </c>
      <c r="B80" s="389"/>
      <c r="C80" s="389"/>
      <c r="D80" s="17"/>
      <c r="E80" s="338"/>
      <c r="F80" s="339"/>
      <c r="G80" s="338"/>
      <c r="H80" s="339"/>
      <c r="I80" s="338"/>
      <c r="J80" s="339"/>
      <c r="K80" s="338"/>
      <c r="L80" s="339"/>
      <c r="M80" s="338"/>
      <c r="N80" s="341"/>
      <c r="O80" s="341"/>
      <c r="P80" s="341"/>
      <c r="Q80" s="341"/>
      <c r="R80" s="341"/>
      <c r="S80" s="339"/>
      <c r="T80" s="338"/>
      <c r="U80" s="341"/>
      <c r="V80" s="339"/>
      <c r="X80" s="388" t="str">
        <f>'Übertrag Einzel'!BK77</f>
        <v>Chachacha</v>
      </c>
      <c r="Y80" s="389"/>
      <c r="Z80" s="389"/>
      <c r="AA80" s="17"/>
      <c r="AB80" s="338"/>
      <c r="AC80" s="339"/>
      <c r="AD80" s="338"/>
      <c r="AE80" s="339"/>
      <c r="AF80" s="338"/>
      <c r="AG80" s="339"/>
      <c r="AH80" s="338"/>
      <c r="AI80" s="339"/>
      <c r="AJ80" s="338"/>
      <c r="AK80" s="341"/>
      <c r="AL80" s="341"/>
      <c r="AM80" s="341"/>
      <c r="AN80" s="341"/>
      <c r="AO80" s="341"/>
      <c r="AP80" s="339"/>
      <c r="AQ80" s="338"/>
      <c r="AR80" s="341"/>
      <c r="AS80" s="339"/>
    </row>
    <row r="81" spans="1:45" ht="14.1" customHeight="1" x14ac:dyDescent="0.2">
      <c r="A81" s="333"/>
      <c r="B81" s="334"/>
      <c r="C81" s="334"/>
      <c r="D81" s="335"/>
      <c r="E81" s="336"/>
      <c r="F81" s="337"/>
      <c r="G81" s="336"/>
      <c r="H81" s="337"/>
      <c r="I81" s="336"/>
      <c r="J81" s="337"/>
      <c r="K81" s="336"/>
      <c r="L81" s="337"/>
      <c r="M81" s="336"/>
      <c r="N81" s="340"/>
      <c r="O81" s="340"/>
      <c r="P81" s="340"/>
      <c r="Q81" s="340"/>
      <c r="R81" s="340"/>
      <c r="S81" s="337"/>
      <c r="T81" s="336"/>
      <c r="U81" s="340"/>
      <c r="V81" s="337"/>
      <c r="X81" s="333"/>
      <c r="Y81" s="334"/>
      <c r="Z81" s="334"/>
      <c r="AA81" s="335"/>
      <c r="AB81" s="336"/>
      <c r="AC81" s="337"/>
      <c r="AD81" s="336"/>
      <c r="AE81" s="337"/>
      <c r="AF81" s="336"/>
      <c r="AG81" s="337"/>
      <c r="AH81" s="336"/>
      <c r="AI81" s="337"/>
      <c r="AJ81" s="336"/>
      <c r="AK81" s="340"/>
      <c r="AL81" s="340"/>
      <c r="AM81" s="340"/>
      <c r="AN81" s="340"/>
      <c r="AO81" s="340"/>
      <c r="AP81" s="337"/>
      <c r="AQ81" s="336"/>
      <c r="AR81" s="340"/>
      <c r="AS81" s="337"/>
    </row>
    <row r="82" spans="1:45" ht="14.1" customHeight="1" x14ac:dyDescent="0.2">
      <c r="A82" s="388" t="str">
        <f>'Übertrag Einzel'!BL76</f>
        <v>Rumba</v>
      </c>
      <c r="B82" s="389"/>
      <c r="C82" s="389"/>
      <c r="D82" s="17"/>
      <c r="E82" s="338"/>
      <c r="F82" s="339"/>
      <c r="G82" s="338"/>
      <c r="H82" s="339"/>
      <c r="I82" s="338"/>
      <c r="J82" s="339"/>
      <c r="K82" s="338"/>
      <c r="L82" s="339"/>
      <c r="M82" s="338"/>
      <c r="N82" s="341"/>
      <c r="O82" s="341"/>
      <c r="P82" s="341"/>
      <c r="Q82" s="341"/>
      <c r="R82" s="341"/>
      <c r="S82" s="339"/>
      <c r="T82" s="338"/>
      <c r="U82" s="341"/>
      <c r="V82" s="339"/>
      <c r="X82" s="388" t="str">
        <f>'Übertrag Einzel'!BL77</f>
        <v>Rumba</v>
      </c>
      <c r="Y82" s="389"/>
      <c r="Z82" s="389"/>
      <c r="AA82" s="17"/>
      <c r="AB82" s="338"/>
      <c r="AC82" s="339"/>
      <c r="AD82" s="338"/>
      <c r="AE82" s="339"/>
      <c r="AF82" s="338"/>
      <c r="AG82" s="339"/>
      <c r="AH82" s="338"/>
      <c r="AI82" s="339"/>
      <c r="AJ82" s="338"/>
      <c r="AK82" s="341"/>
      <c r="AL82" s="341"/>
      <c r="AM82" s="341"/>
      <c r="AN82" s="341"/>
      <c r="AO82" s="341"/>
      <c r="AP82" s="339"/>
      <c r="AQ82" s="338"/>
      <c r="AR82" s="341"/>
      <c r="AS82" s="339"/>
    </row>
    <row r="83" spans="1:45" ht="14.1" customHeight="1" x14ac:dyDescent="0.2">
      <c r="A83" s="333"/>
      <c r="B83" s="334"/>
      <c r="C83" s="334"/>
      <c r="D83" s="335"/>
      <c r="E83" s="336"/>
      <c r="F83" s="337"/>
      <c r="G83" s="336"/>
      <c r="H83" s="337"/>
      <c r="I83" s="336"/>
      <c r="J83" s="337"/>
      <c r="K83" s="336"/>
      <c r="L83" s="337"/>
      <c r="M83" s="336"/>
      <c r="N83" s="340"/>
      <c r="O83" s="340"/>
      <c r="P83" s="340"/>
      <c r="Q83" s="340"/>
      <c r="R83" s="340"/>
      <c r="S83" s="337"/>
      <c r="T83" s="336"/>
      <c r="U83" s="340"/>
      <c r="V83" s="337"/>
      <c r="X83" s="333"/>
      <c r="Y83" s="334"/>
      <c r="Z83" s="334"/>
      <c r="AA83" s="335"/>
      <c r="AB83" s="336"/>
      <c r="AC83" s="337"/>
      <c r="AD83" s="336"/>
      <c r="AE83" s="337"/>
      <c r="AF83" s="336"/>
      <c r="AG83" s="337"/>
      <c r="AH83" s="336"/>
      <c r="AI83" s="337"/>
      <c r="AJ83" s="336"/>
      <c r="AK83" s="340"/>
      <c r="AL83" s="340"/>
      <c r="AM83" s="340"/>
      <c r="AN83" s="340"/>
      <c r="AO83" s="340"/>
      <c r="AP83" s="337"/>
      <c r="AQ83" s="336"/>
      <c r="AR83" s="340"/>
      <c r="AS83" s="337"/>
    </row>
    <row r="84" spans="1:45" ht="14.1" customHeight="1" x14ac:dyDescent="0.2">
      <c r="A84" s="388" t="str">
        <f>'Übertrag Einzel'!BM76</f>
        <v>Paso Doble</v>
      </c>
      <c r="B84" s="389"/>
      <c r="C84" s="389"/>
      <c r="D84" s="17"/>
      <c r="E84" s="338"/>
      <c r="F84" s="339"/>
      <c r="G84" s="338"/>
      <c r="H84" s="339"/>
      <c r="I84" s="338"/>
      <c r="J84" s="339"/>
      <c r="K84" s="338"/>
      <c r="L84" s="339"/>
      <c r="M84" s="338"/>
      <c r="N84" s="341"/>
      <c r="O84" s="341"/>
      <c r="P84" s="341"/>
      <c r="Q84" s="341"/>
      <c r="R84" s="341"/>
      <c r="S84" s="339"/>
      <c r="T84" s="338"/>
      <c r="U84" s="341"/>
      <c r="V84" s="339"/>
      <c r="X84" s="388" t="str">
        <f>'Übertrag Einzel'!BM77</f>
        <v>Paso Doble</v>
      </c>
      <c r="Y84" s="389"/>
      <c r="Z84" s="389"/>
      <c r="AA84" s="17"/>
      <c r="AB84" s="338"/>
      <c r="AC84" s="339"/>
      <c r="AD84" s="338"/>
      <c r="AE84" s="339"/>
      <c r="AF84" s="338"/>
      <c r="AG84" s="339"/>
      <c r="AH84" s="338"/>
      <c r="AI84" s="339"/>
      <c r="AJ84" s="338"/>
      <c r="AK84" s="341"/>
      <c r="AL84" s="341"/>
      <c r="AM84" s="341"/>
      <c r="AN84" s="341"/>
      <c r="AO84" s="341"/>
      <c r="AP84" s="339"/>
      <c r="AQ84" s="338"/>
      <c r="AR84" s="341"/>
      <c r="AS84" s="339"/>
    </row>
    <row r="85" spans="1:45" ht="14.1" customHeight="1" x14ac:dyDescent="0.2">
      <c r="A85" s="333"/>
      <c r="B85" s="334"/>
      <c r="C85" s="334"/>
      <c r="D85" s="335"/>
      <c r="E85" s="336"/>
      <c r="F85" s="337"/>
      <c r="G85" s="336"/>
      <c r="H85" s="337"/>
      <c r="I85" s="336"/>
      <c r="J85" s="337"/>
      <c r="K85" s="336"/>
      <c r="L85" s="337"/>
      <c r="M85" s="336"/>
      <c r="N85" s="340"/>
      <c r="O85" s="340"/>
      <c r="P85" s="340"/>
      <c r="Q85" s="340"/>
      <c r="R85" s="340"/>
      <c r="S85" s="337"/>
      <c r="T85" s="336"/>
      <c r="U85" s="340"/>
      <c r="V85" s="337"/>
      <c r="X85" s="333"/>
      <c r="Y85" s="334"/>
      <c r="Z85" s="334"/>
      <c r="AA85" s="335"/>
      <c r="AB85" s="336"/>
      <c r="AC85" s="337"/>
      <c r="AD85" s="336"/>
      <c r="AE85" s="337"/>
      <c r="AF85" s="336"/>
      <c r="AG85" s="337"/>
      <c r="AH85" s="336"/>
      <c r="AI85" s="337"/>
      <c r="AJ85" s="336"/>
      <c r="AK85" s="340"/>
      <c r="AL85" s="340"/>
      <c r="AM85" s="340"/>
      <c r="AN85" s="340"/>
      <c r="AO85" s="340"/>
      <c r="AP85" s="337"/>
      <c r="AQ85" s="336"/>
      <c r="AR85" s="340"/>
      <c r="AS85" s="337"/>
    </row>
    <row r="86" spans="1:45" ht="14.1" customHeight="1" x14ac:dyDescent="0.2">
      <c r="A86" s="388" t="str">
        <f>'Übertrag Einzel'!BN76</f>
        <v>Jive</v>
      </c>
      <c r="B86" s="389"/>
      <c r="C86" s="389"/>
      <c r="D86" s="17"/>
      <c r="E86" s="338"/>
      <c r="F86" s="339"/>
      <c r="G86" s="338"/>
      <c r="H86" s="339"/>
      <c r="I86" s="338"/>
      <c r="J86" s="339"/>
      <c r="K86" s="338"/>
      <c r="L86" s="339"/>
      <c r="M86" s="338"/>
      <c r="N86" s="341"/>
      <c r="O86" s="341"/>
      <c r="P86" s="341"/>
      <c r="Q86" s="341"/>
      <c r="R86" s="341"/>
      <c r="S86" s="339"/>
      <c r="T86" s="338"/>
      <c r="U86" s="341"/>
      <c r="V86" s="339"/>
      <c r="X86" s="388" t="str">
        <f>'Übertrag Einzel'!BN77</f>
        <v>Jive</v>
      </c>
      <c r="Y86" s="389"/>
      <c r="Z86" s="389"/>
      <c r="AA86" s="17"/>
      <c r="AB86" s="338"/>
      <c r="AC86" s="339"/>
      <c r="AD86" s="338"/>
      <c r="AE86" s="339"/>
      <c r="AF86" s="338"/>
      <c r="AG86" s="339"/>
      <c r="AH86" s="338"/>
      <c r="AI86" s="339"/>
      <c r="AJ86" s="338"/>
      <c r="AK86" s="341"/>
      <c r="AL86" s="341"/>
      <c r="AM86" s="341"/>
      <c r="AN86" s="341"/>
      <c r="AO86" s="341"/>
      <c r="AP86" s="339"/>
      <c r="AQ86" s="338"/>
      <c r="AR86" s="341"/>
      <c r="AS86" s="339"/>
    </row>
    <row r="87" spans="1:45" ht="14.1" customHeight="1" x14ac:dyDescent="0.2">
      <c r="A87" s="391"/>
      <c r="B87" s="392"/>
      <c r="C87" s="392"/>
      <c r="D87" s="393"/>
      <c r="E87" s="336"/>
      <c r="F87" s="337"/>
      <c r="G87" s="336"/>
      <c r="H87" s="337"/>
      <c r="I87" s="336"/>
      <c r="J87" s="337"/>
      <c r="K87" s="336"/>
      <c r="L87" s="337"/>
      <c r="M87" s="336"/>
      <c r="N87" s="340"/>
      <c r="O87" s="340"/>
      <c r="P87" s="340"/>
      <c r="Q87" s="340"/>
      <c r="R87" s="340"/>
      <c r="S87" s="337"/>
      <c r="T87" s="336"/>
      <c r="U87" s="340"/>
      <c r="V87" s="337"/>
      <c r="X87" s="391"/>
      <c r="Y87" s="392"/>
      <c r="Z87" s="392"/>
      <c r="AA87" s="393"/>
      <c r="AB87" s="336"/>
      <c r="AC87" s="337"/>
      <c r="AD87" s="336"/>
      <c r="AE87" s="337"/>
      <c r="AF87" s="336"/>
      <c r="AG87" s="337"/>
      <c r="AH87" s="336"/>
      <c r="AI87" s="337"/>
      <c r="AJ87" s="336"/>
      <c r="AK87" s="340"/>
      <c r="AL87" s="340"/>
      <c r="AM87" s="340"/>
      <c r="AN87" s="340"/>
      <c r="AO87" s="340"/>
      <c r="AP87" s="337"/>
      <c r="AQ87" s="336"/>
      <c r="AR87" s="340"/>
      <c r="AS87" s="337"/>
    </row>
    <row r="88" spans="1:45" ht="14.1" customHeight="1" x14ac:dyDescent="0.2">
      <c r="A88" s="388" t="str">
        <f>'Übertrag Einzel'!BO76</f>
        <v>Discofox</v>
      </c>
      <c r="B88" s="389"/>
      <c r="C88" s="390"/>
      <c r="D88" s="18"/>
      <c r="E88" s="338"/>
      <c r="F88" s="339"/>
      <c r="G88" s="338"/>
      <c r="H88" s="339"/>
      <c r="I88" s="338"/>
      <c r="J88" s="339"/>
      <c r="K88" s="338"/>
      <c r="L88" s="339"/>
      <c r="M88" s="338"/>
      <c r="N88" s="341"/>
      <c r="O88" s="341"/>
      <c r="P88" s="341"/>
      <c r="Q88" s="341"/>
      <c r="R88" s="341"/>
      <c r="S88" s="339"/>
      <c r="T88" s="338"/>
      <c r="U88" s="341"/>
      <c r="V88" s="339"/>
      <c r="X88" s="388" t="str">
        <f>'Übertrag Einzel'!BO77</f>
        <v>Discofox</v>
      </c>
      <c r="Y88" s="389"/>
      <c r="Z88" s="390"/>
      <c r="AA88" s="18"/>
      <c r="AB88" s="338"/>
      <c r="AC88" s="339"/>
      <c r="AD88" s="338"/>
      <c r="AE88" s="339"/>
      <c r="AF88" s="338"/>
      <c r="AG88" s="339"/>
      <c r="AH88" s="338"/>
      <c r="AI88" s="339"/>
      <c r="AJ88" s="338"/>
      <c r="AK88" s="341"/>
      <c r="AL88" s="341"/>
      <c r="AM88" s="341"/>
      <c r="AN88" s="341"/>
      <c r="AO88" s="341"/>
      <c r="AP88" s="339"/>
      <c r="AQ88" s="338"/>
      <c r="AR88" s="341"/>
      <c r="AS88" s="339"/>
    </row>
    <row r="89" spans="1:45" ht="14.1" customHeight="1" x14ac:dyDescent="0.2">
      <c r="A89" s="391"/>
      <c r="B89" s="392"/>
      <c r="C89" s="392"/>
      <c r="D89" s="393"/>
      <c r="E89" s="336"/>
      <c r="F89" s="337"/>
      <c r="G89" s="336"/>
      <c r="H89" s="337"/>
      <c r="I89" s="336"/>
      <c r="J89" s="337"/>
      <c r="K89" s="336"/>
      <c r="L89" s="337"/>
      <c r="M89" s="336"/>
      <c r="N89" s="340"/>
      <c r="O89" s="340"/>
      <c r="P89" s="340"/>
      <c r="Q89" s="340"/>
      <c r="R89" s="340"/>
      <c r="S89" s="337"/>
      <c r="T89" s="336"/>
      <c r="U89" s="340"/>
      <c r="V89" s="337"/>
      <c r="X89" s="391"/>
      <c r="Y89" s="392"/>
      <c r="Z89" s="392"/>
      <c r="AA89" s="393"/>
      <c r="AB89" s="336"/>
      <c r="AC89" s="337"/>
      <c r="AD89" s="336"/>
      <c r="AE89" s="337"/>
      <c r="AF89" s="336"/>
      <c r="AG89" s="337"/>
      <c r="AH89" s="336"/>
      <c r="AI89" s="337"/>
      <c r="AJ89" s="336"/>
      <c r="AK89" s="340"/>
      <c r="AL89" s="340"/>
      <c r="AM89" s="340"/>
      <c r="AN89" s="340"/>
      <c r="AO89" s="340"/>
      <c r="AP89" s="337"/>
      <c r="AQ89" s="336"/>
      <c r="AR89" s="340"/>
      <c r="AS89" s="337"/>
    </row>
    <row r="90" spans="1:45" ht="14.1" customHeight="1" x14ac:dyDescent="0.2">
      <c r="A90" s="388"/>
      <c r="B90" s="389"/>
      <c r="C90" s="390"/>
      <c r="D90" s="18"/>
      <c r="E90" s="338"/>
      <c r="F90" s="339"/>
      <c r="G90" s="338"/>
      <c r="H90" s="339"/>
      <c r="I90" s="338"/>
      <c r="J90" s="339"/>
      <c r="K90" s="338"/>
      <c r="L90" s="339"/>
      <c r="M90" s="338"/>
      <c r="N90" s="341"/>
      <c r="O90" s="341"/>
      <c r="P90" s="341"/>
      <c r="Q90" s="341"/>
      <c r="R90" s="341"/>
      <c r="S90" s="339"/>
      <c r="T90" s="338"/>
      <c r="U90" s="341"/>
      <c r="V90" s="339"/>
      <c r="X90" s="388"/>
      <c r="Y90" s="389"/>
      <c r="Z90" s="390"/>
      <c r="AA90" s="18"/>
      <c r="AB90" s="338"/>
      <c r="AC90" s="339"/>
      <c r="AD90" s="338"/>
      <c r="AE90" s="339"/>
      <c r="AF90" s="338"/>
      <c r="AG90" s="339"/>
      <c r="AH90" s="338"/>
      <c r="AI90" s="339"/>
      <c r="AJ90" s="338"/>
      <c r="AK90" s="341"/>
      <c r="AL90" s="341"/>
      <c r="AM90" s="341"/>
      <c r="AN90" s="341"/>
      <c r="AO90" s="341"/>
      <c r="AP90" s="339"/>
      <c r="AQ90" s="338"/>
      <c r="AR90" s="341"/>
      <c r="AS90" s="339"/>
    </row>
    <row r="91" spans="1:45" ht="14.1" customHeight="1" x14ac:dyDescent="0.2">
      <c r="A91" s="394" t="s">
        <v>70</v>
      </c>
      <c r="B91" s="450"/>
      <c r="C91" s="450"/>
      <c r="D91" s="450"/>
      <c r="E91" s="450"/>
      <c r="F91" s="450"/>
      <c r="G91" s="450"/>
      <c r="H91" s="450"/>
      <c r="I91" s="450"/>
      <c r="J91" s="450"/>
      <c r="K91" s="450"/>
      <c r="L91" s="450"/>
      <c r="M91" s="450"/>
      <c r="N91" s="450"/>
      <c r="O91" s="450"/>
      <c r="P91" s="450"/>
      <c r="Q91" s="450"/>
      <c r="R91" s="450"/>
      <c r="S91" s="450"/>
      <c r="T91" s="450"/>
      <c r="U91" s="450"/>
      <c r="V91" s="451"/>
      <c r="X91" s="394" t="s">
        <v>70</v>
      </c>
      <c r="Y91" s="450"/>
      <c r="Z91" s="450"/>
      <c r="AA91" s="450"/>
      <c r="AB91" s="450"/>
      <c r="AC91" s="450"/>
      <c r="AD91" s="450"/>
      <c r="AE91" s="450"/>
      <c r="AF91" s="450"/>
      <c r="AG91" s="450"/>
      <c r="AH91" s="450"/>
      <c r="AI91" s="450"/>
      <c r="AJ91" s="450"/>
      <c r="AK91" s="450"/>
      <c r="AL91" s="450"/>
      <c r="AM91" s="450"/>
      <c r="AN91" s="450"/>
      <c r="AO91" s="450"/>
      <c r="AP91" s="450"/>
      <c r="AQ91" s="450"/>
      <c r="AR91" s="450"/>
      <c r="AS91" s="451"/>
    </row>
    <row r="92" spans="1:45" ht="14.1" customHeight="1" x14ac:dyDescent="0.2">
      <c r="A92" s="452"/>
      <c r="B92" s="453"/>
      <c r="C92" s="454"/>
      <c r="D92" s="454"/>
      <c r="E92" s="454"/>
      <c r="F92" s="454"/>
      <c r="G92" s="454"/>
      <c r="H92" s="454"/>
      <c r="I92" s="454"/>
      <c r="J92" s="454"/>
      <c r="K92" s="454"/>
      <c r="L92" s="454"/>
      <c r="M92" s="454"/>
      <c r="N92" s="454"/>
      <c r="O92" s="454"/>
      <c r="P92" s="454"/>
      <c r="Q92" s="454"/>
      <c r="R92" s="454"/>
      <c r="S92" s="454"/>
      <c r="T92" s="454"/>
      <c r="U92" s="454"/>
      <c r="V92" s="455"/>
      <c r="X92" s="452"/>
      <c r="Y92" s="453"/>
      <c r="Z92" s="454"/>
      <c r="AA92" s="454"/>
      <c r="AB92" s="454"/>
      <c r="AC92" s="454"/>
      <c r="AD92" s="454"/>
      <c r="AE92" s="454"/>
      <c r="AF92" s="454"/>
      <c r="AG92" s="454"/>
      <c r="AH92" s="454"/>
      <c r="AI92" s="454"/>
      <c r="AJ92" s="454"/>
      <c r="AK92" s="454"/>
      <c r="AL92" s="454"/>
      <c r="AM92" s="454"/>
      <c r="AN92" s="454"/>
      <c r="AO92" s="454"/>
      <c r="AP92" s="454"/>
      <c r="AQ92" s="454"/>
      <c r="AR92" s="454"/>
      <c r="AS92" s="455"/>
    </row>
    <row r="93" spans="1:45" ht="14.1" customHeight="1" x14ac:dyDescent="0.2">
      <c r="A93" s="400" t="s">
        <v>30</v>
      </c>
      <c r="B93" s="456"/>
      <c r="C93" s="400" t="str">
        <f>MID(T95,1,2)</f>
        <v/>
      </c>
      <c r="D93" s="401"/>
      <c r="E93" s="400" t="str">
        <f>MID(T95,3,2)</f>
        <v/>
      </c>
      <c r="F93" s="401"/>
      <c r="G93" s="400" t="str">
        <f>MID(T95,5,2)</f>
        <v/>
      </c>
      <c r="H93" s="401"/>
      <c r="I93" s="400" t="str">
        <f>MID(T95,7,2)</f>
        <v/>
      </c>
      <c r="J93" s="401"/>
      <c r="K93" s="400" t="str">
        <f>MID(T95,9,2)</f>
        <v/>
      </c>
      <c r="L93" s="401"/>
      <c r="M93" s="400" t="str">
        <f>MID(T95,11,2)</f>
        <v/>
      </c>
      <c r="N93" s="401"/>
      <c r="O93" s="400" t="str">
        <f>MID(T95,13,2)</f>
        <v/>
      </c>
      <c r="P93" s="401"/>
      <c r="Q93" s="400" t="str">
        <f>MID(T95,15,2)</f>
        <v/>
      </c>
      <c r="R93" s="401"/>
      <c r="S93" s="400" t="str">
        <f>MID(T95,17,2)</f>
        <v/>
      </c>
      <c r="T93" s="401"/>
      <c r="U93" s="400" t="str">
        <f>MID(T95,19,2)</f>
        <v/>
      </c>
      <c r="V93" s="401"/>
      <c r="X93" s="400" t="s">
        <v>30</v>
      </c>
      <c r="Y93" s="456"/>
      <c r="Z93" s="400" t="str">
        <f>MID(AQ95,1,2)</f>
        <v/>
      </c>
      <c r="AA93" s="401"/>
      <c r="AB93" s="400" t="str">
        <f>MID(AQ95,3,2)</f>
        <v/>
      </c>
      <c r="AC93" s="401"/>
      <c r="AD93" s="400" t="str">
        <f>MID(AQ95,5,2)</f>
        <v/>
      </c>
      <c r="AE93" s="401"/>
      <c r="AF93" s="400" t="str">
        <f>MID(AQ95,7,2)</f>
        <v/>
      </c>
      <c r="AG93" s="401"/>
      <c r="AH93" s="400" t="str">
        <f>MID(AQ95,9,2)</f>
        <v/>
      </c>
      <c r="AI93" s="401"/>
      <c r="AJ93" s="400" t="str">
        <f>MID(AQ95,11,2)</f>
        <v/>
      </c>
      <c r="AK93" s="401"/>
      <c r="AL93" s="400" t="str">
        <f>MID(AQ95,13,2)</f>
        <v/>
      </c>
      <c r="AM93" s="401"/>
      <c r="AN93" s="400" t="str">
        <f>MID(AQ95,15,2)</f>
        <v/>
      </c>
      <c r="AO93" s="401"/>
      <c r="AP93" s="400" t="str">
        <f>MID(AQ95,17,2)</f>
        <v/>
      </c>
      <c r="AQ93" s="401"/>
      <c r="AR93" s="400" t="str">
        <f>MID(AQ95,19,2)</f>
        <v/>
      </c>
      <c r="AS93" s="401"/>
    </row>
    <row r="94" spans="1:45" ht="14.1" customHeight="1" x14ac:dyDescent="0.2">
      <c r="A94" s="457"/>
      <c r="B94" s="458"/>
      <c r="C94" s="402"/>
      <c r="D94" s="403"/>
      <c r="E94" s="402"/>
      <c r="F94" s="403"/>
      <c r="G94" s="402"/>
      <c r="H94" s="403"/>
      <c r="I94" s="402"/>
      <c r="J94" s="403"/>
      <c r="K94" s="402"/>
      <c r="L94" s="403"/>
      <c r="M94" s="402"/>
      <c r="N94" s="403"/>
      <c r="O94" s="402"/>
      <c r="P94" s="403"/>
      <c r="Q94" s="402"/>
      <c r="R94" s="403"/>
      <c r="S94" s="402"/>
      <c r="T94" s="403"/>
      <c r="U94" s="402"/>
      <c r="V94" s="403"/>
      <c r="X94" s="457"/>
      <c r="Y94" s="458"/>
      <c r="Z94" s="402"/>
      <c r="AA94" s="403"/>
      <c r="AB94" s="402"/>
      <c r="AC94" s="403"/>
      <c r="AD94" s="402"/>
      <c r="AE94" s="403"/>
      <c r="AF94" s="402"/>
      <c r="AG94" s="403"/>
      <c r="AH94" s="402"/>
      <c r="AI94" s="403"/>
      <c r="AJ94" s="402"/>
      <c r="AK94" s="403"/>
      <c r="AL94" s="402"/>
      <c r="AM94" s="403"/>
      <c r="AN94" s="402"/>
      <c r="AO94" s="403"/>
      <c r="AP94" s="402"/>
      <c r="AQ94" s="403"/>
      <c r="AR94" s="402"/>
      <c r="AS94" s="403"/>
    </row>
    <row r="95" spans="1:45" ht="27.75" customHeight="1" x14ac:dyDescent="0.2">
      <c r="A95" s="404" t="s">
        <v>191</v>
      </c>
      <c r="B95" s="405"/>
      <c r="C95" s="405"/>
      <c r="D95" s="405"/>
      <c r="E95" s="405"/>
      <c r="F95" s="405"/>
      <c r="G95" s="405"/>
      <c r="H95" s="406"/>
      <c r="I95" s="413" t="s">
        <v>16</v>
      </c>
      <c r="J95" s="414"/>
      <c r="K95" s="414"/>
      <c r="L95" s="414"/>
      <c r="M95" s="414"/>
      <c r="N95" s="414"/>
      <c r="O95" s="414"/>
      <c r="P95" s="414"/>
      <c r="Q95" s="414"/>
      <c r="R95" s="414"/>
      <c r="S95" s="415"/>
      <c r="T95" s="416" t="str">
        <f>'Übertrag Einzel'!CL76</f>
        <v/>
      </c>
      <c r="U95" s="417"/>
      <c r="V95" s="418"/>
      <c r="X95" s="404" t="s">
        <v>191</v>
      </c>
      <c r="Y95" s="405"/>
      <c r="Z95" s="405"/>
      <c r="AA95" s="405"/>
      <c r="AB95" s="405"/>
      <c r="AC95" s="405"/>
      <c r="AD95" s="405"/>
      <c r="AE95" s="406"/>
      <c r="AF95" s="413" t="s">
        <v>16</v>
      </c>
      <c r="AG95" s="414"/>
      <c r="AH95" s="414"/>
      <c r="AI95" s="414"/>
      <c r="AJ95" s="414"/>
      <c r="AK95" s="414"/>
      <c r="AL95" s="414"/>
      <c r="AM95" s="414"/>
      <c r="AN95" s="414"/>
      <c r="AO95" s="414"/>
      <c r="AP95" s="415"/>
      <c r="AQ95" s="416" t="str">
        <f>'Übertrag Einzel'!CL77</f>
        <v/>
      </c>
      <c r="AR95" s="417"/>
      <c r="AS95" s="418"/>
    </row>
    <row r="96" spans="1:45" ht="14.1" customHeight="1" x14ac:dyDescent="0.2">
      <c r="A96" s="407"/>
      <c r="B96" s="408"/>
      <c r="C96" s="408"/>
      <c r="D96" s="408"/>
      <c r="E96" s="408"/>
      <c r="F96" s="408"/>
      <c r="G96" s="408"/>
      <c r="H96" s="409"/>
      <c r="I96" s="333" t="s">
        <v>17</v>
      </c>
      <c r="J96" s="334"/>
      <c r="K96" s="334"/>
      <c r="L96" s="334"/>
      <c r="M96" s="334"/>
      <c r="N96" s="334"/>
      <c r="O96" s="334"/>
      <c r="P96" s="334"/>
      <c r="Q96" s="334"/>
      <c r="R96" s="334"/>
      <c r="S96" s="334"/>
      <c r="T96" s="334"/>
      <c r="U96" s="334"/>
      <c r="V96" s="335"/>
      <c r="X96" s="407"/>
      <c r="Y96" s="408"/>
      <c r="Z96" s="408"/>
      <c r="AA96" s="408"/>
      <c r="AB96" s="408"/>
      <c r="AC96" s="408"/>
      <c r="AD96" s="408"/>
      <c r="AE96" s="409"/>
      <c r="AF96" s="333" t="s">
        <v>17</v>
      </c>
      <c r="AG96" s="334"/>
      <c r="AH96" s="334"/>
      <c r="AI96" s="334"/>
      <c r="AJ96" s="334"/>
      <c r="AK96" s="334"/>
      <c r="AL96" s="334"/>
      <c r="AM96" s="334"/>
      <c r="AN96" s="334"/>
      <c r="AO96" s="334"/>
      <c r="AP96" s="334"/>
      <c r="AQ96" s="334"/>
      <c r="AR96" s="334"/>
      <c r="AS96" s="335"/>
    </row>
    <row r="97" spans="1:45" ht="14.1" customHeight="1" x14ac:dyDescent="0.2">
      <c r="A97" s="407"/>
      <c r="B97" s="408"/>
      <c r="C97" s="408"/>
      <c r="D97" s="408"/>
      <c r="E97" s="408"/>
      <c r="F97" s="408"/>
      <c r="G97" s="408"/>
      <c r="H97" s="409"/>
      <c r="I97" s="82" t="s">
        <v>18</v>
      </c>
      <c r="J97" s="419"/>
      <c r="K97" s="419"/>
      <c r="L97" s="419"/>
      <c r="M97" s="420"/>
      <c r="N97" s="34" t="s">
        <v>19</v>
      </c>
      <c r="O97" s="419"/>
      <c r="P97" s="419"/>
      <c r="Q97" s="419"/>
      <c r="R97" s="420"/>
      <c r="S97" s="82" t="s">
        <v>20</v>
      </c>
      <c r="T97" s="419"/>
      <c r="U97" s="419"/>
      <c r="V97" s="420"/>
      <c r="X97" s="407"/>
      <c r="Y97" s="408"/>
      <c r="Z97" s="408"/>
      <c r="AA97" s="408"/>
      <c r="AB97" s="408"/>
      <c r="AC97" s="408"/>
      <c r="AD97" s="408"/>
      <c r="AE97" s="409"/>
      <c r="AF97" s="82" t="s">
        <v>18</v>
      </c>
      <c r="AG97" s="419"/>
      <c r="AH97" s="419"/>
      <c r="AI97" s="419"/>
      <c r="AJ97" s="420"/>
      <c r="AK97" s="34" t="s">
        <v>19</v>
      </c>
      <c r="AL97" s="419"/>
      <c r="AM97" s="419"/>
      <c r="AN97" s="419"/>
      <c r="AO97" s="420"/>
      <c r="AP97" s="82" t="s">
        <v>20</v>
      </c>
      <c r="AQ97" s="419"/>
      <c r="AR97" s="419"/>
      <c r="AS97" s="420"/>
    </row>
    <row r="98" spans="1:45" ht="14.1" customHeight="1" x14ac:dyDescent="0.2">
      <c r="A98" s="410"/>
      <c r="B98" s="411"/>
      <c r="C98" s="411"/>
      <c r="D98" s="411"/>
      <c r="E98" s="411"/>
      <c r="F98" s="411"/>
      <c r="G98" s="411"/>
      <c r="H98" s="412"/>
      <c r="I98" s="87"/>
      <c r="J98" s="88"/>
      <c r="K98" s="88"/>
      <c r="L98" s="88"/>
      <c r="M98" s="89"/>
      <c r="N98" s="88"/>
      <c r="O98" s="88"/>
      <c r="P98" s="88"/>
      <c r="Q98" s="88"/>
      <c r="R98" s="89"/>
      <c r="S98" s="87"/>
      <c r="T98" s="88"/>
      <c r="U98" s="88"/>
      <c r="V98" s="89"/>
      <c r="X98" s="410"/>
      <c r="Y98" s="411"/>
      <c r="Z98" s="411"/>
      <c r="AA98" s="411"/>
      <c r="AB98" s="411"/>
      <c r="AC98" s="411"/>
      <c r="AD98" s="411"/>
      <c r="AE98" s="412"/>
      <c r="AF98" s="87"/>
      <c r="AG98" s="88"/>
      <c r="AH98" s="88"/>
      <c r="AI98" s="88"/>
      <c r="AJ98" s="89"/>
      <c r="AK98" s="88"/>
      <c r="AL98" s="88"/>
      <c r="AM98" s="88"/>
      <c r="AN98" s="88"/>
      <c r="AO98" s="89"/>
      <c r="AP98" s="87"/>
      <c r="AQ98" s="88"/>
      <c r="AR98" s="88"/>
      <c r="AS98" s="89"/>
    </row>
    <row r="99" spans="1:45" s="27" customFormat="1" ht="21.75" customHeight="1" x14ac:dyDescent="0.2">
      <c r="A99" s="421" t="s">
        <v>22</v>
      </c>
      <c r="B99" s="422"/>
      <c r="C99" s="422"/>
      <c r="D99" s="422"/>
      <c r="E99" s="422"/>
      <c r="F99" s="422"/>
      <c r="G99" s="422"/>
      <c r="H99" s="422"/>
      <c r="I99" s="422"/>
      <c r="J99" s="422"/>
      <c r="K99" s="422"/>
      <c r="L99" s="422"/>
      <c r="M99" s="422"/>
      <c r="N99" s="422"/>
      <c r="O99" s="422"/>
      <c r="P99" s="422"/>
      <c r="Q99" s="422"/>
      <c r="R99" s="422"/>
      <c r="S99" s="422"/>
      <c r="T99" s="422"/>
      <c r="U99" s="422"/>
      <c r="V99" s="423"/>
      <c r="X99" s="424" t="s">
        <v>22</v>
      </c>
      <c r="Y99" s="425"/>
      <c r="Z99" s="425"/>
      <c r="AA99" s="425"/>
      <c r="AB99" s="425"/>
      <c r="AC99" s="425"/>
      <c r="AD99" s="425"/>
      <c r="AE99" s="425"/>
      <c r="AF99" s="425"/>
      <c r="AG99" s="425"/>
      <c r="AH99" s="425"/>
      <c r="AI99" s="425"/>
      <c r="AJ99" s="425"/>
      <c r="AK99" s="425"/>
      <c r="AL99" s="425"/>
      <c r="AM99" s="425"/>
      <c r="AN99" s="425"/>
      <c r="AO99" s="425"/>
      <c r="AP99" s="425"/>
      <c r="AQ99" s="425"/>
      <c r="AR99" s="425"/>
      <c r="AS99" s="426"/>
    </row>
    <row r="100" spans="1:45" s="33" customFormat="1" ht="21.75" customHeight="1" x14ac:dyDescent="0.2">
      <c r="A100" s="26" t="str">
        <f>'Übertrag Einzel'!$C78</f>
        <v xml:space="preserve"> </v>
      </c>
      <c r="B100" s="29" t="str">
        <f>'Übertrag Einzel'!$AD78</f>
        <v xml:space="preserve"> </v>
      </c>
      <c r="C100" s="30"/>
      <c r="D100" s="90"/>
      <c r="E100" s="31" t="str">
        <f>E51</f>
        <v>Ausrichter: TSC Musterhausen</v>
      </c>
      <c r="F100" s="90"/>
      <c r="G100" s="90"/>
      <c r="H100" s="90"/>
      <c r="I100" s="90"/>
      <c r="J100" s="90"/>
      <c r="K100" s="90"/>
      <c r="L100" s="90"/>
      <c r="M100" s="90"/>
      <c r="N100" s="90"/>
      <c r="O100" s="90"/>
      <c r="P100" s="90"/>
      <c r="Q100" s="90"/>
      <c r="R100" s="90"/>
      <c r="S100" s="90"/>
      <c r="T100" s="90"/>
      <c r="U100" s="90"/>
      <c r="V100" s="91"/>
      <c r="X100" s="26" t="str">
        <f>'Übertrag Einzel'!$C79</f>
        <v xml:space="preserve"> </v>
      </c>
      <c r="Y100" s="29" t="str">
        <f>'Übertrag Einzel'!$AD79</f>
        <v xml:space="preserve"> </v>
      </c>
      <c r="Z100" s="30"/>
      <c r="AA100" s="90"/>
      <c r="AB100" s="31" t="str">
        <f>E100</f>
        <v>Ausrichter: TSC Musterhausen</v>
      </c>
      <c r="AC100" s="90"/>
      <c r="AD100" s="90"/>
      <c r="AE100" s="90"/>
      <c r="AF100" s="90"/>
      <c r="AG100" s="90"/>
      <c r="AH100" s="90"/>
      <c r="AI100" s="90"/>
      <c r="AJ100" s="90"/>
      <c r="AK100" s="90"/>
      <c r="AL100" s="90"/>
      <c r="AM100" s="90"/>
      <c r="AN100" s="90"/>
      <c r="AO100" s="90"/>
      <c r="AP100" s="90"/>
      <c r="AQ100" s="90"/>
      <c r="AR100" s="90"/>
      <c r="AS100" s="91"/>
    </row>
    <row r="101" spans="1:45" s="34" customFormat="1" ht="12.75" x14ac:dyDescent="0.2">
      <c r="A101" s="333" t="s">
        <v>3</v>
      </c>
      <c r="B101" s="334"/>
      <c r="C101" s="334"/>
      <c r="D101" s="334"/>
      <c r="E101" s="430"/>
      <c r="F101" s="333" t="s">
        <v>34</v>
      </c>
      <c r="G101" s="431"/>
      <c r="H101" s="431"/>
      <c r="I101" s="431"/>
      <c r="J101" s="431"/>
      <c r="K101" s="431"/>
      <c r="L101" s="431"/>
      <c r="M101" s="431"/>
      <c r="N101" s="431"/>
      <c r="O101" s="431"/>
      <c r="P101" s="431"/>
      <c r="Q101" s="431"/>
      <c r="R101" s="430"/>
      <c r="S101" s="333" t="s">
        <v>6</v>
      </c>
      <c r="T101" s="334"/>
      <c r="U101" s="334"/>
      <c r="V101" s="335"/>
      <c r="X101" s="333" t="s">
        <v>3</v>
      </c>
      <c r="Y101" s="334"/>
      <c r="Z101" s="334"/>
      <c r="AA101" s="334"/>
      <c r="AB101" s="430"/>
      <c r="AC101" s="333" t="s">
        <v>34</v>
      </c>
      <c r="AD101" s="431"/>
      <c r="AE101" s="431"/>
      <c r="AF101" s="431"/>
      <c r="AG101" s="431"/>
      <c r="AH101" s="431"/>
      <c r="AI101" s="431"/>
      <c r="AJ101" s="431"/>
      <c r="AK101" s="431"/>
      <c r="AL101" s="431"/>
      <c r="AM101" s="431"/>
      <c r="AN101" s="431"/>
      <c r="AO101" s="430"/>
      <c r="AP101" s="333" t="s">
        <v>6</v>
      </c>
      <c r="AQ101" s="334"/>
      <c r="AR101" s="334"/>
      <c r="AS101" s="335"/>
    </row>
    <row r="102" spans="1:45" s="35" customFormat="1" ht="24" customHeight="1" x14ac:dyDescent="0.2">
      <c r="A102" s="352" t="str">
        <f>'Übertrag Einzel'!D78</f>
        <v xml:space="preserve"> </v>
      </c>
      <c r="B102" s="353"/>
      <c r="C102" s="353"/>
      <c r="D102" s="353"/>
      <c r="E102" s="354"/>
      <c r="F102" s="352" t="str">
        <f>'Übertrag Einzel'!E78</f>
        <v xml:space="preserve"> </v>
      </c>
      <c r="G102" s="353"/>
      <c r="H102" s="353"/>
      <c r="I102" s="353"/>
      <c r="J102" s="353"/>
      <c r="K102" s="353"/>
      <c r="L102" s="353"/>
      <c r="M102" s="353"/>
      <c r="N102" s="353"/>
      <c r="O102" s="353"/>
      <c r="P102" s="353"/>
      <c r="Q102" s="353"/>
      <c r="R102" s="354"/>
      <c r="S102" s="355" t="str">
        <f>'Übertrag Einzel'!$H78</f>
        <v xml:space="preserve"> </v>
      </c>
      <c r="T102" s="356"/>
      <c r="U102" s="356"/>
      <c r="V102" s="357"/>
      <c r="X102" s="352" t="str">
        <f>'Übertrag Einzel'!D79</f>
        <v xml:space="preserve"> </v>
      </c>
      <c r="Y102" s="353"/>
      <c r="Z102" s="353"/>
      <c r="AA102" s="353"/>
      <c r="AB102" s="354"/>
      <c r="AC102" s="352" t="str">
        <f>'Übertrag Einzel'!E79</f>
        <v xml:space="preserve"> </v>
      </c>
      <c r="AD102" s="353"/>
      <c r="AE102" s="353"/>
      <c r="AF102" s="353"/>
      <c r="AG102" s="353"/>
      <c r="AH102" s="353"/>
      <c r="AI102" s="353"/>
      <c r="AJ102" s="353"/>
      <c r="AK102" s="353"/>
      <c r="AL102" s="353"/>
      <c r="AM102" s="353"/>
      <c r="AN102" s="353"/>
      <c r="AO102" s="354"/>
      <c r="AP102" s="355" t="str">
        <f>'Übertrag Einzel'!$H79</f>
        <v xml:space="preserve"> </v>
      </c>
      <c r="AQ102" s="356"/>
      <c r="AR102" s="356"/>
      <c r="AS102" s="357"/>
    </row>
    <row r="103" spans="1:45" s="36" customFormat="1" ht="11.25" customHeight="1" x14ac:dyDescent="0.2">
      <c r="A103" s="376" t="s">
        <v>32</v>
      </c>
      <c r="B103" s="377"/>
      <c r="C103" s="378"/>
      <c r="D103" s="376" t="s">
        <v>33</v>
      </c>
      <c r="E103" s="377"/>
      <c r="F103" s="377"/>
      <c r="G103" s="377"/>
      <c r="H103" s="377"/>
      <c r="I103" s="377"/>
      <c r="J103" s="377"/>
      <c r="K103" s="377"/>
      <c r="L103" s="377"/>
      <c r="M103" s="377"/>
      <c r="N103" s="378"/>
      <c r="O103" s="379" t="s">
        <v>7</v>
      </c>
      <c r="P103" s="377"/>
      <c r="Q103" s="377"/>
      <c r="R103" s="377"/>
      <c r="S103" s="377"/>
      <c r="T103" s="377"/>
      <c r="U103" s="377"/>
      <c r="V103" s="378"/>
      <c r="X103" s="376" t="s">
        <v>32</v>
      </c>
      <c r="Y103" s="377"/>
      <c r="Z103" s="378"/>
      <c r="AA103" s="376" t="s">
        <v>33</v>
      </c>
      <c r="AB103" s="377"/>
      <c r="AC103" s="377"/>
      <c r="AD103" s="377"/>
      <c r="AE103" s="377"/>
      <c r="AF103" s="377"/>
      <c r="AG103" s="377"/>
      <c r="AH103" s="377"/>
      <c r="AI103" s="377"/>
      <c r="AJ103" s="377"/>
      <c r="AK103" s="378"/>
      <c r="AL103" s="379" t="s">
        <v>7</v>
      </c>
      <c r="AM103" s="377"/>
      <c r="AN103" s="377"/>
      <c r="AO103" s="377"/>
      <c r="AP103" s="377"/>
      <c r="AQ103" s="377"/>
      <c r="AR103" s="377"/>
      <c r="AS103" s="378"/>
    </row>
    <row r="104" spans="1:45" s="36" customFormat="1" ht="14.1" customHeight="1" x14ac:dyDescent="0.2">
      <c r="A104" s="385" t="str">
        <f>'Übertrag Einzel'!F78</f>
        <v xml:space="preserve"> </v>
      </c>
      <c r="B104" s="386"/>
      <c r="C104" s="387"/>
      <c r="D104" s="385" t="str">
        <f>'Übertrag Einzel'!G78</f>
        <v xml:space="preserve"> </v>
      </c>
      <c r="E104" s="386"/>
      <c r="F104" s="386"/>
      <c r="G104" s="386"/>
      <c r="H104" s="386"/>
      <c r="I104" s="386"/>
      <c r="J104" s="386"/>
      <c r="K104" s="386"/>
      <c r="L104" s="386"/>
      <c r="M104" s="386"/>
      <c r="N104" s="387"/>
      <c r="O104" s="442"/>
      <c r="P104" s="440"/>
      <c r="Q104" s="440"/>
      <c r="R104" s="440"/>
      <c r="S104" s="440"/>
      <c r="T104" s="440"/>
      <c r="U104" s="440"/>
      <c r="V104" s="441"/>
      <c r="X104" s="385" t="str">
        <f>'Übertrag Einzel'!F79</f>
        <v xml:space="preserve"> </v>
      </c>
      <c r="Y104" s="386"/>
      <c r="Z104" s="387"/>
      <c r="AA104" s="385" t="str">
        <f>'Übertrag Einzel'!G79</f>
        <v xml:space="preserve"> </v>
      </c>
      <c r="AB104" s="386"/>
      <c r="AC104" s="386"/>
      <c r="AD104" s="386"/>
      <c r="AE104" s="386"/>
      <c r="AF104" s="386"/>
      <c r="AG104" s="386"/>
      <c r="AH104" s="386"/>
      <c r="AI104" s="386"/>
      <c r="AJ104" s="386"/>
      <c r="AK104" s="387"/>
      <c r="AL104" s="442"/>
      <c r="AM104" s="440"/>
      <c r="AN104" s="440"/>
      <c r="AO104" s="440"/>
      <c r="AP104" s="440"/>
      <c r="AQ104" s="440"/>
      <c r="AR104" s="440"/>
      <c r="AS104" s="441"/>
    </row>
    <row r="105" spans="1:45" s="36" customFormat="1" ht="9.75" customHeight="1" x14ac:dyDescent="0.2">
      <c r="A105" s="352"/>
      <c r="B105" s="353"/>
      <c r="C105" s="354"/>
      <c r="D105" s="352"/>
      <c r="E105" s="353"/>
      <c r="F105" s="353"/>
      <c r="G105" s="353"/>
      <c r="H105" s="353"/>
      <c r="I105" s="353"/>
      <c r="J105" s="353"/>
      <c r="K105" s="353"/>
      <c r="L105" s="353"/>
      <c r="M105" s="353"/>
      <c r="N105" s="354"/>
      <c r="O105" s="370"/>
      <c r="P105" s="440"/>
      <c r="Q105" s="440"/>
      <c r="R105" s="440"/>
      <c r="S105" s="440"/>
      <c r="T105" s="440"/>
      <c r="U105" s="440"/>
      <c r="V105" s="441"/>
      <c r="X105" s="352"/>
      <c r="Y105" s="353"/>
      <c r="Z105" s="354"/>
      <c r="AA105" s="352"/>
      <c r="AB105" s="353"/>
      <c r="AC105" s="353"/>
      <c r="AD105" s="353"/>
      <c r="AE105" s="353"/>
      <c r="AF105" s="353"/>
      <c r="AG105" s="353"/>
      <c r="AH105" s="353"/>
      <c r="AI105" s="353"/>
      <c r="AJ105" s="353"/>
      <c r="AK105" s="354"/>
      <c r="AL105" s="370"/>
      <c r="AM105" s="440"/>
      <c r="AN105" s="440"/>
      <c r="AO105" s="440"/>
      <c r="AP105" s="440"/>
      <c r="AQ105" s="440"/>
      <c r="AR105" s="440"/>
      <c r="AS105" s="441"/>
    </row>
    <row r="106" spans="1:45" s="36" customFormat="1" ht="11.25" customHeight="1" x14ac:dyDescent="0.2">
      <c r="A106" s="376" t="s">
        <v>5</v>
      </c>
      <c r="B106" s="377"/>
      <c r="C106" s="377"/>
      <c r="D106" s="377"/>
      <c r="E106" s="377"/>
      <c r="F106" s="377"/>
      <c r="G106" s="377"/>
      <c r="H106" s="377"/>
      <c r="I106" s="377"/>
      <c r="J106" s="377"/>
      <c r="K106" s="377"/>
      <c r="L106" s="377"/>
      <c r="M106" s="377"/>
      <c r="N106" s="378"/>
      <c r="O106" s="442"/>
      <c r="P106" s="440"/>
      <c r="Q106" s="440"/>
      <c r="R106" s="440"/>
      <c r="S106" s="440"/>
      <c r="T106" s="440"/>
      <c r="U106" s="440"/>
      <c r="V106" s="441"/>
      <c r="X106" s="376" t="s">
        <v>5</v>
      </c>
      <c r="Y106" s="377"/>
      <c r="Z106" s="377"/>
      <c r="AA106" s="377"/>
      <c r="AB106" s="377"/>
      <c r="AC106" s="377"/>
      <c r="AD106" s="377"/>
      <c r="AE106" s="377"/>
      <c r="AF106" s="377"/>
      <c r="AG106" s="377"/>
      <c r="AH106" s="377"/>
      <c r="AI106" s="377"/>
      <c r="AJ106" s="377"/>
      <c r="AK106" s="378"/>
      <c r="AL106" s="442"/>
      <c r="AM106" s="440"/>
      <c r="AN106" s="440"/>
      <c r="AO106" s="440"/>
      <c r="AP106" s="440"/>
      <c r="AQ106" s="440"/>
      <c r="AR106" s="440"/>
      <c r="AS106" s="441"/>
    </row>
    <row r="107" spans="1:45" s="35" customFormat="1" ht="24" customHeight="1" x14ac:dyDescent="0.2">
      <c r="A107" s="352" t="str">
        <f>'Übertrag Einzel'!I78</f>
        <v/>
      </c>
      <c r="B107" s="353"/>
      <c r="C107" s="353"/>
      <c r="D107" s="353"/>
      <c r="E107" s="386"/>
      <c r="F107" s="386"/>
      <c r="G107" s="386"/>
      <c r="H107" s="386"/>
      <c r="I107" s="386"/>
      <c r="J107" s="386"/>
      <c r="K107" s="386"/>
      <c r="L107" s="386"/>
      <c r="M107" s="386"/>
      <c r="N107" s="387"/>
      <c r="O107" s="443"/>
      <c r="P107" s="444"/>
      <c r="Q107" s="444"/>
      <c r="R107" s="444"/>
      <c r="S107" s="444"/>
      <c r="T107" s="444"/>
      <c r="U107" s="444"/>
      <c r="V107" s="445"/>
      <c r="X107" s="352" t="str">
        <f>'Übertrag Einzel'!I79</f>
        <v/>
      </c>
      <c r="Y107" s="353"/>
      <c r="Z107" s="353"/>
      <c r="AA107" s="353"/>
      <c r="AB107" s="386"/>
      <c r="AC107" s="386"/>
      <c r="AD107" s="386"/>
      <c r="AE107" s="386"/>
      <c r="AF107" s="386"/>
      <c r="AG107" s="386"/>
      <c r="AH107" s="386"/>
      <c r="AI107" s="386"/>
      <c r="AJ107" s="386"/>
      <c r="AK107" s="387"/>
      <c r="AL107" s="443"/>
      <c r="AM107" s="444"/>
      <c r="AN107" s="444"/>
      <c r="AO107" s="444"/>
      <c r="AP107" s="444"/>
      <c r="AQ107" s="444"/>
      <c r="AR107" s="444"/>
      <c r="AS107" s="445"/>
    </row>
    <row r="108" spans="1:45" s="34" customFormat="1" ht="12.75" customHeight="1" x14ac:dyDescent="0.2">
      <c r="A108" s="333" t="s">
        <v>8</v>
      </c>
      <c r="B108" s="431"/>
      <c r="C108" s="431"/>
      <c r="D108" s="430"/>
      <c r="E108" s="361" t="s">
        <v>113</v>
      </c>
      <c r="F108" s="432"/>
      <c r="G108" s="432"/>
      <c r="H108" s="432"/>
      <c r="I108" s="432"/>
      <c r="J108" s="432"/>
      <c r="K108" s="432"/>
      <c r="L108" s="432"/>
      <c r="M108" s="432"/>
      <c r="N108" s="432"/>
      <c r="O108" s="432"/>
      <c r="P108" s="432"/>
      <c r="Q108" s="432"/>
      <c r="R108" s="432"/>
      <c r="S108" s="432"/>
      <c r="T108" s="432"/>
      <c r="U108" s="432"/>
      <c r="V108" s="433"/>
      <c r="X108" s="333" t="s">
        <v>8</v>
      </c>
      <c r="Y108" s="431"/>
      <c r="Z108" s="431"/>
      <c r="AA108" s="430"/>
      <c r="AB108" s="361" t="s">
        <v>113</v>
      </c>
      <c r="AC108" s="432"/>
      <c r="AD108" s="432"/>
      <c r="AE108" s="432"/>
      <c r="AF108" s="432"/>
      <c r="AG108" s="432"/>
      <c r="AH108" s="432"/>
      <c r="AI108" s="432"/>
      <c r="AJ108" s="432"/>
      <c r="AK108" s="432"/>
      <c r="AL108" s="432"/>
      <c r="AM108" s="432"/>
      <c r="AN108" s="432"/>
      <c r="AO108" s="432"/>
      <c r="AP108" s="432"/>
      <c r="AQ108" s="432"/>
      <c r="AR108" s="432"/>
      <c r="AS108" s="433"/>
    </row>
    <row r="109" spans="1:45" s="37" customFormat="1" ht="24" customHeight="1" x14ac:dyDescent="0.2">
      <c r="A109" s="367">
        <f>A11</f>
        <v>45383</v>
      </c>
      <c r="B109" s="368"/>
      <c r="C109" s="368"/>
      <c r="D109" s="369"/>
      <c r="E109" s="434"/>
      <c r="F109" s="435"/>
      <c r="G109" s="435"/>
      <c r="H109" s="435"/>
      <c r="I109" s="435"/>
      <c r="J109" s="435"/>
      <c r="K109" s="435"/>
      <c r="L109" s="435"/>
      <c r="M109" s="435"/>
      <c r="N109" s="435"/>
      <c r="O109" s="435"/>
      <c r="P109" s="435"/>
      <c r="Q109" s="435"/>
      <c r="R109" s="435"/>
      <c r="S109" s="435"/>
      <c r="T109" s="435"/>
      <c r="U109" s="435"/>
      <c r="V109" s="436"/>
      <c r="X109" s="367">
        <f>A11</f>
        <v>45383</v>
      </c>
      <c r="Y109" s="368"/>
      <c r="Z109" s="368"/>
      <c r="AA109" s="369"/>
      <c r="AB109" s="434"/>
      <c r="AC109" s="435"/>
      <c r="AD109" s="435"/>
      <c r="AE109" s="435"/>
      <c r="AF109" s="435"/>
      <c r="AG109" s="435"/>
      <c r="AH109" s="435"/>
      <c r="AI109" s="435"/>
      <c r="AJ109" s="435"/>
      <c r="AK109" s="435"/>
      <c r="AL109" s="435"/>
      <c r="AM109" s="435"/>
      <c r="AN109" s="435"/>
      <c r="AO109" s="435"/>
      <c r="AP109" s="435"/>
      <c r="AQ109" s="435"/>
      <c r="AR109" s="435"/>
      <c r="AS109" s="436"/>
    </row>
    <row r="110" spans="1:45" s="34" customFormat="1" ht="6" customHeight="1" x14ac:dyDescent="0.2">
      <c r="A110" s="84"/>
      <c r="B110" s="85"/>
      <c r="C110" s="85"/>
      <c r="D110" s="85"/>
      <c r="E110" s="85"/>
      <c r="F110" s="85"/>
      <c r="G110" s="85"/>
      <c r="H110" s="85"/>
      <c r="I110" s="85"/>
      <c r="J110" s="85"/>
      <c r="K110" s="85"/>
      <c r="L110" s="85"/>
      <c r="M110" s="85"/>
      <c r="N110" s="85"/>
      <c r="O110" s="85"/>
      <c r="P110" s="85"/>
      <c r="Q110" s="85"/>
      <c r="R110" s="85"/>
      <c r="S110" s="85"/>
      <c r="T110" s="85"/>
      <c r="U110" s="85"/>
      <c r="V110" s="86"/>
      <c r="X110" s="84"/>
      <c r="Y110" s="85"/>
      <c r="Z110" s="85"/>
      <c r="AA110" s="85"/>
      <c r="AB110" s="85"/>
      <c r="AC110" s="85"/>
      <c r="AD110" s="85"/>
      <c r="AE110" s="85"/>
      <c r="AF110" s="85"/>
      <c r="AG110" s="85"/>
      <c r="AH110" s="85"/>
      <c r="AI110" s="85"/>
      <c r="AJ110" s="85"/>
      <c r="AK110" s="85"/>
      <c r="AL110" s="85"/>
      <c r="AM110" s="85"/>
      <c r="AN110" s="85"/>
      <c r="AO110" s="85"/>
      <c r="AP110" s="85"/>
      <c r="AQ110" s="85"/>
      <c r="AR110" s="85"/>
      <c r="AS110" s="86"/>
    </row>
    <row r="111" spans="1:45" s="34" customFormat="1" ht="24.75" customHeight="1" x14ac:dyDescent="0.2">
      <c r="A111" s="38" t="s">
        <v>107</v>
      </c>
      <c r="D111" s="330" t="str">
        <f>'Übertrag Einzel'!AA78</f>
        <v/>
      </c>
      <c r="E111" s="331"/>
      <c r="F111" s="331"/>
      <c r="G111" s="331"/>
      <c r="H111" s="331"/>
      <c r="I111" s="331"/>
      <c r="J111" s="331"/>
      <c r="K111" s="331"/>
      <c r="L111" s="331"/>
      <c r="M111" s="331"/>
      <c r="N111" s="137"/>
      <c r="O111" s="332" t="str">
        <f>"verliehen wird: "&amp;'Übertrag Einzel'!CP78</f>
        <v>verliehen wird: Urkunde und Button</v>
      </c>
      <c r="P111" s="332"/>
      <c r="Q111" s="332"/>
      <c r="R111" s="332"/>
      <c r="S111" s="332"/>
      <c r="T111" s="332"/>
      <c r="U111" s="332"/>
      <c r="V111" s="83"/>
      <c r="X111" s="38" t="s">
        <v>107</v>
      </c>
      <c r="AA111" s="330" t="str">
        <f>'Übertrag Einzel'!AA79</f>
        <v/>
      </c>
      <c r="AB111" s="331"/>
      <c r="AC111" s="331"/>
      <c r="AD111" s="331"/>
      <c r="AE111" s="331"/>
      <c r="AF111" s="331"/>
      <c r="AG111" s="331"/>
      <c r="AH111" s="331"/>
      <c r="AI111" s="331"/>
      <c r="AJ111" s="331"/>
      <c r="AK111" s="137"/>
      <c r="AL111" s="332" t="str">
        <f>"verliehen wird: "&amp;'Übertrag Einzel'!CP79</f>
        <v>verliehen wird: Urkunde und Button</v>
      </c>
      <c r="AM111" s="332"/>
      <c r="AN111" s="332"/>
      <c r="AO111" s="332"/>
      <c r="AP111" s="332"/>
      <c r="AQ111" s="332"/>
      <c r="AR111" s="332"/>
      <c r="AS111" s="83"/>
    </row>
    <row r="112" spans="1:45" s="34" customFormat="1" ht="6" customHeight="1" x14ac:dyDescent="0.2">
      <c r="A112" s="82"/>
      <c r="V112" s="83"/>
      <c r="X112" s="82"/>
      <c r="AS112" s="83"/>
    </row>
    <row r="113" spans="1:45" s="34" customFormat="1" ht="24.75" customHeight="1" x14ac:dyDescent="0.2">
      <c r="A113" s="38" t="s">
        <v>111</v>
      </c>
      <c r="D113" s="39"/>
      <c r="F113" s="39"/>
      <c r="H113" s="39"/>
      <c r="I113" s="347" t="str">
        <f>'Übertrag Einzel'!CM78&amp;"."</f>
        <v>.</v>
      </c>
      <c r="J113" s="348"/>
      <c r="L113" s="39" t="s">
        <v>112</v>
      </c>
      <c r="N113" s="39"/>
      <c r="V113" s="83"/>
      <c r="X113" s="38" t="s">
        <v>111</v>
      </c>
      <c r="AA113" s="39"/>
      <c r="AC113" s="39"/>
      <c r="AE113" s="39"/>
      <c r="AF113" s="347" t="str">
        <f>'Übertrag Einzel'!CM79&amp;"."</f>
        <v>.</v>
      </c>
      <c r="AG113" s="348"/>
      <c r="AI113" s="39" t="s">
        <v>112</v>
      </c>
      <c r="AK113" s="39"/>
      <c r="AS113" s="83"/>
    </row>
    <row r="114" spans="1:45" s="34" customFormat="1" ht="6" customHeight="1" x14ac:dyDescent="0.2">
      <c r="A114" s="87"/>
      <c r="B114" s="88"/>
      <c r="C114" s="88"/>
      <c r="D114" s="88"/>
      <c r="E114" s="88"/>
      <c r="F114" s="88"/>
      <c r="G114" s="88"/>
      <c r="H114" s="88"/>
      <c r="I114" s="88"/>
      <c r="J114" s="88"/>
      <c r="K114" s="88"/>
      <c r="L114" s="88"/>
      <c r="M114" s="88"/>
      <c r="N114" s="88"/>
      <c r="O114" s="88"/>
      <c r="P114" s="88"/>
      <c r="Q114" s="88"/>
      <c r="R114" s="88"/>
      <c r="S114" s="88"/>
      <c r="T114" s="88"/>
      <c r="U114" s="88"/>
      <c r="V114" s="89"/>
      <c r="X114" s="87"/>
      <c r="Y114" s="88"/>
      <c r="Z114" s="88"/>
      <c r="AA114" s="88"/>
      <c r="AB114" s="88"/>
      <c r="AC114" s="88"/>
      <c r="AD114" s="88"/>
      <c r="AE114" s="88"/>
      <c r="AF114" s="88"/>
      <c r="AG114" s="88"/>
      <c r="AH114" s="88"/>
      <c r="AI114" s="88"/>
      <c r="AJ114" s="88"/>
      <c r="AK114" s="88"/>
      <c r="AL114" s="88"/>
      <c r="AM114" s="88"/>
      <c r="AN114" s="88"/>
      <c r="AO114" s="88"/>
      <c r="AP114" s="88"/>
      <c r="AQ114" s="88"/>
      <c r="AR114" s="88"/>
      <c r="AS114" s="89"/>
    </row>
    <row r="115" spans="1:45" ht="29.25" customHeight="1" x14ac:dyDescent="0.2">
      <c r="A115" s="349" t="s">
        <v>9</v>
      </c>
      <c r="B115" s="448"/>
      <c r="C115" s="448"/>
      <c r="D115" s="449"/>
      <c r="E115" s="447" t="s">
        <v>10</v>
      </c>
      <c r="F115" s="447"/>
      <c r="G115" s="447" t="s">
        <v>11</v>
      </c>
      <c r="H115" s="447"/>
      <c r="I115" s="446" t="s">
        <v>12</v>
      </c>
      <c r="J115" s="447"/>
      <c r="K115" s="446" t="s">
        <v>13</v>
      </c>
      <c r="L115" s="447"/>
      <c r="M115" s="446" t="s">
        <v>14</v>
      </c>
      <c r="N115" s="447"/>
      <c r="O115" s="447"/>
      <c r="P115" s="447"/>
      <c r="Q115" s="447"/>
      <c r="R115" s="447"/>
      <c r="S115" s="447"/>
      <c r="T115" s="446" t="s">
        <v>15</v>
      </c>
      <c r="U115" s="447"/>
      <c r="V115" s="447"/>
      <c r="X115" s="349" t="s">
        <v>9</v>
      </c>
      <c r="Y115" s="448"/>
      <c r="Z115" s="448"/>
      <c r="AA115" s="449"/>
      <c r="AB115" s="447" t="s">
        <v>10</v>
      </c>
      <c r="AC115" s="447"/>
      <c r="AD115" s="447" t="s">
        <v>11</v>
      </c>
      <c r="AE115" s="447"/>
      <c r="AF115" s="446" t="s">
        <v>12</v>
      </c>
      <c r="AG115" s="447"/>
      <c r="AH115" s="446" t="s">
        <v>13</v>
      </c>
      <c r="AI115" s="447"/>
      <c r="AJ115" s="446" t="s">
        <v>14</v>
      </c>
      <c r="AK115" s="447"/>
      <c r="AL115" s="447"/>
      <c r="AM115" s="447"/>
      <c r="AN115" s="447"/>
      <c r="AO115" s="447"/>
      <c r="AP115" s="447"/>
      <c r="AQ115" s="446" t="s">
        <v>15</v>
      </c>
      <c r="AR115" s="447"/>
      <c r="AS115" s="447"/>
    </row>
    <row r="116" spans="1:45" ht="14.1" customHeight="1" x14ac:dyDescent="0.2">
      <c r="A116" s="333"/>
      <c r="B116" s="334"/>
      <c r="C116" s="334"/>
      <c r="D116" s="335"/>
      <c r="E116" s="336"/>
      <c r="F116" s="337"/>
      <c r="G116" s="336"/>
      <c r="H116" s="337"/>
      <c r="I116" s="336"/>
      <c r="J116" s="337"/>
      <c r="K116" s="336"/>
      <c r="L116" s="337"/>
      <c r="M116" s="336"/>
      <c r="N116" s="340"/>
      <c r="O116" s="340"/>
      <c r="P116" s="340"/>
      <c r="Q116" s="340"/>
      <c r="R116" s="340"/>
      <c r="S116" s="337"/>
      <c r="T116" s="336"/>
      <c r="U116" s="340"/>
      <c r="V116" s="337"/>
      <c r="X116" s="333"/>
      <c r="Y116" s="334"/>
      <c r="Z116" s="334"/>
      <c r="AA116" s="335"/>
      <c r="AB116" s="336"/>
      <c r="AC116" s="337"/>
      <c r="AD116" s="336"/>
      <c r="AE116" s="337"/>
      <c r="AF116" s="336"/>
      <c r="AG116" s="337"/>
      <c r="AH116" s="336"/>
      <c r="AI116" s="337"/>
      <c r="AJ116" s="336"/>
      <c r="AK116" s="340"/>
      <c r="AL116" s="340"/>
      <c r="AM116" s="340"/>
      <c r="AN116" s="340"/>
      <c r="AO116" s="340"/>
      <c r="AP116" s="337"/>
      <c r="AQ116" s="336"/>
      <c r="AR116" s="340"/>
      <c r="AS116" s="337"/>
    </row>
    <row r="117" spans="1:45" ht="14.1" customHeight="1" x14ac:dyDescent="0.2">
      <c r="A117" s="388" t="str">
        <f>'Übertrag Einzel'!BE78</f>
        <v>Langsamer Walzer</v>
      </c>
      <c r="B117" s="389"/>
      <c r="C117" s="389"/>
      <c r="D117" s="17"/>
      <c r="E117" s="338"/>
      <c r="F117" s="339"/>
      <c r="G117" s="338"/>
      <c r="H117" s="339"/>
      <c r="I117" s="338"/>
      <c r="J117" s="339"/>
      <c r="K117" s="338"/>
      <c r="L117" s="339"/>
      <c r="M117" s="338"/>
      <c r="N117" s="341"/>
      <c r="O117" s="341"/>
      <c r="P117" s="341"/>
      <c r="Q117" s="341"/>
      <c r="R117" s="341"/>
      <c r="S117" s="339"/>
      <c r="T117" s="338"/>
      <c r="U117" s="341"/>
      <c r="V117" s="339"/>
      <c r="X117" s="388" t="str">
        <f>'Übertrag Einzel'!BE79</f>
        <v>Langsamer Walzer</v>
      </c>
      <c r="Y117" s="389"/>
      <c r="Z117" s="389"/>
      <c r="AA117" s="17"/>
      <c r="AB117" s="338"/>
      <c r="AC117" s="339"/>
      <c r="AD117" s="338"/>
      <c r="AE117" s="339"/>
      <c r="AF117" s="338"/>
      <c r="AG117" s="339"/>
      <c r="AH117" s="338"/>
      <c r="AI117" s="339"/>
      <c r="AJ117" s="338"/>
      <c r="AK117" s="341"/>
      <c r="AL117" s="341"/>
      <c r="AM117" s="341"/>
      <c r="AN117" s="341"/>
      <c r="AO117" s="341"/>
      <c r="AP117" s="339"/>
      <c r="AQ117" s="338"/>
      <c r="AR117" s="341"/>
      <c r="AS117" s="339"/>
    </row>
    <row r="118" spans="1:45" ht="14.1" customHeight="1" x14ac:dyDescent="0.2">
      <c r="A118" s="333"/>
      <c r="B118" s="334"/>
      <c r="C118" s="334"/>
      <c r="D118" s="335"/>
      <c r="E118" s="336"/>
      <c r="F118" s="337"/>
      <c r="G118" s="336"/>
      <c r="H118" s="337"/>
      <c r="I118" s="336"/>
      <c r="J118" s="337"/>
      <c r="K118" s="336"/>
      <c r="L118" s="337"/>
      <c r="M118" s="336"/>
      <c r="N118" s="340"/>
      <c r="O118" s="340"/>
      <c r="P118" s="340"/>
      <c r="Q118" s="340"/>
      <c r="R118" s="340"/>
      <c r="S118" s="337"/>
      <c r="T118" s="336"/>
      <c r="U118" s="340"/>
      <c r="V118" s="337"/>
      <c r="X118" s="333"/>
      <c r="Y118" s="334"/>
      <c r="Z118" s="334"/>
      <c r="AA118" s="335"/>
      <c r="AB118" s="336"/>
      <c r="AC118" s="337"/>
      <c r="AD118" s="336"/>
      <c r="AE118" s="337"/>
      <c r="AF118" s="336"/>
      <c r="AG118" s="337"/>
      <c r="AH118" s="336"/>
      <c r="AI118" s="337"/>
      <c r="AJ118" s="336"/>
      <c r="AK118" s="340"/>
      <c r="AL118" s="340"/>
      <c r="AM118" s="340"/>
      <c r="AN118" s="340"/>
      <c r="AO118" s="340"/>
      <c r="AP118" s="337"/>
      <c r="AQ118" s="336"/>
      <c r="AR118" s="340"/>
      <c r="AS118" s="337"/>
    </row>
    <row r="119" spans="1:45" ht="14.1" customHeight="1" x14ac:dyDescent="0.2">
      <c r="A119" s="388" t="str">
        <f>'Übertrag Einzel'!BF78</f>
        <v>Tango</v>
      </c>
      <c r="B119" s="389"/>
      <c r="C119" s="389"/>
      <c r="D119" s="17"/>
      <c r="E119" s="338"/>
      <c r="F119" s="339"/>
      <c r="G119" s="338"/>
      <c r="H119" s="339"/>
      <c r="I119" s="338"/>
      <c r="J119" s="339"/>
      <c r="K119" s="338"/>
      <c r="L119" s="339"/>
      <c r="M119" s="338"/>
      <c r="N119" s="341"/>
      <c r="O119" s="341"/>
      <c r="P119" s="341"/>
      <c r="Q119" s="341"/>
      <c r="R119" s="341"/>
      <c r="S119" s="339"/>
      <c r="T119" s="338"/>
      <c r="U119" s="341"/>
      <c r="V119" s="339"/>
      <c r="X119" s="388" t="str">
        <f>'Übertrag Einzel'!BF79</f>
        <v>Tango</v>
      </c>
      <c r="Y119" s="389"/>
      <c r="Z119" s="389"/>
      <c r="AA119" s="17"/>
      <c r="AB119" s="338"/>
      <c r="AC119" s="339"/>
      <c r="AD119" s="338"/>
      <c r="AE119" s="339"/>
      <c r="AF119" s="338"/>
      <c r="AG119" s="339"/>
      <c r="AH119" s="338"/>
      <c r="AI119" s="339"/>
      <c r="AJ119" s="338"/>
      <c r="AK119" s="341"/>
      <c r="AL119" s="341"/>
      <c r="AM119" s="341"/>
      <c r="AN119" s="341"/>
      <c r="AO119" s="341"/>
      <c r="AP119" s="339"/>
      <c r="AQ119" s="338"/>
      <c r="AR119" s="341"/>
      <c r="AS119" s="339"/>
    </row>
    <row r="120" spans="1:45" ht="14.1" customHeight="1" x14ac:dyDescent="0.2">
      <c r="A120" s="333"/>
      <c r="B120" s="334"/>
      <c r="C120" s="334"/>
      <c r="D120" s="335"/>
      <c r="E120" s="336"/>
      <c r="F120" s="337"/>
      <c r="G120" s="336"/>
      <c r="H120" s="337"/>
      <c r="I120" s="336"/>
      <c r="J120" s="337"/>
      <c r="K120" s="336"/>
      <c r="L120" s="337"/>
      <c r="M120" s="336"/>
      <c r="N120" s="340"/>
      <c r="O120" s="340"/>
      <c r="P120" s="340"/>
      <c r="Q120" s="340"/>
      <c r="R120" s="340"/>
      <c r="S120" s="337"/>
      <c r="T120" s="336"/>
      <c r="U120" s="340"/>
      <c r="V120" s="337"/>
      <c r="X120" s="333"/>
      <c r="Y120" s="334"/>
      <c r="Z120" s="334"/>
      <c r="AA120" s="335"/>
      <c r="AB120" s="336"/>
      <c r="AC120" s="337"/>
      <c r="AD120" s="336"/>
      <c r="AE120" s="337"/>
      <c r="AF120" s="336"/>
      <c r="AG120" s="337"/>
      <c r="AH120" s="336"/>
      <c r="AI120" s="337"/>
      <c r="AJ120" s="336"/>
      <c r="AK120" s="340"/>
      <c r="AL120" s="340"/>
      <c r="AM120" s="340"/>
      <c r="AN120" s="340"/>
      <c r="AO120" s="340"/>
      <c r="AP120" s="337"/>
      <c r="AQ120" s="336"/>
      <c r="AR120" s="340"/>
      <c r="AS120" s="337"/>
    </row>
    <row r="121" spans="1:45" ht="14.1" customHeight="1" x14ac:dyDescent="0.2">
      <c r="A121" s="388" t="str">
        <f>'Übertrag Einzel'!BG78</f>
        <v>Wiener Walzer</v>
      </c>
      <c r="B121" s="389"/>
      <c r="C121" s="389"/>
      <c r="D121" s="17"/>
      <c r="E121" s="338"/>
      <c r="F121" s="339"/>
      <c r="G121" s="338"/>
      <c r="H121" s="339"/>
      <c r="I121" s="338"/>
      <c r="J121" s="339"/>
      <c r="K121" s="338"/>
      <c r="L121" s="339"/>
      <c r="M121" s="338"/>
      <c r="N121" s="341"/>
      <c r="O121" s="341"/>
      <c r="P121" s="341"/>
      <c r="Q121" s="341"/>
      <c r="R121" s="341"/>
      <c r="S121" s="339"/>
      <c r="T121" s="338"/>
      <c r="U121" s="341"/>
      <c r="V121" s="339"/>
      <c r="X121" s="388" t="str">
        <f>'Übertrag Einzel'!BG79</f>
        <v>Wiener Walzer</v>
      </c>
      <c r="Y121" s="389"/>
      <c r="Z121" s="389"/>
      <c r="AA121" s="17"/>
      <c r="AB121" s="338"/>
      <c r="AC121" s="339"/>
      <c r="AD121" s="338"/>
      <c r="AE121" s="339"/>
      <c r="AF121" s="338"/>
      <c r="AG121" s="339"/>
      <c r="AH121" s="338"/>
      <c r="AI121" s="339"/>
      <c r="AJ121" s="338"/>
      <c r="AK121" s="341"/>
      <c r="AL121" s="341"/>
      <c r="AM121" s="341"/>
      <c r="AN121" s="341"/>
      <c r="AO121" s="341"/>
      <c r="AP121" s="339"/>
      <c r="AQ121" s="338"/>
      <c r="AR121" s="341"/>
      <c r="AS121" s="339"/>
    </row>
    <row r="122" spans="1:45" ht="14.1" customHeight="1" x14ac:dyDescent="0.2">
      <c r="A122" s="333"/>
      <c r="B122" s="334"/>
      <c r="C122" s="334"/>
      <c r="D122" s="335"/>
      <c r="E122" s="336"/>
      <c r="F122" s="337"/>
      <c r="G122" s="336"/>
      <c r="H122" s="337"/>
      <c r="I122" s="336"/>
      <c r="J122" s="337"/>
      <c r="K122" s="336"/>
      <c r="L122" s="337"/>
      <c r="M122" s="336"/>
      <c r="N122" s="340"/>
      <c r="O122" s="340"/>
      <c r="P122" s="340"/>
      <c r="Q122" s="340"/>
      <c r="R122" s="340"/>
      <c r="S122" s="337"/>
      <c r="T122" s="336"/>
      <c r="U122" s="340"/>
      <c r="V122" s="337"/>
      <c r="X122" s="333"/>
      <c r="Y122" s="334"/>
      <c r="Z122" s="334"/>
      <c r="AA122" s="335"/>
      <c r="AB122" s="336"/>
      <c r="AC122" s="337"/>
      <c r="AD122" s="336"/>
      <c r="AE122" s="337"/>
      <c r="AF122" s="336"/>
      <c r="AG122" s="337"/>
      <c r="AH122" s="336"/>
      <c r="AI122" s="337"/>
      <c r="AJ122" s="336"/>
      <c r="AK122" s="340"/>
      <c r="AL122" s="340"/>
      <c r="AM122" s="340"/>
      <c r="AN122" s="340"/>
      <c r="AO122" s="340"/>
      <c r="AP122" s="337"/>
      <c r="AQ122" s="336"/>
      <c r="AR122" s="340"/>
      <c r="AS122" s="337"/>
    </row>
    <row r="123" spans="1:45" ht="14.1" customHeight="1" x14ac:dyDescent="0.2">
      <c r="A123" s="388" t="str">
        <f>'Übertrag Einzel'!BH78</f>
        <v>Slowfox</v>
      </c>
      <c r="B123" s="389"/>
      <c r="C123" s="389"/>
      <c r="D123" s="17"/>
      <c r="E123" s="338"/>
      <c r="F123" s="339"/>
      <c r="G123" s="338"/>
      <c r="H123" s="339"/>
      <c r="I123" s="338"/>
      <c r="J123" s="339"/>
      <c r="K123" s="338"/>
      <c r="L123" s="339"/>
      <c r="M123" s="338"/>
      <c r="N123" s="341"/>
      <c r="O123" s="341"/>
      <c r="P123" s="341"/>
      <c r="Q123" s="341"/>
      <c r="R123" s="341"/>
      <c r="S123" s="339"/>
      <c r="T123" s="338"/>
      <c r="U123" s="341"/>
      <c r="V123" s="339"/>
      <c r="X123" s="388" t="str">
        <f>'Übertrag Einzel'!BH79</f>
        <v>Slowfox</v>
      </c>
      <c r="Y123" s="389"/>
      <c r="Z123" s="389"/>
      <c r="AA123" s="17"/>
      <c r="AB123" s="338"/>
      <c r="AC123" s="339"/>
      <c r="AD123" s="338"/>
      <c r="AE123" s="339"/>
      <c r="AF123" s="338"/>
      <c r="AG123" s="339"/>
      <c r="AH123" s="338"/>
      <c r="AI123" s="339"/>
      <c r="AJ123" s="338"/>
      <c r="AK123" s="341"/>
      <c r="AL123" s="341"/>
      <c r="AM123" s="341"/>
      <c r="AN123" s="341"/>
      <c r="AO123" s="341"/>
      <c r="AP123" s="339"/>
      <c r="AQ123" s="338"/>
      <c r="AR123" s="341"/>
      <c r="AS123" s="339"/>
    </row>
    <row r="124" spans="1:45" ht="14.1" customHeight="1" x14ac:dyDescent="0.2">
      <c r="A124" s="333"/>
      <c r="B124" s="334"/>
      <c r="C124" s="334"/>
      <c r="D124" s="335"/>
      <c r="E124" s="336"/>
      <c r="F124" s="337"/>
      <c r="G124" s="336"/>
      <c r="H124" s="337"/>
      <c r="I124" s="336"/>
      <c r="J124" s="337"/>
      <c r="K124" s="336"/>
      <c r="L124" s="337"/>
      <c r="M124" s="336"/>
      <c r="N124" s="340"/>
      <c r="O124" s="340"/>
      <c r="P124" s="340"/>
      <c r="Q124" s="340"/>
      <c r="R124" s="340"/>
      <c r="S124" s="337"/>
      <c r="T124" s="336"/>
      <c r="U124" s="340"/>
      <c r="V124" s="337"/>
      <c r="X124" s="333"/>
      <c r="Y124" s="334"/>
      <c r="Z124" s="334"/>
      <c r="AA124" s="335"/>
      <c r="AB124" s="336"/>
      <c r="AC124" s="337"/>
      <c r="AD124" s="336"/>
      <c r="AE124" s="337"/>
      <c r="AF124" s="336"/>
      <c r="AG124" s="337"/>
      <c r="AH124" s="336"/>
      <c r="AI124" s="337"/>
      <c r="AJ124" s="336"/>
      <c r="AK124" s="340"/>
      <c r="AL124" s="340"/>
      <c r="AM124" s="340"/>
      <c r="AN124" s="340"/>
      <c r="AO124" s="340"/>
      <c r="AP124" s="337"/>
      <c r="AQ124" s="336"/>
      <c r="AR124" s="340"/>
      <c r="AS124" s="337"/>
    </row>
    <row r="125" spans="1:45" ht="14.1" customHeight="1" x14ac:dyDescent="0.2">
      <c r="A125" s="388" t="str">
        <f>'Übertrag Einzel'!BI78</f>
        <v>Quickstep</v>
      </c>
      <c r="B125" s="389"/>
      <c r="C125" s="389"/>
      <c r="D125" s="17"/>
      <c r="E125" s="338"/>
      <c r="F125" s="339"/>
      <c r="G125" s="338"/>
      <c r="H125" s="339"/>
      <c r="I125" s="338"/>
      <c r="J125" s="339"/>
      <c r="K125" s="338"/>
      <c r="L125" s="339"/>
      <c r="M125" s="338"/>
      <c r="N125" s="341"/>
      <c r="O125" s="341"/>
      <c r="P125" s="341"/>
      <c r="Q125" s="341"/>
      <c r="R125" s="341"/>
      <c r="S125" s="339"/>
      <c r="T125" s="338"/>
      <c r="U125" s="341"/>
      <c r="V125" s="339"/>
      <c r="X125" s="388" t="str">
        <f>'Übertrag Einzel'!BI79</f>
        <v>Quickstep</v>
      </c>
      <c r="Y125" s="389"/>
      <c r="Z125" s="389"/>
      <c r="AA125" s="17"/>
      <c r="AB125" s="338"/>
      <c r="AC125" s="339"/>
      <c r="AD125" s="338"/>
      <c r="AE125" s="339"/>
      <c r="AF125" s="338"/>
      <c r="AG125" s="339"/>
      <c r="AH125" s="338"/>
      <c r="AI125" s="339"/>
      <c r="AJ125" s="338"/>
      <c r="AK125" s="341"/>
      <c r="AL125" s="341"/>
      <c r="AM125" s="341"/>
      <c r="AN125" s="341"/>
      <c r="AO125" s="341"/>
      <c r="AP125" s="339"/>
      <c r="AQ125" s="338"/>
      <c r="AR125" s="341"/>
      <c r="AS125" s="339"/>
    </row>
    <row r="126" spans="1:45" ht="14.1" customHeight="1" x14ac:dyDescent="0.2">
      <c r="A126" s="333"/>
      <c r="B126" s="334"/>
      <c r="C126" s="334"/>
      <c r="D126" s="335"/>
      <c r="E126" s="336"/>
      <c r="F126" s="337"/>
      <c r="G126" s="336"/>
      <c r="H126" s="337"/>
      <c r="I126" s="336"/>
      <c r="J126" s="337"/>
      <c r="K126" s="336"/>
      <c r="L126" s="337"/>
      <c r="M126" s="336"/>
      <c r="N126" s="340"/>
      <c r="O126" s="340"/>
      <c r="P126" s="340"/>
      <c r="Q126" s="340"/>
      <c r="R126" s="340"/>
      <c r="S126" s="337"/>
      <c r="T126" s="336"/>
      <c r="U126" s="340"/>
      <c r="V126" s="337"/>
      <c r="X126" s="333"/>
      <c r="Y126" s="334"/>
      <c r="Z126" s="334"/>
      <c r="AA126" s="335"/>
      <c r="AB126" s="336"/>
      <c r="AC126" s="337"/>
      <c r="AD126" s="336"/>
      <c r="AE126" s="337"/>
      <c r="AF126" s="336"/>
      <c r="AG126" s="337"/>
      <c r="AH126" s="336"/>
      <c r="AI126" s="337"/>
      <c r="AJ126" s="336"/>
      <c r="AK126" s="340"/>
      <c r="AL126" s="340"/>
      <c r="AM126" s="340"/>
      <c r="AN126" s="340"/>
      <c r="AO126" s="340"/>
      <c r="AP126" s="337"/>
      <c r="AQ126" s="336"/>
      <c r="AR126" s="340"/>
      <c r="AS126" s="337"/>
    </row>
    <row r="127" spans="1:45" ht="14.1" customHeight="1" x14ac:dyDescent="0.2">
      <c r="A127" s="388" t="str">
        <f>'Übertrag Einzel'!BJ78</f>
        <v>Samba</v>
      </c>
      <c r="B127" s="389"/>
      <c r="C127" s="389"/>
      <c r="D127" s="17"/>
      <c r="E127" s="338"/>
      <c r="F127" s="339"/>
      <c r="G127" s="338"/>
      <c r="H127" s="339"/>
      <c r="I127" s="338"/>
      <c r="J127" s="339"/>
      <c r="K127" s="338"/>
      <c r="L127" s="339"/>
      <c r="M127" s="338"/>
      <c r="N127" s="341"/>
      <c r="O127" s="341"/>
      <c r="P127" s="341"/>
      <c r="Q127" s="341"/>
      <c r="R127" s="341"/>
      <c r="S127" s="339"/>
      <c r="T127" s="338"/>
      <c r="U127" s="341"/>
      <c r="V127" s="339"/>
      <c r="X127" s="388" t="str">
        <f>'Übertrag Einzel'!BJ79</f>
        <v>Samba</v>
      </c>
      <c r="Y127" s="389"/>
      <c r="Z127" s="389"/>
      <c r="AA127" s="17"/>
      <c r="AB127" s="338"/>
      <c r="AC127" s="339"/>
      <c r="AD127" s="338"/>
      <c r="AE127" s="339"/>
      <c r="AF127" s="338"/>
      <c r="AG127" s="339"/>
      <c r="AH127" s="338"/>
      <c r="AI127" s="339"/>
      <c r="AJ127" s="338"/>
      <c r="AK127" s="341"/>
      <c r="AL127" s="341"/>
      <c r="AM127" s="341"/>
      <c r="AN127" s="341"/>
      <c r="AO127" s="341"/>
      <c r="AP127" s="339"/>
      <c r="AQ127" s="338"/>
      <c r="AR127" s="341"/>
      <c r="AS127" s="339"/>
    </row>
    <row r="128" spans="1:45" ht="14.1" customHeight="1" x14ac:dyDescent="0.2">
      <c r="A128" s="333"/>
      <c r="B128" s="334"/>
      <c r="C128" s="334"/>
      <c r="D128" s="335"/>
      <c r="E128" s="336"/>
      <c r="F128" s="337"/>
      <c r="G128" s="336"/>
      <c r="H128" s="337"/>
      <c r="I128" s="336"/>
      <c r="J128" s="337"/>
      <c r="K128" s="336"/>
      <c r="L128" s="337"/>
      <c r="M128" s="336"/>
      <c r="N128" s="340"/>
      <c r="O128" s="340"/>
      <c r="P128" s="340"/>
      <c r="Q128" s="340"/>
      <c r="R128" s="340"/>
      <c r="S128" s="337"/>
      <c r="T128" s="336"/>
      <c r="U128" s="340"/>
      <c r="V128" s="337"/>
      <c r="X128" s="333"/>
      <c r="Y128" s="334"/>
      <c r="Z128" s="334"/>
      <c r="AA128" s="335"/>
      <c r="AB128" s="336"/>
      <c r="AC128" s="337"/>
      <c r="AD128" s="336"/>
      <c r="AE128" s="337"/>
      <c r="AF128" s="336"/>
      <c r="AG128" s="337"/>
      <c r="AH128" s="336"/>
      <c r="AI128" s="337"/>
      <c r="AJ128" s="336"/>
      <c r="AK128" s="340"/>
      <c r="AL128" s="340"/>
      <c r="AM128" s="340"/>
      <c r="AN128" s="340"/>
      <c r="AO128" s="340"/>
      <c r="AP128" s="337"/>
      <c r="AQ128" s="336"/>
      <c r="AR128" s="340"/>
      <c r="AS128" s="337"/>
    </row>
    <row r="129" spans="1:45" ht="14.1" customHeight="1" x14ac:dyDescent="0.2">
      <c r="A129" s="388" t="str">
        <f>'Übertrag Einzel'!BK78</f>
        <v>Chachacha</v>
      </c>
      <c r="B129" s="389"/>
      <c r="C129" s="389"/>
      <c r="D129" s="17"/>
      <c r="E129" s="338"/>
      <c r="F129" s="339"/>
      <c r="G129" s="338"/>
      <c r="H129" s="339"/>
      <c r="I129" s="338"/>
      <c r="J129" s="339"/>
      <c r="K129" s="338"/>
      <c r="L129" s="339"/>
      <c r="M129" s="338"/>
      <c r="N129" s="341"/>
      <c r="O129" s="341"/>
      <c r="P129" s="341"/>
      <c r="Q129" s="341"/>
      <c r="R129" s="341"/>
      <c r="S129" s="339"/>
      <c r="T129" s="338"/>
      <c r="U129" s="341"/>
      <c r="V129" s="339"/>
      <c r="X129" s="388" t="str">
        <f>'Übertrag Einzel'!BK79</f>
        <v>Chachacha</v>
      </c>
      <c r="Y129" s="389"/>
      <c r="Z129" s="389"/>
      <c r="AA129" s="17"/>
      <c r="AB129" s="338"/>
      <c r="AC129" s="339"/>
      <c r="AD129" s="338"/>
      <c r="AE129" s="339"/>
      <c r="AF129" s="338"/>
      <c r="AG129" s="339"/>
      <c r="AH129" s="338"/>
      <c r="AI129" s="339"/>
      <c r="AJ129" s="338"/>
      <c r="AK129" s="341"/>
      <c r="AL129" s="341"/>
      <c r="AM129" s="341"/>
      <c r="AN129" s="341"/>
      <c r="AO129" s="341"/>
      <c r="AP129" s="339"/>
      <c r="AQ129" s="338"/>
      <c r="AR129" s="341"/>
      <c r="AS129" s="339"/>
    </row>
    <row r="130" spans="1:45" ht="14.1" customHeight="1" x14ac:dyDescent="0.2">
      <c r="A130" s="333"/>
      <c r="B130" s="334"/>
      <c r="C130" s="334"/>
      <c r="D130" s="335"/>
      <c r="E130" s="336"/>
      <c r="F130" s="337"/>
      <c r="G130" s="336"/>
      <c r="H130" s="337"/>
      <c r="I130" s="336"/>
      <c r="J130" s="337"/>
      <c r="K130" s="336"/>
      <c r="L130" s="337"/>
      <c r="M130" s="336"/>
      <c r="N130" s="340"/>
      <c r="O130" s="340"/>
      <c r="P130" s="340"/>
      <c r="Q130" s="340"/>
      <c r="R130" s="340"/>
      <c r="S130" s="337"/>
      <c r="T130" s="336"/>
      <c r="U130" s="340"/>
      <c r="V130" s="337"/>
      <c r="X130" s="333"/>
      <c r="Y130" s="334"/>
      <c r="Z130" s="334"/>
      <c r="AA130" s="335"/>
      <c r="AB130" s="336"/>
      <c r="AC130" s="337"/>
      <c r="AD130" s="336"/>
      <c r="AE130" s="337"/>
      <c r="AF130" s="336"/>
      <c r="AG130" s="337"/>
      <c r="AH130" s="336"/>
      <c r="AI130" s="337"/>
      <c r="AJ130" s="336"/>
      <c r="AK130" s="340"/>
      <c r="AL130" s="340"/>
      <c r="AM130" s="340"/>
      <c r="AN130" s="340"/>
      <c r="AO130" s="340"/>
      <c r="AP130" s="337"/>
      <c r="AQ130" s="336"/>
      <c r="AR130" s="340"/>
      <c r="AS130" s="337"/>
    </row>
    <row r="131" spans="1:45" ht="14.1" customHeight="1" x14ac:dyDescent="0.2">
      <c r="A131" s="388" t="str">
        <f>'Übertrag Einzel'!BL78</f>
        <v>Rumba</v>
      </c>
      <c r="B131" s="389"/>
      <c r="C131" s="389"/>
      <c r="D131" s="17"/>
      <c r="E131" s="338"/>
      <c r="F131" s="339"/>
      <c r="G131" s="338"/>
      <c r="H131" s="339"/>
      <c r="I131" s="338"/>
      <c r="J131" s="339"/>
      <c r="K131" s="338"/>
      <c r="L131" s="339"/>
      <c r="M131" s="338"/>
      <c r="N131" s="341"/>
      <c r="O131" s="341"/>
      <c r="P131" s="341"/>
      <c r="Q131" s="341"/>
      <c r="R131" s="341"/>
      <c r="S131" s="339"/>
      <c r="T131" s="338"/>
      <c r="U131" s="341"/>
      <c r="V131" s="339"/>
      <c r="X131" s="388" t="str">
        <f>'Übertrag Einzel'!BL79</f>
        <v>Rumba</v>
      </c>
      <c r="Y131" s="389"/>
      <c r="Z131" s="389"/>
      <c r="AA131" s="17"/>
      <c r="AB131" s="338"/>
      <c r="AC131" s="339"/>
      <c r="AD131" s="338"/>
      <c r="AE131" s="339"/>
      <c r="AF131" s="338"/>
      <c r="AG131" s="339"/>
      <c r="AH131" s="338"/>
      <c r="AI131" s="339"/>
      <c r="AJ131" s="338"/>
      <c r="AK131" s="341"/>
      <c r="AL131" s="341"/>
      <c r="AM131" s="341"/>
      <c r="AN131" s="341"/>
      <c r="AO131" s="341"/>
      <c r="AP131" s="339"/>
      <c r="AQ131" s="338"/>
      <c r="AR131" s="341"/>
      <c r="AS131" s="339"/>
    </row>
    <row r="132" spans="1:45" ht="14.1" customHeight="1" x14ac:dyDescent="0.2">
      <c r="A132" s="333"/>
      <c r="B132" s="334"/>
      <c r="C132" s="334"/>
      <c r="D132" s="335"/>
      <c r="E132" s="336"/>
      <c r="F132" s="337"/>
      <c r="G132" s="336"/>
      <c r="H132" s="337"/>
      <c r="I132" s="336"/>
      <c r="J132" s="337"/>
      <c r="K132" s="336"/>
      <c r="L132" s="337"/>
      <c r="M132" s="336"/>
      <c r="N132" s="340"/>
      <c r="O132" s="340"/>
      <c r="P132" s="340"/>
      <c r="Q132" s="340"/>
      <c r="R132" s="340"/>
      <c r="S132" s="337"/>
      <c r="T132" s="336"/>
      <c r="U132" s="340"/>
      <c r="V132" s="337"/>
      <c r="X132" s="333"/>
      <c r="Y132" s="334"/>
      <c r="Z132" s="334"/>
      <c r="AA132" s="335"/>
      <c r="AB132" s="336"/>
      <c r="AC132" s="337"/>
      <c r="AD132" s="336"/>
      <c r="AE132" s="337"/>
      <c r="AF132" s="336"/>
      <c r="AG132" s="337"/>
      <c r="AH132" s="336"/>
      <c r="AI132" s="337"/>
      <c r="AJ132" s="336"/>
      <c r="AK132" s="340"/>
      <c r="AL132" s="340"/>
      <c r="AM132" s="340"/>
      <c r="AN132" s="340"/>
      <c r="AO132" s="340"/>
      <c r="AP132" s="337"/>
      <c r="AQ132" s="336"/>
      <c r="AR132" s="340"/>
      <c r="AS132" s="337"/>
    </row>
    <row r="133" spans="1:45" ht="14.1" customHeight="1" x14ac:dyDescent="0.2">
      <c r="A133" s="388" t="str">
        <f>'Übertrag Einzel'!BM78</f>
        <v>Paso Doble</v>
      </c>
      <c r="B133" s="389"/>
      <c r="C133" s="389"/>
      <c r="D133" s="17"/>
      <c r="E133" s="338"/>
      <c r="F133" s="339"/>
      <c r="G133" s="338"/>
      <c r="H133" s="339"/>
      <c r="I133" s="338"/>
      <c r="J133" s="339"/>
      <c r="K133" s="338"/>
      <c r="L133" s="339"/>
      <c r="M133" s="338"/>
      <c r="N133" s="341"/>
      <c r="O133" s="341"/>
      <c r="P133" s="341"/>
      <c r="Q133" s="341"/>
      <c r="R133" s="341"/>
      <c r="S133" s="339"/>
      <c r="T133" s="338"/>
      <c r="U133" s="341"/>
      <c r="V133" s="339"/>
      <c r="X133" s="388" t="str">
        <f>'Übertrag Einzel'!BM79</f>
        <v>Paso Doble</v>
      </c>
      <c r="Y133" s="389"/>
      <c r="Z133" s="389"/>
      <c r="AA133" s="17"/>
      <c r="AB133" s="338"/>
      <c r="AC133" s="339"/>
      <c r="AD133" s="338"/>
      <c r="AE133" s="339"/>
      <c r="AF133" s="338"/>
      <c r="AG133" s="339"/>
      <c r="AH133" s="338"/>
      <c r="AI133" s="339"/>
      <c r="AJ133" s="338"/>
      <c r="AK133" s="341"/>
      <c r="AL133" s="341"/>
      <c r="AM133" s="341"/>
      <c r="AN133" s="341"/>
      <c r="AO133" s="341"/>
      <c r="AP133" s="339"/>
      <c r="AQ133" s="338"/>
      <c r="AR133" s="341"/>
      <c r="AS133" s="339"/>
    </row>
    <row r="134" spans="1:45" ht="14.1" customHeight="1" x14ac:dyDescent="0.2">
      <c r="A134" s="333"/>
      <c r="B134" s="334"/>
      <c r="C134" s="334"/>
      <c r="D134" s="335"/>
      <c r="E134" s="336"/>
      <c r="F134" s="337"/>
      <c r="G134" s="336"/>
      <c r="H134" s="337"/>
      <c r="I134" s="336"/>
      <c r="J134" s="337"/>
      <c r="K134" s="336"/>
      <c r="L134" s="337"/>
      <c r="M134" s="336"/>
      <c r="N134" s="340"/>
      <c r="O134" s="340"/>
      <c r="P134" s="340"/>
      <c r="Q134" s="340"/>
      <c r="R134" s="340"/>
      <c r="S134" s="337"/>
      <c r="T134" s="336"/>
      <c r="U134" s="340"/>
      <c r="V134" s="337"/>
      <c r="X134" s="333"/>
      <c r="Y134" s="334"/>
      <c r="Z134" s="334"/>
      <c r="AA134" s="335"/>
      <c r="AB134" s="336"/>
      <c r="AC134" s="337"/>
      <c r="AD134" s="336"/>
      <c r="AE134" s="337"/>
      <c r="AF134" s="336"/>
      <c r="AG134" s="337"/>
      <c r="AH134" s="336"/>
      <c r="AI134" s="337"/>
      <c r="AJ134" s="336"/>
      <c r="AK134" s="340"/>
      <c r="AL134" s="340"/>
      <c r="AM134" s="340"/>
      <c r="AN134" s="340"/>
      <c r="AO134" s="340"/>
      <c r="AP134" s="337"/>
      <c r="AQ134" s="336"/>
      <c r="AR134" s="340"/>
      <c r="AS134" s="337"/>
    </row>
    <row r="135" spans="1:45" ht="14.1" customHeight="1" x14ac:dyDescent="0.2">
      <c r="A135" s="388" t="str">
        <f>'Übertrag Einzel'!BN78</f>
        <v>Jive</v>
      </c>
      <c r="B135" s="389"/>
      <c r="C135" s="389"/>
      <c r="D135" s="17"/>
      <c r="E135" s="338"/>
      <c r="F135" s="339"/>
      <c r="G135" s="338"/>
      <c r="H135" s="339"/>
      <c r="I135" s="338"/>
      <c r="J135" s="339"/>
      <c r="K135" s="338"/>
      <c r="L135" s="339"/>
      <c r="M135" s="338"/>
      <c r="N135" s="341"/>
      <c r="O135" s="341"/>
      <c r="P135" s="341"/>
      <c r="Q135" s="341"/>
      <c r="R135" s="341"/>
      <c r="S135" s="339"/>
      <c r="T135" s="338"/>
      <c r="U135" s="341"/>
      <c r="V135" s="339"/>
      <c r="X135" s="388" t="str">
        <f>'Übertrag Einzel'!BN79</f>
        <v>Jive</v>
      </c>
      <c r="Y135" s="389"/>
      <c r="Z135" s="389"/>
      <c r="AA135" s="17"/>
      <c r="AB135" s="338"/>
      <c r="AC135" s="339"/>
      <c r="AD135" s="338"/>
      <c r="AE135" s="339"/>
      <c r="AF135" s="338"/>
      <c r="AG135" s="339"/>
      <c r="AH135" s="338"/>
      <c r="AI135" s="339"/>
      <c r="AJ135" s="338"/>
      <c r="AK135" s="341"/>
      <c r="AL135" s="341"/>
      <c r="AM135" s="341"/>
      <c r="AN135" s="341"/>
      <c r="AO135" s="341"/>
      <c r="AP135" s="339"/>
      <c r="AQ135" s="338"/>
      <c r="AR135" s="341"/>
      <c r="AS135" s="339"/>
    </row>
    <row r="136" spans="1:45" ht="14.1" customHeight="1" x14ac:dyDescent="0.2">
      <c r="A136" s="391"/>
      <c r="B136" s="392"/>
      <c r="C136" s="392"/>
      <c r="D136" s="393"/>
      <c r="E136" s="336"/>
      <c r="F136" s="337"/>
      <c r="G136" s="336"/>
      <c r="H136" s="337"/>
      <c r="I136" s="336"/>
      <c r="J136" s="337"/>
      <c r="K136" s="336"/>
      <c r="L136" s="337"/>
      <c r="M136" s="336"/>
      <c r="N136" s="340"/>
      <c r="O136" s="340"/>
      <c r="P136" s="340"/>
      <c r="Q136" s="340"/>
      <c r="R136" s="340"/>
      <c r="S136" s="337"/>
      <c r="T136" s="336"/>
      <c r="U136" s="340"/>
      <c r="V136" s="337"/>
      <c r="X136" s="391"/>
      <c r="Y136" s="392"/>
      <c r="Z136" s="392"/>
      <c r="AA136" s="393"/>
      <c r="AB136" s="336"/>
      <c r="AC136" s="337"/>
      <c r="AD136" s="336"/>
      <c r="AE136" s="337"/>
      <c r="AF136" s="336"/>
      <c r="AG136" s="337"/>
      <c r="AH136" s="336"/>
      <c r="AI136" s="337"/>
      <c r="AJ136" s="336"/>
      <c r="AK136" s="340"/>
      <c r="AL136" s="340"/>
      <c r="AM136" s="340"/>
      <c r="AN136" s="340"/>
      <c r="AO136" s="340"/>
      <c r="AP136" s="337"/>
      <c r="AQ136" s="336"/>
      <c r="AR136" s="340"/>
      <c r="AS136" s="337"/>
    </row>
    <row r="137" spans="1:45" ht="14.1" customHeight="1" x14ac:dyDescent="0.2">
      <c r="A137" s="388" t="str">
        <f>'Übertrag Einzel'!BO78</f>
        <v>Discofox</v>
      </c>
      <c r="B137" s="389"/>
      <c r="C137" s="390"/>
      <c r="D137" s="18"/>
      <c r="E137" s="338"/>
      <c r="F137" s="339"/>
      <c r="G137" s="338"/>
      <c r="H137" s="339"/>
      <c r="I137" s="338"/>
      <c r="J137" s="339"/>
      <c r="K137" s="338"/>
      <c r="L137" s="339"/>
      <c r="M137" s="338"/>
      <c r="N137" s="341"/>
      <c r="O137" s="341"/>
      <c r="P137" s="341"/>
      <c r="Q137" s="341"/>
      <c r="R137" s="341"/>
      <c r="S137" s="339"/>
      <c r="T137" s="338"/>
      <c r="U137" s="341"/>
      <c r="V137" s="339"/>
      <c r="X137" s="388" t="str">
        <f>'Übertrag Einzel'!BO79</f>
        <v>Discofox</v>
      </c>
      <c r="Y137" s="389"/>
      <c r="Z137" s="390"/>
      <c r="AA137" s="18"/>
      <c r="AB137" s="338"/>
      <c r="AC137" s="339"/>
      <c r="AD137" s="338"/>
      <c r="AE137" s="339"/>
      <c r="AF137" s="338"/>
      <c r="AG137" s="339"/>
      <c r="AH137" s="338"/>
      <c r="AI137" s="339"/>
      <c r="AJ137" s="338"/>
      <c r="AK137" s="341"/>
      <c r="AL137" s="341"/>
      <c r="AM137" s="341"/>
      <c r="AN137" s="341"/>
      <c r="AO137" s="341"/>
      <c r="AP137" s="339"/>
      <c r="AQ137" s="338"/>
      <c r="AR137" s="341"/>
      <c r="AS137" s="339"/>
    </row>
    <row r="138" spans="1:45" ht="14.1" customHeight="1" x14ac:dyDescent="0.2">
      <c r="A138" s="391"/>
      <c r="B138" s="392"/>
      <c r="C138" s="392"/>
      <c r="D138" s="393"/>
      <c r="E138" s="336"/>
      <c r="F138" s="337"/>
      <c r="G138" s="336"/>
      <c r="H138" s="337"/>
      <c r="I138" s="336"/>
      <c r="J138" s="337"/>
      <c r="K138" s="336"/>
      <c r="L138" s="337"/>
      <c r="M138" s="336"/>
      <c r="N138" s="340"/>
      <c r="O138" s="340"/>
      <c r="P138" s="340"/>
      <c r="Q138" s="340"/>
      <c r="R138" s="340"/>
      <c r="S138" s="337"/>
      <c r="T138" s="336"/>
      <c r="U138" s="340"/>
      <c r="V138" s="337"/>
      <c r="X138" s="391"/>
      <c r="Y138" s="392"/>
      <c r="Z138" s="392"/>
      <c r="AA138" s="393"/>
      <c r="AB138" s="336"/>
      <c r="AC138" s="337"/>
      <c r="AD138" s="336"/>
      <c r="AE138" s="337"/>
      <c r="AF138" s="336"/>
      <c r="AG138" s="337"/>
      <c r="AH138" s="336"/>
      <c r="AI138" s="337"/>
      <c r="AJ138" s="336"/>
      <c r="AK138" s="340"/>
      <c r="AL138" s="340"/>
      <c r="AM138" s="340"/>
      <c r="AN138" s="340"/>
      <c r="AO138" s="340"/>
      <c r="AP138" s="337"/>
      <c r="AQ138" s="336"/>
      <c r="AR138" s="340"/>
      <c r="AS138" s="337"/>
    </row>
    <row r="139" spans="1:45" ht="14.1" customHeight="1" x14ac:dyDescent="0.2">
      <c r="A139" s="388"/>
      <c r="B139" s="389"/>
      <c r="C139" s="390"/>
      <c r="D139" s="18"/>
      <c r="E139" s="338"/>
      <c r="F139" s="339"/>
      <c r="G139" s="338"/>
      <c r="H139" s="339"/>
      <c r="I139" s="338"/>
      <c r="J139" s="339"/>
      <c r="K139" s="338"/>
      <c r="L139" s="339"/>
      <c r="M139" s="338"/>
      <c r="N139" s="341"/>
      <c r="O139" s="341"/>
      <c r="P139" s="341"/>
      <c r="Q139" s="341"/>
      <c r="R139" s="341"/>
      <c r="S139" s="339"/>
      <c r="T139" s="338"/>
      <c r="U139" s="341"/>
      <c r="V139" s="339"/>
      <c r="X139" s="388"/>
      <c r="Y139" s="389"/>
      <c r="Z139" s="390"/>
      <c r="AA139" s="18"/>
      <c r="AB139" s="338"/>
      <c r="AC139" s="339"/>
      <c r="AD139" s="338"/>
      <c r="AE139" s="339"/>
      <c r="AF139" s="338"/>
      <c r="AG139" s="339"/>
      <c r="AH139" s="338"/>
      <c r="AI139" s="339"/>
      <c r="AJ139" s="338"/>
      <c r="AK139" s="341"/>
      <c r="AL139" s="341"/>
      <c r="AM139" s="341"/>
      <c r="AN139" s="341"/>
      <c r="AO139" s="341"/>
      <c r="AP139" s="339"/>
      <c r="AQ139" s="338"/>
      <c r="AR139" s="341"/>
      <c r="AS139" s="339"/>
    </row>
    <row r="140" spans="1:45" ht="14.1" customHeight="1" x14ac:dyDescent="0.2">
      <c r="A140" s="394" t="s">
        <v>70</v>
      </c>
      <c r="B140" s="450"/>
      <c r="C140" s="450"/>
      <c r="D140" s="450"/>
      <c r="E140" s="450"/>
      <c r="F140" s="450"/>
      <c r="G140" s="450"/>
      <c r="H140" s="450"/>
      <c r="I140" s="450"/>
      <c r="J140" s="450"/>
      <c r="K140" s="450"/>
      <c r="L140" s="450"/>
      <c r="M140" s="450"/>
      <c r="N140" s="450"/>
      <c r="O140" s="450"/>
      <c r="P140" s="450"/>
      <c r="Q140" s="450"/>
      <c r="R140" s="450"/>
      <c r="S140" s="450"/>
      <c r="T140" s="450"/>
      <c r="U140" s="450"/>
      <c r="V140" s="451"/>
      <c r="X140" s="394" t="s">
        <v>70</v>
      </c>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1"/>
    </row>
    <row r="141" spans="1:45" ht="14.1" customHeight="1" x14ac:dyDescent="0.2">
      <c r="A141" s="452"/>
      <c r="B141" s="453"/>
      <c r="C141" s="454"/>
      <c r="D141" s="454"/>
      <c r="E141" s="454"/>
      <c r="F141" s="454"/>
      <c r="G141" s="454"/>
      <c r="H141" s="454"/>
      <c r="I141" s="454"/>
      <c r="J141" s="454"/>
      <c r="K141" s="454"/>
      <c r="L141" s="454"/>
      <c r="M141" s="454"/>
      <c r="N141" s="454"/>
      <c r="O141" s="454"/>
      <c r="P141" s="454"/>
      <c r="Q141" s="454"/>
      <c r="R141" s="454"/>
      <c r="S141" s="454"/>
      <c r="T141" s="454"/>
      <c r="U141" s="454"/>
      <c r="V141" s="455"/>
      <c r="X141" s="452"/>
      <c r="Y141" s="453"/>
      <c r="Z141" s="454"/>
      <c r="AA141" s="454"/>
      <c r="AB141" s="454"/>
      <c r="AC141" s="454"/>
      <c r="AD141" s="454"/>
      <c r="AE141" s="454"/>
      <c r="AF141" s="454"/>
      <c r="AG141" s="454"/>
      <c r="AH141" s="454"/>
      <c r="AI141" s="454"/>
      <c r="AJ141" s="454"/>
      <c r="AK141" s="454"/>
      <c r="AL141" s="454"/>
      <c r="AM141" s="454"/>
      <c r="AN141" s="454"/>
      <c r="AO141" s="454"/>
      <c r="AP141" s="454"/>
      <c r="AQ141" s="454"/>
      <c r="AR141" s="454"/>
      <c r="AS141" s="455"/>
    </row>
    <row r="142" spans="1:45" ht="14.1" customHeight="1" x14ac:dyDescent="0.2">
      <c r="A142" s="400" t="s">
        <v>30</v>
      </c>
      <c r="B142" s="456"/>
      <c r="C142" s="400" t="str">
        <f>MID(T144,1,2)</f>
        <v/>
      </c>
      <c r="D142" s="401"/>
      <c r="E142" s="400" t="str">
        <f>MID(T144,3,2)</f>
        <v/>
      </c>
      <c r="F142" s="401"/>
      <c r="G142" s="400" t="str">
        <f>MID(T144,5,2)</f>
        <v/>
      </c>
      <c r="H142" s="401"/>
      <c r="I142" s="400" t="str">
        <f>MID(T144,7,2)</f>
        <v/>
      </c>
      <c r="J142" s="401"/>
      <c r="K142" s="400" t="str">
        <f>MID(T144,9,2)</f>
        <v/>
      </c>
      <c r="L142" s="401"/>
      <c r="M142" s="400" t="str">
        <f>MID(T144,11,2)</f>
        <v/>
      </c>
      <c r="N142" s="401"/>
      <c r="O142" s="400" t="str">
        <f>MID(T144,13,2)</f>
        <v/>
      </c>
      <c r="P142" s="401"/>
      <c r="Q142" s="400" t="str">
        <f>MID(T144,15,2)</f>
        <v/>
      </c>
      <c r="R142" s="401"/>
      <c r="S142" s="400" t="str">
        <f>MID(T144,17,2)</f>
        <v/>
      </c>
      <c r="T142" s="401"/>
      <c r="U142" s="400" t="str">
        <f>MID(T144,19,2)</f>
        <v/>
      </c>
      <c r="V142" s="401"/>
      <c r="X142" s="400" t="s">
        <v>30</v>
      </c>
      <c r="Y142" s="456"/>
      <c r="Z142" s="400" t="str">
        <f>MID(AQ144,1,2)</f>
        <v/>
      </c>
      <c r="AA142" s="401"/>
      <c r="AB142" s="400" t="str">
        <f>MID(AQ144,3,2)</f>
        <v/>
      </c>
      <c r="AC142" s="401"/>
      <c r="AD142" s="400" t="str">
        <f>MID(AQ144,5,2)</f>
        <v/>
      </c>
      <c r="AE142" s="401"/>
      <c r="AF142" s="400" t="str">
        <f>MID(AQ144,7,2)</f>
        <v/>
      </c>
      <c r="AG142" s="401"/>
      <c r="AH142" s="400" t="str">
        <f>MID(AQ144,9,2)</f>
        <v/>
      </c>
      <c r="AI142" s="401"/>
      <c r="AJ142" s="400" t="str">
        <f>MID(AQ144,11,2)</f>
        <v/>
      </c>
      <c r="AK142" s="401"/>
      <c r="AL142" s="400" t="str">
        <f>MID(AQ144,13,2)</f>
        <v/>
      </c>
      <c r="AM142" s="401"/>
      <c r="AN142" s="400" t="str">
        <f>MID(AQ144,15,2)</f>
        <v/>
      </c>
      <c r="AO142" s="401"/>
      <c r="AP142" s="400" t="str">
        <f>MID(AQ144,17,2)</f>
        <v/>
      </c>
      <c r="AQ142" s="401"/>
      <c r="AR142" s="400" t="str">
        <f>MID(AQ144,19,2)</f>
        <v/>
      </c>
      <c r="AS142" s="401"/>
    </row>
    <row r="143" spans="1:45" ht="14.1" customHeight="1" x14ac:dyDescent="0.2">
      <c r="A143" s="457"/>
      <c r="B143" s="458"/>
      <c r="C143" s="402"/>
      <c r="D143" s="403"/>
      <c r="E143" s="402"/>
      <c r="F143" s="403"/>
      <c r="G143" s="402"/>
      <c r="H143" s="403"/>
      <c r="I143" s="402"/>
      <c r="J143" s="403"/>
      <c r="K143" s="402"/>
      <c r="L143" s="403"/>
      <c r="M143" s="402"/>
      <c r="N143" s="403"/>
      <c r="O143" s="402"/>
      <c r="P143" s="403"/>
      <c r="Q143" s="402"/>
      <c r="R143" s="403"/>
      <c r="S143" s="402"/>
      <c r="T143" s="403"/>
      <c r="U143" s="402"/>
      <c r="V143" s="403"/>
      <c r="X143" s="457"/>
      <c r="Y143" s="458"/>
      <c r="Z143" s="402"/>
      <c r="AA143" s="403"/>
      <c r="AB143" s="402"/>
      <c r="AC143" s="403"/>
      <c r="AD143" s="402"/>
      <c r="AE143" s="403"/>
      <c r="AF143" s="402"/>
      <c r="AG143" s="403"/>
      <c r="AH143" s="402"/>
      <c r="AI143" s="403"/>
      <c r="AJ143" s="402"/>
      <c r="AK143" s="403"/>
      <c r="AL143" s="402"/>
      <c r="AM143" s="403"/>
      <c r="AN143" s="402"/>
      <c r="AO143" s="403"/>
      <c r="AP143" s="402"/>
      <c r="AQ143" s="403"/>
      <c r="AR143" s="402"/>
      <c r="AS143" s="403"/>
    </row>
    <row r="144" spans="1:45" ht="27.75" customHeight="1" x14ac:dyDescent="0.2">
      <c r="A144" s="404" t="s">
        <v>191</v>
      </c>
      <c r="B144" s="405"/>
      <c r="C144" s="405"/>
      <c r="D144" s="405"/>
      <c r="E144" s="405"/>
      <c r="F144" s="405"/>
      <c r="G144" s="405"/>
      <c r="H144" s="406"/>
      <c r="I144" s="413" t="s">
        <v>16</v>
      </c>
      <c r="J144" s="414"/>
      <c r="K144" s="414"/>
      <c r="L144" s="414"/>
      <c r="M144" s="414"/>
      <c r="N144" s="414"/>
      <c r="O144" s="414"/>
      <c r="P144" s="414"/>
      <c r="Q144" s="414"/>
      <c r="R144" s="414"/>
      <c r="S144" s="415"/>
      <c r="T144" s="416" t="str">
        <f>'Übertrag Einzel'!CL78</f>
        <v/>
      </c>
      <c r="U144" s="417"/>
      <c r="V144" s="418"/>
      <c r="X144" s="404" t="s">
        <v>191</v>
      </c>
      <c r="Y144" s="405"/>
      <c r="Z144" s="405"/>
      <c r="AA144" s="405"/>
      <c r="AB144" s="405"/>
      <c r="AC144" s="405"/>
      <c r="AD144" s="405"/>
      <c r="AE144" s="406"/>
      <c r="AF144" s="413" t="s">
        <v>16</v>
      </c>
      <c r="AG144" s="414"/>
      <c r="AH144" s="414"/>
      <c r="AI144" s="414"/>
      <c r="AJ144" s="414"/>
      <c r="AK144" s="414"/>
      <c r="AL144" s="414"/>
      <c r="AM144" s="414"/>
      <c r="AN144" s="414"/>
      <c r="AO144" s="414"/>
      <c r="AP144" s="415"/>
      <c r="AQ144" s="416" t="str">
        <f>'Übertrag Einzel'!CL79</f>
        <v/>
      </c>
      <c r="AR144" s="417"/>
      <c r="AS144" s="418"/>
    </row>
    <row r="145" spans="1:45" ht="14.1" customHeight="1" x14ac:dyDescent="0.2">
      <c r="A145" s="407"/>
      <c r="B145" s="408"/>
      <c r="C145" s="408"/>
      <c r="D145" s="408"/>
      <c r="E145" s="408"/>
      <c r="F145" s="408"/>
      <c r="G145" s="408"/>
      <c r="H145" s="409"/>
      <c r="I145" s="333" t="s">
        <v>17</v>
      </c>
      <c r="J145" s="334"/>
      <c r="K145" s="334"/>
      <c r="L145" s="334"/>
      <c r="M145" s="334"/>
      <c r="N145" s="334"/>
      <c r="O145" s="334"/>
      <c r="P145" s="334"/>
      <c r="Q145" s="334"/>
      <c r="R145" s="334"/>
      <c r="S145" s="334"/>
      <c r="T145" s="334"/>
      <c r="U145" s="334"/>
      <c r="V145" s="335"/>
      <c r="X145" s="407"/>
      <c r="Y145" s="408"/>
      <c r="Z145" s="408"/>
      <c r="AA145" s="408"/>
      <c r="AB145" s="408"/>
      <c r="AC145" s="408"/>
      <c r="AD145" s="408"/>
      <c r="AE145" s="409"/>
      <c r="AF145" s="333" t="s">
        <v>17</v>
      </c>
      <c r="AG145" s="334"/>
      <c r="AH145" s="334"/>
      <c r="AI145" s="334"/>
      <c r="AJ145" s="334"/>
      <c r="AK145" s="334"/>
      <c r="AL145" s="334"/>
      <c r="AM145" s="334"/>
      <c r="AN145" s="334"/>
      <c r="AO145" s="334"/>
      <c r="AP145" s="334"/>
      <c r="AQ145" s="334"/>
      <c r="AR145" s="334"/>
      <c r="AS145" s="335"/>
    </row>
    <row r="146" spans="1:45" ht="14.1" customHeight="1" x14ac:dyDescent="0.2">
      <c r="A146" s="407"/>
      <c r="B146" s="408"/>
      <c r="C146" s="408"/>
      <c r="D146" s="408"/>
      <c r="E146" s="408"/>
      <c r="F146" s="408"/>
      <c r="G146" s="408"/>
      <c r="H146" s="409"/>
      <c r="I146" s="82" t="s">
        <v>18</v>
      </c>
      <c r="J146" s="419"/>
      <c r="K146" s="419"/>
      <c r="L146" s="419"/>
      <c r="M146" s="420"/>
      <c r="N146" s="34" t="s">
        <v>19</v>
      </c>
      <c r="O146" s="419"/>
      <c r="P146" s="419"/>
      <c r="Q146" s="419"/>
      <c r="R146" s="420"/>
      <c r="S146" s="82" t="s">
        <v>20</v>
      </c>
      <c r="T146" s="419"/>
      <c r="U146" s="419"/>
      <c r="V146" s="420"/>
      <c r="X146" s="407"/>
      <c r="Y146" s="408"/>
      <c r="Z146" s="408"/>
      <c r="AA146" s="408"/>
      <c r="AB146" s="408"/>
      <c r="AC146" s="408"/>
      <c r="AD146" s="408"/>
      <c r="AE146" s="409"/>
      <c r="AF146" s="82" t="s">
        <v>18</v>
      </c>
      <c r="AG146" s="419"/>
      <c r="AH146" s="419"/>
      <c r="AI146" s="419"/>
      <c r="AJ146" s="420"/>
      <c r="AK146" s="34" t="s">
        <v>19</v>
      </c>
      <c r="AL146" s="419"/>
      <c r="AM146" s="419"/>
      <c r="AN146" s="419"/>
      <c r="AO146" s="420"/>
      <c r="AP146" s="82" t="s">
        <v>20</v>
      </c>
      <c r="AQ146" s="419"/>
      <c r="AR146" s="419"/>
      <c r="AS146" s="420"/>
    </row>
    <row r="147" spans="1:45" ht="14.1" customHeight="1" x14ac:dyDescent="0.2">
      <c r="A147" s="410"/>
      <c r="B147" s="411"/>
      <c r="C147" s="411"/>
      <c r="D147" s="411"/>
      <c r="E147" s="411"/>
      <c r="F147" s="411"/>
      <c r="G147" s="411"/>
      <c r="H147" s="412"/>
      <c r="I147" s="87"/>
      <c r="J147" s="88"/>
      <c r="K147" s="88"/>
      <c r="L147" s="88"/>
      <c r="M147" s="89"/>
      <c r="N147" s="88"/>
      <c r="O147" s="88"/>
      <c r="P147" s="88"/>
      <c r="Q147" s="88"/>
      <c r="R147" s="89"/>
      <c r="S147" s="87"/>
      <c r="T147" s="88"/>
      <c r="U147" s="88"/>
      <c r="V147" s="89"/>
      <c r="X147" s="410"/>
      <c r="Y147" s="411"/>
      <c r="Z147" s="411"/>
      <c r="AA147" s="411"/>
      <c r="AB147" s="411"/>
      <c r="AC147" s="411"/>
      <c r="AD147" s="411"/>
      <c r="AE147" s="412"/>
      <c r="AF147" s="87"/>
      <c r="AG147" s="88"/>
      <c r="AH147" s="88"/>
      <c r="AI147" s="88"/>
      <c r="AJ147" s="89"/>
      <c r="AK147" s="88"/>
      <c r="AL147" s="88"/>
      <c r="AM147" s="88"/>
      <c r="AN147" s="88"/>
      <c r="AO147" s="89"/>
      <c r="AP147" s="87"/>
      <c r="AQ147" s="88"/>
      <c r="AR147" s="88"/>
      <c r="AS147" s="89"/>
    </row>
    <row r="148" spans="1:45" s="27" customFormat="1" ht="21.75" customHeight="1" x14ac:dyDescent="0.2">
      <c r="A148" s="421" t="s">
        <v>22</v>
      </c>
      <c r="B148" s="422"/>
      <c r="C148" s="422"/>
      <c r="D148" s="422"/>
      <c r="E148" s="422"/>
      <c r="F148" s="422"/>
      <c r="G148" s="422"/>
      <c r="H148" s="422"/>
      <c r="I148" s="422"/>
      <c r="J148" s="422"/>
      <c r="K148" s="422"/>
      <c r="L148" s="422"/>
      <c r="M148" s="422"/>
      <c r="N148" s="422"/>
      <c r="O148" s="422"/>
      <c r="P148" s="422"/>
      <c r="Q148" s="422"/>
      <c r="R148" s="422"/>
      <c r="S148" s="422"/>
      <c r="T148" s="422"/>
      <c r="U148" s="422"/>
      <c r="V148" s="423"/>
      <c r="X148" s="424" t="s">
        <v>22</v>
      </c>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6"/>
    </row>
    <row r="149" spans="1:45" s="33" customFormat="1" ht="21.75" customHeight="1" x14ac:dyDescent="0.2">
      <c r="A149" s="26" t="str">
        <f>'Übertrag Einzel'!$C80</f>
        <v xml:space="preserve"> </v>
      </c>
      <c r="B149" s="29" t="str">
        <f>'Übertrag Einzel'!$AD80</f>
        <v xml:space="preserve"> </v>
      </c>
      <c r="C149" s="30"/>
      <c r="D149" s="90"/>
      <c r="E149" s="31" t="str">
        <f>E100</f>
        <v>Ausrichter: TSC Musterhausen</v>
      </c>
      <c r="F149" s="90"/>
      <c r="G149" s="90"/>
      <c r="H149" s="90"/>
      <c r="I149" s="90"/>
      <c r="J149" s="90"/>
      <c r="K149" s="90"/>
      <c r="L149" s="90"/>
      <c r="M149" s="90"/>
      <c r="N149" s="90"/>
      <c r="O149" s="90"/>
      <c r="P149" s="90"/>
      <c r="Q149" s="90"/>
      <c r="R149" s="90"/>
      <c r="S149" s="90"/>
      <c r="T149" s="90"/>
      <c r="U149" s="90"/>
      <c r="V149" s="91"/>
      <c r="X149" s="26" t="str">
        <f>'Übertrag Einzel'!$C81</f>
        <v xml:space="preserve"> </v>
      </c>
      <c r="Y149" s="29" t="str">
        <f>'Übertrag Einzel'!$AD81</f>
        <v xml:space="preserve"> </v>
      </c>
      <c r="Z149" s="30"/>
      <c r="AA149" s="90"/>
      <c r="AB149" s="31" t="str">
        <f>E149</f>
        <v>Ausrichter: TSC Musterhausen</v>
      </c>
      <c r="AC149" s="90"/>
      <c r="AD149" s="90"/>
      <c r="AE149" s="90"/>
      <c r="AF149" s="90"/>
      <c r="AG149" s="90"/>
      <c r="AH149" s="90"/>
      <c r="AI149" s="90"/>
      <c r="AJ149" s="90"/>
      <c r="AK149" s="90"/>
      <c r="AL149" s="90"/>
      <c r="AM149" s="90"/>
      <c r="AN149" s="90"/>
      <c r="AO149" s="90"/>
      <c r="AP149" s="90"/>
      <c r="AQ149" s="90"/>
      <c r="AR149" s="90"/>
      <c r="AS149" s="91"/>
    </row>
    <row r="150" spans="1:45" s="34" customFormat="1" ht="12.75" x14ac:dyDescent="0.2">
      <c r="A150" s="333" t="s">
        <v>3</v>
      </c>
      <c r="B150" s="334"/>
      <c r="C150" s="334"/>
      <c r="D150" s="334"/>
      <c r="E150" s="430"/>
      <c r="F150" s="333" t="s">
        <v>34</v>
      </c>
      <c r="G150" s="431"/>
      <c r="H150" s="431"/>
      <c r="I150" s="431"/>
      <c r="J150" s="431"/>
      <c r="K150" s="431"/>
      <c r="L150" s="431"/>
      <c r="M150" s="431"/>
      <c r="N150" s="431"/>
      <c r="O150" s="431"/>
      <c r="P150" s="431"/>
      <c r="Q150" s="431"/>
      <c r="R150" s="430"/>
      <c r="S150" s="333" t="s">
        <v>6</v>
      </c>
      <c r="T150" s="334"/>
      <c r="U150" s="334"/>
      <c r="V150" s="335"/>
      <c r="X150" s="333" t="s">
        <v>3</v>
      </c>
      <c r="Y150" s="334"/>
      <c r="Z150" s="334"/>
      <c r="AA150" s="334"/>
      <c r="AB150" s="430"/>
      <c r="AC150" s="333" t="s">
        <v>34</v>
      </c>
      <c r="AD150" s="431"/>
      <c r="AE150" s="431"/>
      <c r="AF150" s="431"/>
      <c r="AG150" s="431"/>
      <c r="AH150" s="431"/>
      <c r="AI150" s="431"/>
      <c r="AJ150" s="431"/>
      <c r="AK150" s="431"/>
      <c r="AL150" s="431"/>
      <c r="AM150" s="431"/>
      <c r="AN150" s="431"/>
      <c r="AO150" s="430"/>
      <c r="AP150" s="333" t="s">
        <v>6</v>
      </c>
      <c r="AQ150" s="334"/>
      <c r="AR150" s="334"/>
      <c r="AS150" s="335"/>
    </row>
    <row r="151" spans="1:45" s="35" customFormat="1" ht="24" customHeight="1" x14ac:dyDescent="0.2">
      <c r="A151" s="352" t="str">
        <f>'Übertrag Einzel'!D80</f>
        <v xml:space="preserve"> </v>
      </c>
      <c r="B151" s="353"/>
      <c r="C151" s="353"/>
      <c r="D151" s="353"/>
      <c r="E151" s="354"/>
      <c r="F151" s="352" t="str">
        <f>'Übertrag Einzel'!E80</f>
        <v xml:space="preserve"> </v>
      </c>
      <c r="G151" s="353"/>
      <c r="H151" s="353"/>
      <c r="I151" s="353"/>
      <c r="J151" s="353"/>
      <c r="K151" s="353"/>
      <c r="L151" s="353"/>
      <c r="M151" s="353"/>
      <c r="N151" s="353"/>
      <c r="O151" s="353"/>
      <c r="P151" s="353"/>
      <c r="Q151" s="353"/>
      <c r="R151" s="354"/>
      <c r="S151" s="355" t="str">
        <f>'Übertrag Einzel'!$H80</f>
        <v xml:space="preserve"> </v>
      </c>
      <c r="T151" s="356"/>
      <c r="U151" s="356"/>
      <c r="V151" s="357"/>
      <c r="X151" s="352" t="str">
        <f>'Übertrag Einzel'!D81</f>
        <v xml:space="preserve"> </v>
      </c>
      <c r="Y151" s="353"/>
      <c r="Z151" s="353"/>
      <c r="AA151" s="353"/>
      <c r="AB151" s="354"/>
      <c r="AC151" s="352" t="str">
        <f>'Übertrag Einzel'!E81</f>
        <v xml:space="preserve"> </v>
      </c>
      <c r="AD151" s="353"/>
      <c r="AE151" s="353"/>
      <c r="AF151" s="353"/>
      <c r="AG151" s="353"/>
      <c r="AH151" s="353"/>
      <c r="AI151" s="353"/>
      <c r="AJ151" s="353"/>
      <c r="AK151" s="353"/>
      <c r="AL151" s="353"/>
      <c r="AM151" s="353"/>
      <c r="AN151" s="353"/>
      <c r="AO151" s="354"/>
      <c r="AP151" s="355" t="str">
        <f>'Übertrag Einzel'!$H81</f>
        <v xml:space="preserve"> </v>
      </c>
      <c r="AQ151" s="356"/>
      <c r="AR151" s="356"/>
      <c r="AS151" s="357"/>
    </row>
    <row r="152" spans="1:45" s="36" customFormat="1" ht="11.25" customHeight="1" x14ac:dyDescent="0.2">
      <c r="A152" s="376" t="s">
        <v>32</v>
      </c>
      <c r="B152" s="377"/>
      <c r="C152" s="378"/>
      <c r="D152" s="376" t="s">
        <v>33</v>
      </c>
      <c r="E152" s="377"/>
      <c r="F152" s="377"/>
      <c r="G152" s="377"/>
      <c r="H152" s="377"/>
      <c r="I152" s="377"/>
      <c r="J152" s="377"/>
      <c r="K152" s="377"/>
      <c r="L152" s="377"/>
      <c r="M152" s="377"/>
      <c r="N152" s="378"/>
      <c r="O152" s="379" t="s">
        <v>7</v>
      </c>
      <c r="P152" s="377"/>
      <c r="Q152" s="377"/>
      <c r="R152" s="377"/>
      <c r="S152" s="377"/>
      <c r="T152" s="377"/>
      <c r="U152" s="377"/>
      <c r="V152" s="378"/>
      <c r="X152" s="376" t="s">
        <v>32</v>
      </c>
      <c r="Y152" s="377"/>
      <c r="Z152" s="378"/>
      <c r="AA152" s="376" t="s">
        <v>33</v>
      </c>
      <c r="AB152" s="377"/>
      <c r="AC152" s="377"/>
      <c r="AD152" s="377"/>
      <c r="AE152" s="377"/>
      <c r="AF152" s="377"/>
      <c r="AG152" s="377"/>
      <c r="AH152" s="377"/>
      <c r="AI152" s="377"/>
      <c r="AJ152" s="377"/>
      <c r="AK152" s="378"/>
      <c r="AL152" s="379" t="s">
        <v>7</v>
      </c>
      <c r="AM152" s="377"/>
      <c r="AN152" s="377"/>
      <c r="AO152" s="377"/>
      <c r="AP152" s="377"/>
      <c r="AQ152" s="377"/>
      <c r="AR152" s="377"/>
      <c r="AS152" s="378"/>
    </row>
    <row r="153" spans="1:45" s="36" customFormat="1" ht="14.1" customHeight="1" x14ac:dyDescent="0.2">
      <c r="A153" s="385" t="str">
        <f>'Übertrag Einzel'!F80</f>
        <v xml:space="preserve"> </v>
      </c>
      <c r="B153" s="386"/>
      <c r="C153" s="387"/>
      <c r="D153" s="385" t="str">
        <f>'Übertrag Einzel'!G80</f>
        <v xml:space="preserve"> </v>
      </c>
      <c r="E153" s="386"/>
      <c r="F153" s="386"/>
      <c r="G153" s="386"/>
      <c r="H153" s="386"/>
      <c r="I153" s="386"/>
      <c r="J153" s="386"/>
      <c r="K153" s="386"/>
      <c r="L153" s="386"/>
      <c r="M153" s="386"/>
      <c r="N153" s="387"/>
      <c r="O153" s="442"/>
      <c r="P153" s="440"/>
      <c r="Q153" s="440"/>
      <c r="R153" s="440"/>
      <c r="S153" s="440"/>
      <c r="T153" s="440"/>
      <c r="U153" s="440"/>
      <c r="V153" s="441"/>
      <c r="X153" s="385" t="str">
        <f>'Übertrag Einzel'!F81</f>
        <v xml:space="preserve"> </v>
      </c>
      <c r="Y153" s="386"/>
      <c r="Z153" s="387"/>
      <c r="AA153" s="385" t="str">
        <f>'Übertrag Einzel'!G81</f>
        <v xml:space="preserve"> </v>
      </c>
      <c r="AB153" s="386"/>
      <c r="AC153" s="386"/>
      <c r="AD153" s="386"/>
      <c r="AE153" s="386"/>
      <c r="AF153" s="386"/>
      <c r="AG153" s="386"/>
      <c r="AH153" s="386"/>
      <c r="AI153" s="386"/>
      <c r="AJ153" s="386"/>
      <c r="AK153" s="387"/>
      <c r="AL153" s="442"/>
      <c r="AM153" s="440"/>
      <c r="AN153" s="440"/>
      <c r="AO153" s="440"/>
      <c r="AP153" s="440"/>
      <c r="AQ153" s="440"/>
      <c r="AR153" s="440"/>
      <c r="AS153" s="441"/>
    </row>
    <row r="154" spans="1:45" s="36" customFormat="1" ht="9.75" customHeight="1" x14ac:dyDescent="0.2">
      <c r="A154" s="352"/>
      <c r="B154" s="353"/>
      <c r="C154" s="354"/>
      <c r="D154" s="352"/>
      <c r="E154" s="353"/>
      <c r="F154" s="353"/>
      <c r="G154" s="353"/>
      <c r="H154" s="353"/>
      <c r="I154" s="353"/>
      <c r="J154" s="353"/>
      <c r="K154" s="353"/>
      <c r="L154" s="353"/>
      <c r="M154" s="353"/>
      <c r="N154" s="354"/>
      <c r="O154" s="370"/>
      <c r="P154" s="440"/>
      <c r="Q154" s="440"/>
      <c r="R154" s="440"/>
      <c r="S154" s="440"/>
      <c r="T154" s="440"/>
      <c r="U154" s="440"/>
      <c r="V154" s="441"/>
      <c r="X154" s="352"/>
      <c r="Y154" s="353"/>
      <c r="Z154" s="354"/>
      <c r="AA154" s="352"/>
      <c r="AB154" s="353"/>
      <c r="AC154" s="353"/>
      <c r="AD154" s="353"/>
      <c r="AE154" s="353"/>
      <c r="AF154" s="353"/>
      <c r="AG154" s="353"/>
      <c r="AH154" s="353"/>
      <c r="AI154" s="353"/>
      <c r="AJ154" s="353"/>
      <c r="AK154" s="354"/>
      <c r="AL154" s="370"/>
      <c r="AM154" s="440"/>
      <c r="AN154" s="440"/>
      <c r="AO154" s="440"/>
      <c r="AP154" s="440"/>
      <c r="AQ154" s="440"/>
      <c r="AR154" s="440"/>
      <c r="AS154" s="441"/>
    </row>
    <row r="155" spans="1:45" s="36" customFormat="1" ht="11.25" customHeight="1" x14ac:dyDescent="0.2">
      <c r="A155" s="376" t="s">
        <v>5</v>
      </c>
      <c r="B155" s="377"/>
      <c r="C155" s="377"/>
      <c r="D155" s="377"/>
      <c r="E155" s="377"/>
      <c r="F155" s="377"/>
      <c r="G155" s="377"/>
      <c r="H155" s="377"/>
      <c r="I155" s="377"/>
      <c r="J155" s="377"/>
      <c r="K155" s="377"/>
      <c r="L155" s="377"/>
      <c r="M155" s="377"/>
      <c r="N155" s="378"/>
      <c r="O155" s="442"/>
      <c r="P155" s="440"/>
      <c r="Q155" s="440"/>
      <c r="R155" s="440"/>
      <c r="S155" s="440"/>
      <c r="T155" s="440"/>
      <c r="U155" s="440"/>
      <c r="V155" s="441"/>
      <c r="X155" s="376" t="s">
        <v>5</v>
      </c>
      <c r="Y155" s="377"/>
      <c r="Z155" s="377"/>
      <c r="AA155" s="377"/>
      <c r="AB155" s="377"/>
      <c r="AC155" s="377"/>
      <c r="AD155" s="377"/>
      <c r="AE155" s="377"/>
      <c r="AF155" s="377"/>
      <c r="AG155" s="377"/>
      <c r="AH155" s="377"/>
      <c r="AI155" s="377"/>
      <c r="AJ155" s="377"/>
      <c r="AK155" s="378"/>
      <c r="AL155" s="442"/>
      <c r="AM155" s="440"/>
      <c r="AN155" s="440"/>
      <c r="AO155" s="440"/>
      <c r="AP155" s="440"/>
      <c r="AQ155" s="440"/>
      <c r="AR155" s="440"/>
      <c r="AS155" s="441"/>
    </row>
    <row r="156" spans="1:45" s="35" customFormat="1" ht="24" customHeight="1" x14ac:dyDescent="0.2">
      <c r="A156" s="352" t="str">
        <f>'Übertrag Einzel'!I80</f>
        <v/>
      </c>
      <c r="B156" s="353"/>
      <c r="C156" s="353"/>
      <c r="D156" s="353"/>
      <c r="E156" s="386"/>
      <c r="F156" s="386"/>
      <c r="G156" s="386"/>
      <c r="H156" s="386"/>
      <c r="I156" s="386"/>
      <c r="J156" s="386"/>
      <c r="K156" s="386"/>
      <c r="L156" s="386"/>
      <c r="M156" s="386"/>
      <c r="N156" s="387"/>
      <c r="O156" s="443"/>
      <c r="P156" s="444"/>
      <c r="Q156" s="444"/>
      <c r="R156" s="444"/>
      <c r="S156" s="444"/>
      <c r="T156" s="444"/>
      <c r="U156" s="444"/>
      <c r="V156" s="445"/>
      <c r="X156" s="352" t="str">
        <f>'Übertrag Einzel'!I81</f>
        <v/>
      </c>
      <c r="Y156" s="353"/>
      <c r="Z156" s="353"/>
      <c r="AA156" s="353"/>
      <c r="AB156" s="386"/>
      <c r="AC156" s="386"/>
      <c r="AD156" s="386"/>
      <c r="AE156" s="386"/>
      <c r="AF156" s="386"/>
      <c r="AG156" s="386"/>
      <c r="AH156" s="386"/>
      <c r="AI156" s="386"/>
      <c r="AJ156" s="386"/>
      <c r="AK156" s="387"/>
      <c r="AL156" s="443"/>
      <c r="AM156" s="444"/>
      <c r="AN156" s="444"/>
      <c r="AO156" s="444"/>
      <c r="AP156" s="444"/>
      <c r="AQ156" s="444"/>
      <c r="AR156" s="444"/>
      <c r="AS156" s="445"/>
    </row>
    <row r="157" spans="1:45" s="34" customFormat="1" ht="12.75" customHeight="1" x14ac:dyDescent="0.2">
      <c r="A157" s="333" t="s">
        <v>8</v>
      </c>
      <c r="B157" s="431"/>
      <c r="C157" s="431"/>
      <c r="D157" s="430"/>
      <c r="E157" s="361" t="s">
        <v>113</v>
      </c>
      <c r="F157" s="432"/>
      <c r="G157" s="432"/>
      <c r="H157" s="432"/>
      <c r="I157" s="432"/>
      <c r="J157" s="432"/>
      <c r="K157" s="432"/>
      <c r="L157" s="432"/>
      <c r="M157" s="432"/>
      <c r="N157" s="432"/>
      <c r="O157" s="432"/>
      <c r="P157" s="432"/>
      <c r="Q157" s="432"/>
      <c r="R157" s="432"/>
      <c r="S157" s="432"/>
      <c r="T157" s="432"/>
      <c r="U157" s="432"/>
      <c r="V157" s="433"/>
      <c r="X157" s="333" t="s">
        <v>8</v>
      </c>
      <c r="Y157" s="431"/>
      <c r="Z157" s="431"/>
      <c r="AA157" s="430"/>
      <c r="AB157" s="361" t="s">
        <v>113</v>
      </c>
      <c r="AC157" s="432"/>
      <c r="AD157" s="432"/>
      <c r="AE157" s="432"/>
      <c r="AF157" s="432"/>
      <c r="AG157" s="432"/>
      <c r="AH157" s="432"/>
      <c r="AI157" s="432"/>
      <c r="AJ157" s="432"/>
      <c r="AK157" s="432"/>
      <c r="AL157" s="432"/>
      <c r="AM157" s="432"/>
      <c r="AN157" s="432"/>
      <c r="AO157" s="432"/>
      <c r="AP157" s="432"/>
      <c r="AQ157" s="432"/>
      <c r="AR157" s="432"/>
      <c r="AS157" s="433"/>
    </row>
    <row r="158" spans="1:45" s="37" customFormat="1" ht="24" customHeight="1" x14ac:dyDescent="0.2">
      <c r="A158" s="367">
        <f>A11</f>
        <v>45383</v>
      </c>
      <c r="B158" s="368"/>
      <c r="C158" s="368"/>
      <c r="D158" s="369"/>
      <c r="E158" s="434"/>
      <c r="F158" s="435"/>
      <c r="G158" s="435"/>
      <c r="H158" s="435"/>
      <c r="I158" s="435"/>
      <c r="J158" s="435"/>
      <c r="K158" s="435"/>
      <c r="L158" s="435"/>
      <c r="M158" s="435"/>
      <c r="N158" s="435"/>
      <c r="O158" s="435"/>
      <c r="P158" s="435"/>
      <c r="Q158" s="435"/>
      <c r="R158" s="435"/>
      <c r="S158" s="435"/>
      <c r="T158" s="435"/>
      <c r="U158" s="435"/>
      <c r="V158" s="436"/>
      <c r="X158" s="367">
        <f>A11</f>
        <v>45383</v>
      </c>
      <c r="Y158" s="368"/>
      <c r="Z158" s="368"/>
      <c r="AA158" s="369"/>
      <c r="AB158" s="434"/>
      <c r="AC158" s="435"/>
      <c r="AD158" s="435"/>
      <c r="AE158" s="435"/>
      <c r="AF158" s="435"/>
      <c r="AG158" s="435"/>
      <c r="AH158" s="435"/>
      <c r="AI158" s="435"/>
      <c r="AJ158" s="435"/>
      <c r="AK158" s="435"/>
      <c r="AL158" s="435"/>
      <c r="AM158" s="435"/>
      <c r="AN158" s="435"/>
      <c r="AO158" s="435"/>
      <c r="AP158" s="435"/>
      <c r="AQ158" s="435"/>
      <c r="AR158" s="435"/>
      <c r="AS158" s="436"/>
    </row>
    <row r="159" spans="1:45" s="34" customFormat="1" ht="6" customHeight="1" x14ac:dyDescent="0.2">
      <c r="A159" s="84"/>
      <c r="B159" s="85"/>
      <c r="C159" s="85"/>
      <c r="D159" s="85"/>
      <c r="E159" s="85"/>
      <c r="F159" s="85"/>
      <c r="G159" s="85"/>
      <c r="H159" s="85"/>
      <c r="I159" s="85"/>
      <c r="J159" s="85"/>
      <c r="K159" s="85"/>
      <c r="L159" s="85"/>
      <c r="M159" s="85"/>
      <c r="N159" s="85"/>
      <c r="O159" s="85"/>
      <c r="P159" s="85"/>
      <c r="Q159" s="85"/>
      <c r="R159" s="85"/>
      <c r="S159" s="85"/>
      <c r="T159" s="85"/>
      <c r="U159" s="85"/>
      <c r="V159" s="86"/>
      <c r="X159" s="84"/>
      <c r="Y159" s="85"/>
      <c r="Z159" s="85"/>
      <c r="AA159" s="85"/>
      <c r="AB159" s="85"/>
      <c r="AC159" s="85"/>
      <c r="AD159" s="85"/>
      <c r="AE159" s="85"/>
      <c r="AF159" s="85"/>
      <c r="AG159" s="85"/>
      <c r="AH159" s="85"/>
      <c r="AI159" s="85"/>
      <c r="AJ159" s="85"/>
      <c r="AK159" s="85"/>
      <c r="AL159" s="85"/>
      <c r="AM159" s="85"/>
      <c r="AN159" s="85"/>
      <c r="AO159" s="85"/>
      <c r="AP159" s="85"/>
      <c r="AQ159" s="85"/>
      <c r="AR159" s="85"/>
      <c r="AS159" s="86"/>
    </row>
    <row r="160" spans="1:45" s="34" customFormat="1" ht="24.75" customHeight="1" x14ac:dyDescent="0.2">
      <c r="A160" s="38" t="s">
        <v>107</v>
      </c>
      <c r="D160" s="330" t="str">
        <f>'Übertrag Einzel'!AA80</f>
        <v/>
      </c>
      <c r="E160" s="331"/>
      <c r="F160" s="331"/>
      <c r="G160" s="331"/>
      <c r="H160" s="331"/>
      <c r="I160" s="331"/>
      <c r="J160" s="331"/>
      <c r="K160" s="331"/>
      <c r="L160" s="331"/>
      <c r="M160" s="331"/>
      <c r="N160" s="137"/>
      <c r="O160" s="332" t="str">
        <f>"verliehen wird: "&amp;'Übertrag Einzel'!CP80</f>
        <v>verliehen wird: Urkunde und Button</v>
      </c>
      <c r="P160" s="332"/>
      <c r="Q160" s="332"/>
      <c r="R160" s="332"/>
      <c r="S160" s="332"/>
      <c r="T160" s="332"/>
      <c r="U160" s="332"/>
      <c r="V160" s="83"/>
      <c r="X160" s="38" t="s">
        <v>107</v>
      </c>
      <c r="AA160" s="330" t="str">
        <f>'Übertrag Einzel'!AA81</f>
        <v/>
      </c>
      <c r="AB160" s="331"/>
      <c r="AC160" s="331"/>
      <c r="AD160" s="331"/>
      <c r="AE160" s="331"/>
      <c r="AF160" s="331"/>
      <c r="AG160" s="331"/>
      <c r="AH160" s="331"/>
      <c r="AI160" s="331"/>
      <c r="AJ160" s="331"/>
      <c r="AK160" s="137"/>
      <c r="AL160" s="332" t="str">
        <f>"verliehen wird: "&amp;'Übertrag Einzel'!CP81</f>
        <v>verliehen wird: Urkunde und Button</v>
      </c>
      <c r="AM160" s="332"/>
      <c r="AN160" s="332"/>
      <c r="AO160" s="332"/>
      <c r="AP160" s="332"/>
      <c r="AQ160" s="332"/>
      <c r="AR160" s="332"/>
      <c r="AS160" s="83"/>
    </row>
    <row r="161" spans="1:45" s="34" customFormat="1" ht="6" customHeight="1" x14ac:dyDescent="0.2">
      <c r="A161" s="82"/>
      <c r="V161" s="83"/>
      <c r="X161" s="82"/>
      <c r="AS161" s="83"/>
    </row>
    <row r="162" spans="1:45" s="34" customFormat="1" ht="24.75" customHeight="1" x14ac:dyDescent="0.2">
      <c r="A162" s="38" t="s">
        <v>111</v>
      </c>
      <c r="D162" s="39"/>
      <c r="F162" s="39"/>
      <c r="H162" s="39"/>
      <c r="I162" s="347" t="str">
        <f>'Übertrag Einzel'!CM80&amp;"."</f>
        <v>.</v>
      </c>
      <c r="J162" s="348"/>
      <c r="L162" s="39" t="s">
        <v>112</v>
      </c>
      <c r="N162" s="39"/>
      <c r="V162" s="83"/>
      <c r="X162" s="38" t="s">
        <v>111</v>
      </c>
      <c r="AA162" s="39"/>
      <c r="AC162" s="39"/>
      <c r="AE162" s="39"/>
      <c r="AF162" s="347" t="str">
        <f>'Übertrag Einzel'!CM81&amp;"."</f>
        <v>.</v>
      </c>
      <c r="AG162" s="348"/>
      <c r="AI162" s="39" t="s">
        <v>112</v>
      </c>
      <c r="AK162" s="39"/>
      <c r="AS162" s="83"/>
    </row>
    <row r="163" spans="1:45" s="34" customFormat="1" ht="6" customHeight="1" x14ac:dyDescent="0.2">
      <c r="A163" s="87"/>
      <c r="B163" s="88"/>
      <c r="C163" s="88"/>
      <c r="D163" s="88"/>
      <c r="E163" s="88"/>
      <c r="F163" s="88"/>
      <c r="G163" s="88"/>
      <c r="H163" s="88"/>
      <c r="I163" s="88"/>
      <c r="J163" s="88"/>
      <c r="K163" s="88"/>
      <c r="L163" s="88"/>
      <c r="M163" s="88"/>
      <c r="N163" s="88"/>
      <c r="O163" s="88"/>
      <c r="P163" s="88"/>
      <c r="Q163" s="88"/>
      <c r="R163" s="88"/>
      <c r="S163" s="88"/>
      <c r="T163" s="88"/>
      <c r="U163" s="88"/>
      <c r="V163" s="89"/>
      <c r="X163" s="87"/>
      <c r="Y163" s="88"/>
      <c r="Z163" s="88"/>
      <c r="AA163" s="88"/>
      <c r="AB163" s="88"/>
      <c r="AC163" s="88"/>
      <c r="AD163" s="88"/>
      <c r="AE163" s="88"/>
      <c r="AF163" s="88"/>
      <c r="AG163" s="88"/>
      <c r="AH163" s="88"/>
      <c r="AI163" s="88"/>
      <c r="AJ163" s="88"/>
      <c r="AK163" s="88"/>
      <c r="AL163" s="88"/>
      <c r="AM163" s="88"/>
      <c r="AN163" s="88"/>
      <c r="AO163" s="88"/>
      <c r="AP163" s="88"/>
      <c r="AQ163" s="88"/>
      <c r="AR163" s="88"/>
      <c r="AS163" s="89"/>
    </row>
    <row r="164" spans="1:45" ht="29.25" customHeight="1" x14ac:dyDescent="0.2">
      <c r="A164" s="349" t="s">
        <v>9</v>
      </c>
      <c r="B164" s="448"/>
      <c r="C164" s="448"/>
      <c r="D164" s="449"/>
      <c r="E164" s="447" t="s">
        <v>10</v>
      </c>
      <c r="F164" s="447"/>
      <c r="G164" s="447" t="s">
        <v>11</v>
      </c>
      <c r="H164" s="447"/>
      <c r="I164" s="446" t="s">
        <v>12</v>
      </c>
      <c r="J164" s="447"/>
      <c r="K164" s="446" t="s">
        <v>13</v>
      </c>
      <c r="L164" s="447"/>
      <c r="M164" s="446" t="s">
        <v>14</v>
      </c>
      <c r="N164" s="447"/>
      <c r="O164" s="447"/>
      <c r="P164" s="447"/>
      <c r="Q164" s="447"/>
      <c r="R164" s="447"/>
      <c r="S164" s="447"/>
      <c r="T164" s="446" t="s">
        <v>15</v>
      </c>
      <c r="U164" s="447"/>
      <c r="V164" s="447"/>
      <c r="X164" s="349" t="s">
        <v>9</v>
      </c>
      <c r="Y164" s="448"/>
      <c r="Z164" s="448"/>
      <c r="AA164" s="449"/>
      <c r="AB164" s="447" t="s">
        <v>10</v>
      </c>
      <c r="AC164" s="447"/>
      <c r="AD164" s="447" t="s">
        <v>11</v>
      </c>
      <c r="AE164" s="447"/>
      <c r="AF164" s="446" t="s">
        <v>12</v>
      </c>
      <c r="AG164" s="447"/>
      <c r="AH164" s="446" t="s">
        <v>13</v>
      </c>
      <c r="AI164" s="447"/>
      <c r="AJ164" s="446" t="s">
        <v>14</v>
      </c>
      <c r="AK164" s="447"/>
      <c r="AL164" s="447"/>
      <c r="AM164" s="447"/>
      <c r="AN164" s="447"/>
      <c r="AO164" s="447"/>
      <c r="AP164" s="447"/>
      <c r="AQ164" s="446" t="s">
        <v>15</v>
      </c>
      <c r="AR164" s="447"/>
      <c r="AS164" s="447"/>
    </row>
    <row r="165" spans="1:45" ht="14.1" customHeight="1" x14ac:dyDescent="0.2">
      <c r="A165" s="333"/>
      <c r="B165" s="334"/>
      <c r="C165" s="334"/>
      <c r="D165" s="335"/>
      <c r="E165" s="336"/>
      <c r="F165" s="337"/>
      <c r="G165" s="336"/>
      <c r="H165" s="337"/>
      <c r="I165" s="336"/>
      <c r="J165" s="337"/>
      <c r="K165" s="336"/>
      <c r="L165" s="337"/>
      <c r="M165" s="336"/>
      <c r="N165" s="340"/>
      <c r="O165" s="340"/>
      <c r="P165" s="340"/>
      <c r="Q165" s="340"/>
      <c r="R165" s="340"/>
      <c r="S165" s="337"/>
      <c r="T165" s="336"/>
      <c r="U165" s="340"/>
      <c r="V165" s="337"/>
      <c r="X165" s="333"/>
      <c r="Y165" s="334"/>
      <c r="Z165" s="334"/>
      <c r="AA165" s="335"/>
      <c r="AB165" s="336"/>
      <c r="AC165" s="337"/>
      <c r="AD165" s="336"/>
      <c r="AE165" s="337"/>
      <c r="AF165" s="336"/>
      <c r="AG165" s="337"/>
      <c r="AH165" s="336"/>
      <c r="AI165" s="337"/>
      <c r="AJ165" s="336"/>
      <c r="AK165" s="340"/>
      <c r="AL165" s="340"/>
      <c r="AM165" s="340"/>
      <c r="AN165" s="340"/>
      <c r="AO165" s="340"/>
      <c r="AP165" s="337"/>
      <c r="AQ165" s="336"/>
      <c r="AR165" s="340"/>
      <c r="AS165" s="337"/>
    </row>
    <row r="166" spans="1:45" ht="14.1" customHeight="1" x14ac:dyDescent="0.2">
      <c r="A166" s="388" t="str">
        <f>'Übertrag Einzel'!BE80</f>
        <v>Langsamer Walzer</v>
      </c>
      <c r="B166" s="389"/>
      <c r="C166" s="389"/>
      <c r="D166" s="17"/>
      <c r="E166" s="338"/>
      <c r="F166" s="339"/>
      <c r="G166" s="338"/>
      <c r="H166" s="339"/>
      <c r="I166" s="338"/>
      <c r="J166" s="339"/>
      <c r="K166" s="338"/>
      <c r="L166" s="339"/>
      <c r="M166" s="338"/>
      <c r="N166" s="341"/>
      <c r="O166" s="341"/>
      <c r="P166" s="341"/>
      <c r="Q166" s="341"/>
      <c r="R166" s="341"/>
      <c r="S166" s="339"/>
      <c r="T166" s="338"/>
      <c r="U166" s="341"/>
      <c r="V166" s="339"/>
      <c r="X166" s="388" t="str">
        <f>'Übertrag Einzel'!BE81</f>
        <v>Langsamer Walzer</v>
      </c>
      <c r="Y166" s="389"/>
      <c r="Z166" s="389"/>
      <c r="AA166" s="17"/>
      <c r="AB166" s="338"/>
      <c r="AC166" s="339"/>
      <c r="AD166" s="338"/>
      <c r="AE166" s="339"/>
      <c r="AF166" s="338"/>
      <c r="AG166" s="339"/>
      <c r="AH166" s="338"/>
      <c r="AI166" s="339"/>
      <c r="AJ166" s="338"/>
      <c r="AK166" s="341"/>
      <c r="AL166" s="341"/>
      <c r="AM166" s="341"/>
      <c r="AN166" s="341"/>
      <c r="AO166" s="341"/>
      <c r="AP166" s="339"/>
      <c r="AQ166" s="338"/>
      <c r="AR166" s="341"/>
      <c r="AS166" s="339"/>
    </row>
    <row r="167" spans="1:45" ht="14.1" customHeight="1" x14ac:dyDescent="0.2">
      <c r="A167" s="333"/>
      <c r="B167" s="334"/>
      <c r="C167" s="334"/>
      <c r="D167" s="335"/>
      <c r="E167" s="336"/>
      <c r="F167" s="337"/>
      <c r="G167" s="336"/>
      <c r="H167" s="337"/>
      <c r="I167" s="336"/>
      <c r="J167" s="337"/>
      <c r="K167" s="336"/>
      <c r="L167" s="337"/>
      <c r="M167" s="336"/>
      <c r="N167" s="340"/>
      <c r="O167" s="340"/>
      <c r="P167" s="340"/>
      <c r="Q167" s="340"/>
      <c r="R167" s="340"/>
      <c r="S167" s="337"/>
      <c r="T167" s="336"/>
      <c r="U167" s="340"/>
      <c r="V167" s="337"/>
      <c r="X167" s="333"/>
      <c r="Y167" s="334"/>
      <c r="Z167" s="334"/>
      <c r="AA167" s="335"/>
      <c r="AB167" s="336"/>
      <c r="AC167" s="337"/>
      <c r="AD167" s="336"/>
      <c r="AE167" s="337"/>
      <c r="AF167" s="336"/>
      <c r="AG167" s="337"/>
      <c r="AH167" s="336"/>
      <c r="AI167" s="337"/>
      <c r="AJ167" s="336"/>
      <c r="AK167" s="340"/>
      <c r="AL167" s="340"/>
      <c r="AM167" s="340"/>
      <c r="AN167" s="340"/>
      <c r="AO167" s="340"/>
      <c r="AP167" s="337"/>
      <c r="AQ167" s="336"/>
      <c r="AR167" s="340"/>
      <c r="AS167" s="337"/>
    </row>
    <row r="168" spans="1:45" ht="14.1" customHeight="1" x14ac:dyDescent="0.2">
      <c r="A168" s="388" t="str">
        <f>'Übertrag Einzel'!BF80</f>
        <v>Tango</v>
      </c>
      <c r="B168" s="389"/>
      <c r="C168" s="389"/>
      <c r="D168" s="17"/>
      <c r="E168" s="338"/>
      <c r="F168" s="339"/>
      <c r="G168" s="338"/>
      <c r="H168" s="339"/>
      <c r="I168" s="338"/>
      <c r="J168" s="339"/>
      <c r="K168" s="338"/>
      <c r="L168" s="339"/>
      <c r="M168" s="338"/>
      <c r="N168" s="341"/>
      <c r="O168" s="341"/>
      <c r="P168" s="341"/>
      <c r="Q168" s="341"/>
      <c r="R168" s="341"/>
      <c r="S168" s="339"/>
      <c r="T168" s="338"/>
      <c r="U168" s="341"/>
      <c r="V168" s="339"/>
      <c r="X168" s="388" t="str">
        <f>'Übertrag Einzel'!BF81</f>
        <v>Tango</v>
      </c>
      <c r="Y168" s="389"/>
      <c r="Z168" s="389"/>
      <c r="AA168" s="17"/>
      <c r="AB168" s="338"/>
      <c r="AC168" s="339"/>
      <c r="AD168" s="338"/>
      <c r="AE168" s="339"/>
      <c r="AF168" s="338"/>
      <c r="AG168" s="339"/>
      <c r="AH168" s="338"/>
      <c r="AI168" s="339"/>
      <c r="AJ168" s="338"/>
      <c r="AK168" s="341"/>
      <c r="AL168" s="341"/>
      <c r="AM168" s="341"/>
      <c r="AN168" s="341"/>
      <c r="AO168" s="341"/>
      <c r="AP168" s="339"/>
      <c r="AQ168" s="338"/>
      <c r="AR168" s="341"/>
      <c r="AS168" s="339"/>
    </row>
    <row r="169" spans="1:45" ht="14.1" customHeight="1" x14ac:dyDescent="0.2">
      <c r="A169" s="333"/>
      <c r="B169" s="334"/>
      <c r="C169" s="334"/>
      <c r="D169" s="335"/>
      <c r="E169" s="336"/>
      <c r="F169" s="337"/>
      <c r="G169" s="336"/>
      <c r="H169" s="337"/>
      <c r="I169" s="336"/>
      <c r="J169" s="337"/>
      <c r="K169" s="336"/>
      <c r="L169" s="337"/>
      <c r="M169" s="336"/>
      <c r="N169" s="340"/>
      <c r="O169" s="340"/>
      <c r="P169" s="340"/>
      <c r="Q169" s="340"/>
      <c r="R169" s="340"/>
      <c r="S169" s="337"/>
      <c r="T169" s="336"/>
      <c r="U169" s="340"/>
      <c r="V169" s="337"/>
      <c r="X169" s="333"/>
      <c r="Y169" s="334"/>
      <c r="Z169" s="334"/>
      <c r="AA169" s="335"/>
      <c r="AB169" s="336"/>
      <c r="AC169" s="337"/>
      <c r="AD169" s="336"/>
      <c r="AE169" s="337"/>
      <c r="AF169" s="336"/>
      <c r="AG169" s="337"/>
      <c r="AH169" s="336"/>
      <c r="AI169" s="337"/>
      <c r="AJ169" s="336"/>
      <c r="AK169" s="340"/>
      <c r="AL169" s="340"/>
      <c r="AM169" s="340"/>
      <c r="AN169" s="340"/>
      <c r="AO169" s="340"/>
      <c r="AP169" s="337"/>
      <c r="AQ169" s="336"/>
      <c r="AR169" s="340"/>
      <c r="AS169" s="337"/>
    </row>
    <row r="170" spans="1:45" ht="14.1" customHeight="1" x14ac:dyDescent="0.2">
      <c r="A170" s="388" t="str">
        <f>'Übertrag Einzel'!BG80</f>
        <v>Wiener Walzer</v>
      </c>
      <c r="B170" s="389"/>
      <c r="C170" s="389"/>
      <c r="D170" s="17"/>
      <c r="E170" s="338"/>
      <c r="F170" s="339"/>
      <c r="G170" s="338"/>
      <c r="H170" s="339"/>
      <c r="I170" s="338"/>
      <c r="J170" s="339"/>
      <c r="K170" s="338"/>
      <c r="L170" s="339"/>
      <c r="M170" s="338"/>
      <c r="N170" s="341"/>
      <c r="O170" s="341"/>
      <c r="P170" s="341"/>
      <c r="Q170" s="341"/>
      <c r="R170" s="341"/>
      <c r="S170" s="339"/>
      <c r="T170" s="338"/>
      <c r="U170" s="341"/>
      <c r="V170" s="339"/>
      <c r="X170" s="388" t="str">
        <f>'Übertrag Einzel'!BG81</f>
        <v>Wiener Walzer</v>
      </c>
      <c r="Y170" s="389"/>
      <c r="Z170" s="389"/>
      <c r="AA170" s="17"/>
      <c r="AB170" s="338"/>
      <c r="AC170" s="339"/>
      <c r="AD170" s="338"/>
      <c r="AE170" s="339"/>
      <c r="AF170" s="338"/>
      <c r="AG170" s="339"/>
      <c r="AH170" s="338"/>
      <c r="AI170" s="339"/>
      <c r="AJ170" s="338"/>
      <c r="AK170" s="341"/>
      <c r="AL170" s="341"/>
      <c r="AM170" s="341"/>
      <c r="AN170" s="341"/>
      <c r="AO170" s="341"/>
      <c r="AP170" s="339"/>
      <c r="AQ170" s="338"/>
      <c r="AR170" s="341"/>
      <c r="AS170" s="339"/>
    </row>
    <row r="171" spans="1:45" ht="14.1" customHeight="1" x14ac:dyDescent="0.2">
      <c r="A171" s="333"/>
      <c r="B171" s="334"/>
      <c r="C171" s="334"/>
      <c r="D171" s="335"/>
      <c r="E171" s="336"/>
      <c r="F171" s="337"/>
      <c r="G171" s="336"/>
      <c r="H171" s="337"/>
      <c r="I171" s="336"/>
      <c r="J171" s="337"/>
      <c r="K171" s="336"/>
      <c r="L171" s="337"/>
      <c r="M171" s="336"/>
      <c r="N171" s="340"/>
      <c r="O171" s="340"/>
      <c r="P171" s="340"/>
      <c r="Q171" s="340"/>
      <c r="R171" s="340"/>
      <c r="S171" s="337"/>
      <c r="T171" s="336"/>
      <c r="U171" s="340"/>
      <c r="V171" s="337"/>
      <c r="X171" s="333"/>
      <c r="Y171" s="334"/>
      <c r="Z171" s="334"/>
      <c r="AA171" s="335"/>
      <c r="AB171" s="336"/>
      <c r="AC171" s="337"/>
      <c r="AD171" s="336"/>
      <c r="AE171" s="337"/>
      <c r="AF171" s="336"/>
      <c r="AG171" s="337"/>
      <c r="AH171" s="336"/>
      <c r="AI171" s="337"/>
      <c r="AJ171" s="336"/>
      <c r="AK171" s="340"/>
      <c r="AL171" s="340"/>
      <c r="AM171" s="340"/>
      <c r="AN171" s="340"/>
      <c r="AO171" s="340"/>
      <c r="AP171" s="337"/>
      <c r="AQ171" s="336"/>
      <c r="AR171" s="340"/>
      <c r="AS171" s="337"/>
    </row>
    <row r="172" spans="1:45" ht="14.1" customHeight="1" x14ac:dyDescent="0.2">
      <c r="A172" s="388" t="str">
        <f>'Übertrag Einzel'!BH80</f>
        <v>Slowfox</v>
      </c>
      <c r="B172" s="389"/>
      <c r="C172" s="389"/>
      <c r="D172" s="17"/>
      <c r="E172" s="338"/>
      <c r="F172" s="339"/>
      <c r="G172" s="338"/>
      <c r="H172" s="339"/>
      <c r="I172" s="338"/>
      <c r="J172" s="339"/>
      <c r="K172" s="338"/>
      <c r="L172" s="339"/>
      <c r="M172" s="338"/>
      <c r="N172" s="341"/>
      <c r="O172" s="341"/>
      <c r="P172" s="341"/>
      <c r="Q172" s="341"/>
      <c r="R172" s="341"/>
      <c r="S172" s="339"/>
      <c r="T172" s="338"/>
      <c r="U172" s="341"/>
      <c r="V172" s="339"/>
      <c r="X172" s="388" t="str">
        <f>'Übertrag Einzel'!BH81</f>
        <v>Slowfox</v>
      </c>
      <c r="Y172" s="389"/>
      <c r="Z172" s="389"/>
      <c r="AA172" s="17"/>
      <c r="AB172" s="338"/>
      <c r="AC172" s="339"/>
      <c r="AD172" s="338"/>
      <c r="AE172" s="339"/>
      <c r="AF172" s="338"/>
      <c r="AG172" s="339"/>
      <c r="AH172" s="338"/>
      <c r="AI172" s="339"/>
      <c r="AJ172" s="338"/>
      <c r="AK172" s="341"/>
      <c r="AL172" s="341"/>
      <c r="AM172" s="341"/>
      <c r="AN172" s="341"/>
      <c r="AO172" s="341"/>
      <c r="AP172" s="339"/>
      <c r="AQ172" s="338"/>
      <c r="AR172" s="341"/>
      <c r="AS172" s="339"/>
    </row>
    <row r="173" spans="1:45" ht="14.1" customHeight="1" x14ac:dyDescent="0.2">
      <c r="A173" s="333"/>
      <c r="B173" s="334"/>
      <c r="C173" s="334"/>
      <c r="D173" s="335"/>
      <c r="E173" s="336"/>
      <c r="F173" s="337"/>
      <c r="G173" s="336"/>
      <c r="H173" s="337"/>
      <c r="I173" s="336"/>
      <c r="J173" s="337"/>
      <c r="K173" s="336"/>
      <c r="L173" s="337"/>
      <c r="M173" s="336"/>
      <c r="N173" s="340"/>
      <c r="O173" s="340"/>
      <c r="P173" s="340"/>
      <c r="Q173" s="340"/>
      <c r="R173" s="340"/>
      <c r="S173" s="337"/>
      <c r="T173" s="336"/>
      <c r="U173" s="340"/>
      <c r="V173" s="337"/>
      <c r="X173" s="333"/>
      <c r="Y173" s="334"/>
      <c r="Z173" s="334"/>
      <c r="AA173" s="335"/>
      <c r="AB173" s="336"/>
      <c r="AC173" s="337"/>
      <c r="AD173" s="336"/>
      <c r="AE173" s="337"/>
      <c r="AF173" s="336"/>
      <c r="AG173" s="337"/>
      <c r="AH173" s="336"/>
      <c r="AI173" s="337"/>
      <c r="AJ173" s="336"/>
      <c r="AK173" s="340"/>
      <c r="AL173" s="340"/>
      <c r="AM173" s="340"/>
      <c r="AN173" s="340"/>
      <c r="AO173" s="340"/>
      <c r="AP173" s="337"/>
      <c r="AQ173" s="336"/>
      <c r="AR173" s="340"/>
      <c r="AS173" s="337"/>
    </row>
    <row r="174" spans="1:45" ht="14.1" customHeight="1" x14ac:dyDescent="0.2">
      <c r="A174" s="388" t="str">
        <f>'Übertrag Einzel'!BI80</f>
        <v>Quickstep</v>
      </c>
      <c r="B174" s="389"/>
      <c r="C174" s="389"/>
      <c r="D174" s="17"/>
      <c r="E174" s="338"/>
      <c r="F174" s="339"/>
      <c r="G174" s="338"/>
      <c r="H174" s="339"/>
      <c r="I174" s="338"/>
      <c r="J174" s="339"/>
      <c r="K174" s="338"/>
      <c r="L174" s="339"/>
      <c r="M174" s="338"/>
      <c r="N174" s="341"/>
      <c r="O174" s="341"/>
      <c r="P174" s="341"/>
      <c r="Q174" s="341"/>
      <c r="R174" s="341"/>
      <c r="S174" s="339"/>
      <c r="T174" s="338"/>
      <c r="U174" s="341"/>
      <c r="V174" s="339"/>
      <c r="X174" s="388" t="str">
        <f>'Übertrag Einzel'!BI81</f>
        <v>Quickstep</v>
      </c>
      <c r="Y174" s="389"/>
      <c r="Z174" s="389"/>
      <c r="AA174" s="17"/>
      <c r="AB174" s="338"/>
      <c r="AC174" s="339"/>
      <c r="AD174" s="338"/>
      <c r="AE174" s="339"/>
      <c r="AF174" s="338"/>
      <c r="AG174" s="339"/>
      <c r="AH174" s="338"/>
      <c r="AI174" s="339"/>
      <c r="AJ174" s="338"/>
      <c r="AK174" s="341"/>
      <c r="AL174" s="341"/>
      <c r="AM174" s="341"/>
      <c r="AN174" s="341"/>
      <c r="AO174" s="341"/>
      <c r="AP174" s="339"/>
      <c r="AQ174" s="338"/>
      <c r="AR174" s="341"/>
      <c r="AS174" s="339"/>
    </row>
    <row r="175" spans="1:45" ht="14.1" customHeight="1" x14ac:dyDescent="0.2">
      <c r="A175" s="333"/>
      <c r="B175" s="334"/>
      <c r="C175" s="334"/>
      <c r="D175" s="335"/>
      <c r="E175" s="336"/>
      <c r="F175" s="337"/>
      <c r="G175" s="336"/>
      <c r="H175" s="337"/>
      <c r="I175" s="336"/>
      <c r="J175" s="337"/>
      <c r="K175" s="336"/>
      <c r="L175" s="337"/>
      <c r="M175" s="336"/>
      <c r="N175" s="340"/>
      <c r="O175" s="340"/>
      <c r="P175" s="340"/>
      <c r="Q175" s="340"/>
      <c r="R175" s="340"/>
      <c r="S175" s="337"/>
      <c r="T175" s="336"/>
      <c r="U175" s="340"/>
      <c r="V175" s="337"/>
      <c r="X175" s="333"/>
      <c r="Y175" s="334"/>
      <c r="Z175" s="334"/>
      <c r="AA175" s="335"/>
      <c r="AB175" s="336"/>
      <c r="AC175" s="337"/>
      <c r="AD175" s="336"/>
      <c r="AE175" s="337"/>
      <c r="AF175" s="336"/>
      <c r="AG175" s="337"/>
      <c r="AH175" s="336"/>
      <c r="AI175" s="337"/>
      <c r="AJ175" s="336"/>
      <c r="AK175" s="340"/>
      <c r="AL175" s="340"/>
      <c r="AM175" s="340"/>
      <c r="AN175" s="340"/>
      <c r="AO175" s="340"/>
      <c r="AP175" s="337"/>
      <c r="AQ175" s="336"/>
      <c r="AR175" s="340"/>
      <c r="AS175" s="337"/>
    </row>
    <row r="176" spans="1:45" ht="14.1" customHeight="1" x14ac:dyDescent="0.2">
      <c r="A176" s="388" t="str">
        <f>'Übertrag Einzel'!BJ80</f>
        <v>Samba</v>
      </c>
      <c r="B176" s="389"/>
      <c r="C176" s="389"/>
      <c r="D176" s="17"/>
      <c r="E176" s="338"/>
      <c r="F176" s="339"/>
      <c r="G176" s="338"/>
      <c r="H176" s="339"/>
      <c r="I176" s="338"/>
      <c r="J176" s="339"/>
      <c r="K176" s="338"/>
      <c r="L176" s="339"/>
      <c r="M176" s="338"/>
      <c r="N176" s="341"/>
      <c r="O176" s="341"/>
      <c r="P176" s="341"/>
      <c r="Q176" s="341"/>
      <c r="R176" s="341"/>
      <c r="S176" s="339"/>
      <c r="T176" s="338"/>
      <c r="U176" s="341"/>
      <c r="V176" s="339"/>
      <c r="X176" s="388" t="str">
        <f>'Übertrag Einzel'!BJ81</f>
        <v>Samba</v>
      </c>
      <c r="Y176" s="389"/>
      <c r="Z176" s="389"/>
      <c r="AA176" s="17"/>
      <c r="AB176" s="338"/>
      <c r="AC176" s="339"/>
      <c r="AD176" s="338"/>
      <c r="AE176" s="339"/>
      <c r="AF176" s="338"/>
      <c r="AG176" s="339"/>
      <c r="AH176" s="338"/>
      <c r="AI176" s="339"/>
      <c r="AJ176" s="338"/>
      <c r="AK176" s="341"/>
      <c r="AL176" s="341"/>
      <c r="AM176" s="341"/>
      <c r="AN176" s="341"/>
      <c r="AO176" s="341"/>
      <c r="AP176" s="339"/>
      <c r="AQ176" s="338"/>
      <c r="AR176" s="341"/>
      <c r="AS176" s="339"/>
    </row>
    <row r="177" spans="1:45" ht="14.1" customHeight="1" x14ac:dyDescent="0.2">
      <c r="A177" s="333"/>
      <c r="B177" s="334"/>
      <c r="C177" s="334"/>
      <c r="D177" s="335"/>
      <c r="E177" s="336"/>
      <c r="F177" s="337"/>
      <c r="G177" s="336"/>
      <c r="H177" s="337"/>
      <c r="I177" s="336"/>
      <c r="J177" s="337"/>
      <c r="K177" s="336"/>
      <c r="L177" s="337"/>
      <c r="M177" s="336"/>
      <c r="N177" s="340"/>
      <c r="O177" s="340"/>
      <c r="P177" s="340"/>
      <c r="Q177" s="340"/>
      <c r="R177" s="340"/>
      <c r="S177" s="337"/>
      <c r="T177" s="336"/>
      <c r="U177" s="340"/>
      <c r="V177" s="337"/>
      <c r="X177" s="333"/>
      <c r="Y177" s="334"/>
      <c r="Z177" s="334"/>
      <c r="AA177" s="335"/>
      <c r="AB177" s="336"/>
      <c r="AC177" s="337"/>
      <c r="AD177" s="336"/>
      <c r="AE177" s="337"/>
      <c r="AF177" s="336"/>
      <c r="AG177" s="337"/>
      <c r="AH177" s="336"/>
      <c r="AI177" s="337"/>
      <c r="AJ177" s="336"/>
      <c r="AK177" s="340"/>
      <c r="AL177" s="340"/>
      <c r="AM177" s="340"/>
      <c r="AN177" s="340"/>
      <c r="AO177" s="340"/>
      <c r="AP177" s="337"/>
      <c r="AQ177" s="336"/>
      <c r="AR177" s="340"/>
      <c r="AS177" s="337"/>
    </row>
    <row r="178" spans="1:45" ht="14.1" customHeight="1" x14ac:dyDescent="0.2">
      <c r="A178" s="388" t="str">
        <f>'Übertrag Einzel'!BK80</f>
        <v>Chachacha</v>
      </c>
      <c r="B178" s="389"/>
      <c r="C178" s="389"/>
      <c r="D178" s="17"/>
      <c r="E178" s="338"/>
      <c r="F178" s="339"/>
      <c r="G178" s="338"/>
      <c r="H178" s="339"/>
      <c r="I178" s="338"/>
      <c r="J178" s="339"/>
      <c r="K178" s="338"/>
      <c r="L178" s="339"/>
      <c r="M178" s="338"/>
      <c r="N178" s="341"/>
      <c r="O178" s="341"/>
      <c r="P178" s="341"/>
      <c r="Q178" s="341"/>
      <c r="R178" s="341"/>
      <c r="S178" s="339"/>
      <c r="T178" s="338"/>
      <c r="U178" s="341"/>
      <c r="V178" s="339"/>
      <c r="X178" s="388" t="str">
        <f>'Übertrag Einzel'!BK81</f>
        <v>Chachacha</v>
      </c>
      <c r="Y178" s="389"/>
      <c r="Z178" s="389"/>
      <c r="AA178" s="17"/>
      <c r="AB178" s="338"/>
      <c r="AC178" s="339"/>
      <c r="AD178" s="338"/>
      <c r="AE178" s="339"/>
      <c r="AF178" s="338"/>
      <c r="AG178" s="339"/>
      <c r="AH178" s="338"/>
      <c r="AI178" s="339"/>
      <c r="AJ178" s="338"/>
      <c r="AK178" s="341"/>
      <c r="AL178" s="341"/>
      <c r="AM178" s="341"/>
      <c r="AN178" s="341"/>
      <c r="AO178" s="341"/>
      <c r="AP178" s="339"/>
      <c r="AQ178" s="338"/>
      <c r="AR178" s="341"/>
      <c r="AS178" s="339"/>
    </row>
    <row r="179" spans="1:45" ht="14.1" customHeight="1" x14ac:dyDescent="0.2">
      <c r="A179" s="333"/>
      <c r="B179" s="334"/>
      <c r="C179" s="334"/>
      <c r="D179" s="335"/>
      <c r="E179" s="336"/>
      <c r="F179" s="337"/>
      <c r="G179" s="336"/>
      <c r="H179" s="337"/>
      <c r="I179" s="336"/>
      <c r="J179" s="337"/>
      <c r="K179" s="336"/>
      <c r="L179" s="337"/>
      <c r="M179" s="336"/>
      <c r="N179" s="340"/>
      <c r="O179" s="340"/>
      <c r="P179" s="340"/>
      <c r="Q179" s="340"/>
      <c r="R179" s="340"/>
      <c r="S179" s="337"/>
      <c r="T179" s="336"/>
      <c r="U179" s="340"/>
      <c r="V179" s="337"/>
      <c r="X179" s="333"/>
      <c r="Y179" s="334"/>
      <c r="Z179" s="334"/>
      <c r="AA179" s="335"/>
      <c r="AB179" s="336"/>
      <c r="AC179" s="337"/>
      <c r="AD179" s="336"/>
      <c r="AE179" s="337"/>
      <c r="AF179" s="336"/>
      <c r="AG179" s="337"/>
      <c r="AH179" s="336"/>
      <c r="AI179" s="337"/>
      <c r="AJ179" s="336"/>
      <c r="AK179" s="340"/>
      <c r="AL179" s="340"/>
      <c r="AM179" s="340"/>
      <c r="AN179" s="340"/>
      <c r="AO179" s="340"/>
      <c r="AP179" s="337"/>
      <c r="AQ179" s="336"/>
      <c r="AR179" s="340"/>
      <c r="AS179" s="337"/>
    </row>
    <row r="180" spans="1:45" ht="14.1" customHeight="1" x14ac:dyDescent="0.2">
      <c r="A180" s="388" t="str">
        <f>'Übertrag Einzel'!BL80</f>
        <v>Rumba</v>
      </c>
      <c r="B180" s="389"/>
      <c r="C180" s="389"/>
      <c r="D180" s="17"/>
      <c r="E180" s="338"/>
      <c r="F180" s="339"/>
      <c r="G180" s="338"/>
      <c r="H180" s="339"/>
      <c r="I180" s="338"/>
      <c r="J180" s="339"/>
      <c r="K180" s="338"/>
      <c r="L180" s="339"/>
      <c r="M180" s="338"/>
      <c r="N180" s="341"/>
      <c r="O180" s="341"/>
      <c r="P180" s="341"/>
      <c r="Q180" s="341"/>
      <c r="R180" s="341"/>
      <c r="S180" s="339"/>
      <c r="T180" s="338"/>
      <c r="U180" s="341"/>
      <c r="V180" s="339"/>
      <c r="X180" s="388" t="str">
        <f>'Übertrag Einzel'!BL81</f>
        <v>Rumba</v>
      </c>
      <c r="Y180" s="389"/>
      <c r="Z180" s="389"/>
      <c r="AA180" s="17"/>
      <c r="AB180" s="338"/>
      <c r="AC180" s="339"/>
      <c r="AD180" s="338"/>
      <c r="AE180" s="339"/>
      <c r="AF180" s="338"/>
      <c r="AG180" s="339"/>
      <c r="AH180" s="338"/>
      <c r="AI180" s="339"/>
      <c r="AJ180" s="338"/>
      <c r="AK180" s="341"/>
      <c r="AL180" s="341"/>
      <c r="AM180" s="341"/>
      <c r="AN180" s="341"/>
      <c r="AO180" s="341"/>
      <c r="AP180" s="339"/>
      <c r="AQ180" s="338"/>
      <c r="AR180" s="341"/>
      <c r="AS180" s="339"/>
    </row>
    <row r="181" spans="1:45" ht="14.1" customHeight="1" x14ac:dyDescent="0.2">
      <c r="A181" s="333"/>
      <c r="B181" s="334"/>
      <c r="C181" s="334"/>
      <c r="D181" s="335"/>
      <c r="E181" s="336"/>
      <c r="F181" s="337"/>
      <c r="G181" s="336"/>
      <c r="H181" s="337"/>
      <c r="I181" s="336"/>
      <c r="J181" s="337"/>
      <c r="K181" s="336"/>
      <c r="L181" s="337"/>
      <c r="M181" s="336"/>
      <c r="N181" s="340"/>
      <c r="O181" s="340"/>
      <c r="P181" s="340"/>
      <c r="Q181" s="340"/>
      <c r="R181" s="340"/>
      <c r="S181" s="337"/>
      <c r="T181" s="336"/>
      <c r="U181" s="340"/>
      <c r="V181" s="337"/>
      <c r="X181" s="333"/>
      <c r="Y181" s="334"/>
      <c r="Z181" s="334"/>
      <c r="AA181" s="335"/>
      <c r="AB181" s="336"/>
      <c r="AC181" s="337"/>
      <c r="AD181" s="336"/>
      <c r="AE181" s="337"/>
      <c r="AF181" s="336"/>
      <c r="AG181" s="337"/>
      <c r="AH181" s="336"/>
      <c r="AI181" s="337"/>
      <c r="AJ181" s="336"/>
      <c r="AK181" s="340"/>
      <c r="AL181" s="340"/>
      <c r="AM181" s="340"/>
      <c r="AN181" s="340"/>
      <c r="AO181" s="340"/>
      <c r="AP181" s="337"/>
      <c r="AQ181" s="336"/>
      <c r="AR181" s="340"/>
      <c r="AS181" s="337"/>
    </row>
    <row r="182" spans="1:45" ht="14.1" customHeight="1" x14ac:dyDescent="0.2">
      <c r="A182" s="388" t="str">
        <f>'Übertrag Einzel'!BM80</f>
        <v>Paso Doble</v>
      </c>
      <c r="B182" s="389"/>
      <c r="C182" s="389"/>
      <c r="D182" s="17"/>
      <c r="E182" s="338"/>
      <c r="F182" s="339"/>
      <c r="G182" s="338"/>
      <c r="H182" s="339"/>
      <c r="I182" s="338"/>
      <c r="J182" s="339"/>
      <c r="K182" s="338"/>
      <c r="L182" s="339"/>
      <c r="M182" s="338"/>
      <c r="N182" s="341"/>
      <c r="O182" s="341"/>
      <c r="P182" s="341"/>
      <c r="Q182" s="341"/>
      <c r="R182" s="341"/>
      <c r="S182" s="339"/>
      <c r="T182" s="338"/>
      <c r="U182" s="341"/>
      <c r="V182" s="339"/>
      <c r="X182" s="388" t="str">
        <f>'Übertrag Einzel'!BM81</f>
        <v>Paso Doble</v>
      </c>
      <c r="Y182" s="389"/>
      <c r="Z182" s="389"/>
      <c r="AA182" s="17"/>
      <c r="AB182" s="338"/>
      <c r="AC182" s="339"/>
      <c r="AD182" s="338"/>
      <c r="AE182" s="339"/>
      <c r="AF182" s="338"/>
      <c r="AG182" s="339"/>
      <c r="AH182" s="338"/>
      <c r="AI182" s="339"/>
      <c r="AJ182" s="338"/>
      <c r="AK182" s="341"/>
      <c r="AL182" s="341"/>
      <c r="AM182" s="341"/>
      <c r="AN182" s="341"/>
      <c r="AO182" s="341"/>
      <c r="AP182" s="339"/>
      <c r="AQ182" s="338"/>
      <c r="AR182" s="341"/>
      <c r="AS182" s="339"/>
    </row>
    <row r="183" spans="1:45" ht="14.1" customHeight="1" x14ac:dyDescent="0.2">
      <c r="A183" s="333"/>
      <c r="B183" s="334"/>
      <c r="C183" s="334"/>
      <c r="D183" s="335"/>
      <c r="E183" s="336"/>
      <c r="F183" s="337"/>
      <c r="G183" s="336"/>
      <c r="H183" s="337"/>
      <c r="I183" s="336"/>
      <c r="J183" s="337"/>
      <c r="K183" s="336"/>
      <c r="L183" s="337"/>
      <c r="M183" s="336"/>
      <c r="N183" s="340"/>
      <c r="O183" s="340"/>
      <c r="P183" s="340"/>
      <c r="Q183" s="340"/>
      <c r="R183" s="340"/>
      <c r="S183" s="337"/>
      <c r="T183" s="336"/>
      <c r="U183" s="340"/>
      <c r="V183" s="337"/>
      <c r="X183" s="333"/>
      <c r="Y183" s="334"/>
      <c r="Z183" s="334"/>
      <c r="AA183" s="335"/>
      <c r="AB183" s="336"/>
      <c r="AC183" s="337"/>
      <c r="AD183" s="336"/>
      <c r="AE183" s="337"/>
      <c r="AF183" s="336"/>
      <c r="AG183" s="337"/>
      <c r="AH183" s="336"/>
      <c r="AI183" s="337"/>
      <c r="AJ183" s="336"/>
      <c r="AK183" s="340"/>
      <c r="AL183" s="340"/>
      <c r="AM183" s="340"/>
      <c r="AN183" s="340"/>
      <c r="AO183" s="340"/>
      <c r="AP183" s="337"/>
      <c r="AQ183" s="336"/>
      <c r="AR183" s="340"/>
      <c r="AS183" s="337"/>
    </row>
    <row r="184" spans="1:45" ht="14.1" customHeight="1" x14ac:dyDescent="0.2">
      <c r="A184" s="388" t="str">
        <f>'Übertrag Einzel'!BN80</f>
        <v>Jive</v>
      </c>
      <c r="B184" s="389"/>
      <c r="C184" s="389"/>
      <c r="D184" s="17"/>
      <c r="E184" s="338"/>
      <c r="F184" s="339"/>
      <c r="G184" s="338"/>
      <c r="H184" s="339"/>
      <c r="I184" s="338"/>
      <c r="J184" s="339"/>
      <c r="K184" s="338"/>
      <c r="L184" s="339"/>
      <c r="M184" s="338"/>
      <c r="N184" s="341"/>
      <c r="O184" s="341"/>
      <c r="P184" s="341"/>
      <c r="Q184" s="341"/>
      <c r="R184" s="341"/>
      <c r="S184" s="339"/>
      <c r="T184" s="338"/>
      <c r="U184" s="341"/>
      <c r="V184" s="339"/>
      <c r="X184" s="388" t="str">
        <f>'Übertrag Einzel'!BN81</f>
        <v>Jive</v>
      </c>
      <c r="Y184" s="389"/>
      <c r="Z184" s="389"/>
      <c r="AA184" s="17"/>
      <c r="AB184" s="338"/>
      <c r="AC184" s="339"/>
      <c r="AD184" s="338"/>
      <c r="AE184" s="339"/>
      <c r="AF184" s="338"/>
      <c r="AG184" s="339"/>
      <c r="AH184" s="338"/>
      <c r="AI184" s="339"/>
      <c r="AJ184" s="338"/>
      <c r="AK184" s="341"/>
      <c r="AL184" s="341"/>
      <c r="AM184" s="341"/>
      <c r="AN184" s="341"/>
      <c r="AO184" s="341"/>
      <c r="AP184" s="339"/>
      <c r="AQ184" s="338"/>
      <c r="AR184" s="341"/>
      <c r="AS184" s="339"/>
    </row>
    <row r="185" spans="1:45" ht="14.1" customHeight="1" x14ac:dyDescent="0.2">
      <c r="A185" s="391"/>
      <c r="B185" s="392"/>
      <c r="C185" s="392"/>
      <c r="D185" s="393"/>
      <c r="E185" s="336"/>
      <c r="F185" s="337"/>
      <c r="G185" s="336"/>
      <c r="H185" s="337"/>
      <c r="I185" s="336"/>
      <c r="J185" s="337"/>
      <c r="K185" s="336"/>
      <c r="L185" s="337"/>
      <c r="M185" s="336"/>
      <c r="N185" s="340"/>
      <c r="O185" s="340"/>
      <c r="P185" s="340"/>
      <c r="Q185" s="340"/>
      <c r="R185" s="340"/>
      <c r="S185" s="337"/>
      <c r="T185" s="336"/>
      <c r="U185" s="340"/>
      <c r="V185" s="337"/>
      <c r="X185" s="391"/>
      <c r="Y185" s="392"/>
      <c r="Z185" s="392"/>
      <c r="AA185" s="393"/>
      <c r="AB185" s="336"/>
      <c r="AC185" s="337"/>
      <c r="AD185" s="336"/>
      <c r="AE185" s="337"/>
      <c r="AF185" s="336"/>
      <c r="AG185" s="337"/>
      <c r="AH185" s="336"/>
      <c r="AI185" s="337"/>
      <c r="AJ185" s="336"/>
      <c r="AK185" s="340"/>
      <c r="AL185" s="340"/>
      <c r="AM185" s="340"/>
      <c r="AN185" s="340"/>
      <c r="AO185" s="340"/>
      <c r="AP185" s="337"/>
      <c r="AQ185" s="336"/>
      <c r="AR185" s="340"/>
      <c r="AS185" s="337"/>
    </row>
    <row r="186" spans="1:45" ht="14.1" customHeight="1" x14ac:dyDescent="0.2">
      <c r="A186" s="388" t="str">
        <f>'Übertrag Einzel'!BO80</f>
        <v>Discofox</v>
      </c>
      <c r="B186" s="389"/>
      <c r="C186" s="390"/>
      <c r="D186" s="18"/>
      <c r="E186" s="338"/>
      <c r="F186" s="339"/>
      <c r="G186" s="338"/>
      <c r="H186" s="339"/>
      <c r="I186" s="338"/>
      <c r="J186" s="339"/>
      <c r="K186" s="338"/>
      <c r="L186" s="339"/>
      <c r="M186" s="338"/>
      <c r="N186" s="341"/>
      <c r="O186" s="341"/>
      <c r="P186" s="341"/>
      <c r="Q186" s="341"/>
      <c r="R186" s="341"/>
      <c r="S186" s="339"/>
      <c r="T186" s="338"/>
      <c r="U186" s="341"/>
      <c r="V186" s="339"/>
      <c r="X186" s="388" t="str">
        <f>'Übertrag Einzel'!BO81</f>
        <v>Discofox</v>
      </c>
      <c r="Y186" s="389"/>
      <c r="Z186" s="390"/>
      <c r="AA186" s="18"/>
      <c r="AB186" s="338"/>
      <c r="AC186" s="339"/>
      <c r="AD186" s="338"/>
      <c r="AE186" s="339"/>
      <c r="AF186" s="338"/>
      <c r="AG186" s="339"/>
      <c r="AH186" s="338"/>
      <c r="AI186" s="339"/>
      <c r="AJ186" s="338"/>
      <c r="AK186" s="341"/>
      <c r="AL186" s="341"/>
      <c r="AM186" s="341"/>
      <c r="AN186" s="341"/>
      <c r="AO186" s="341"/>
      <c r="AP186" s="339"/>
      <c r="AQ186" s="338"/>
      <c r="AR186" s="341"/>
      <c r="AS186" s="339"/>
    </row>
    <row r="187" spans="1:45" ht="14.1" customHeight="1" x14ac:dyDescent="0.2">
      <c r="A187" s="391"/>
      <c r="B187" s="392"/>
      <c r="C187" s="392"/>
      <c r="D187" s="393"/>
      <c r="E187" s="336"/>
      <c r="F187" s="337"/>
      <c r="G187" s="336"/>
      <c r="H187" s="337"/>
      <c r="I187" s="336"/>
      <c r="J187" s="337"/>
      <c r="K187" s="336"/>
      <c r="L187" s="337"/>
      <c r="M187" s="336"/>
      <c r="N187" s="340"/>
      <c r="O187" s="340"/>
      <c r="P187" s="340"/>
      <c r="Q187" s="340"/>
      <c r="R187" s="340"/>
      <c r="S187" s="337"/>
      <c r="T187" s="336"/>
      <c r="U187" s="340"/>
      <c r="V187" s="337"/>
      <c r="X187" s="391"/>
      <c r="Y187" s="392"/>
      <c r="Z187" s="392"/>
      <c r="AA187" s="393"/>
      <c r="AB187" s="336"/>
      <c r="AC187" s="337"/>
      <c r="AD187" s="336"/>
      <c r="AE187" s="337"/>
      <c r="AF187" s="336"/>
      <c r="AG187" s="337"/>
      <c r="AH187" s="336"/>
      <c r="AI187" s="337"/>
      <c r="AJ187" s="336"/>
      <c r="AK187" s="340"/>
      <c r="AL187" s="340"/>
      <c r="AM187" s="340"/>
      <c r="AN187" s="340"/>
      <c r="AO187" s="340"/>
      <c r="AP187" s="337"/>
      <c r="AQ187" s="336"/>
      <c r="AR187" s="340"/>
      <c r="AS187" s="337"/>
    </row>
    <row r="188" spans="1:45" ht="14.1" customHeight="1" x14ac:dyDescent="0.2">
      <c r="A188" s="388"/>
      <c r="B188" s="389"/>
      <c r="C188" s="390"/>
      <c r="D188" s="18"/>
      <c r="E188" s="338"/>
      <c r="F188" s="339"/>
      <c r="G188" s="338"/>
      <c r="H188" s="339"/>
      <c r="I188" s="338"/>
      <c r="J188" s="339"/>
      <c r="K188" s="338"/>
      <c r="L188" s="339"/>
      <c r="M188" s="338"/>
      <c r="N188" s="341"/>
      <c r="O188" s="341"/>
      <c r="P188" s="341"/>
      <c r="Q188" s="341"/>
      <c r="R188" s="341"/>
      <c r="S188" s="339"/>
      <c r="T188" s="338"/>
      <c r="U188" s="341"/>
      <c r="V188" s="339"/>
      <c r="X188" s="388"/>
      <c r="Y188" s="389"/>
      <c r="Z188" s="390"/>
      <c r="AA188" s="18"/>
      <c r="AB188" s="338"/>
      <c r="AC188" s="339"/>
      <c r="AD188" s="338"/>
      <c r="AE188" s="339"/>
      <c r="AF188" s="338"/>
      <c r="AG188" s="339"/>
      <c r="AH188" s="338"/>
      <c r="AI188" s="339"/>
      <c r="AJ188" s="338"/>
      <c r="AK188" s="341"/>
      <c r="AL188" s="341"/>
      <c r="AM188" s="341"/>
      <c r="AN188" s="341"/>
      <c r="AO188" s="341"/>
      <c r="AP188" s="339"/>
      <c r="AQ188" s="338"/>
      <c r="AR188" s="341"/>
      <c r="AS188" s="339"/>
    </row>
    <row r="189" spans="1:45" ht="14.1" customHeight="1" x14ac:dyDescent="0.2">
      <c r="A189" s="394" t="s">
        <v>70</v>
      </c>
      <c r="B189" s="450"/>
      <c r="C189" s="450"/>
      <c r="D189" s="450"/>
      <c r="E189" s="450"/>
      <c r="F189" s="450"/>
      <c r="G189" s="450"/>
      <c r="H189" s="450"/>
      <c r="I189" s="450"/>
      <c r="J189" s="450"/>
      <c r="K189" s="450"/>
      <c r="L189" s="450"/>
      <c r="M189" s="450"/>
      <c r="N189" s="450"/>
      <c r="O189" s="450"/>
      <c r="P189" s="450"/>
      <c r="Q189" s="450"/>
      <c r="R189" s="450"/>
      <c r="S189" s="450"/>
      <c r="T189" s="450"/>
      <c r="U189" s="450"/>
      <c r="V189" s="451"/>
      <c r="X189" s="394" t="s">
        <v>70</v>
      </c>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1"/>
    </row>
    <row r="190" spans="1:45" ht="14.1" customHeight="1" x14ac:dyDescent="0.2">
      <c r="A190" s="452"/>
      <c r="B190" s="453"/>
      <c r="C190" s="454"/>
      <c r="D190" s="454"/>
      <c r="E190" s="454"/>
      <c r="F190" s="454"/>
      <c r="G190" s="454"/>
      <c r="H190" s="454"/>
      <c r="I190" s="454"/>
      <c r="J190" s="454"/>
      <c r="K190" s="454"/>
      <c r="L190" s="454"/>
      <c r="M190" s="454"/>
      <c r="N190" s="454"/>
      <c r="O190" s="454"/>
      <c r="P190" s="454"/>
      <c r="Q190" s="454"/>
      <c r="R190" s="454"/>
      <c r="S190" s="454"/>
      <c r="T190" s="454"/>
      <c r="U190" s="454"/>
      <c r="V190" s="455"/>
      <c r="X190" s="452"/>
      <c r="Y190" s="453"/>
      <c r="Z190" s="454"/>
      <c r="AA190" s="454"/>
      <c r="AB190" s="454"/>
      <c r="AC190" s="454"/>
      <c r="AD190" s="454"/>
      <c r="AE190" s="454"/>
      <c r="AF190" s="454"/>
      <c r="AG190" s="454"/>
      <c r="AH190" s="454"/>
      <c r="AI190" s="454"/>
      <c r="AJ190" s="454"/>
      <c r="AK190" s="454"/>
      <c r="AL190" s="454"/>
      <c r="AM190" s="454"/>
      <c r="AN190" s="454"/>
      <c r="AO190" s="454"/>
      <c r="AP190" s="454"/>
      <c r="AQ190" s="454"/>
      <c r="AR190" s="454"/>
      <c r="AS190" s="455"/>
    </row>
    <row r="191" spans="1:45" ht="14.1" customHeight="1" x14ac:dyDescent="0.2">
      <c r="A191" s="400" t="s">
        <v>30</v>
      </c>
      <c r="B191" s="456"/>
      <c r="C191" s="400" t="str">
        <f>MID(T193,1,2)</f>
        <v/>
      </c>
      <c r="D191" s="401"/>
      <c r="E191" s="400" t="str">
        <f>MID(T193,3,2)</f>
        <v/>
      </c>
      <c r="F191" s="401"/>
      <c r="G191" s="400" t="str">
        <f>MID(T193,5,2)</f>
        <v/>
      </c>
      <c r="H191" s="401"/>
      <c r="I191" s="400" t="str">
        <f>MID(T193,7,2)</f>
        <v/>
      </c>
      <c r="J191" s="401"/>
      <c r="K191" s="400" t="str">
        <f>MID(T193,9,2)</f>
        <v/>
      </c>
      <c r="L191" s="401"/>
      <c r="M191" s="400" t="str">
        <f>MID(T193,11,2)</f>
        <v/>
      </c>
      <c r="N191" s="401"/>
      <c r="O191" s="400" t="str">
        <f>MID(T193,13,2)</f>
        <v/>
      </c>
      <c r="P191" s="401"/>
      <c r="Q191" s="400" t="str">
        <f>MID(T193,15,2)</f>
        <v/>
      </c>
      <c r="R191" s="401"/>
      <c r="S191" s="400" t="str">
        <f>MID(T193,17,2)</f>
        <v/>
      </c>
      <c r="T191" s="401"/>
      <c r="U191" s="400" t="str">
        <f>MID(T193,19,2)</f>
        <v/>
      </c>
      <c r="V191" s="401"/>
      <c r="X191" s="400" t="s">
        <v>30</v>
      </c>
      <c r="Y191" s="456"/>
      <c r="Z191" s="400" t="str">
        <f>MID(AQ193,1,2)</f>
        <v/>
      </c>
      <c r="AA191" s="401"/>
      <c r="AB191" s="400" t="str">
        <f>MID(AQ193,3,2)</f>
        <v/>
      </c>
      <c r="AC191" s="401"/>
      <c r="AD191" s="400" t="str">
        <f>MID(AQ193,5,2)</f>
        <v/>
      </c>
      <c r="AE191" s="401"/>
      <c r="AF191" s="400" t="str">
        <f>MID(AQ193,7,2)</f>
        <v/>
      </c>
      <c r="AG191" s="401"/>
      <c r="AH191" s="400" t="str">
        <f>MID(AQ193,9,2)</f>
        <v/>
      </c>
      <c r="AI191" s="401"/>
      <c r="AJ191" s="400" t="str">
        <f>MID(AQ193,11,2)</f>
        <v/>
      </c>
      <c r="AK191" s="401"/>
      <c r="AL191" s="400" t="str">
        <f>MID(AQ193,13,2)</f>
        <v/>
      </c>
      <c r="AM191" s="401"/>
      <c r="AN191" s="400" t="str">
        <f>MID(AQ193,15,2)</f>
        <v/>
      </c>
      <c r="AO191" s="401"/>
      <c r="AP191" s="400" t="str">
        <f>MID(AQ193,17,2)</f>
        <v/>
      </c>
      <c r="AQ191" s="401"/>
      <c r="AR191" s="400" t="str">
        <f>MID(AQ193,19,2)</f>
        <v/>
      </c>
      <c r="AS191" s="401"/>
    </row>
    <row r="192" spans="1:45" ht="14.1" customHeight="1" x14ac:dyDescent="0.2">
      <c r="A192" s="457"/>
      <c r="B192" s="458"/>
      <c r="C192" s="402"/>
      <c r="D192" s="403"/>
      <c r="E192" s="402"/>
      <c r="F192" s="403"/>
      <c r="G192" s="402"/>
      <c r="H192" s="403"/>
      <c r="I192" s="402"/>
      <c r="J192" s="403"/>
      <c r="K192" s="402"/>
      <c r="L192" s="403"/>
      <c r="M192" s="402"/>
      <c r="N192" s="403"/>
      <c r="O192" s="402"/>
      <c r="P192" s="403"/>
      <c r="Q192" s="402"/>
      <c r="R192" s="403"/>
      <c r="S192" s="402"/>
      <c r="T192" s="403"/>
      <c r="U192" s="402"/>
      <c r="V192" s="403"/>
      <c r="X192" s="457"/>
      <c r="Y192" s="458"/>
      <c r="Z192" s="402"/>
      <c r="AA192" s="403"/>
      <c r="AB192" s="402"/>
      <c r="AC192" s="403"/>
      <c r="AD192" s="402"/>
      <c r="AE192" s="403"/>
      <c r="AF192" s="402"/>
      <c r="AG192" s="403"/>
      <c r="AH192" s="402"/>
      <c r="AI192" s="403"/>
      <c r="AJ192" s="402"/>
      <c r="AK192" s="403"/>
      <c r="AL192" s="402"/>
      <c r="AM192" s="403"/>
      <c r="AN192" s="402"/>
      <c r="AO192" s="403"/>
      <c r="AP192" s="402"/>
      <c r="AQ192" s="403"/>
      <c r="AR192" s="402"/>
      <c r="AS192" s="403"/>
    </row>
    <row r="193" spans="1:45" ht="27.75" customHeight="1" x14ac:dyDescent="0.2">
      <c r="A193" s="404" t="s">
        <v>191</v>
      </c>
      <c r="B193" s="405"/>
      <c r="C193" s="405"/>
      <c r="D193" s="405"/>
      <c r="E193" s="405"/>
      <c r="F193" s="405"/>
      <c r="G193" s="405"/>
      <c r="H193" s="406"/>
      <c r="I193" s="413" t="s">
        <v>16</v>
      </c>
      <c r="J193" s="414"/>
      <c r="K193" s="414"/>
      <c r="L193" s="414"/>
      <c r="M193" s="414"/>
      <c r="N193" s="414"/>
      <c r="O193" s="414"/>
      <c r="P193" s="414"/>
      <c r="Q193" s="414"/>
      <c r="R193" s="414"/>
      <c r="S193" s="415"/>
      <c r="T193" s="416" t="str">
        <f>'Übertrag Einzel'!CL80</f>
        <v/>
      </c>
      <c r="U193" s="417"/>
      <c r="V193" s="418"/>
      <c r="X193" s="404" t="s">
        <v>191</v>
      </c>
      <c r="Y193" s="405"/>
      <c r="Z193" s="405"/>
      <c r="AA193" s="405"/>
      <c r="AB193" s="405"/>
      <c r="AC193" s="405"/>
      <c r="AD193" s="405"/>
      <c r="AE193" s="406"/>
      <c r="AF193" s="413" t="s">
        <v>16</v>
      </c>
      <c r="AG193" s="414"/>
      <c r="AH193" s="414"/>
      <c r="AI193" s="414"/>
      <c r="AJ193" s="414"/>
      <c r="AK193" s="414"/>
      <c r="AL193" s="414"/>
      <c r="AM193" s="414"/>
      <c r="AN193" s="414"/>
      <c r="AO193" s="414"/>
      <c r="AP193" s="415"/>
      <c r="AQ193" s="416" t="str">
        <f>'Übertrag Einzel'!CL81</f>
        <v/>
      </c>
      <c r="AR193" s="417"/>
      <c r="AS193" s="418"/>
    </row>
    <row r="194" spans="1:45" ht="14.1" customHeight="1" x14ac:dyDescent="0.2">
      <c r="A194" s="407"/>
      <c r="B194" s="408"/>
      <c r="C194" s="408"/>
      <c r="D194" s="408"/>
      <c r="E194" s="408"/>
      <c r="F194" s="408"/>
      <c r="G194" s="408"/>
      <c r="H194" s="409"/>
      <c r="I194" s="333" t="s">
        <v>17</v>
      </c>
      <c r="J194" s="334"/>
      <c r="K194" s="334"/>
      <c r="L194" s="334"/>
      <c r="M194" s="334"/>
      <c r="N194" s="334"/>
      <c r="O194" s="334"/>
      <c r="P194" s="334"/>
      <c r="Q194" s="334"/>
      <c r="R194" s="334"/>
      <c r="S194" s="334"/>
      <c r="T194" s="334"/>
      <c r="U194" s="334"/>
      <c r="V194" s="335"/>
      <c r="X194" s="407"/>
      <c r="Y194" s="408"/>
      <c r="Z194" s="408"/>
      <c r="AA194" s="408"/>
      <c r="AB194" s="408"/>
      <c r="AC194" s="408"/>
      <c r="AD194" s="408"/>
      <c r="AE194" s="409"/>
      <c r="AF194" s="333" t="s">
        <v>17</v>
      </c>
      <c r="AG194" s="334"/>
      <c r="AH194" s="334"/>
      <c r="AI194" s="334"/>
      <c r="AJ194" s="334"/>
      <c r="AK194" s="334"/>
      <c r="AL194" s="334"/>
      <c r="AM194" s="334"/>
      <c r="AN194" s="334"/>
      <c r="AO194" s="334"/>
      <c r="AP194" s="334"/>
      <c r="AQ194" s="334"/>
      <c r="AR194" s="334"/>
      <c r="AS194" s="335"/>
    </row>
    <row r="195" spans="1:45" ht="14.1" customHeight="1" x14ac:dyDescent="0.2">
      <c r="A195" s="407"/>
      <c r="B195" s="408"/>
      <c r="C195" s="408"/>
      <c r="D195" s="408"/>
      <c r="E195" s="408"/>
      <c r="F195" s="408"/>
      <c r="G195" s="408"/>
      <c r="H195" s="409"/>
      <c r="I195" s="82" t="s">
        <v>18</v>
      </c>
      <c r="J195" s="419"/>
      <c r="K195" s="419"/>
      <c r="L195" s="419"/>
      <c r="M195" s="420"/>
      <c r="N195" s="34" t="s">
        <v>19</v>
      </c>
      <c r="O195" s="419"/>
      <c r="P195" s="419"/>
      <c r="Q195" s="419"/>
      <c r="R195" s="420"/>
      <c r="S195" s="82" t="s">
        <v>20</v>
      </c>
      <c r="T195" s="419"/>
      <c r="U195" s="419"/>
      <c r="V195" s="420"/>
      <c r="X195" s="407"/>
      <c r="Y195" s="408"/>
      <c r="Z195" s="408"/>
      <c r="AA195" s="408"/>
      <c r="AB195" s="408"/>
      <c r="AC195" s="408"/>
      <c r="AD195" s="408"/>
      <c r="AE195" s="409"/>
      <c r="AF195" s="82" t="s">
        <v>18</v>
      </c>
      <c r="AG195" s="419"/>
      <c r="AH195" s="419"/>
      <c r="AI195" s="419"/>
      <c r="AJ195" s="420"/>
      <c r="AK195" s="34" t="s">
        <v>19</v>
      </c>
      <c r="AL195" s="419"/>
      <c r="AM195" s="419"/>
      <c r="AN195" s="419"/>
      <c r="AO195" s="420"/>
      <c r="AP195" s="82" t="s">
        <v>20</v>
      </c>
      <c r="AQ195" s="419"/>
      <c r="AR195" s="419"/>
      <c r="AS195" s="420"/>
    </row>
    <row r="196" spans="1:45" ht="14.1" customHeight="1" x14ac:dyDescent="0.2">
      <c r="A196" s="410"/>
      <c r="B196" s="411"/>
      <c r="C196" s="411"/>
      <c r="D196" s="411"/>
      <c r="E196" s="411"/>
      <c r="F196" s="411"/>
      <c r="G196" s="411"/>
      <c r="H196" s="412"/>
      <c r="I196" s="87"/>
      <c r="J196" s="88"/>
      <c r="K196" s="88"/>
      <c r="L196" s="88"/>
      <c r="M196" s="89"/>
      <c r="N196" s="88"/>
      <c r="O196" s="88"/>
      <c r="P196" s="88"/>
      <c r="Q196" s="88"/>
      <c r="R196" s="89"/>
      <c r="S196" s="87"/>
      <c r="T196" s="88"/>
      <c r="U196" s="88"/>
      <c r="V196" s="89"/>
      <c r="X196" s="410"/>
      <c r="Y196" s="411"/>
      <c r="Z196" s="411"/>
      <c r="AA196" s="411"/>
      <c r="AB196" s="411"/>
      <c r="AC196" s="411"/>
      <c r="AD196" s="411"/>
      <c r="AE196" s="412"/>
      <c r="AF196" s="87"/>
      <c r="AG196" s="88"/>
      <c r="AH196" s="88"/>
      <c r="AI196" s="88"/>
      <c r="AJ196" s="89"/>
      <c r="AK196" s="88"/>
      <c r="AL196" s="88"/>
      <c r="AM196" s="88"/>
      <c r="AN196" s="88"/>
      <c r="AO196" s="89"/>
      <c r="AP196" s="87"/>
      <c r="AQ196" s="88"/>
      <c r="AR196" s="88"/>
      <c r="AS196" s="89"/>
    </row>
    <row r="197" spans="1:45" s="27" customFormat="1" ht="21.75" customHeight="1" x14ac:dyDescent="0.2">
      <c r="A197" s="421" t="s">
        <v>22</v>
      </c>
      <c r="B197" s="422"/>
      <c r="C197" s="422"/>
      <c r="D197" s="422"/>
      <c r="E197" s="422"/>
      <c r="F197" s="422"/>
      <c r="G197" s="422"/>
      <c r="H197" s="422"/>
      <c r="I197" s="422"/>
      <c r="J197" s="422"/>
      <c r="K197" s="422"/>
      <c r="L197" s="422"/>
      <c r="M197" s="422"/>
      <c r="N197" s="422"/>
      <c r="O197" s="422"/>
      <c r="P197" s="422"/>
      <c r="Q197" s="422"/>
      <c r="R197" s="422"/>
      <c r="S197" s="422"/>
      <c r="T197" s="422"/>
      <c r="U197" s="422"/>
      <c r="V197" s="423"/>
      <c r="X197" s="424" t="s">
        <v>22</v>
      </c>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6"/>
    </row>
    <row r="198" spans="1:45" s="33" customFormat="1" ht="21.75" customHeight="1" x14ac:dyDescent="0.2">
      <c r="A198" s="26" t="str">
        <f>'Übertrag Einzel'!$C82</f>
        <v xml:space="preserve"> </v>
      </c>
      <c r="B198" s="29" t="str">
        <f>'Übertrag Einzel'!$AD82</f>
        <v xml:space="preserve"> </v>
      </c>
      <c r="C198" s="30"/>
      <c r="D198" s="90"/>
      <c r="E198" s="31" t="str">
        <f>E149</f>
        <v>Ausrichter: TSC Musterhausen</v>
      </c>
      <c r="F198" s="90"/>
      <c r="G198" s="90"/>
      <c r="H198" s="90"/>
      <c r="I198" s="90"/>
      <c r="J198" s="90"/>
      <c r="K198" s="90"/>
      <c r="L198" s="90"/>
      <c r="M198" s="90"/>
      <c r="N198" s="90"/>
      <c r="O198" s="90"/>
      <c r="P198" s="90"/>
      <c r="Q198" s="90"/>
      <c r="R198" s="90"/>
      <c r="S198" s="90"/>
      <c r="T198" s="90"/>
      <c r="U198" s="90"/>
      <c r="V198" s="91"/>
      <c r="X198" s="26" t="str">
        <f>'Übertrag Einzel'!$C83</f>
        <v xml:space="preserve"> </v>
      </c>
      <c r="Y198" s="29" t="str">
        <f>'Übertrag Einzel'!$AD83</f>
        <v xml:space="preserve"> </v>
      </c>
      <c r="Z198" s="30"/>
      <c r="AA198" s="90"/>
      <c r="AB198" s="31" t="str">
        <f>E198</f>
        <v>Ausrichter: TSC Musterhausen</v>
      </c>
      <c r="AC198" s="90"/>
      <c r="AD198" s="90"/>
      <c r="AE198" s="90"/>
      <c r="AF198" s="90"/>
      <c r="AG198" s="90"/>
      <c r="AH198" s="90"/>
      <c r="AI198" s="90"/>
      <c r="AJ198" s="90"/>
      <c r="AK198" s="90"/>
      <c r="AL198" s="90"/>
      <c r="AM198" s="90"/>
      <c r="AN198" s="90"/>
      <c r="AO198" s="90"/>
      <c r="AP198" s="90"/>
      <c r="AQ198" s="90"/>
      <c r="AR198" s="90"/>
      <c r="AS198" s="91"/>
    </row>
    <row r="199" spans="1:45" s="34" customFormat="1" ht="12.75" x14ac:dyDescent="0.2">
      <c r="A199" s="333" t="s">
        <v>3</v>
      </c>
      <c r="B199" s="334"/>
      <c r="C199" s="334"/>
      <c r="D199" s="334"/>
      <c r="E199" s="430"/>
      <c r="F199" s="333" t="s">
        <v>34</v>
      </c>
      <c r="G199" s="431"/>
      <c r="H199" s="431"/>
      <c r="I199" s="431"/>
      <c r="J199" s="431"/>
      <c r="K199" s="431"/>
      <c r="L199" s="431"/>
      <c r="M199" s="431"/>
      <c r="N199" s="431"/>
      <c r="O199" s="431"/>
      <c r="P199" s="431"/>
      <c r="Q199" s="431"/>
      <c r="R199" s="430"/>
      <c r="S199" s="333" t="s">
        <v>6</v>
      </c>
      <c r="T199" s="334"/>
      <c r="U199" s="334"/>
      <c r="V199" s="335"/>
      <c r="X199" s="333" t="s">
        <v>3</v>
      </c>
      <c r="Y199" s="334"/>
      <c r="Z199" s="334"/>
      <c r="AA199" s="334"/>
      <c r="AB199" s="430"/>
      <c r="AC199" s="333" t="s">
        <v>34</v>
      </c>
      <c r="AD199" s="431"/>
      <c r="AE199" s="431"/>
      <c r="AF199" s="431"/>
      <c r="AG199" s="431"/>
      <c r="AH199" s="431"/>
      <c r="AI199" s="431"/>
      <c r="AJ199" s="431"/>
      <c r="AK199" s="431"/>
      <c r="AL199" s="431"/>
      <c r="AM199" s="431"/>
      <c r="AN199" s="431"/>
      <c r="AO199" s="430"/>
      <c r="AP199" s="333" t="s">
        <v>6</v>
      </c>
      <c r="AQ199" s="334"/>
      <c r="AR199" s="334"/>
      <c r="AS199" s="335"/>
    </row>
    <row r="200" spans="1:45" s="35" customFormat="1" ht="24" customHeight="1" x14ac:dyDescent="0.2">
      <c r="A200" s="352" t="str">
        <f>'Übertrag Einzel'!D82</f>
        <v xml:space="preserve"> </v>
      </c>
      <c r="B200" s="353"/>
      <c r="C200" s="353"/>
      <c r="D200" s="353"/>
      <c r="E200" s="354"/>
      <c r="F200" s="352" t="str">
        <f>'Übertrag Einzel'!E82</f>
        <v xml:space="preserve"> </v>
      </c>
      <c r="G200" s="353"/>
      <c r="H200" s="353"/>
      <c r="I200" s="353"/>
      <c r="J200" s="353"/>
      <c r="K200" s="353"/>
      <c r="L200" s="353"/>
      <c r="M200" s="353"/>
      <c r="N200" s="353"/>
      <c r="O200" s="353"/>
      <c r="P200" s="353"/>
      <c r="Q200" s="353"/>
      <c r="R200" s="354"/>
      <c r="S200" s="355" t="str">
        <f>'Übertrag Einzel'!$H82</f>
        <v xml:space="preserve"> </v>
      </c>
      <c r="T200" s="356"/>
      <c r="U200" s="356"/>
      <c r="V200" s="357"/>
      <c r="X200" s="352" t="str">
        <f>'Übertrag Einzel'!D83</f>
        <v xml:space="preserve"> </v>
      </c>
      <c r="Y200" s="353"/>
      <c r="Z200" s="353"/>
      <c r="AA200" s="353"/>
      <c r="AB200" s="354"/>
      <c r="AC200" s="352" t="str">
        <f>'Übertrag Einzel'!E83</f>
        <v xml:space="preserve"> </v>
      </c>
      <c r="AD200" s="353"/>
      <c r="AE200" s="353"/>
      <c r="AF200" s="353"/>
      <c r="AG200" s="353"/>
      <c r="AH200" s="353"/>
      <c r="AI200" s="353"/>
      <c r="AJ200" s="353"/>
      <c r="AK200" s="353"/>
      <c r="AL200" s="353"/>
      <c r="AM200" s="353"/>
      <c r="AN200" s="353"/>
      <c r="AO200" s="354"/>
      <c r="AP200" s="355">
        <f>'Übertrag Einzel'!$H683</f>
        <v>0</v>
      </c>
      <c r="AQ200" s="356"/>
      <c r="AR200" s="356"/>
      <c r="AS200" s="357"/>
    </row>
    <row r="201" spans="1:45" s="36" customFormat="1" ht="11.25" customHeight="1" x14ac:dyDescent="0.2">
      <c r="A201" s="376" t="s">
        <v>32</v>
      </c>
      <c r="B201" s="377"/>
      <c r="C201" s="378"/>
      <c r="D201" s="376" t="s">
        <v>33</v>
      </c>
      <c r="E201" s="377"/>
      <c r="F201" s="377"/>
      <c r="G201" s="377"/>
      <c r="H201" s="377"/>
      <c r="I201" s="377"/>
      <c r="J201" s="377"/>
      <c r="K201" s="377"/>
      <c r="L201" s="377"/>
      <c r="M201" s="377"/>
      <c r="N201" s="378"/>
      <c r="O201" s="379" t="s">
        <v>7</v>
      </c>
      <c r="P201" s="377"/>
      <c r="Q201" s="377"/>
      <c r="R201" s="377"/>
      <c r="S201" s="377"/>
      <c r="T201" s="377"/>
      <c r="U201" s="377"/>
      <c r="V201" s="378"/>
      <c r="X201" s="376" t="s">
        <v>32</v>
      </c>
      <c r="Y201" s="377"/>
      <c r="Z201" s="378"/>
      <c r="AA201" s="376" t="s">
        <v>33</v>
      </c>
      <c r="AB201" s="377"/>
      <c r="AC201" s="377"/>
      <c r="AD201" s="377"/>
      <c r="AE201" s="377"/>
      <c r="AF201" s="377"/>
      <c r="AG201" s="377"/>
      <c r="AH201" s="377"/>
      <c r="AI201" s="377"/>
      <c r="AJ201" s="377"/>
      <c r="AK201" s="378"/>
      <c r="AL201" s="379" t="s">
        <v>7</v>
      </c>
      <c r="AM201" s="377"/>
      <c r="AN201" s="377"/>
      <c r="AO201" s="377"/>
      <c r="AP201" s="377"/>
      <c r="AQ201" s="377"/>
      <c r="AR201" s="377"/>
      <c r="AS201" s="378"/>
    </row>
    <row r="202" spans="1:45" s="36" customFormat="1" ht="14.1" customHeight="1" x14ac:dyDescent="0.2">
      <c r="A202" s="385" t="str">
        <f>'Übertrag Einzel'!F82</f>
        <v xml:space="preserve"> </v>
      </c>
      <c r="B202" s="386"/>
      <c r="C202" s="387"/>
      <c r="D202" s="385" t="str">
        <f>'Übertrag Einzel'!G82</f>
        <v xml:space="preserve"> </v>
      </c>
      <c r="E202" s="386"/>
      <c r="F202" s="386"/>
      <c r="G202" s="386"/>
      <c r="H202" s="386"/>
      <c r="I202" s="386"/>
      <c r="J202" s="386"/>
      <c r="K202" s="386"/>
      <c r="L202" s="386"/>
      <c r="M202" s="386"/>
      <c r="N202" s="387"/>
      <c r="O202" s="442"/>
      <c r="P202" s="440"/>
      <c r="Q202" s="440"/>
      <c r="R202" s="440"/>
      <c r="S202" s="440"/>
      <c r="T202" s="440"/>
      <c r="U202" s="440"/>
      <c r="V202" s="441"/>
      <c r="X202" s="385" t="str">
        <f>'Übertrag Einzel'!F83</f>
        <v xml:space="preserve"> </v>
      </c>
      <c r="Y202" s="386"/>
      <c r="Z202" s="387"/>
      <c r="AA202" s="385" t="str">
        <f>'Übertrag Einzel'!G83</f>
        <v xml:space="preserve"> </v>
      </c>
      <c r="AB202" s="386"/>
      <c r="AC202" s="386"/>
      <c r="AD202" s="386"/>
      <c r="AE202" s="386"/>
      <c r="AF202" s="386"/>
      <c r="AG202" s="386"/>
      <c r="AH202" s="386"/>
      <c r="AI202" s="386"/>
      <c r="AJ202" s="386"/>
      <c r="AK202" s="387"/>
      <c r="AL202" s="442"/>
      <c r="AM202" s="440"/>
      <c r="AN202" s="440"/>
      <c r="AO202" s="440"/>
      <c r="AP202" s="440"/>
      <c r="AQ202" s="440"/>
      <c r="AR202" s="440"/>
      <c r="AS202" s="441"/>
    </row>
    <row r="203" spans="1:45" s="36" customFormat="1" ht="9.75" customHeight="1" x14ac:dyDescent="0.2">
      <c r="A203" s="352"/>
      <c r="B203" s="353"/>
      <c r="C203" s="354"/>
      <c r="D203" s="352"/>
      <c r="E203" s="353"/>
      <c r="F203" s="353"/>
      <c r="G203" s="353"/>
      <c r="H203" s="353"/>
      <c r="I203" s="353"/>
      <c r="J203" s="353"/>
      <c r="K203" s="353"/>
      <c r="L203" s="353"/>
      <c r="M203" s="353"/>
      <c r="N203" s="354"/>
      <c r="O203" s="370"/>
      <c r="P203" s="440"/>
      <c r="Q203" s="440"/>
      <c r="R203" s="440"/>
      <c r="S203" s="440"/>
      <c r="T203" s="440"/>
      <c r="U203" s="440"/>
      <c r="V203" s="441"/>
      <c r="X203" s="352"/>
      <c r="Y203" s="353"/>
      <c r="Z203" s="354"/>
      <c r="AA203" s="352"/>
      <c r="AB203" s="353"/>
      <c r="AC203" s="353"/>
      <c r="AD203" s="353"/>
      <c r="AE203" s="353"/>
      <c r="AF203" s="353"/>
      <c r="AG203" s="353"/>
      <c r="AH203" s="353"/>
      <c r="AI203" s="353"/>
      <c r="AJ203" s="353"/>
      <c r="AK203" s="354"/>
      <c r="AL203" s="370"/>
      <c r="AM203" s="440"/>
      <c r="AN203" s="440"/>
      <c r="AO203" s="440"/>
      <c r="AP203" s="440"/>
      <c r="AQ203" s="440"/>
      <c r="AR203" s="440"/>
      <c r="AS203" s="441"/>
    </row>
    <row r="204" spans="1:45" s="36" customFormat="1" ht="11.25" customHeight="1" x14ac:dyDescent="0.2">
      <c r="A204" s="376" t="s">
        <v>5</v>
      </c>
      <c r="B204" s="377"/>
      <c r="C204" s="377"/>
      <c r="D204" s="377"/>
      <c r="E204" s="377"/>
      <c r="F204" s="377"/>
      <c r="G204" s="377"/>
      <c r="H204" s="377"/>
      <c r="I204" s="377"/>
      <c r="J204" s="377"/>
      <c r="K204" s="377"/>
      <c r="L204" s="377"/>
      <c r="M204" s="377"/>
      <c r="N204" s="378"/>
      <c r="O204" s="442"/>
      <c r="P204" s="440"/>
      <c r="Q204" s="440"/>
      <c r="R204" s="440"/>
      <c r="S204" s="440"/>
      <c r="T204" s="440"/>
      <c r="U204" s="440"/>
      <c r="V204" s="441"/>
      <c r="X204" s="376" t="s">
        <v>5</v>
      </c>
      <c r="Y204" s="377"/>
      <c r="Z204" s="377"/>
      <c r="AA204" s="377"/>
      <c r="AB204" s="377"/>
      <c r="AC204" s="377"/>
      <c r="AD204" s="377"/>
      <c r="AE204" s="377"/>
      <c r="AF204" s="377"/>
      <c r="AG204" s="377"/>
      <c r="AH204" s="377"/>
      <c r="AI204" s="377"/>
      <c r="AJ204" s="377"/>
      <c r="AK204" s="378"/>
      <c r="AL204" s="442"/>
      <c r="AM204" s="440"/>
      <c r="AN204" s="440"/>
      <c r="AO204" s="440"/>
      <c r="AP204" s="440"/>
      <c r="AQ204" s="440"/>
      <c r="AR204" s="440"/>
      <c r="AS204" s="441"/>
    </row>
    <row r="205" spans="1:45" s="35" customFormat="1" ht="24" customHeight="1" x14ac:dyDescent="0.2">
      <c r="A205" s="352" t="str">
        <f>'Übertrag Einzel'!I82</f>
        <v/>
      </c>
      <c r="B205" s="353"/>
      <c r="C205" s="353"/>
      <c r="D205" s="353"/>
      <c r="E205" s="386"/>
      <c r="F205" s="386"/>
      <c r="G205" s="386"/>
      <c r="H205" s="386"/>
      <c r="I205" s="386"/>
      <c r="J205" s="386"/>
      <c r="K205" s="386"/>
      <c r="L205" s="386"/>
      <c r="M205" s="386"/>
      <c r="N205" s="387"/>
      <c r="O205" s="443"/>
      <c r="P205" s="444"/>
      <c r="Q205" s="444"/>
      <c r="R205" s="444"/>
      <c r="S205" s="444"/>
      <c r="T205" s="444"/>
      <c r="U205" s="444"/>
      <c r="V205" s="445"/>
      <c r="X205" s="352" t="str">
        <f>'Übertrag Einzel'!I83</f>
        <v/>
      </c>
      <c r="Y205" s="353"/>
      <c r="Z205" s="353"/>
      <c r="AA205" s="353"/>
      <c r="AB205" s="386"/>
      <c r="AC205" s="386"/>
      <c r="AD205" s="386"/>
      <c r="AE205" s="386"/>
      <c r="AF205" s="386"/>
      <c r="AG205" s="386"/>
      <c r="AH205" s="386"/>
      <c r="AI205" s="386"/>
      <c r="AJ205" s="386"/>
      <c r="AK205" s="387"/>
      <c r="AL205" s="443"/>
      <c r="AM205" s="444"/>
      <c r="AN205" s="444"/>
      <c r="AO205" s="444"/>
      <c r="AP205" s="444"/>
      <c r="AQ205" s="444"/>
      <c r="AR205" s="444"/>
      <c r="AS205" s="445"/>
    </row>
    <row r="206" spans="1:45" s="34" customFormat="1" ht="12.75" customHeight="1" x14ac:dyDescent="0.2">
      <c r="A206" s="333" t="s">
        <v>8</v>
      </c>
      <c r="B206" s="431"/>
      <c r="C206" s="431"/>
      <c r="D206" s="430"/>
      <c r="E206" s="361" t="s">
        <v>113</v>
      </c>
      <c r="F206" s="432"/>
      <c r="G206" s="432"/>
      <c r="H206" s="432"/>
      <c r="I206" s="432"/>
      <c r="J206" s="432"/>
      <c r="K206" s="432"/>
      <c r="L206" s="432"/>
      <c r="M206" s="432"/>
      <c r="N206" s="432"/>
      <c r="O206" s="432"/>
      <c r="P206" s="432"/>
      <c r="Q206" s="432"/>
      <c r="R206" s="432"/>
      <c r="S206" s="432"/>
      <c r="T206" s="432"/>
      <c r="U206" s="432"/>
      <c r="V206" s="433"/>
      <c r="X206" s="333" t="s">
        <v>8</v>
      </c>
      <c r="Y206" s="431"/>
      <c r="Z206" s="431"/>
      <c r="AA206" s="430"/>
      <c r="AB206" s="361" t="s">
        <v>113</v>
      </c>
      <c r="AC206" s="432"/>
      <c r="AD206" s="432"/>
      <c r="AE206" s="432"/>
      <c r="AF206" s="432"/>
      <c r="AG206" s="432"/>
      <c r="AH206" s="432"/>
      <c r="AI206" s="432"/>
      <c r="AJ206" s="432"/>
      <c r="AK206" s="432"/>
      <c r="AL206" s="432"/>
      <c r="AM206" s="432"/>
      <c r="AN206" s="432"/>
      <c r="AO206" s="432"/>
      <c r="AP206" s="432"/>
      <c r="AQ206" s="432"/>
      <c r="AR206" s="432"/>
      <c r="AS206" s="433"/>
    </row>
    <row r="207" spans="1:45" s="37" customFormat="1" ht="24" customHeight="1" x14ac:dyDescent="0.2">
      <c r="A207" s="367">
        <f>A11</f>
        <v>45383</v>
      </c>
      <c r="B207" s="368"/>
      <c r="C207" s="368"/>
      <c r="D207" s="369"/>
      <c r="E207" s="434"/>
      <c r="F207" s="435"/>
      <c r="G207" s="435"/>
      <c r="H207" s="435"/>
      <c r="I207" s="435"/>
      <c r="J207" s="435"/>
      <c r="K207" s="435"/>
      <c r="L207" s="435"/>
      <c r="M207" s="435"/>
      <c r="N207" s="435"/>
      <c r="O207" s="435"/>
      <c r="P207" s="435"/>
      <c r="Q207" s="435"/>
      <c r="R207" s="435"/>
      <c r="S207" s="435"/>
      <c r="T207" s="435"/>
      <c r="U207" s="435"/>
      <c r="V207" s="436"/>
      <c r="X207" s="367">
        <f>A11</f>
        <v>45383</v>
      </c>
      <c r="Y207" s="368"/>
      <c r="Z207" s="368"/>
      <c r="AA207" s="369"/>
      <c r="AB207" s="434"/>
      <c r="AC207" s="435"/>
      <c r="AD207" s="435"/>
      <c r="AE207" s="435"/>
      <c r="AF207" s="435"/>
      <c r="AG207" s="435"/>
      <c r="AH207" s="435"/>
      <c r="AI207" s="435"/>
      <c r="AJ207" s="435"/>
      <c r="AK207" s="435"/>
      <c r="AL207" s="435"/>
      <c r="AM207" s="435"/>
      <c r="AN207" s="435"/>
      <c r="AO207" s="435"/>
      <c r="AP207" s="435"/>
      <c r="AQ207" s="435"/>
      <c r="AR207" s="435"/>
      <c r="AS207" s="436"/>
    </row>
    <row r="208" spans="1:45" s="34" customFormat="1" ht="6" customHeight="1" x14ac:dyDescent="0.2">
      <c r="A208" s="84"/>
      <c r="B208" s="85"/>
      <c r="C208" s="85"/>
      <c r="D208" s="85"/>
      <c r="E208" s="85"/>
      <c r="F208" s="85"/>
      <c r="G208" s="85"/>
      <c r="H208" s="85"/>
      <c r="I208" s="85"/>
      <c r="J208" s="85"/>
      <c r="K208" s="85"/>
      <c r="L208" s="85"/>
      <c r="M208" s="85"/>
      <c r="N208" s="85"/>
      <c r="O208" s="85"/>
      <c r="P208" s="85"/>
      <c r="Q208" s="85"/>
      <c r="R208" s="85"/>
      <c r="S208" s="85"/>
      <c r="T208" s="85"/>
      <c r="U208" s="85"/>
      <c r="V208" s="86"/>
      <c r="X208" s="84"/>
      <c r="Y208" s="85"/>
      <c r="Z208" s="85"/>
      <c r="AA208" s="85"/>
      <c r="AB208" s="85"/>
      <c r="AC208" s="85"/>
      <c r="AD208" s="85"/>
      <c r="AE208" s="85"/>
      <c r="AF208" s="85"/>
      <c r="AG208" s="85"/>
      <c r="AH208" s="85"/>
      <c r="AI208" s="85"/>
      <c r="AJ208" s="85"/>
      <c r="AK208" s="85"/>
      <c r="AL208" s="85"/>
      <c r="AM208" s="85"/>
      <c r="AN208" s="85"/>
      <c r="AO208" s="85"/>
      <c r="AP208" s="85"/>
      <c r="AQ208" s="85"/>
      <c r="AR208" s="85"/>
      <c r="AS208" s="86"/>
    </row>
    <row r="209" spans="1:45" s="34" customFormat="1" ht="24.75" customHeight="1" x14ac:dyDescent="0.2">
      <c r="A209" s="38" t="s">
        <v>107</v>
      </c>
      <c r="D209" s="330" t="str">
        <f>'Übertrag Einzel'!AA82</f>
        <v/>
      </c>
      <c r="E209" s="331"/>
      <c r="F209" s="331"/>
      <c r="G209" s="331"/>
      <c r="H209" s="331"/>
      <c r="I209" s="331"/>
      <c r="J209" s="331"/>
      <c r="K209" s="331"/>
      <c r="L209" s="331"/>
      <c r="M209" s="331"/>
      <c r="N209" s="137"/>
      <c r="O209" s="332" t="str">
        <f>"verliehen wird: "&amp;'Übertrag Einzel'!CP82</f>
        <v>verliehen wird: Urkunde und Button</v>
      </c>
      <c r="P209" s="332"/>
      <c r="Q209" s="332"/>
      <c r="R209" s="332"/>
      <c r="S209" s="332"/>
      <c r="T209" s="332"/>
      <c r="U209" s="332"/>
      <c r="V209" s="83"/>
      <c r="X209" s="38" t="s">
        <v>107</v>
      </c>
      <c r="AA209" s="330" t="str">
        <f>'Übertrag Einzel'!AA83</f>
        <v/>
      </c>
      <c r="AB209" s="331"/>
      <c r="AC209" s="331"/>
      <c r="AD209" s="331"/>
      <c r="AE209" s="331"/>
      <c r="AF209" s="331"/>
      <c r="AG209" s="331"/>
      <c r="AH209" s="331"/>
      <c r="AI209" s="331"/>
      <c r="AJ209" s="331"/>
      <c r="AK209" s="137"/>
      <c r="AL209" s="332" t="str">
        <f>"verliehen wird: "&amp;'Übertrag Einzel'!CP83</f>
        <v>verliehen wird: Urkunde und Button</v>
      </c>
      <c r="AM209" s="332"/>
      <c r="AN209" s="332"/>
      <c r="AO209" s="332"/>
      <c r="AP209" s="332"/>
      <c r="AQ209" s="332"/>
      <c r="AR209" s="332"/>
      <c r="AS209" s="83"/>
    </row>
    <row r="210" spans="1:45" s="34" customFormat="1" ht="6" customHeight="1" x14ac:dyDescent="0.2">
      <c r="A210" s="82"/>
      <c r="V210" s="83"/>
      <c r="X210" s="82"/>
      <c r="AS210" s="83"/>
    </row>
    <row r="211" spans="1:45" s="34" customFormat="1" ht="24.75" customHeight="1" x14ac:dyDescent="0.2">
      <c r="A211" s="38" t="s">
        <v>111</v>
      </c>
      <c r="D211" s="39"/>
      <c r="F211" s="39"/>
      <c r="H211" s="39"/>
      <c r="I211" s="347" t="str">
        <f>'Übertrag Einzel'!CM82&amp;"."</f>
        <v>.</v>
      </c>
      <c r="J211" s="348"/>
      <c r="L211" s="39" t="s">
        <v>112</v>
      </c>
      <c r="N211" s="39"/>
      <c r="V211" s="83"/>
      <c r="X211" s="38" t="s">
        <v>111</v>
      </c>
      <c r="AA211" s="39"/>
      <c r="AC211" s="39"/>
      <c r="AE211" s="39"/>
      <c r="AF211" s="347" t="str">
        <f>'Übertrag Einzel'!CM83&amp;"."</f>
        <v>.</v>
      </c>
      <c r="AG211" s="348"/>
      <c r="AI211" s="39" t="s">
        <v>112</v>
      </c>
      <c r="AK211" s="39"/>
      <c r="AS211" s="83"/>
    </row>
    <row r="212" spans="1:45" s="34" customFormat="1" ht="6" customHeight="1" x14ac:dyDescent="0.2">
      <c r="A212" s="87"/>
      <c r="B212" s="88"/>
      <c r="C212" s="88"/>
      <c r="D212" s="88"/>
      <c r="E212" s="88"/>
      <c r="F212" s="88"/>
      <c r="G212" s="88"/>
      <c r="H212" s="88"/>
      <c r="I212" s="88"/>
      <c r="J212" s="88"/>
      <c r="K212" s="88"/>
      <c r="L212" s="88"/>
      <c r="M212" s="88"/>
      <c r="N212" s="88"/>
      <c r="O212" s="88"/>
      <c r="P212" s="88"/>
      <c r="Q212" s="88"/>
      <c r="R212" s="88"/>
      <c r="S212" s="88"/>
      <c r="T212" s="88"/>
      <c r="U212" s="88"/>
      <c r="V212" s="89"/>
      <c r="X212" s="87"/>
      <c r="Y212" s="88"/>
      <c r="Z212" s="88"/>
      <c r="AA212" s="88"/>
      <c r="AB212" s="88"/>
      <c r="AC212" s="88"/>
      <c r="AD212" s="88"/>
      <c r="AE212" s="88"/>
      <c r="AF212" s="88"/>
      <c r="AG212" s="88"/>
      <c r="AH212" s="88"/>
      <c r="AI212" s="88"/>
      <c r="AJ212" s="88"/>
      <c r="AK212" s="88"/>
      <c r="AL212" s="88"/>
      <c r="AM212" s="88"/>
      <c r="AN212" s="88"/>
      <c r="AO212" s="88"/>
      <c r="AP212" s="88"/>
      <c r="AQ212" s="88"/>
      <c r="AR212" s="88"/>
      <c r="AS212" s="89"/>
    </row>
    <row r="213" spans="1:45" ht="29.25" customHeight="1" x14ac:dyDescent="0.2">
      <c r="A213" s="349" t="s">
        <v>9</v>
      </c>
      <c r="B213" s="448"/>
      <c r="C213" s="448"/>
      <c r="D213" s="449"/>
      <c r="E213" s="447" t="s">
        <v>10</v>
      </c>
      <c r="F213" s="447"/>
      <c r="G213" s="447" t="s">
        <v>11</v>
      </c>
      <c r="H213" s="447"/>
      <c r="I213" s="446" t="s">
        <v>12</v>
      </c>
      <c r="J213" s="447"/>
      <c r="K213" s="446" t="s">
        <v>13</v>
      </c>
      <c r="L213" s="447"/>
      <c r="M213" s="446" t="s">
        <v>14</v>
      </c>
      <c r="N213" s="447"/>
      <c r="O213" s="447"/>
      <c r="P213" s="447"/>
      <c r="Q213" s="447"/>
      <c r="R213" s="447"/>
      <c r="S213" s="447"/>
      <c r="T213" s="446" t="s">
        <v>15</v>
      </c>
      <c r="U213" s="447"/>
      <c r="V213" s="447"/>
      <c r="X213" s="349" t="s">
        <v>9</v>
      </c>
      <c r="Y213" s="448"/>
      <c r="Z213" s="448"/>
      <c r="AA213" s="449"/>
      <c r="AB213" s="447" t="s">
        <v>10</v>
      </c>
      <c r="AC213" s="447"/>
      <c r="AD213" s="447" t="s">
        <v>11</v>
      </c>
      <c r="AE213" s="447"/>
      <c r="AF213" s="446" t="s">
        <v>12</v>
      </c>
      <c r="AG213" s="447"/>
      <c r="AH213" s="446" t="s">
        <v>13</v>
      </c>
      <c r="AI213" s="447"/>
      <c r="AJ213" s="446" t="s">
        <v>14</v>
      </c>
      <c r="AK213" s="447"/>
      <c r="AL213" s="447"/>
      <c r="AM213" s="447"/>
      <c r="AN213" s="447"/>
      <c r="AO213" s="447"/>
      <c r="AP213" s="447"/>
      <c r="AQ213" s="446" t="s">
        <v>15</v>
      </c>
      <c r="AR213" s="447"/>
      <c r="AS213" s="447"/>
    </row>
    <row r="214" spans="1:45" ht="14.1" customHeight="1" x14ac:dyDescent="0.2">
      <c r="A214" s="333"/>
      <c r="B214" s="334"/>
      <c r="C214" s="334"/>
      <c r="D214" s="335"/>
      <c r="E214" s="336"/>
      <c r="F214" s="337"/>
      <c r="G214" s="336"/>
      <c r="H214" s="337"/>
      <c r="I214" s="336"/>
      <c r="J214" s="337"/>
      <c r="K214" s="336"/>
      <c r="L214" s="337"/>
      <c r="M214" s="336"/>
      <c r="N214" s="340"/>
      <c r="O214" s="340"/>
      <c r="P214" s="340"/>
      <c r="Q214" s="340"/>
      <c r="R214" s="340"/>
      <c r="S214" s="337"/>
      <c r="T214" s="336"/>
      <c r="U214" s="340"/>
      <c r="V214" s="337"/>
      <c r="X214" s="333"/>
      <c r="Y214" s="334"/>
      <c r="Z214" s="334"/>
      <c r="AA214" s="335"/>
      <c r="AB214" s="336"/>
      <c r="AC214" s="337"/>
      <c r="AD214" s="336"/>
      <c r="AE214" s="337"/>
      <c r="AF214" s="336"/>
      <c r="AG214" s="337"/>
      <c r="AH214" s="336"/>
      <c r="AI214" s="337"/>
      <c r="AJ214" s="336"/>
      <c r="AK214" s="340"/>
      <c r="AL214" s="340"/>
      <c r="AM214" s="340"/>
      <c r="AN214" s="340"/>
      <c r="AO214" s="340"/>
      <c r="AP214" s="337"/>
      <c r="AQ214" s="336"/>
      <c r="AR214" s="340"/>
      <c r="AS214" s="337"/>
    </row>
    <row r="215" spans="1:45" ht="14.1" customHeight="1" x14ac:dyDescent="0.2">
      <c r="A215" s="388" t="str">
        <f>'Übertrag Einzel'!BE82</f>
        <v>Langsamer Walzer</v>
      </c>
      <c r="B215" s="389"/>
      <c r="C215" s="389"/>
      <c r="D215" s="17"/>
      <c r="E215" s="338"/>
      <c r="F215" s="339"/>
      <c r="G215" s="338"/>
      <c r="H215" s="339"/>
      <c r="I215" s="338"/>
      <c r="J215" s="339"/>
      <c r="K215" s="338"/>
      <c r="L215" s="339"/>
      <c r="M215" s="338"/>
      <c r="N215" s="341"/>
      <c r="O215" s="341"/>
      <c r="P215" s="341"/>
      <c r="Q215" s="341"/>
      <c r="R215" s="341"/>
      <c r="S215" s="339"/>
      <c r="T215" s="338"/>
      <c r="U215" s="341"/>
      <c r="V215" s="339"/>
      <c r="X215" s="388" t="str">
        <f>'Übertrag Einzel'!BE83</f>
        <v>Langsamer Walzer</v>
      </c>
      <c r="Y215" s="389"/>
      <c r="Z215" s="389"/>
      <c r="AA215" s="17"/>
      <c r="AB215" s="338"/>
      <c r="AC215" s="339"/>
      <c r="AD215" s="338"/>
      <c r="AE215" s="339"/>
      <c r="AF215" s="338"/>
      <c r="AG215" s="339"/>
      <c r="AH215" s="338"/>
      <c r="AI215" s="339"/>
      <c r="AJ215" s="338"/>
      <c r="AK215" s="341"/>
      <c r="AL215" s="341"/>
      <c r="AM215" s="341"/>
      <c r="AN215" s="341"/>
      <c r="AO215" s="341"/>
      <c r="AP215" s="339"/>
      <c r="AQ215" s="338"/>
      <c r="AR215" s="341"/>
      <c r="AS215" s="339"/>
    </row>
    <row r="216" spans="1:45" ht="14.1" customHeight="1" x14ac:dyDescent="0.2">
      <c r="A216" s="333"/>
      <c r="B216" s="334"/>
      <c r="C216" s="334"/>
      <c r="D216" s="335"/>
      <c r="E216" s="336"/>
      <c r="F216" s="337"/>
      <c r="G216" s="336"/>
      <c r="H216" s="337"/>
      <c r="I216" s="336"/>
      <c r="J216" s="337"/>
      <c r="K216" s="336"/>
      <c r="L216" s="337"/>
      <c r="M216" s="336"/>
      <c r="N216" s="340"/>
      <c r="O216" s="340"/>
      <c r="P216" s="340"/>
      <c r="Q216" s="340"/>
      <c r="R216" s="340"/>
      <c r="S216" s="337"/>
      <c r="T216" s="336"/>
      <c r="U216" s="340"/>
      <c r="V216" s="337"/>
      <c r="X216" s="333"/>
      <c r="Y216" s="334"/>
      <c r="Z216" s="334"/>
      <c r="AA216" s="335"/>
      <c r="AB216" s="336"/>
      <c r="AC216" s="337"/>
      <c r="AD216" s="336"/>
      <c r="AE216" s="337"/>
      <c r="AF216" s="336"/>
      <c r="AG216" s="337"/>
      <c r="AH216" s="336"/>
      <c r="AI216" s="337"/>
      <c r="AJ216" s="336"/>
      <c r="AK216" s="340"/>
      <c r="AL216" s="340"/>
      <c r="AM216" s="340"/>
      <c r="AN216" s="340"/>
      <c r="AO216" s="340"/>
      <c r="AP216" s="337"/>
      <c r="AQ216" s="336"/>
      <c r="AR216" s="340"/>
      <c r="AS216" s="337"/>
    </row>
    <row r="217" spans="1:45" ht="14.1" customHeight="1" x14ac:dyDescent="0.2">
      <c r="A217" s="388" t="str">
        <f>'Übertrag Einzel'!BF82</f>
        <v>Tango</v>
      </c>
      <c r="B217" s="389"/>
      <c r="C217" s="389"/>
      <c r="D217" s="17"/>
      <c r="E217" s="338"/>
      <c r="F217" s="339"/>
      <c r="G217" s="338"/>
      <c r="H217" s="339"/>
      <c r="I217" s="338"/>
      <c r="J217" s="339"/>
      <c r="K217" s="338"/>
      <c r="L217" s="339"/>
      <c r="M217" s="338"/>
      <c r="N217" s="341"/>
      <c r="O217" s="341"/>
      <c r="P217" s="341"/>
      <c r="Q217" s="341"/>
      <c r="R217" s="341"/>
      <c r="S217" s="339"/>
      <c r="T217" s="338"/>
      <c r="U217" s="341"/>
      <c r="V217" s="339"/>
      <c r="X217" s="388" t="str">
        <f>'Übertrag Einzel'!BF83</f>
        <v>Tango</v>
      </c>
      <c r="Y217" s="389"/>
      <c r="Z217" s="389"/>
      <c r="AA217" s="17"/>
      <c r="AB217" s="338"/>
      <c r="AC217" s="339"/>
      <c r="AD217" s="338"/>
      <c r="AE217" s="339"/>
      <c r="AF217" s="338"/>
      <c r="AG217" s="339"/>
      <c r="AH217" s="338"/>
      <c r="AI217" s="339"/>
      <c r="AJ217" s="338"/>
      <c r="AK217" s="341"/>
      <c r="AL217" s="341"/>
      <c r="AM217" s="341"/>
      <c r="AN217" s="341"/>
      <c r="AO217" s="341"/>
      <c r="AP217" s="339"/>
      <c r="AQ217" s="338"/>
      <c r="AR217" s="341"/>
      <c r="AS217" s="339"/>
    </row>
    <row r="218" spans="1:45" ht="14.1" customHeight="1" x14ac:dyDescent="0.2">
      <c r="A218" s="333"/>
      <c r="B218" s="334"/>
      <c r="C218" s="334"/>
      <c r="D218" s="335"/>
      <c r="E218" s="336"/>
      <c r="F218" s="337"/>
      <c r="G218" s="336"/>
      <c r="H218" s="337"/>
      <c r="I218" s="336"/>
      <c r="J218" s="337"/>
      <c r="K218" s="336"/>
      <c r="L218" s="337"/>
      <c r="M218" s="336"/>
      <c r="N218" s="340"/>
      <c r="O218" s="340"/>
      <c r="P218" s="340"/>
      <c r="Q218" s="340"/>
      <c r="R218" s="340"/>
      <c r="S218" s="337"/>
      <c r="T218" s="336"/>
      <c r="U218" s="340"/>
      <c r="V218" s="337"/>
      <c r="X218" s="333"/>
      <c r="Y218" s="334"/>
      <c r="Z218" s="334"/>
      <c r="AA218" s="335"/>
      <c r="AB218" s="336"/>
      <c r="AC218" s="337"/>
      <c r="AD218" s="336"/>
      <c r="AE218" s="337"/>
      <c r="AF218" s="336"/>
      <c r="AG218" s="337"/>
      <c r="AH218" s="336"/>
      <c r="AI218" s="337"/>
      <c r="AJ218" s="336"/>
      <c r="AK218" s="340"/>
      <c r="AL218" s="340"/>
      <c r="AM218" s="340"/>
      <c r="AN218" s="340"/>
      <c r="AO218" s="340"/>
      <c r="AP218" s="337"/>
      <c r="AQ218" s="336"/>
      <c r="AR218" s="340"/>
      <c r="AS218" s="337"/>
    </row>
    <row r="219" spans="1:45" ht="14.1" customHeight="1" x14ac:dyDescent="0.2">
      <c r="A219" s="388" t="str">
        <f>'Übertrag Einzel'!BG82</f>
        <v>Wiener Walzer</v>
      </c>
      <c r="B219" s="389"/>
      <c r="C219" s="389"/>
      <c r="D219" s="17"/>
      <c r="E219" s="338"/>
      <c r="F219" s="339"/>
      <c r="G219" s="338"/>
      <c r="H219" s="339"/>
      <c r="I219" s="338"/>
      <c r="J219" s="339"/>
      <c r="K219" s="338"/>
      <c r="L219" s="339"/>
      <c r="M219" s="338"/>
      <c r="N219" s="341"/>
      <c r="O219" s="341"/>
      <c r="P219" s="341"/>
      <c r="Q219" s="341"/>
      <c r="R219" s="341"/>
      <c r="S219" s="339"/>
      <c r="T219" s="338"/>
      <c r="U219" s="341"/>
      <c r="V219" s="339"/>
      <c r="X219" s="388" t="str">
        <f>'Übertrag Einzel'!BG83</f>
        <v>Wiener Walzer</v>
      </c>
      <c r="Y219" s="389"/>
      <c r="Z219" s="389"/>
      <c r="AA219" s="17"/>
      <c r="AB219" s="338"/>
      <c r="AC219" s="339"/>
      <c r="AD219" s="338"/>
      <c r="AE219" s="339"/>
      <c r="AF219" s="338"/>
      <c r="AG219" s="339"/>
      <c r="AH219" s="338"/>
      <c r="AI219" s="339"/>
      <c r="AJ219" s="338"/>
      <c r="AK219" s="341"/>
      <c r="AL219" s="341"/>
      <c r="AM219" s="341"/>
      <c r="AN219" s="341"/>
      <c r="AO219" s="341"/>
      <c r="AP219" s="339"/>
      <c r="AQ219" s="338"/>
      <c r="AR219" s="341"/>
      <c r="AS219" s="339"/>
    </row>
    <row r="220" spans="1:45" ht="14.1" customHeight="1" x14ac:dyDescent="0.2">
      <c r="A220" s="333"/>
      <c r="B220" s="334"/>
      <c r="C220" s="334"/>
      <c r="D220" s="335"/>
      <c r="E220" s="336"/>
      <c r="F220" s="337"/>
      <c r="G220" s="336"/>
      <c r="H220" s="337"/>
      <c r="I220" s="336"/>
      <c r="J220" s="337"/>
      <c r="K220" s="336"/>
      <c r="L220" s="337"/>
      <c r="M220" s="336"/>
      <c r="N220" s="340"/>
      <c r="O220" s="340"/>
      <c r="P220" s="340"/>
      <c r="Q220" s="340"/>
      <c r="R220" s="340"/>
      <c r="S220" s="337"/>
      <c r="T220" s="336"/>
      <c r="U220" s="340"/>
      <c r="V220" s="337"/>
      <c r="X220" s="333"/>
      <c r="Y220" s="334"/>
      <c r="Z220" s="334"/>
      <c r="AA220" s="335"/>
      <c r="AB220" s="336"/>
      <c r="AC220" s="337"/>
      <c r="AD220" s="336"/>
      <c r="AE220" s="337"/>
      <c r="AF220" s="336"/>
      <c r="AG220" s="337"/>
      <c r="AH220" s="336"/>
      <c r="AI220" s="337"/>
      <c r="AJ220" s="336"/>
      <c r="AK220" s="340"/>
      <c r="AL220" s="340"/>
      <c r="AM220" s="340"/>
      <c r="AN220" s="340"/>
      <c r="AO220" s="340"/>
      <c r="AP220" s="337"/>
      <c r="AQ220" s="336"/>
      <c r="AR220" s="340"/>
      <c r="AS220" s="337"/>
    </row>
    <row r="221" spans="1:45" ht="14.1" customHeight="1" x14ac:dyDescent="0.2">
      <c r="A221" s="388" t="str">
        <f>'Übertrag Einzel'!BH82</f>
        <v>Slowfox</v>
      </c>
      <c r="B221" s="389"/>
      <c r="C221" s="389"/>
      <c r="D221" s="17"/>
      <c r="E221" s="338"/>
      <c r="F221" s="339"/>
      <c r="G221" s="338"/>
      <c r="H221" s="339"/>
      <c r="I221" s="338"/>
      <c r="J221" s="339"/>
      <c r="K221" s="338"/>
      <c r="L221" s="339"/>
      <c r="M221" s="338"/>
      <c r="N221" s="341"/>
      <c r="O221" s="341"/>
      <c r="P221" s="341"/>
      <c r="Q221" s="341"/>
      <c r="R221" s="341"/>
      <c r="S221" s="339"/>
      <c r="T221" s="338"/>
      <c r="U221" s="341"/>
      <c r="V221" s="339"/>
      <c r="X221" s="388" t="str">
        <f>'Übertrag Einzel'!BH83</f>
        <v>Slowfox</v>
      </c>
      <c r="Y221" s="389"/>
      <c r="Z221" s="389"/>
      <c r="AA221" s="17"/>
      <c r="AB221" s="338"/>
      <c r="AC221" s="339"/>
      <c r="AD221" s="338"/>
      <c r="AE221" s="339"/>
      <c r="AF221" s="338"/>
      <c r="AG221" s="339"/>
      <c r="AH221" s="338"/>
      <c r="AI221" s="339"/>
      <c r="AJ221" s="338"/>
      <c r="AK221" s="341"/>
      <c r="AL221" s="341"/>
      <c r="AM221" s="341"/>
      <c r="AN221" s="341"/>
      <c r="AO221" s="341"/>
      <c r="AP221" s="339"/>
      <c r="AQ221" s="338"/>
      <c r="AR221" s="341"/>
      <c r="AS221" s="339"/>
    </row>
    <row r="222" spans="1:45" ht="14.1" customHeight="1" x14ac:dyDescent="0.2">
      <c r="A222" s="333"/>
      <c r="B222" s="334"/>
      <c r="C222" s="334"/>
      <c r="D222" s="335"/>
      <c r="E222" s="336"/>
      <c r="F222" s="337"/>
      <c r="G222" s="336"/>
      <c r="H222" s="337"/>
      <c r="I222" s="336"/>
      <c r="J222" s="337"/>
      <c r="K222" s="336"/>
      <c r="L222" s="337"/>
      <c r="M222" s="336"/>
      <c r="N222" s="340"/>
      <c r="O222" s="340"/>
      <c r="P222" s="340"/>
      <c r="Q222" s="340"/>
      <c r="R222" s="340"/>
      <c r="S222" s="337"/>
      <c r="T222" s="336"/>
      <c r="U222" s="340"/>
      <c r="V222" s="337"/>
      <c r="X222" s="333"/>
      <c r="Y222" s="334"/>
      <c r="Z222" s="334"/>
      <c r="AA222" s="335"/>
      <c r="AB222" s="336"/>
      <c r="AC222" s="337"/>
      <c r="AD222" s="336"/>
      <c r="AE222" s="337"/>
      <c r="AF222" s="336"/>
      <c r="AG222" s="337"/>
      <c r="AH222" s="336"/>
      <c r="AI222" s="337"/>
      <c r="AJ222" s="336"/>
      <c r="AK222" s="340"/>
      <c r="AL222" s="340"/>
      <c r="AM222" s="340"/>
      <c r="AN222" s="340"/>
      <c r="AO222" s="340"/>
      <c r="AP222" s="337"/>
      <c r="AQ222" s="336"/>
      <c r="AR222" s="340"/>
      <c r="AS222" s="337"/>
    </row>
    <row r="223" spans="1:45" ht="14.1" customHeight="1" x14ac:dyDescent="0.2">
      <c r="A223" s="388" t="str">
        <f>'Übertrag Einzel'!BI82</f>
        <v>Quickstep</v>
      </c>
      <c r="B223" s="389"/>
      <c r="C223" s="389"/>
      <c r="D223" s="17"/>
      <c r="E223" s="338"/>
      <c r="F223" s="339"/>
      <c r="G223" s="338"/>
      <c r="H223" s="339"/>
      <c r="I223" s="338"/>
      <c r="J223" s="339"/>
      <c r="K223" s="338"/>
      <c r="L223" s="339"/>
      <c r="M223" s="338"/>
      <c r="N223" s="341"/>
      <c r="O223" s="341"/>
      <c r="P223" s="341"/>
      <c r="Q223" s="341"/>
      <c r="R223" s="341"/>
      <c r="S223" s="339"/>
      <c r="T223" s="338"/>
      <c r="U223" s="341"/>
      <c r="V223" s="339"/>
      <c r="X223" s="388" t="str">
        <f>'Übertrag Einzel'!BI83</f>
        <v>Quickstep</v>
      </c>
      <c r="Y223" s="389"/>
      <c r="Z223" s="389"/>
      <c r="AA223" s="17"/>
      <c r="AB223" s="338"/>
      <c r="AC223" s="339"/>
      <c r="AD223" s="338"/>
      <c r="AE223" s="339"/>
      <c r="AF223" s="338"/>
      <c r="AG223" s="339"/>
      <c r="AH223" s="338"/>
      <c r="AI223" s="339"/>
      <c r="AJ223" s="338"/>
      <c r="AK223" s="341"/>
      <c r="AL223" s="341"/>
      <c r="AM223" s="341"/>
      <c r="AN223" s="341"/>
      <c r="AO223" s="341"/>
      <c r="AP223" s="339"/>
      <c r="AQ223" s="338"/>
      <c r="AR223" s="341"/>
      <c r="AS223" s="339"/>
    </row>
    <row r="224" spans="1:45" ht="14.1" customHeight="1" x14ac:dyDescent="0.2">
      <c r="A224" s="333"/>
      <c r="B224" s="334"/>
      <c r="C224" s="334"/>
      <c r="D224" s="335"/>
      <c r="E224" s="336"/>
      <c r="F224" s="337"/>
      <c r="G224" s="336"/>
      <c r="H224" s="337"/>
      <c r="I224" s="336"/>
      <c r="J224" s="337"/>
      <c r="K224" s="336"/>
      <c r="L224" s="337"/>
      <c r="M224" s="336"/>
      <c r="N224" s="340"/>
      <c r="O224" s="340"/>
      <c r="P224" s="340"/>
      <c r="Q224" s="340"/>
      <c r="R224" s="340"/>
      <c r="S224" s="337"/>
      <c r="T224" s="336"/>
      <c r="U224" s="340"/>
      <c r="V224" s="337"/>
      <c r="X224" s="333"/>
      <c r="Y224" s="334"/>
      <c r="Z224" s="334"/>
      <c r="AA224" s="335"/>
      <c r="AB224" s="336"/>
      <c r="AC224" s="337"/>
      <c r="AD224" s="336"/>
      <c r="AE224" s="337"/>
      <c r="AF224" s="336"/>
      <c r="AG224" s="337"/>
      <c r="AH224" s="336"/>
      <c r="AI224" s="337"/>
      <c r="AJ224" s="336"/>
      <c r="AK224" s="340"/>
      <c r="AL224" s="340"/>
      <c r="AM224" s="340"/>
      <c r="AN224" s="340"/>
      <c r="AO224" s="340"/>
      <c r="AP224" s="337"/>
      <c r="AQ224" s="336"/>
      <c r="AR224" s="340"/>
      <c r="AS224" s="337"/>
    </row>
    <row r="225" spans="1:45" ht="14.1" customHeight="1" x14ac:dyDescent="0.2">
      <c r="A225" s="388" t="str">
        <f>'Übertrag Einzel'!BJ82</f>
        <v>Samba</v>
      </c>
      <c r="B225" s="389"/>
      <c r="C225" s="389"/>
      <c r="D225" s="17"/>
      <c r="E225" s="338"/>
      <c r="F225" s="339"/>
      <c r="G225" s="338"/>
      <c r="H225" s="339"/>
      <c r="I225" s="338"/>
      <c r="J225" s="339"/>
      <c r="K225" s="338"/>
      <c r="L225" s="339"/>
      <c r="M225" s="338"/>
      <c r="N225" s="341"/>
      <c r="O225" s="341"/>
      <c r="P225" s="341"/>
      <c r="Q225" s="341"/>
      <c r="R225" s="341"/>
      <c r="S225" s="339"/>
      <c r="T225" s="338"/>
      <c r="U225" s="341"/>
      <c r="V225" s="339"/>
      <c r="X225" s="388" t="str">
        <f>'Übertrag Einzel'!BJ83</f>
        <v>Samba</v>
      </c>
      <c r="Y225" s="389"/>
      <c r="Z225" s="389"/>
      <c r="AA225" s="17"/>
      <c r="AB225" s="338"/>
      <c r="AC225" s="339"/>
      <c r="AD225" s="338"/>
      <c r="AE225" s="339"/>
      <c r="AF225" s="338"/>
      <c r="AG225" s="339"/>
      <c r="AH225" s="338"/>
      <c r="AI225" s="339"/>
      <c r="AJ225" s="338"/>
      <c r="AK225" s="341"/>
      <c r="AL225" s="341"/>
      <c r="AM225" s="341"/>
      <c r="AN225" s="341"/>
      <c r="AO225" s="341"/>
      <c r="AP225" s="339"/>
      <c r="AQ225" s="338"/>
      <c r="AR225" s="341"/>
      <c r="AS225" s="339"/>
    </row>
    <row r="226" spans="1:45" ht="14.1" customHeight="1" x14ac:dyDescent="0.2">
      <c r="A226" s="333"/>
      <c r="B226" s="334"/>
      <c r="C226" s="334"/>
      <c r="D226" s="335"/>
      <c r="E226" s="336"/>
      <c r="F226" s="337"/>
      <c r="G226" s="336"/>
      <c r="H226" s="337"/>
      <c r="I226" s="336"/>
      <c r="J226" s="337"/>
      <c r="K226" s="336"/>
      <c r="L226" s="337"/>
      <c r="M226" s="336"/>
      <c r="N226" s="340"/>
      <c r="O226" s="340"/>
      <c r="P226" s="340"/>
      <c r="Q226" s="340"/>
      <c r="R226" s="340"/>
      <c r="S226" s="337"/>
      <c r="T226" s="336"/>
      <c r="U226" s="340"/>
      <c r="V226" s="337"/>
      <c r="X226" s="333"/>
      <c r="Y226" s="334"/>
      <c r="Z226" s="334"/>
      <c r="AA226" s="335"/>
      <c r="AB226" s="336"/>
      <c r="AC226" s="337"/>
      <c r="AD226" s="336"/>
      <c r="AE226" s="337"/>
      <c r="AF226" s="336"/>
      <c r="AG226" s="337"/>
      <c r="AH226" s="336"/>
      <c r="AI226" s="337"/>
      <c r="AJ226" s="336"/>
      <c r="AK226" s="340"/>
      <c r="AL226" s="340"/>
      <c r="AM226" s="340"/>
      <c r="AN226" s="340"/>
      <c r="AO226" s="340"/>
      <c r="AP226" s="337"/>
      <c r="AQ226" s="336"/>
      <c r="AR226" s="340"/>
      <c r="AS226" s="337"/>
    </row>
    <row r="227" spans="1:45" ht="14.1" customHeight="1" x14ac:dyDescent="0.2">
      <c r="A227" s="388" t="str">
        <f>'Übertrag Einzel'!BK82</f>
        <v>Chachacha</v>
      </c>
      <c r="B227" s="389"/>
      <c r="C227" s="389"/>
      <c r="D227" s="17"/>
      <c r="E227" s="338"/>
      <c r="F227" s="339"/>
      <c r="G227" s="338"/>
      <c r="H227" s="339"/>
      <c r="I227" s="338"/>
      <c r="J227" s="339"/>
      <c r="K227" s="338"/>
      <c r="L227" s="339"/>
      <c r="M227" s="338"/>
      <c r="N227" s="341"/>
      <c r="O227" s="341"/>
      <c r="P227" s="341"/>
      <c r="Q227" s="341"/>
      <c r="R227" s="341"/>
      <c r="S227" s="339"/>
      <c r="T227" s="338"/>
      <c r="U227" s="341"/>
      <c r="V227" s="339"/>
      <c r="X227" s="388" t="str">
        <f>'Übertrag Einzel'!BK83</f>
        <v>Chachacha</v>
      </c>
      <c r="Y227" s="389"/>
      <c r="Z227" s="389"/>
      <c r="AA227" s="17"/>
      <c r="AB227" s="338"/>
      <c r="AC227" s="339"/>
      <c r="AD227" s="338"/>
      <c r="AE227" s="339"/>
      <c r="AF227" s="338"/>
      <c r="AG227" s="339"/>
      <c r="AH227" s="338"/>
      <c r="AI227" s="339"/>
      <c r="AJ227" s="338"/>
      <c r="AK227" s="341"/>
      <c r="AL227" s="341"/>
      <c r="AM227" s="341"/>
      <c r="AN227" s="341"/>
      <c r="AO227" s="341"/>
      <c r="AP227" s="339"/>
      <c r="AQ227" s="338"/>
      <c r="AR227" s="341"/>
      <c r="AS227" s="339"/>
    </row>
    <row r="228" spans="1:45" ht="14.1" customHeight="1" x14ac:dyDescent="0.2">
      <c r="A228" s="333"/>
      <c r="B228" s="334"/>
      <c r="C228" s="334"/>
      <c r="D228" s="335"/>
      <c r="E228" s="336"/>
      <c r="F228" s="337"/>
      <c r="G228" s="336"/>
      <c r="H228" s="337"/>
      <c r="I228" s="336"/>
      <c r="J228" s="337"/>
      <c r="K228" s="336"/>
      <c r="L228" s="337"/>
      <c r="M228" s="336"/>
      <c r="N228" s="340"/>
      <c r="O228" s="340"/>
      <c r="P228" s="340"/>
      <c r="Q228" s="340"/>
      <c r="R228" s="340"/>
      <c r="S228" s="337"/>
      <c r="T228" s="336"/>
      <c r="U228" s="340"/>
      <c r="V228" s="337"/>
      <c r="X228" s="333"/>
      <c r="Y228" s="334"/>
      <c r="Z228" s="334"/>
      <c r="AA228" s="335"/>
      <c r="AB228" s="336"/>
      <c r="AC228" s="337"/>
      <c r="AD228" s="336"/>
      <c r="AE228" s="337"/>
      <c r="AF228" s="336"/>
      <c r="AG228" s="337"/>
      <c r="AH228" s="336"/>
      <c r="AI228" s="337"/>
      <c r="AJ228" s="336"/>
      <c r="AK228" s="340"/>
      <c r="AL228" s="340"/>
      <c r="AM228" s="340"/>
      <c r="AN228" s="340"/>
      <c r="AO228" s="340"/>
      <c r="AP228" s="337"/>
      <c r="AQ228" s="336"/>
      <c r="AR228" s="340"/>
      <c r="AS228" s="337"/>
    </row>
    <row r="229" spans="1:45" ht="14.1" customHeight="1" x14ac:dyDescent="0.2">
      <c r="A229" s="388" t="str">
        <f>'Übertrag Einzel'!BL82</f>
        <v>Rumba</v>
      </c>
      <c r="B229" s="389"/>
      <c r="C229" s="389"/>
      <c r="D229" s="17"/>
      <c r="E229" s="338"/>
      <c r="F229" s="339"/>
      <c r="G229" s="338"/>
      <c r="H229" s="339"/>
      <c r="I229" s="338"/>
      <c r="J229" s="339"/>
      <c r="K229" s="338"/>
      <c r="L229" s="339"/>
      <c r="M229" s="338"/>
      <c r="N229" s="341"/>
      <c r="O229" s="341"/>
      <c r="P229" s="341"/>
      <c r="Q229" s="341"/>
      <c r="R229" s="341"/>
      <c r="S229" s="339"/>
      <c r="T229" s="338"/>
      <c r="U229" s="341"/>
      <c r="V229" s="339"/>
      <c r="X229" s="388" t="str">
        <f>'Übertrag Einzel'!BL83</f>
        <v>Rumba</v>
      </c>
      <c r="Y229" s="389"/>
      <c r="Z229" s="389"/>
      <c r="AA229" s="17"/>
      <c r="AB229" s="338"/>
      <c r="AC229" s="339"/>
      <c r="AD229" s="338"/>
      <c r="AE229" s="339"/>
      <c r="AF229" s="338"/>
      <c r="AG229" s="339"/>
      <c r="AH229" s="338"/>
      <c r="AI229" s="339"/>
      <c r="AJ229" s="338"/>
      <c r="AK229" s="341"/>
      <c r="AL229" s="341"/>
      <c r="AM229" s="341"/>
      <c r="AN229" s="341"/>
      <c r="AO229" s="341"/>
      <c r="AP229" s="339"/>
      <c r="AQ229" s="338"/>
      <c r="AR229" s="341"/>
      <c r="AS229" s="339"/>
    </row>
    <row r="230" spans="1:45" ht="14.1" customHeight="1" x14ac:dyDescent="0.2">
      <c r="A230" s="333"/>
      <c r="B230" s="334"/>
      <c r="C230" s="334"/>
      <c r="D230" s="335"/>
      <c r="E230" s="336"/>
      <c r="F230" s="337"/>
      <c r="G230" s="336"/>
      <c r="H230" s="337"/>
      <c r="I230" s="336"/>
      <c r="J230" s="337"/>
      <c r="K230" s="336"/>
      <c r="L230" s="337"/>
      <c r="M230" s="336"/>
      <c r="N230" s="340"/>
      <c r="O230" s="340"/>
      <c r="P230" s="340"/>
      <c r="Q230" s="340"/>
      <c r="R230" s="340"/>
      <c r="S230" s="337"/>
      <c r="T230" s="336"/>
      <c r="U230" s="340"/>
      <c r="V230" s="337"/>
      <c r="X230" s="333"/>
      <c r="Y230" s="334"/>
      <c r="Z230" s="334"/>
      <c r="AA230" s="335"/>
      <c r="AB230" s="336"/>
      <c r="AC230" s="337"/>
      <c r="AD230" s="336"/>
      <c r="AE230" s="337"/>
      <c r="AF230" s="336"/>
      <c r="AG230" s="337"/>
      <c r="AH230" s="336"/>
      <c r="AI230" s="337"/>
      <c r="AJ230" s="336"/>
      <c r="AK230" s="340"/>
      <c r="AL230" s="340"/>
      <c r="AM230" s="340"/>
      <c r="AN230" s="340"/>
      <c r="AO230" s="340"/>
      <c r="AP230" s="337"/>
      <c r="AQ230" s="336"/>
      <c r="AR230" s="340"/>
      <c r="AS230" s="337"/>
    </row>
    <row r="231" spans="1:45" ht="14.1" customHeight="1" x14ac:dyDescent="0.2">
      <c r="A231" s="388" t="str">
        <f>'Übertrag Einzel'!BM82</f>
        <v>Paso Doble</v>
      </c>
      <c r="B231" s="389"/>
      <c r="C231" s="389"/>
      <c r="D231" s="17"/>
      <c r="E231" s="338"/>
      <c r="F231" s="339"/>
      <c r="G231" s="338"/>
      <c r="H231" s="339"/>
      <c r="I231" s="338"/>
      <c r="J231" s="339"/>
      <c r="K231" s="338"/>
      <c r="L231" s="339"/>
      <c r="M231" s="338"/>
      <c r="N231" s="341"/>
      <c r="O231" s="341"/>
      <c r="P231" s="341"/>
      <c r="Q231" s="341"/>
      <c r="R231" s="341"/>
      <c r="S231" s="339"/>
      <c r="T231" s="338"/>
      <c r="U231" s="341"/>
      <c r="V231" s="339"/>
      <c r="X231" s="388" t="str">
        <f>'Übertrag Einzel'!BM83</f>
        <v>Paso Doble</v>
      </c>
      <c r="Y231" s="389"/>
      <c r="Z231" s="389"/>
      <c r="AA231" s="17"/>
      <c r="AB231" s="338"/>
      <c r="AC231" s="339"/>
      <c r="AD231" s="338"/>
      <c r="AE231" s="339"/>
      <c r="AF231" s="338"/>
      <c r="AG231" s="339"/>
      <c r="AH231" s="338"/>
      <c r="AI231" s="339"/>
      <c r="AJ231" s="338"/>
      <c r="AK231" s="341"/>
      <c r="AL231" s="341"/>
      <c r="AM231" s="341"/>
      <c r="AN231" s="341"/>
      <c r="AO231" s="341"/>
      <c r="AP231" s="339"/>
      <c r="AQ231" s="338"/>
      <c r="AR231" s="341"/>
      <c r="AS231" s="339"/>
    </row>
    <row r="232" spans="1:45" ht="14.1" customHeight="1" x14ac:dyDescent="0.2">
      <c r="A232" s="333"/>
      <c r="B232" s="334"/>
      <c r="C232" s="334"/>
      <c r="D232" s="335"/>
      <c r="E232" s="336"/>
      <c r="F232" s="337"/>
      <c r="G232" s="336"/>
      <c r="H232" s="337"/>
      <c r="I232" s="336"/>
      <c r="J232" s="337"/>
      <c r="K232" s="336"/>
      <c r="L232" s="337"/>
      <c r="M232" s="336"/>
      <c r="N232" s="340"/>
      <c r="O232" s="340"/>
      <c r="P232" s="340"/>
      <c r="Q232" s="340"/>
      <c r="R232" s="340"/>
      <c r="S232" s="337"/>
      <c r="T232" s="336"/>
      <c r="U232" s="340"/>
      <c r="V232" s="337"/>
      <c r="X232" s="333"/>
      <c r="Y232" s="334"/>
      <c r="Z232" s="334"/>
      <c r="AA232" s="335"/>
      <c r="AB232" s="336"/>
      <c r="AC232" s="337"/>
      <c r="AD232" s="336"/>
      <c r="AE232" s="337"/>
      <c r="AF232" s="336"/>
      <c r="AG232" s="337"/>
      <c r="AH232" s="336"/>
      <c r="AI232" s="337"/>
      <c r="AJ232" s="336"/>
      <c r="AK232" s="340"/>
      <c r="AL232" s="340"/>
      <c r="AM232" s="340"/>
      <c r="AN232" s="340"/>
      <c r="AO232" s="340"/>
      <c r="AP232" s="337"/>
      <c r="AQ232" s="336"/>
      <c r="AR232" s="340"/>
      <c r="AS232" s="337"/>
    </row>
    <row r="233" spans="1:45" ht="14.1" customHeight="1" x14ac:dyDescent="0.2">
      <c r="A233" s="388" t="str">
        <f>'Übertrag Einzel'!BN82</f>
        <v>Jive</v>
      </c>
      <c r="B233" s="389"/>
      <c r="C233" s="389"/>
      <c r="D233" s="17"/>
      <c r="E233" s="338"/>
      <c r="F233" s="339"/>
      <c r="G233" s="338"/>
      <c r="H233" s="339"/>
      <c r="I233" s="338"/>
      <c r="J233" s="339"/>
      <c r="K233" s="338"/>
      <c r="L233" s="339"/>
      <c r="M233" s="338"/>
      <c r="N233" s="341"/>
      <c r="O233" s="341"/>
      <c r="P233" s="341"/>
      <c r="Q233" s="341"/>
      <c r="R233" s="341"/>
      <c r="S233" s="339"/>
      <c r="T233" s="338"/>
      <c r="U233" s="341"/>
      <c r="V233" s="339"/>
      <c r="X233" s="388" t="str">
        <f>'Übertrag Einzel'!BN83</f>
        <v>Jive</v>
      </c>
      <c r="Y233" s="389"/>
      <c r="Z233" s="389"/>
      <c r="AA233" s="17"/>
      <c r="AB233" s="338"/>
      <c r="AC233" s="339"/>
      <c r="AD233" s="338"/>
      <c r="AE233" s="339"/>
      <c r="AF233" s="338"/>
      <c r="AG233" s="339"/>
      <c r="AH233" s="338"/>
      <c r="AI233" s="339"/>
      <c r="AJ233" s="338"/>
      <c r="AK233" s="341"/>
      <c r="AL233" s="341"/>
      <c r="AM233" s="341"/>
      <c r="AN233" s="341"/>
      <c r="AO233" s="341"/>
      <c r="AP233" s="339"/>
      <c r="AQ233" s="338"/>
      <c r="AR233" s="341"/>
      <c r="AS233" s="339"/>
    </row>
    <row r="234" spans="1:45" ht="14.1" customHeight="1" x14ac:dyDescent="0.2">
      <c r="A234" s="391"/>
      <c r="B234" s="392"/>
      <c r="C234" s="392"/>
      <c r="D234" s="393"/>
      <c r="E234" s="336"/>
      <c r="F234" s="337"/>
      <c r="G234" s="336"/>
      <c r="H234" s="337"/>
      <c r="I234" s="336"/>
      <c r="J234" s="337"/>
      <c r="K234" s="336"/>
      <c r="L234" s="337"/>
      <c r="M234" s="336"/>
      <c r="N234" s="340"/>
      <c r="O234" s="340"/>
      <c r="P234" s="340"/>
      <c r="Q234" s="340"/>
      <c r="R234" s="340"/>
      <c r="S234" s="337"/>
      <c r="T234" s="336"/>
      <c r="U234" s="340"/>
      <c r="V234" s="337"/>
      <c r="X234" s="391"/>
      <c r="Y234" s="392"/>
      <c r="Z234" s="392"/>
      <c r="AA234" s="393"/>
      <c r="AB234" s="336"/>
      <c r="AC234" s="337"/>
      <c r="AD234" s="336"/>
      <c r="AE234" s="337"/>
      <c r="AF234" s="336"/>
      <c r="AG234" s="337"/>
      <c r="AH234" s="336"/>
      <c r="AI234" s="337"/>
      <c r="AJ234" s="336"/>
      <c r="AK234" s="340"/>
      <c r="AL234" s="340"/>
      <c r="AM234" s="340"/>
      <c r="AN234" s="340"/>
      <c r="AO234" s="340"/>
      <c r="AP234" s="337"/>
      <c r="AQ234" s="336"/>
      <c r="AR234" s="340"/>
      <c r="AS234" s="337"/>
    </row>
    <row r="235" spans="1:45" ht="14.1" customHeight="1" x14ac:dyDescent="0.2">
      <c r="A235" s="388" t="str">
        <f>'Übertrag Einzel'!BO82</f>
        <v>Discofox</v>
      </c>
      <c r="B235" s="389"/>
      <c r="C235" s="390"/>
      <c r="D235" s="18"/>
      <c r="E235" s="338"/>
      <c r="F235" s="339"/>
      <c r="G235" s="338"/>
      <c r="H235" s="339"/>
      <c r="I235" s="338"/>
      <c r="J235" s="339"/>
      <c r="K235" s="338"/>
      <c r="L235" s="339"/>
      <c r="M235" s="338"/>
      <c r="N235" s="341"/>
      <c r="O235" s="341"/>
      <c r="P235" s="341"/>
      <c r="Q235" s="341"/>
      <c r="R235" s="341"/>
      <c r="S235" s="339"/>
      <c r="T235" s="338"/>
      <c r="U235" s="341"/>
      <c r="V235" s="339"/>
      <c r="X235" s="388" t="str">
        <f>'Übertrag Einzel'!BO83</f>
        <v>Discofox</v>
      </c>
      <c r="Y235" s="389"/>
      <c r="Z235" s="390"/>
      <c r="AA235" s="18"/>
      <c r="AB235" s="338"/>
      <c r="AC235" s="339"/>
      <c r="AD235" s="338"/>
      <c r="AE235" s="339"/>
      <c r="AF235" s="338"/>
      <c r="AG235" s="339"/>
      <c r="AH235" s="338"/>
      <c r="AI235" s="339"/>
      <c r="AJ235" s="338"/>
      <c r="AK235" s="341"/>
      <c r="AL235" s="341"/>
      <c r="AM235" s="341"/>
      <c r="AN235" s="341"/>
      <c r="AO235" s="341"/>
      <c r="AP235" s="339"/>
      <c r="AQ235" s="338"/>
      <c r="AR235" s="341"/>
      <c r="AS235" s="339"/>
    </row>
    <row r="236" spans="1:45" ht="14.1" customHeight="1" x14ac:dyDescent="0.2">
      <c r="A236" s="391"/>
      <c r="B236" s="392"/>
      <c r="C236" s="392"/>
      <c r="D236" s="393"/>
      <c r="E236" s="336"/>
      <c r="F236" s="337"/>
      <c r="G236" s="336"/>
      <c r="H236" s="337"/>
      <c r="I236" s="336"/>
      <c r="J236" s="337"/>
      <c r="K236" s="336"/>
      <c r="L236" s="337"/>
      <c r="M236" s="336"/>
      <c r="N236" s="340"/>
      <c r="O236" s="340"/>
      <c r="P236" s="340"/>
      <c r="Q236" s="340"/>
      <c r="R236" s="340"/>
      <c r="S236" s="337"/>
      <c r="T236" s="336"/>
      <c r="U236" s="340"/>
      <c r="V236" s="337"/>
      <c r="X236" s="391"/>
      <c r="Y236" s="392"/>
      <c r="Z236" s="392"/>
      <c r="AA236" s="393"/>
      <c r="AB236" s="336"/>
      <c r="AC236" s="337"/>
      <c r="AD236" s="336"/>
      <c r="AE236" s="337"/>
      <c r="AF236" s="336"/>
      <c r="AG236" s="337"/>
      <c r="AH236" s="336"/>
      <c r="AI236" s="337"/>
      <c r="AJ236" s="336"/>
      <c r="AK236" s="340"/>
      <c r="AL236" s="340"/>
      <c r="AM236" s="340"/>
      <c r="AN236" s="340"/>
      <c r="AO236" s="340"/>
      <c r="AP236" s="337"/>
      <c r="AQ236" s="336"/>
      <c r="AR236" s="340"/>
      <c r="AS236" s="337"/>
    </row>
    <row r="237" spans="1:45" ht="14.1" customHeight="1" x14ac:dyDescent="0.2">
      <c r="A237" s="388"/>
      <c r="B237" s="389"/>
      <c r="C237" s="390"/>
      <c r="D237" s="18"/>
      <c r="E237" s="338"/>
      <c r="F237" s="339"/>
      <c r="G237" s="338"/>
      <c r="H237" s="339"/>
      <c r="I237" s="338"/>
      <c r="J237" s="339"/>
      <c r="K237" s="338"/>
      <c r="L237" s="339"/>
      <c r="M237" s="338"/>
      <c r="N237" s="341"/>
      <c r="O237" s="341"/>
      <c r="P237" s="341"/>
      <c r="Q237" s="341"/>
      <c r="R237" s="341"/>
      <c r="S237" s="339"/>
      <c r="T237" s="338"/>
      <c r="U237" s="341"/>
      <c r="V237" s="339"/>
      <c r="X237" s="388"/>
      <c r="Y237" s="389"/>
      <c r="Z237" s="390"/>
      <c r="AA237" s="18"/>
      <c r="AB237" s="338"/>
      <c r="AC237" s="339"/>
      <c r="AD237" s="338"/>
      <c r="AE237" s="339"/>
      <c r="AF237" s="338"/>
      <c r="AG237" s="339"/>
      <c r="AH237" s="338"/>
      <c r="AI237" s="339"/>
      <c r="AJ237" s="338"/>
      <c r="AK237" s="341"/>
      <c r="AL237" s="341"/>
      <c r="AM237" s="341"/>
      <c r="AN237" s="341"/>
      <c r="AO237" s="341"/>
      <c r="AP237" s="339"/>
      <c r="AQ237" s="338"/>
      <c r="AR237" s="341"/>
      <c r="AS237" s="339"/>
    </row>
    <row r="238" spans="1:45" ht="14.1" customHeight="1" x14ac:dyDescent="0.2">
      <c r="A238" s="394" t="s">
        <v>70</v>
      </c>
      <c r="B238" s="450"/>
      <c r="C238" s="450"/>
      <c r="D238" s="450"/>
      <c r="E238" s="450"/>
      <c r="F238" s="450"/>
      <c r="G238" s="450"/>
      <c r="H238" s="450"/>
      <c r="I238" s="450"/>
      <c r="J238" s="450"/>
      <c r="K238" s="450"/>
      <c r="L238" s="450"/>
      <c r="M238" s="450"/>
      <c r="N238" s="450"/>
      <c r="O238" s="450"/>
      <c r="P238" s="450"/>
      <c r="Q238" s="450"/>
      <c r="R238" s="450"/>
      <c r="S238" s="450"/>
      <c r="T238" s="450"/>
      <c r="U238" s="450"/>
      <c r="V238" s="451"/>
      <c r="X238" s="394" t="s">
        <v>70</v>
      </c>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1"/>
    </row>
    <row r="239" spans="1:45" ht="14.1" customHeight="1" x14ac:dyDescent="0.2">
      <c r="A239" s="452"/>
      <c r="B239" s="453"/>
      <c r="C239" s="454"/>
      <c r="D239" s="454"/>
      <c r="E239" s="454"/>
      <c r="F239" s="454"/>
      <c r="G239" s="454"/>
      <c r="H239" s="454"/>
      <c r="I239" s="454"/>
      <c r="J239" s="454"/>
      <c r="K239" s="454"/>
      <c r="L239" s="454"/>
      <c r="M239" s="454"/>
      <c r="N239" s="454"/>
      <c r="O239" s="454"/>
      <c r="P239" s="454"/>
      <c r="Q239" s="454"/>
      <c r="R239" s="454"/>
      <c r="S239" s="454"/>
      <c r="T239" s="454"/>
      <c r="U239" s="454"/>
      <c r="V239" s="455"/>
      <c r="X239" s="452"/>
      <c r="Y239" s="453"/>
      <c r="Z239" s="454"/>
      <c r="AA239" s="454"/>
      <c r="AB239" s="454"/>
      <c r="AC239" s="454"/>
      <c r="AD239" s="454"/>
      <c r="AE239" s="454"/>
      <c r="AF239" s="454"/>
      <c r="AG239" s="454"/>
      <c r="AH239" s="454"/>
      <c r="AI239" s="454"/>
      <c r="AJ239" s="454"/>
      <c r="AK239" s="454"/>
      <c r="AL239" s="454"/>
      <c r="AM239" s="454"/>
      <c r="AN239" s="454"/>
      <c r="AO239" s="454"/>
      <c r="AP239" s="454"/>
      <c r="AQ239" s="454"/>
      <c r="AR239" s="454"/>
      <c r="AS239" s="455"/>
    </row>
    <row r="240" spans="1:45" ht="14.1" customHeight="1" x14ac:dyDescent="0.2">
      <c r="A240" s="400" t="s">
        <v>30</v>
      </c>
      <c r="B240" s="456"/>
      <c r="C240" s="400" t="str">
        <f>MID(T242,1,2)</f>
        <v/>
      </c>
      <c r="D240" s="401"/>
      <c r="E240" s="400" t="str">
        <f>MID(T242,3,2)</f>
        <v/>
      </c>
      <c r="F240" s="401"/>
      <c r="G240" s="400" t="str">
        <f>MID(T242,5,2)</f>
        <v/>
      </c>
      <c r="H240" s="401"/>
      <c r="I240" s="400" t="str">
        <f>MID(T242,7,2)</f>
        <v/>
      </c>
      <c r="J240" s="401"/>
      <c r="K240" s="400" t="str">
        <f>MID(T242,9,2)</f>
        <v/>
      </c>
      <c r="L240" s="401"/>
      <c r="M240" s="400" t="str">
        <f>MID(T242,11,2)</f>
        <v/>
      </c>
      <c r="N240" s="401"/>
      <c r="O240" s="400" t="str">
        <f>MID(T242,13,2)</f>
        <v/>
      </c>
      <c r="P240" s="401"/>
      <c r="Q240" s="400" t="str">
        <f>MID(T242,15,2)</f>
        <v/>
      </c>
      <c r="R240" s="401"/>
      <c r="S240" s="400" t="str">
        <f>MID(T242,17,2)</f>
        <v/>
      </c>
      <c r="T240" s="401"/>
      <c r="U240" s="400" t="str">
        <f>MID(T242,19,2)</f>
        <v/>
      </c>
      <c r="V240" s="401"/>
      <c r="X240" s="400" t="s">
        <v>30</v>
      </c>
      <c r="Y240" s="456"/>
      <c r="Z240" s="400" t="str">
        <f>MID(AQ242,1,2)</f>
        <v/>
      </c>
      <c r="AA240" s="401"/>
      <c r="AB240" s="400" t="str">
        <f>MID(AQ242,3,2)</f>
        <v/>
      </c>
      <c r="AC240" s="401"/>
      <c r="AD240" s="400" t="str">
        <f>MID(AQ242,5,2)</f>
        <v/>
      </c>
      <c r="AE240" s="401"/>
      <c r="AF240" s="400" t="str">
        <f>MID(AQ242,7,2)</f>
        <v/>
      </c>
      <c r="AG240" s="401"/>
      <c r="AH240" s="400" t="str">
        <f>MID(AQ242,9,2)</f>
        <v/>
      </c>
      <c r="AI240" s="401"/>
      <c r="AJ240" s="400" t="str">
        <f>MID(AQ242,11,2)</f>
        <v/>
      </c>
      <c r="AK240" s="401"/>
      <c r="AL240" s="400" t="str">
        <f>MID(AQ242,13,2)</f>
        <v/>
      </c>
      <c r="AM240" s="401"/>
      <c r="AN240" s="400" t="str">
        <f>MID(AQ242,15,2)</f>
        <v/>
      </c>
      <c r="AO240" s="401"/>
      <c r="AP240" s="400" t="str">
        <f>MID(AQ242,17,2)</f>
        <v/>
      </c>
      <c r="AQ240" s="401"/>
      <c r="AR240" s="400" t="str">
        <f>MID(AQ242,19,2)</f>
        <v/>
      </c>
      <c r="AS240" s="401"/>
    </row>
    <row r="241" spans="1:45" ht="14.1" customHeight="1" x14ac:dyDescent="0.2">
      <c r="A241" s="457"/>
      <c r="B241" s="458"/>
      <c r="C241" s="402"/>
      <c r="D241" s="403"/>
      <c r="E241" s="402"/>
      <c r="F241" s="403"/>
      <c r="G241" s="402"/>
      <c r="H241" s="403"/>
      <c r="I241" s="402"/>
      <c r="J241" s="403"/>
      <c r="K241" s="402"/>
      <c r="L241" s="403"/>
      <c r="M241" s="402"/>
      <c r="N241" s="403"/>
      <c r="O241" s="402"/>
      <c r="P241" s="403"/>
      <c r="Q241" s="402"/>
      <c r="R241" s="403"/>
      <c r="S241" s="402"/>
      <c r="T241" s="403"/>
      <c r="U241" s="402"/>
      <c r="V241" s="403"/>
      <c r="X241" s="457"/>
      <c r="Y241" s="458"/>
      <c r="Z241" s="402"/>
      <c r="AA241" s="403"/>
      <c r="AB241" s="402"/>
      <c r="AC241" s="403"/>
      <c r="AD241" s="402"/>
      <c r="AE241" s="403"/>
      <c r="AF241" s="402"/>
      <c r="AG241" s="403"/>
      <c r="AH241" s="402"/>
      <c r="AI241" s="403"/>
      <c r="AJ241" s="402"/>
      <c r="AK241" s="403"/>
      <c r="AL241" s="402"/>
      <c r="AM241" s="403"/>
      <c r="AN241" s="402"/>
      <c r="AO241" s="403"/>
      <c r="AP241" s="402"/>
      <c r="AQ241" s="403"/>
      <c r="AR241" s="402"/>
      <c r="AS241" s="403"/>
    </row>
    <row r="242" spans="1:45" ht="27.75" customHeight="1" x14ac:dyDescent="0.2">
      <c r="A242" s="404" t="s">
        <v>191</v>
      </c>
      <c r="B242" s="405"/>
      <c r="C242" s="405"/>
      <c r="D242" s="405"/>
      <c r="E242" s="405"/>
      <c r="F242" s="405"/>
      <c r="G242" s="405"/>
      <c r="H242" s="406"/>
      <c r="I242" s="413" t="s">
        <v>16</v>
      </c>
      <c r="J242" s="414"/>
      <c r="K242" s="414"/>
      <c r="L242" s="414"/>
      <c r="M242" s="414"/>
      <c r="N242" s="414"/>
      <c r="O242" s="414"/>
      <c r="P242" s="414"/>
      <c r="Q242" s="414"/>
      <c r="R242" s="414"/>
      <c r="S242" s="415"/>
      <c r="T242" s="416" t="str">
        <f>'Übertrag Einzel'!CL82</f>
        <v/>
      </c>
      <c r="U242" s="417"/>
      <c r="V242" s="418"/>
      <c r="X242" s="404" t="s">
        <v>191</v>
      </c>
      <c r="Y242" s="405"/>
      <c r="Z242" s="405"/>
      <c r="AA242" s="405"/>
      <c r="AB242" s="405"/>
      <c r="AC242" s="405"/>
      <c r="AD242" s="405"/>
      <c r="AE242" s="406"/>
      <c r="AF242" s="413" t="s">
        <v>16</v>
      </c>
      <c r="AG242" s="414"/>
      <c r="AH242" s="414"/>
      <c r="AI242" s="414"/>
      <c r="AJ242" s="414"/>
      <c r="AK242" s="414"/>
      <c r="AL242" s="414"/>
      <c r="AM242" s="414"/>
      <c r="AN242" s="414"/>
      <c r="AO242" s="414"/>
      <c r="AP242" s="415"/>
      <c r="AQ242" s="416" t="str">
        <f>'Übertrag Einzel'!CL83</f>
        <v/>
      </c>
      <c r="AR242" s="417"/>
      <c r="AS242" s="418"/>
    </row>
    <row r="243" spans="1:45" ht="14.1" customHeight="1" x14ac:dyDescent="0.2">
      <c r="A243" s="407"/>
      <c r="B243" s="408"/>
      <c r="C243" s="408"/>
      <c r="D243" s="408"/>
      <c r="E243" s="408"/>
      <c r="F243" s="408"/>
      <c r="G243" s="408"/>
      <c r="H243" s="409"/>
      <c r="I243" s="333" t="s">
        <v>17</v>
      </c>
      <c r="J243" s="334"/>
      <c r="K243" s="334"/>
      <c r="L243" s="334"/>
      <c r="M243" s="334"/>
      <c r="N243" s="334"/>
      <c r="O243" s="334"/>
      <c r="P243" s="334"/>
      <c r="Q243" s="334"/>
      <c r="R243" s="334"/>
      <c r="S243" s="334"/>
      <c r="T243" s="334"/>
      <c r="U243" s="334"/>
      <c r="V243" s="335"/>
      <c r="X243" s="407"/>
      <c r="Y243" s="408"/>
      <c r="Z243" s="408"/>
      <c r="AA243" s="408"/>
      <c r="AB243" s="408"/>
      <c r="AC243" s="408"/>
      <c r="AD243" s="408"/>
      <c r="AE243" s="409"/>
      <c r="AF243" s="333" t="s">
        <v>17</v>
      </c>
      <c r="AG243" s="334"/>
      <c r="AH243" s="334"/>
      <c r="AI243" s="334"/>
      <c r="AJ243" s="334"/>
      <c r="AK243" s="334"/>
      <c r="AL243" s="334"/>
      <c r="AM243" s="334"/>
      <c r="AN243" s="334"/>
      <c r="AO243" s="334"/>
      <c r="AP243" s="334"/>
      <c r="AQ243" s="334"/>
      <c r="AR243" s="334"/>
      <c r="AS243" s="335"/>
    </row>
    <row r="244" spans="1:45" ht="14.1" customHeight="1" x14ac:dyDescent="0.2">
      <c r="A244" s="407"/>
      <c r="B244" s="408"/>
      <c r="C244" s="408"/>
      <c r="D244" s="408"/>
      <c r="E244" s="408"/>
      <c r="F244" s="408"/>
      <c r="G244" s="408"/>
      <c r="H244" s="409"/>
      <c r="I244" s="82" t="s">
        <v>18</v>
      </c>
      <c r="J244" s="419"/>
      <c r="K244" s="419"/>
      <c r="L244" s="419"/>
      <c r="M244" s="420"/>
      <c r="N244" s="34" t="s">
        <v>19</v>
      </c>
      <c r="O244" s="419"/>
      <c r="P244" s="419"/>
      <c r="Q244" s="419"/>
      <c r="R244" s="420"/>
      <c r="S244" s="82" t="s">
        <v>20</v>
      </c>
      <c r="T244" s="419"/>
      <c r="U244" s="419"/>
      <c r="V244" s="420"/>
      <c r="X244" s="407"/>
      <c r="Y244" s="408"/>
      <c r="Z244" s="408"/>
      <c r="AA244" s="408"/>
      <c r="AB244" s="408"/>
      <c r="AC244" s="408"/>
      <c r="AD244" s="408"/>
      <c r="AE244" s="409"/>
      <c r="AF244" s="82" t="s">
        <v>18</v>
      </c>
      <c r="AG244" s="419"/>
      <c r="AH244" s="419"/>
      <c r="AI244" s="419"/>
      <c r="AJ244" s="420"/>
      <c r="AK244" s="34" t="s">
        <v>19</v>
      </c>
      <c r="AL244" s="419"/>
      <c r="AM244" s="419"/>
      <c r="AN244" s="419"/>
      <c r="AO244" s="420"/>
      <c r="AP244" s="82" t="s">
        <v>20</v>
      </c>
      <c r="AQ244" s="419"/>
      <c r="AR244" s="419"/>
      <c r="AS244" s="420"/>
    </row>
    <row r="245" spans="1:45" ht="14.1" customHeight="1" x14ac:dyDescent="0.2">
      <c r="A245" s="410"/>
      <c r="B245" s="411"/>
      <c r="C245" s="411"/>
      <c r="D245" s="411"/>
      <c r="E245" s="411"/>
      <c r="F245" s="411"/>
      <c r="G245" s="411"/>
      <c r="H245" s="412"/>
      <c r="I245" s="87"/>
      <c r="J245" s="88"/>
      <c r="K245" s="88"/>
      <c r="L245" s="88"/>
      <c r="M245" s="89"/>
      <c r="N245" s="88"/>
      <c r="O245" s="88"/>
      <c r="P245" s="88"/>
      <c r="Q245" s="88"/>
      <c r="R245" s="89"/>
      <c r="S245" s="87"/>
      <c r="T245" s="88"/>
      <c r="U245" s="88"/>
      <c r="V245" s="89"/>
      <c r="X245" s="410"/>
      <c r="Y245" s="411"/>
      <c r="Z245" s="411"/>
      <c r="AA245" s="411"/>
      <c r="AB245" s="411"/>
      <c r="AC245" s="411"/>
      <c r="AD245" s="411"/>
      <c r="AE245" s="412"/>
      <c r="AF245" s="87"/>
      <c r="AG245" s="88"/>
      <c r="AH245" s="88"/>
      <c r="AI245" s="88"/>
      <c r="AJ245" s="89"/>
      <c r="AK245" s="88"/>
      <c r="AL245" s="88"/>
      <c r="AM245" s="88"/>
      <c r="AN245" s="88"/>
      <c r="AO245" s="89"/>
      <c r="AP245" s="87"/>
      <c r="AQ245" s="88"/>
      <c r="AR245" s="88"/>
      <c r="AS245" s="89"/>
    </row>
    <row r="246" spans="1:45" s="27" customFormat="1" ht="21.75" customHeight="1" x14ac:dyDescent="0.2">
      <c r="A246" s="421" t="s">
        <v>22</v>
      </c>
      <c r="B246" s="422"/>
      <c r="C246" s="422"/>
      <c r="D246" s="422"/>
      <c r="E246" s="422"/>
      <c r="F246" s="422"/>
      <c r="G246" s="422"/>
      <c r="H246" s="422"/>
      <c r="I246" s="422"/>
      <c r="J246" s="422"/>
      <c r="K246" s="422"/>
      <c r="L246" s="422"/>
      <c r="M246" s="422"/>
      <c r="N246" s="422"/>
      <c r="O246" s="422"/>
      <c r="P246" s="422"/>
      <c r="Q246" s="422"/>
      <c r="R246" s="422"/>
      <c r="S246" s="422"/>
      <c r="T246" s="422"/>
      <c r="U246" s="422"/>
      <c r="V246" s="423"/>
      <c r="X246" s="424" t="s">
        <v>22</v>
      </c>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6"/>
    </row>
    <row r="247" spans="1:45" s="33" customFormat="1" ht="21.75" customHeight="1" x14ac:dyDescent="0.2">
      <c r="A247" s="26" t="str">
        <f>'Übertrag Einzel'!$C84</f>
        <v xml:space="preserve"> </v>
      </c>
      <c r="B247" s="29" t="str">
        <f>'Übertrag Einzel'!$AD84</f>
        <v xml:space="preserve"> </v>
      </c>
      <c r="C247" s="30"/>
      <c r="D247" s="90"/>
      <c r="E247" s="31" t="str">
        <f>E198</f>
        <v>Ausrichter: TSC Musterhausen</v>
      </c>
      <c r="F247" s="90"/>
      <c r="G247" s="90"/>
      <c r="H247" s="90"/>
      <c r="I247" s="90"/>
      <c r="J247" s="90"/>
      <c r="K247" s="90"/>
      <c r="L247" s="90"/>
      <c r="M247" s="90"/>
      <c r="N247" s="90"/>
      <c r="O247" s="90"/>
      <c r="P247" s="90"/>
      <c r="Q247" s="90"/>
      <c r="R247" s="90"/>
      <c r="S247" s="90"/>
      <c r="T247" s="90"/>
      <c r="U247" s="90"/>
      <c r="V247" s="91"/>
      <c r="X247" s="26" t="str">
        <f>'Übertrag Einzel'!$C85</f>
        <v xml:space="preserve"> </v>
      </c>
      <c r="Y247" s="29" t="str">
        <f>'Übertrag Einzel'!$AD85</f>
        <v xml:space="preserve"> </v>
      </c>
      <c r="Z247" s="30"/>
      <c r="AA247" s="90"/>
      <c r="AB247" s="31" t="str">
        <f>E247</f>
        <v>Ausrichter: TSC Musterhausen</v>
      </c>
      <c r="AC247" s="90"/>
      <c r="AD247" s="90"/>
      <c r="AE247" s="90"/>
      <c r="AF247" s="90"/>
      <c r="AG247" s="90"/>
      <c r="AH247" s="90"/>
      <c r="AI247" s="90"/>
      <c r="AJ247" s="90"/>
      <c r="AK247" s="90"/>
      <c r="AL247" s="90"/>
      <c r="AM247" s="90"/>
      <c r="AN247" s="90"/>
      <c r="AO247" s="90"/>
      <c r="AP247" s="90"/>
      <c r="AQ247" s="90"/>
      <c r="AR247" s="90"/>
      <c r="AS247" s="91"/>
    </row>
    <row r="248" spans="1:45" s="34" customFormat="1" ht="12.75" x14ac:dyDescent="0.2">
      <c r="A248" s="333" t="s">
        <v>3</v>
      </c>
      <c r="B248" s="334"/>
      <c r="C248" s="334"/>
      <c r="D248" s="334"/>
      <c r="E248" s="430"/>
      <c r="F248" s="333" t="s">
        <v>34</v>
      </c>
      <c r="G248" s="431"/>
      <c r="H248" s="431"/>
      <c r="I248" s="431"/>
      <c r="J248" s="431"/>
      <c r="K248" s="431"/>
      <c r="L248" s="431"/>
      <c r="M248" s="431"/>
      <c r="N248" s="431"/>
      <c r="O248" s="431"/>
      <c r="P248" s="431"/>
      <c r="Q248" s="431"/>
      <c r="R248" s="430"/>
      <c r="S248" s="333" t="s">
        <v>6</v>
      </c>
      <c r="T248" s="334"/>
      <c r="U248" s="334"/>
      <c r="V248" s="335"/>
      <c r="X248" s="333" t="s">
        <v>3</v>
      </c>
      <c r="Y248" s="334"/>
      <c r="Z248" s="334"/>
      <c r="AA248" s="334"/>
      <c r="AB248" s="430"/>
      <c r="AC248" s="333" t="s">
        <v>34</v>
      </c>
      <c r="AD248" s="431"/>
      <c r="AE248" s="431"/>
      <c r="AF248" s="431"/>
      <c r="AG248" s="431"/>
      <c r="AH248" s="431"/>
      <c r="AI248" s="431"/>
      <c r="AJ248" s="431"/>
      <c r="AK248" s="431"/>
      <c r="AL248" s="431"/>
      <c r="AM248" s="431"/>
      <c r="AN248" s="431"/>
      <c r="AO248" s="430"/>
      <c r="AP248" s="333" t="s">
        <v>6</v>
      </c>
      <c r="AQ248" s="334"/>
      <c r="AR248" s="334"/>
      <c r="AS248" s="335"/>
    </row>
    <row r="249" spans="1:45" s="35" customFormat="1" ht="24" customHeight="1" x14ac:dyDescent="0.2">
      <c r="A249" s="352" t="str">
        <f>'Übertrag Einzel'!D84</f>
        <v xml:space="preserve"> </v>
      </c>
      <c r="B249" s="353"/>
      <c r="C249" s="353"/>
      <c r="D249" s="353"/>
      <c r="E249" s="354"/>
      <c r="F249" s="352" t="str">
        <f>'Übertrag Einzel'!E84</f>
        <v xml:space="preserve"> </v>
      </c>
      <c r="G249" s="353"/>
      <c r="H249" s="353"/>
      <c r="I249" s="353"/>
      <c r="J249" s="353"/>
      <c r="K249" s="353"/>
      <c r="L249" s="353"/>
      <c r="M249" s="353"/>
      <c r="N249" s="353"/>
      <c r="O249" s="353"/>
      <c r="P249" s="353"/>
      <c r="Q249" s="353"/>
      <c r="R249" s="354"/>
      <c r="S249" s="355" t="str">
        <f>'Übertrag Einzel'!$H84</f>
        <v xml:space="preserve"> </v>
      </c>
      <c r="T249" s="356"/>
      <c r="U249" s="356"/>
      <c r="V249" s="357"/>
      <c r="X249" s="352" t="str">
        <f>'Übertrag Einzel'!D85</f>
        <v xml:space="preserve"> </v>
      </c>
      <c r="Y249" s="353"/>
      <c r="Z249" s="353"/>
      <c r="AA249" s="353"/>
      <c r="AB249" s="354"/>
      <c r="AC249" s="352" t="str">
        <f>'Übertrag Einzel'!E85</f>
        <v xml:space="preserve"> </v>
      </c>
      <c r="AD249" s="353"/>
      <c r="AE249" s="353"/>
      <c r="AF249" s="353"/>
      <c r="AG249" s="353"/>
      <c r="AH249" s="353"/>
      <c r="AI249" s="353"/>
      <c r="AJ249" s="353"/>
      <c r="AK249" s="353"/>
      <c r="AL249" s="353"/>
      <c r="AM249" s="353"/>
      <c r="AN249" s="353"/>
      <c r="AO249" s="354"/>
      <c r="AP249" s="355" t="str">
        <f>'Übertrag Einzel'!$H85</f>
        <v xml:space="preserve"> </v>
      </c>
      <c r="AQ249" s="356"/>
      <c r="AR249" s="356"/>
      <c r="AS249" s="357"/>
    </row>
    <row r="250" spans="1:45" s="36" customFormat="1" ht="11.25" customHeight="1" x14ac:dyDescent="0.2">
      <c r="A250" s="376" t="s">
        <v>32</v>
      </c>
      <c r="B250" s="377"/>
      <c r="C250" s="378"/>
      <c r="D250" s="376" t="s">
        <v>33</v>
      </c>
      <c r="E250" s="377"/>
      <c r="F250" s="377"/>
      <c r="G250" s="377"/>
      <c r="H250" s="377"/>
      <c r="I250" s="377"/>
      <c r="J250" s="377"/>
      <c r="K250" s="377"/>
      <c r="L250" s="377"/>
      <c r="M250" s="377"/>
      <c r="N250" s="378"/>
      <c r="O250" s="379" t="s">
        <v>7</v>
      </c>
      <c r="P250" s="377"/>
      <c r="Q250" s="377"/>
      <c r="R250" s="377"/>
      <c r="S250" s="377"/>
      <c r="T250" s="377"/>
      <c r="U250" s="377"/>
      <c r="V250" s="378"/>
      <c r="X250" s="376" t="s">
        <v>32</v>
      </c>
      <c r="Y250" s="377"/>
      <c r="Z250" s="378"/>
      <c r="AA250" s="376" t="s">
        <v>33</v>
      </c>
      <c r="AB250" s="377"/>
      <c r="AC250" s="377"/>
      <c r="AD250" s="377"/>
      <c r="AE250" s="377"/>
      <c r="AF250" s="377"/>
      <c r="AG250" s="377"/>
      <c r="AH250" s="377"/>
      <c r="AI250" s="377"/>
      <c r="AJ250" s="377"/>
      <c r="AK250" s="378"/>
      <c r="AL250" s="379" t="s">
        <v>7</v>
      </c>
      <c r="AM250" s="377"/>
      <c r="AN250" s="377"/>
      <c r="AO250" s="377"/>
      <c r="AP250" s="377"/>
      <c r="AQ250" s="377"/>
      <c r="AR250" s="377"/>
      <c r="AS250" s="378"/>
    </row>
    <row r="251" spans="1:45" s="36" customFormat="1" ht="14.1" customHeight="1" x14ac:dyDescent="0.2">
      <c r="A251" s="385" t="str">
        <f>'Übertrag Einzel'!F84</f>
        <v xml:space="preserve"> </v>
      </c>
      <c r="B251" s="386"/>
      <c r="C251" s="387"/>
      <c r="D251" s="385" t="str">
        <f>'Übertrag Einzel'!G84</f>
        <v xml:space="preserve"> </v>
      </c>
      <c r="E251" s="386"/>
      <c r="F251" s="386"/>
      <c r="G251" s="386"/>
      <c r="H251" s="386"/>
      <c r="I251" s="386"/>
      <c r="J251" s="386"/>
      <c r="K251" s="386"/>
      <c r="L251" s="386"/>
      <c r="M251" s="386"/>
      <c r="N251" s="387"/>
      <c r="O251" s="442"/>
      <c r="P251" s="440"/>
      <c r="Q251" s="440"/>
      <c r="R251" s="440"/>
      <c r="S251" s="440"/>
      <c r="T251" s="440"/>
      <c r="U251" s="440"/>
      <c r="V251" s="441"/>
      <c r="X251" s="385" t="str">
        <f>'Übertrag Einzel'!F85</f>
        <v xml:space="preserve"> </v>
      </c>
      <c r="Y251" s="386"/>
      <c r="Z251" s="387"/>
      <c r="AA251" s="385" t="str">
        <f>'Übertrag Einzel'!G85</f>
        <v xml:space="preserve"> </v>
      </c>
      <c r="AB251" s="386"/>
      <c r="AC251" s="386"/>
      <c r="AD251" s="386"/>
      <c r="AE251" s="386"/>
      <c r="AF251" s="386"/>
      <c r="AG251" s="386"/>
      <c r="AH251" s="386"/>
      <c r="AI251" s="386"/>
      <c r="AJ251" s="386"/>
      <c r="AK251" s="387"/>
      <c r="AL251" s="442"/>
      <c r="AM251" s="440"/>
      <c r="AN251" s="440"/>
      <c r="AO251" s="440"/>
      <c r="AP251" s="440"/>
      <c r="AQ251" s="440"/>
      <c r="AR251" s="440"/>
      <c r="AS251" s="441"/>
    </row>
    <row r="252" spans="1:45" s="36" customFormat="1" ht="9.75" customHeight="1" x14ac:dyDescent="0.2">
      <c r="A252" s="352"/>
      <c r="B252" s="353"/>
      <c r="C252" s="354"/>
      <c r="D252" s="352"/>
      <c r="E252" s="353"/>
      <c r="F252" s="353"/>
      <c r="G252" s="353"/>
      <c r="H252" s="353"/>
      <c r="I252" s="353"/>
      <c r="J252" s="353"/>
      <c r="K252" s="353"/>
      <c r="L252" s="353"/>
      <c r="M252" s="353"/>
      <c r="N252" s="354"/>
      <c r="O252" s="370"/>
      <c r="P252" s="440"/>
      <c r="Q252" s="440"/>
      <c r="R252" s="440"/>
      <c r="S252" s="440"/>
      <c r="T252" s="440"/>
      <c r="U252" s="440"/>
      <c r="V252" s="441"/>
      <c r="X252" s="352"/>
      <c r="Y252" s="353"/>
      <c r="Z252" s="354"/>
      <c r="AA252" s="352"/>
      <c r="AB252" s="353"/>
      <c r="AC252" s="353"/>
      <c r="AD252" s="353"/>
      <c r="AE252" s="353"/>
      <c r="AF252" s="353"/>
      <c r="AG252" s="353"/>
      <c r="AH252" s="353"/>
      <c r="AI252" s="353"/>
      <c r="AJ252" s="353"/>
      <c r="AK252" s="354"/>
      <c r="AL252" s="370"/>
      <c r="AM252" s="440"/>
      <c r="AN252" s="440"/>
      <c r="AO252" s="440"/>
      <c r="AP252" s="440"/>
      <c r="AQ252" s="440"/>
      <c r="AR252" s="440"/>
      <c r="AS252" s="441"/>
    </row>
    <row r="253" spans="1:45" s="36" customFormat="1" ht="11.25" customHeight="1" x14ac:dyDescent="0.2">
      <c r="A253" s="376" t="s">
        <v>5</v>
      </c>
      <c r="B253" s="377"/>
      <c r="C253" s="377"/>
      <c r="D253" s="377"/>
      <c r="E253" s="377"/>
      <c r="F253" s="377"/>
      <c r="G253" s="377"/>
      <c r="H253" s="377"/>
      <c r="I253" s="377"/>
      <c r="J253" s="377"/>
      <c r="K253" s="377"/>
      <c r="L253" s="377"/>
      <c r="M253" s="377"/>
      <c r="N253" s="378"/>
      <c r="O253" s="442"/>
      <c r="P253" s="440"/>
      <c r="Q253" s="440"/>
      <c r="R253" s="440"/>
      <c r="S253" s="440"/>
      <c r="T253" s="440"/>
      <c r="U253" s="440"/>
      <c r="V253" s="441"/>
      <c r="X253" s="376" t="s">
        <v>5</v>
      </c>
      <c r="Y253" s="377"/>
      <c r="Z253" s="377"/>
      <c r="AA253" s="377"/>
      <c r="AB253" s="377"/>
      <c r="AC253" s="377"/>
      <c r="AD253" s="377"/>
      <c r="AE253" s="377"/>
      <c r="AF253" s="377"/>
      <c r="AG253" s="377"/>
      <c r="AH253" s="377"/>
      <c r="AI253" s="377"/>
      <c r="AJ253" s="377"/>
      <c r="AK253" s="378"/>
      <c r="AL253" s="442"/>
      <c r="AM253" s="440"/>
      <c r="AN253" s="440"/>
      <c r="AO253" s="440"/>
      <c r="AP253" s="440"/>
      <c r="AQ253" s="440"/>
      <c r="AR253" s="440"/>
      <c r="AS253" s="441"/>
    </row>
    <row r="254" spans="1:45" s="35" customFormat="1" ht="24" customHeight="1" x14ac:dyDescent="0.2">
      <c r="A254" s="352" t="str">
        <f>'Übertrag Einzel'!I84</f>
        <v/>
      </c>
      <c r="B254" s="353"/>
      <c r="C254" s="353"/>
      <c r="D254" s="353"/>
      <c r="E254" s="386"/>
      <c r="F254" s="386"/>
      <c r="G254" s="386"/>
      <c r="H254" s="386"/>
      <c r="I254" s="386"/>
      <c r="J254" s="386"/>
      <c r="K254" s="386"/>
      <c r="L254" s="386"/>
      <c r="M254" s="386"/>
      <c r="N254" s="387"/>
      <c r="O254" s="443"/>
      <c r="P254" s="444"/>
      <c r="Q254" s="444"/>
      <c r="R254" s="444"/>
      <c r="S254" s="444"/>
      <c r="T254" s="444"/>
      <c r="U254" s="444"/>
      <c r="V254" s="445"/>
      <c r="X254" s="352" t="str">
        <f>'Übertrag Einzel'!I85</f>
        <v/>
      </c>
      <c r="Y254" s="353"/>
      <c r="Z254" s="353"/>
      <c r="AA254" s="353"/>
      <c r="AB254" s="386"/>
      <c r="AC254" s="386"/>
      <c r="AD254" s="386"/>
      <c r="AE254" s="386"/>
      <c r="AF254" s="386"/>
      <c r="AG254" s="386"/>
      <c r="AH254" s="386"/>
      <c r="AI254" s="386"/>
      <c r="AJ254" s="386"/>
      <c r="AK254" s="387"/>
      <c r="AL254" s="443"/>
      <c r="AM254" s="444"/>
      <c r="AN254" s="444"/>
      <c r="AO254" s="444"/>
      <c r="AP254" s="444"/>
      <c r="AQ254" s="444"/>
      <c r="AR254" s="444"/>
      <c r="AS254" s="445"/>
    </row>
    <row r="255" spans="1:45" s="34" customFormat="1" ht="12.75" customHeight="1" x14ac:dyDescent="0.2">
      <c r="A255" s="333" t="s">
        <v>8</v>
      </c>
      <c r="B255" s="431"/>
      <c r="C255" s="431"/>
      <c r="D255" s="430"/>
      <c r="E255" s="361" t="s">
        <v>113</v>
      </c>
      <c r="F255" s="432"/>
      <c r="G255" s="432"/>
      <c r="H255" s="432"/>
      <c r="I255" s="432"/>
      <c r="J255" s="432"/>
      <c r="K255" s="432"/>
      <c r="L255" s="432"/>
      <c r="M255" s="432"/>
      <c r="N255" s="432"/>
      <c r="O255" s="432"/>
      <c r="P255" s="432"/>
      <c r="Q255" s="432"/>
      <c r="R255" s="432"/>
      <c r="S255" s="432"/>
      <c r="T255" s="432"/>
      <c r="U255" s="432"/>
      <c r="V255" s="433"/>
      <c r="X255" s="333" t="s">
        <v>8</v>
      </c>
      <c r="Y255" s="431"/>
      <c r="Z255" s="431"/>
      <c r="AA255" s="430"/>
      <c r="AB255" s="361" t="s">
        <v>113</v>
      </c>
      <c r="AC255" s="432"/>
      <c r="AD255" s="432"/>
      <c r="AE255" s="432"/>
      <c r="AF255" s="432"/>
      <c r="AG255" s="432"/>
      <c r="AH255" s="432"/>
      <c r="AI255" s="432"/>
      <c r="AJ255" s="432"/>
      <c r="AK255" s="432"/>
      <c r="AL255" s="432"/>
      <c r="AM255" s="432"/>
      <c r="AN255" s="432"/>
      <c r="AO255" s="432"/>
      <c r="AP255" s="432"/>
      <c r="AQ255" s="432"/>
      <c r="AR255" s="432"/>
      <c r="AS255" s="433"/>
    </row>
    <row r="256" spans="1:45" s="37" customFormat="1" ht="24" customHeight="1" x14ac:dyDescent="0.2">
      <c r="A256" s="367">
        <f>A11</f>
        <v>45383</v>
      </c>
      <c r="B256" s="368"/>
      <c r="C256" s="368"/>
      <c r="D256" s="369"/>
      <c r="E256" s="434"/>
      <c r="F256" s="435"/>
      <c r="G256" s="435"/>
      <c r="H256" s="435"/>
      <c r="I256" s="435"/>
      <c r="J256" s="435"/>
      <c r="K256" s="435"/>
      <c r="L256" s="435"/>
      <c r="M256" s="435"/>
      <c r="N256" s="435"/>
      <c r="O256" s="435"/>
      <c r="P256" s="435"/>
      <c r="Q256" s="435"/>
      <c r="R256" s="435"/>
      <c r="S256" s="435"/>
      <c r="T256" s="435"/>
      <c r="U256" s="435"/>
      <c r="V256" s="436"/>
      <c r="X256" s="367">
        <f>A11</f>
        <v>45383</v>
      </c>
      <c r="Y256" s="368"/>
      <c r="Z256" s="368"/>
      <c r="AA256" s="369"/>
      <c r="AB256" s="434"/>
      <c r="AC256" s="435"/>
      <c r="AD256" s="435"/>
      <c r="AE256" s="435"/>
      <c r="AF256" s="435"/>
      <c r="AG256" s="435"/>
      <c r="AH256" s="435"/>
      <c r="AI256" s="435"/>
      <c r="AJ256" s="435"/>
      <c r="AK256" s="435"/>
      <c r="AL256" s="435"/>
      <c r="AM256" s="435"/>
      <c r="AN256" s="435"/>
      <c r="AO256" s="435"/>
      <c r="AP256" s="435"/>
      <c r="AQ256" s="435"/>
      <c r="AR256" s="435"/>
      <c r="AS256" s="436"/>
    </row>
    <row r="257" spans="1:45" s="34" customFormat="1" ht="6" customHeight="1" x14ac:dyDescent="0.2">
      <c r="A257" s="84"/>
      <c r="B257" s="85"/>
      <c r="C257" s="85"/>
      <c r="D257" s="85"/>
      <c r="E257" s="85"/>
      <c r="F257" s="85"/>
      <c r="G257" s="85"/>
      <c r="H257" s="85"/>
      <c r="I257" s="85"/>
      <c r="J257" s="85"/>
      <c r="K257" s="85"/>
      <c r="L257" s="85"/>
      <c r="M257" s="85"/>
      <c r="N257" s="85"/>
      <c r="O257" s="85"/>
      <c r="P257" s="85"/>
      <c r="Q257" s="85"/>
      <c r="R257" s="85"/>
      <c r="S257" s="85"/>
      <c r="T257" s="85"/>
      <c r="U257" s="85"/>
      <c r="V257" s="86"/>
      <c r="X257" s="84"/>
      <c r="Y257" s="85"/>
      <c r="Z257" s="85"/>
      <c r="AA257" s="85"/>
      <c r="AB257" s="85"/>
      <c r="AC257" s="85"/>
      <c r="AD257" s="85"/>
      <c r="AE257" s="85"/>
      <c r="AF257" s="85"/>
      <c r="AG257" s="85"/>
      <c r="AH257" s="85"/>
      <c r="AI257" s="85"/>
      <c r="AJ257" s="85"/>
      <c r="AK257" s="85"/>
      <c r="AL257" s="85"/>
      <c r="AM257" s="85"/>
      <c r="AN257" s="85"/>
      <c r="AO257" s="85"/>
      <c r="AP257" s="85"/>
      <c r="AQ257" s="85"/>
      <c r="AR257" s="85"/>
      <c r="AS257" s="86"/>
    </row>
    <row r="258" spans="1:45" s="34" customFormat="1" ht="24.75" customHeight="1" x14ac:dyDescent="0.2">
      <c r="A258" s="38" t="s">
        <v>107</v>
      </c>
      <c r="D258" s="330" t="str">
        <f>'Übertrag Einzel'!AA84</f>
        <v/>
      </c>
      <c r="E258" s="331"/>
      <c r="F258" s="331"/>
      <c r="G258" s="331"/>
      <c r="H258" s="331"/>
      <c r="I258" s="331"/>
      <c r="J258" s="331"/>
      <c r="K258" s="331"/>
      <c r="L258" s="331"/>
      <c r="M258" s="331"/>
      <c r="N258" s="137"/>
      <c r="O258" s="332" t="str">
        <f>"verliehen wird: "&amp;'Übertrag Einzel'!CP84</f>
        <v>verliehen wird: Urkunde und Button</v>
      </c>
      <c r="P258" s="332"/>
      <c r="Q258" s="332"/>
      <c r="R258" s="332"/>
      <c r="S258" s="332"/>
      <c r="T258" s="332"/>
      <c r="U258" s="332"/>
      <c r="V258" s="83"/>
      <c r="X258" s="38" t="s">
        <v>107</v>
      </c>
      <c r="AA258" s="330" t="str">
        <f>'Übertrag Einzel'!AA85</f>
        <v/>
      </c>
      <c r="AB258" s="331"/>
      <c r="AC258" s="331"/>
      <c r="AD258" s="331"/>
      <c r="AE258" s="331"/>
      <c r="AF258" s="331"/>
      <c r="AG258" s="331"/>
      <c r="AH258" s="331"/>
      <c r="AI258" s="331"/>
      <c r="AJ258" s="331"/>
      <c r="AK258" s="137"/>
      <c r="AL258" s="332" t="str">
        <f>"verliehen wird: "&amp;'Übertrag Einzel'!CP85</f>
        <v>verliehen wird: Urkunde und Button</v>
      </c>
      <c r="AM258" s="332"/>
      <c r="AN258" s="332"/>
      <c r="AO258" s="332"/>
      <c r="AP258" s="332"/>
      <c r="AQ258" s="332"/>
      <c r="AR258" s="332"/>
      <c r="AS258" s="83"/>
    </row>
    <row r="259" spans="1:45" s="34" customFormat="1" ht="6" customHeight="1" x14ac:dyDescent="0.2">
      <c r="A259" s="82"/>
      <c r="V259" s="83"/>
      <c r="X259" s="82"/>
      <c r="AS259" s="83"/>
    </row>
    <row r="260" spans="1:45" s="34" customFormat="1" ht="24.75" customHeight="1" x14ac:dyDescent="0.2">
      <c r="A260" s="38" t="s">
        <v>111</v>
      </c>
      <c r="D260" s="39"/>
      <c r="F260" s="39"/>
      <c r="H260" s="39"/>
      <c r="I260" s="347" t="str">
        <f>'Übertrag Einzel'!CM84&amp;"."</f>
        <v>.</v>
      </c>
      <c r="J260" s="348"/>
      <c r="L260" s="39" t="s">
        <v>112</v>
      </c>
      <c r="N260" s="39"/>
      <c r="V260" s="83"/>
      <c r="X260" s="38" t="s">
        <v>111</v>
      </c>
      <c r="AA260" s="39"/>
      <c r="AC260" s="39"/>
      <c r="AE260" s="39"/>
      <c r="AF260" s="347" t="str">
        <f>'Übertrag Einzel'!CM85&amp;"."</f>
        <v>.</v>
      </c>
      <c r="AG260" s="348"/>
      <c r="AI260" s="39" t="s">
        <v>112</v>
      </c>
      <c r="AK260" s="39"/>
      <c r="AS260" s="83"/>
    </row>
    <row r="261" spans="1:45" s="34" customFormat="1" ht="6" customHeight="1" x14ac:dyDescent="0.2">
      <c r="A261" s="87"/>
      <c r="B261" s="88"/>
      <c r="C261" s="88"/>
      <c r="D261" s="88"/>
      <c r="E261" s="88"/>
      <c r="F261" s="88"/>
      <c r="G261" s="88"/>
      <c r="H261" s="88"/>
      <c r="I261" s="88"/>
      <c r="J261" s="88"/>
      <c r="K261" s="88"/>
      <c r="L261" s="88"/>
      <c r="M261" s="88"/>
      <c r="N261" s="88"/>
      <c r="O261" s="88"/>
      <c r="P261" s="88"/>
      <c r="Q261" s="88"/>
      <c r="R261" s="88"/>
      <c r="S261" s="88"/>
      <c r="T261" s="88"/>
      <c r="U261" s="88"/>
      <c r="V261" s="89"/>
      <c r="X261" s="87"/>
      <c r="Y261" s="88"/>
      <c r="Z261" s="88"/>
      <c r="AA261" s="88"/>
      <c r="AB261" s="88"/>
      <c r="AC261" s="88"/>
      <c r="AD261" s="88"/>
      <c r="AE261" s="88"/>
      <c r="AF261" s="88"/>
      <c r="AG261" s="88"/>
      <c r="AH261" s="88"/>
      <c r="AI261" s="88"/>
      <c r="AJ261" s="88"/>
      <c r="AK261" s="88"/>
      <c r="AL261" s="88"/>
      <c r="AM261" s="88"/>
      <c r="AN261" s="88"/>
      <c r="AO261" s="88"/>
      <c r="AP261" s="88"/>
      <c r="AQ261" s="88"/>
      <c r="AR261" s="88"/>
      <c r="AS261" s="89"/>
    </row>
    <row r="262" spans="1:45" ht="29.25" customHeight="1" x14ac:dyDescent="0.2">
      <c r="A262" s="349" t="s">
        <v>9</v>
      </c>
      <c r="B262" s="448"/>
      <c r="C262" s="448"/>
      <c r="D262" s="449"/>
      <c r="E262" s="447" t="s">
        <v>10</v>
      </c>
      <c r="F262" s="447"/>
      <c r="G262" s="447" t="s">
        <v>11</v>
      </c>
      <c r="H262" s="447"/>
      <c r="I262" s="446" t="s">
        <v>12</v>
      </c>
      <c r="J262" s="447"/>
      <c r="K262" s="446" t="s">
        <v>13</v>
      </c>
      <c r="L262" s="447"/>
      <c r="M262" s="446" t="s">
        <v>14</v>
      </c>
      <c r="N262" s="447"/>
      <c r="O262" s="447"/>
      <c r="P262" s="447"/>
      <c r="Q262" s="447"/>
      <c r="R262" s="447"/>
      <c r="S262" s="447"/>
      <c r="T262" s="446" t="s">
        <v>15</v>
      </c>
      <c r="U262" s="447"/>
      <c r="V262" s="447"/>
      <c r="X262" s="349" t="s">
        <v>9</v>
      </c>
      <c r="Y262" s="448"/>
      <c r="Z262" s="448"/>
      <c r="AA262" s="449"/>
      <c r="AB262" s="447" t="s">
        <v>10</v>
      </c>
      <c r="AC262" s="447"/>
      <c r="AD262" s="447" t="s">
        <v>11</v>
      </c>
      <c r="AE262" s="447"/>
      <c r="AF262" s="446" t="s">
        <v>12</v>
      </c>
      <c r="AG262" s="447"/>
      <c r="AH262" s="446" t="s">
        <v>13</v>
      </c>
      <c r="AI262" s="447"/>
      <c r="AJ262" s="446" t="s">
        <v>14</v>
      </c>
      <c r="AK262" s="447"/>
      <c r="AL262" s="447"/>
      <c r="AM262" s="447"/>
      <c r="AN262" s="447"/>
      <c r="AO262" s="447"/>
      <c r="AP262" s="447"/>
      <c r="AQ262" s="446" t="s">
        <v>15</v>
      </c>
      <c r="AR262" s="447"/>
      <c r="AS262" s="447"/>
    </row>
    <row r="263" spans="1:45" ht="14.1" customHeight="1" x14ac:dyDescent="0.2">
      <c r="A263" s="333"/>
      <c r="B263" s="334"/>
      <c r="C263" s="334"/>
      <c r="D263" s="335"/>
      <c r="E263" s="336"/>
      <c r="F263" s="337"/>
      <c r="G263" s="336"/>
      <c r="H263" s="337"/>
      <c r="I263" s="336"/>
      <c r="J263" s="337"/>
      <c r="K263" s="336"/>
      <c r="L263" s="337"/>
      <c r="M263" s="336"/>
      <c r="N263" s="340"/>
      <c r="O263" s="340"/>
      <c r="P263" s="340"/>
      <c r="Q263" s="340"/>
      <c r="R263" s="340"/>
      <c r="S263" s="337"/>
      <c r="T263" s="336"/>
      <c r="U263" s="340"/>
      <c r="V263" s="337"/>
      <c r="X263" s="333"/>
      <c r="Y263" s="334"/>
      <c r="Z263" s="334"/>
      <c r="AA263" s="335"/>
      <c r="AB263" s="336"/>
      <c r="AC263" s="337"/>
      <c r="AD263" s="336"/>
      <c r="AE263" s="337"/>
      <c r="AF263" s="336"/>
      <c r="AG263" s="337"/>
      <c r="AH263" s="336"/>
      <c r="AI263" s="337"/>
      <c r="AJ263" s="336"/>
      <c r="AK263" s="340"/>
      <c r="AL263" s="340"/>
      <c r="AM263" s="340"/>
      <c r="AN263" s="340"/>
      <c r="AO263" s="340"/>
      <c r="AP263" s="337"/>
      <c r="AQ263" s="336"/>
      <c r="AR263" s="340"/>
      <c r="AS263" s="337"/>
    </row>
    <row r="264" spans="1:45" ht="14.1" customHeight="1" x14ac:dyDescent="0.2">
      <c r="A264" s="388" t="str">
        <f>'Übertrag Einzel'!BE84</f>
        <v>Langsamer Walzer</v>
      </c>
      <c r="B264" s="389"/>
      <c r="C264" s="389"/>
      <c r="D264" s="17"/>
      <c r="E264" s="338"/>
      <c r="F264" s="339"/>
      <c r="G264" s="338"/>
      <c r="H264" s="339"/>
      <c r="I264" s="338"/>
      <c r="J264" s="339"/>
      <c r="K264" s="338"/>
      <c r="L264" s="339"/>
      <c r="M264" s="338"/>
      <c r="N264" s="341"/>
      <c r="O264" s="341"/>
      <c r="P264" s="341"/>
      <c r="Q264" s="341"/>
      <c r="R264" s="341"/>
      <c r="S264" s="339"/>
      <c r="T264" s="338"/>
      <c r="U264" s="341"/>
      <c r="V264" s="339"/>
      <c r="X264" s="388" t="str">
        <f>'Übertrag Einzel'!BE85</f>
        <v>Langsamer Walzer</v>
      </c>
      <c r="Y264" s="389"/>
      <c r="Z264" s="389"/>
      <c r="AA264" s="17"/>
      <c r="AB264" s="338"/>
      <c r="AC264" s="339"/>
      <c r="AD264" s="338"/>
      <c r="AE264" s="339"/>
      <c r="AF264" s="338"/>
      <c r="AG264" s="339"/>
      <c r="AH264" s="338"/>
      <c r="AI264" s="339"/>
      <c r="AJ264" s="338"/>
      <c r="AK264" s="341"/>
      <c r="AL264" s="341"/>
      <c r="AM264" s="341"/>
      <c r="AN264" s="341"/>
      <c r="AO264" s="341"/>
      <c r="AP264" s="339"/>
      <c r="AQ264" s="338"/>
      <c r="AR264" s="341"/>
      <c r="AS264" s="339"/>
    </row>
    <row r="265" spans="1:45" ht="14.1" customHeight="1" x14ac:dyDescent="0.2">
      <c r="A265" s="333"/>
      <c r="B265" s="334"/>
      <c r="C265" s="334"/>
      <c r="D265" s="335"/>
      <c r="E265" s="336"/>
      <c r="F265" s="337"/>
      <c r="G265" s="336"/>
      <c r="H265" s="337"/>
      <c r="I265" s="336"/>
      <c r="J265" s="337"/>
      <c r="K265" s="336"/>
      <c r="L265" s="337"/>
      <c r="M265" s="336"/>
      <c r="N265" s="340"/>
      <c r="O265" s="340"/>
      <c r="P265" s="340"/>
      <c r="Q265" s="340"/>
      <c r="R265" s="340"/>
      <c r="S265" s="337"/>
      <c r="T265" s="336"/>
      <c r="U265" s="340"/>
      <c r="V265" s="337"/>
      <c r="X265" s="333"/>
      <c r="Y265" s="334"/>
      <c r="Z265" s="334"/>
      <c r="AA265" s="335"/>
      <c r="AB265" s="336"/>
      <c r="AC265" s="337"/>
      <c r="AD265" s="336"/>
      <c r="AE265" s="337"/>
      <c r="AF265" s="336"/>
      <c r="AG265" s="337"/>
      <c r="AH265" s="336"/>
      <c r="AI265" s="337"/>
      <c r="AJ265" s="336"/>
      <c r="AK265" s="340"/>
      <c r="AL265" s="340"/>
      <c r="AM265" s="340"/>
      <c r="AN265" s="340"/>
      <c r="AO265" s="340"/>
      <c r="AP265" s="337"/>
      <c r="AQ265" s="336"/>
      <c r="AR265" s="340"/>
      <c r="AS265" s="337"/>
    </row>
    <row r="266" spans="1:45" ht="14.1" customHeight="1" x14ac:dyDescent="0.2">
      <c r="A266" s="388" t="str">
        <f>'Übertrag Einzel'!BF84</f>
        <v>Tango</v>
      </c>
      <c r="B266" s="389"/>
      <c r="C266" s="389"/>
      <c r="D266" s="17"/>
      <c r="E266" s="338"/>
      <c r="F266" s="339"/>
      <c r="G266" s="338"/>
      <c r="H266" s="339"/>
      <c r="I266" s="338"/>
      <c r="J266" s="339"/>
      <c r="K266" s="338"/>
      <c r="L266" s="339"/>
      <c r="M266" s="338"/>
      <c r="N266" s="341"/>
      <c r="O266" s="341"/>
      <c r="P266" s="341"/>
      <c r="Q266" s="341"/>
      <c r="R266" s="341"/>
      <c r="S266" s="339"/>
      <c r="T266" s="338"/>
      <c r="U266" s="341"/>
      <c r="V266" s="339"/>
      <c r="X266" s="388" t="str">
        <f>'Übertrag Einzel'!BF85</f>
        <v>Tango</v>
      </c>
      <c r="Y266" s="389"/>
      <c r="Z266" s="389"/>
      <c r="AA266" s="17"/>
      <c r="AB266" s="338"/>
      <c r="AC266" s="339"/>
      <c r="AD266" s="338"/>
      <c r="AE266" s="339"/>
      <c r="AF266" s="338"/>
      <c r="AG266" s="339"/>
      <c r="AH266" s="338"/>
      <c r="AI266" s="339"/>
      <c r="AJ266" s="338"/>
      <c r="AK266" s="341"/>
      <c r="AL266" s="341"/>
      <c r="AM266" s="341"/>
      <c r="AN266" s="341"/>
      <c r="AO266" s="341"/>
      <c r="AP266" s="339"/>
      <c r="AQ266" s="338"/>
      <c r="AR266" s="341"/>
      <c r="AS266" s="339"/>
    </row>
    <row r="267" spans="1:45" ht="14.1" customHeight="1" x14ac:dyDescent="0.2">
      <c r="A267" s="333"/>
      <c r="B267" s="334"/>
      <c r="C267" s="334"/>
      <c r="D267" s="335"/>
      <c r="E267" s="336"/>
      <c r="F267" s="337"/>
      <c r="G267" s="336"/>
      <c r="H267" s="337"/>
      <c r="I267" s="336"/>
      <c r="J267" s="337"/>
      <c r="K267" s="336"/>
      <c r="L267" s="337"/>
      <c r="M267" s="336"/>
      <c r="N267" s="340"/>
      <c r="O267" s="340"/>
      <c r="P267" s="340"/>
      <c r="Q267" s="340"/>
      <c r="R267" s="340"/>
      <c r="S267" s="337"/>
      <c r="T267" s="336"/>
      <c r="U267" s="340"/>
      <c r="V267" s="337"/>
      <c r="X267" s="333"/>
      <c r="Y267" s="334"/>
      <c r="Z267" s="334"/>
      <c r="AA267" s="335"/>
      <c r="AB267" s="336"/>
      <c r="AC267" s="337"/>
      <c r="AD267" s="336"/>
      <c r="AE267" s="337"/>
      <c r="AF267" s="336"/>
      <c r="AG267" s="337"/>
      <c r="AH267" s="336"/>
      <c r="AI267" s="337"/>
      <c r="AJ267" s="336"/>
      <c r="AK267" s="340"/>
      <c r="AL267" s="340"/>
      <c r="AM267" s="340"/>
      <c r="AN267" s="340"/>
      <c r="AO267" s="340"/>
      <c r="AP267" s="337"/>
      <c r="AQ267" s="336"/>
      <c r="AR267" s="340"/>
      <c r="AS267" s="337"/>
    </row>
    <row r="268" spans="1:45" ht="14.1" customHeight="1" x14ac:dyDescent="0.2">
      <c r="A268" s="388" t="str">
        <f>'Übertrag Einzel'!BG84</f>
        <v>Wiener Walzer</v>
      </c>
      <c r="B268" s="389"/>
      <c r="C268" s="389"/>
      <c r="D268" s="17"/>
      <c r="E268" s="338"/>
      <c r="F268" s="339"/>
      <c r="G268" s="338"/>
      <c r="H268" s="339"/>
      <c r="I268" s="338"/>
      <c r="J268" s="339"/>
      <c r="K268" s="338"/>
      <c r="L268" s="339"/>
      <c r="M268" s="338"/>
      <c r="N268" s="341"/>
      <c r="O268" s="341"/>
      <c r="P268" s="341"/>
      <c r="Q268" s="341"/>
      <c r="R268" s="341"/>
      <c r="S268" s="339"/>
      <c r="T268" s="338"/>
      <c r="U268" s="341"/>
      <c r="V268" s="339"/>
      <c r="X268" s="388" t="str">
        <f>'Übertrag Einzel'!BG85</f>
        <v>Wiener Walzer</v>
      </c>
      <c r="Y268" s="389"/>
      <c r="Z268" s="389"/>
      <c r="AA268" s="17"/>
      <c r="AB268" s="338"/>
      <c r="AC268" s="339"/>
      <c r="AD268" s="338"/>
      <c r="AE268" s="339"/>
      <c r="AF268" s="338"/>
      <c r="AG268" s="339"/>
      <c r="AH268" s="338"/>
      <c r="AI268" s="339"/>
      <c r="AJ268" s="338"/>
      <c r="AK268" s="341"/>
      <c r="AL268" s="341"/>
      <c r="AM268" s="341"/>
      <c r="AN268" s="341"/>
      <c r="AO268" s="341"/>
      <c r="AP268" s="339"/>
      <c r="AQ268" s="338"/>
      <c r="AR268" s="341"/>
      <c r="AS268" s="339"/>
    </row>
    <row r="269" spans="1:45" ht="14.1" customHeight="1" x14ac:dyDescent="0.2">
      <c r="A269" s="333"/>
      <c r="B269" s="334"/>
      <c r="C269" s="334"/>
      <c r="D269" s="335"/>
      <c r="E269" s="336"/>
      <c r="F269" s="337"/>
      <c r="G269" s="336"/>
      <c r="H269" s="337"/>
      <c r="I269" s="336"/>
      <c r="J269" s="337"/>
      <c r="K269" s="336"/>
      <c r="L269" s="337"/>
      <c r="M269" s="336"/>
      <c r="N269" s="340"/>
      <c r="O269" s="340"/>
      <c r="P269" s="340"/>
      <c r="Q269" s="340"/>
      <c r="R269" s="340"/>
      <c r="S269" s="337"/>
      <c r="T269" s="336"/>
      <c r="U269" s="340"/>
      <c r="V269" s="337"/>
      <c r="X269" s="333"/>
      <c r="Y269" s="334"/>
      <c r="Z269" s="334"/>
      <c r="AA269" s="335"/>
      <c r="AB269" s="336"/>
      <c r="AC269" s="337"/>
      <c r="AD269" s="336"/>
      <c r="AE269" s="337"/>
      <c r="AF269" s="336"/>
      <c r="AG269" s="337"/>
      <c r="AH269" s="336"/>
      <c r="AI269" s="337"/>
      <c r="AJ269" s="336"/>
      <c r="AK269" s="340"/>
      <c r="AL269" s="340"/>
      <c r="AM269" s="340"/>
      <c r="AN269" s="340"/>
      <c r="AO269" s="340"/>
      <c r="AP269" s="337"/>
      <c r="AQ269" s="336"/>
      <c r="AR269" s="340"/>
      <c r="AS269" s="337"/>
    </row>
    <row r="270" spans="1:45" ht="14.1" customHeight="1" x14ac:dyDescent="0.2">
      <c r="A270" s="388" t="str">
        <f>'Übertrag Einzel'!BH84</f>
        <v>Slowfox</v>
      </c>
      <c r="B270" s="389"/>
      <c r="C270" s="389"/>
      <c r="D270" s="17"/>
      <c r="E270" s="338"/>
      <c r="F270" s="339"/>
      <c r="G270" s="338"/>
      <c r="H270" s="339"/>
      <c r="I270" s="338"/>
      <c r="J270" s="339"/>
      <c r="K270" s="338"/>
      <c r="L270" s="339"/>
      <c r="M270" s="338"/>
      <c r="N270" s="341"/>
      <c r="O270" s="341"/>
      <c r="P270" s="341"/>
      <c r="Q270" s="341"/>
      <c r="R270" s="341"/>
      <c r="S270" s="339"/>
      <c r="T270" s="338"/>
      <c r="U270" s="341"/>
      <c r="V270" s="339"/>
      <c r="X270" s="388" t="str">
        <f>'Übertrag Einzel'!BH85</f>
        <v>Slowfox</v>
      </c>
      <c r="Y270" s="389"/>
      <c r="Z270" s="389"/>
      <c r="AA270" s="17"/>
      <c r="AB270" s="338"/>
      <c r="AC270" s="339"/>
      <c r="AD270" s="338"/>
      <c r="AE270" s="339"/>
      <c r="AF270" s="338"/>
      <c r="AG270" s="339"/>
      <c r="AH270" s="338"/>
      <c r="AI270" s="339"/>
      <c r="AJ270" s="338"/>
      <c r="AK270" s="341"/>
      <c r="AL270" s="341"/>
      <c r="AM270" s="341"/>
      <c r="AN270" s="341"/>
      <c r="AO270" s="341"/>
      <c r="AP270" s="339"/>
      <c r="AQ270" s="338"/>
      <c r="AR270" s="341"/>
      <c r="AS270" s="339"/>
    </row>
    <row r="271" spans="1:45" ht="14.1" customHeight="1" x14ac:dyDescent="0.2">
      <c r="A271" s="333"/>
      <c r="B271" s="334"/>
      <c r="C271" s="334"/>
      <c r="D271" s="335"/>
      <c r="E271" s="336"/>
      <c r="F271" s="337"/>
      <c r="G271" s="336"/>
      <c r="H271" s="337"/>
      <c r="I271" s="336"/>
      <c r="J271" s="337"/>
      <c r="K271" s="336"/>
      <c r="L271" s="337"/>
      <c r="M271" s="336"/>
      <c r="N271" s="340"/>
      <c r="O271" s="340"/>
      <c r="P271" s="340"/>
      <c r="Q271" s="340"/>
      <c r="R271" s="340"/>
      <c r="S271" s="337"/>
      <c r="T271" s="336"/>
      <c r="U271" s="340"/>
      <c r="V271" s="337"/>
      <c r="X271" s="333"/>
      <c r="Y271" s="334"/>
      <c r="Z271" s="334"/>
      <c r="AA271" s="335"/>
      <c r="AB271" s="336"/>
      <c r="AC271" s="337"/>
      <c r="AD271" s="336"/>
      <c r="AE271" s="337"/>
      <c r="AF271" s="336"/>
      <c r="AG271" s="337"/>
      <c r="AH271" s="336"/>
      <c r="AI271" s="337"/>
      <c r="AJ271" s="336"/>
      <c r="AK271" s="340"/>
      <c r="AL271" s="340"/>
      <c r="AM271" s="340"/>
      <c r="AN271" s="340"/>
      <c r="AO271" s="340"/>
      <c r="AP271" s="337"/>
      <c r="AQ271" s="336"/>
      <c r="AR271" s="340"/>
      <c r="AS271" s="337"/>
    </row>
    <row r="272" spans="1:45" ht="14.1" customHeight="1" x14ac:dyDescent="0.2">
      <c r="A272" s="388" t="str">
        <f>'Übertrag Einzel'!BI84</f>
        <v>Quickstep</v>
      </c>
      <c r="B272" s="389"/>
      <c r="C272" s="389"/>
      <c r="D272" s="17"/>
      <c r="E272" s="338"/>
      <c r="F272" s="339"/>
      <c r="G272" s="338"/>
      <c r="H272" s="339"/>
      <c r="I272" s="338"/>
      <c r="J272" s="339"/>
      <c r="K272" s="338"/>
      <c r="L272" s="339"/>
      <c r="M272" s="338"/>
      <c r="N272" s="341"/>
      <c r="O272" s="341"/>
      <c r="P272" s="341"/>
      <c r="Q272" s="341"/>
      <c r="R272" s="341"/>
      <c r="S272" s="339"/>
      <c r="T272" s="338"/>
      <c r="U272" s="341"/>
      <c r="V272" s="339"/>
      <c r="X272" s="388" t="str">
        <f>'Übertrag Einzel'!BI85</f>
        <v>Quickstep</v>
      </c>
      <c r="Y272" s="389"/>
      <c r="Z272" s="389"/>
      <c r="AA272" s="17"/>
      <c r="AB272" s="338"/>
      <c r="AC272" s="339"/>
      <c r="AD272" s="338"/>
      <c r="AE272" s="339"/>
      <c r="AF272" s="338"/>
      <c r="AG272" s="339"/>
      <c r="AH272" s="338"/>
      <c r="AI272" s="339"/>
      <c r="AJ272" s="338"/>
      <c r="AK272" s="341"/>
      <c r="AL272" s="341"/>
      <c r="AM272" s="341"/>
      <c r="AN272" s="341"/>
      <c r="AO272" s="341"/>
      <c r="AP272" s="339"/>
      <c r="AQ272" s="338"/>
      <c r="AR272" s="341"/>
      <c r="AS272" s="339"/>
    </row>
    <row r="273" spans="1:45" ht="14.1" customHeight="1" x14ac:dyDescent="0.2">
      <c r="A273" s="333"/>
      <c r="B273" s="334"/>
      <c r="C273" s="334"/>
      <c r="D273" s="335"/>
      <c r="E273" s="336"/>
      <c r="F273" s="337"/>
      <c r="G273" s="336"/>
      <c r="H273" s="337"/>
      <c r="I273" s="336"/>
      <c r="J273" s="337"/>
      <c r="K273" s="336"/>
      <c r="L273" s="337"/>
      <c r="M273" s="336"/>
      <c r="N273" s="340"/>
      <c r="O273" s="340"/>
      <c r="P273" s="340"/>
      <c r="Q273" s="340"/>
      <c r="R273" s="340"/>
      <c r="S273" s="337"/>
      <c r="T273" s="336"/>
      <c r="U273" s="340"/>
      <c r="V273" s="337"/>
      <c r="X273" s="333"/>
      <c r="Y273" s="334"/>
      <c r="Z273" s="334"/>
      <c r="AA273" s="335"/>
      <c r="AB273" s="336"/>
      <c r="AC273" s="337"/>
      <c r="AD273" s="336"/>
      <c r="AE273" s="337"/>
      <c r="AF273" s="336"/>
      <c r="AG273" s="337"/>
      <c r="AH273" s="336"/>
      <c r="AI273" s="337"/>
      <c r="AJ273" s="336"/>
      <c r="AK273" s="340"/>
      <c r="AL273" s="340"/>
      <c r="AM273" s="340"/>
      <c r="AN273" s="340"/>
      <c r="AO273" s="340"/>
      <c r="AP273" s="337"/>
      <c r="AQ273" s="336"/>
      <c r="AR273" s="340"/>
      <c r="AS273" s="337"/>
    </row>
    <row r="274" spans="1:45" ht="14.1" customHeight="1" x14ac:dyDescent="0.2">
      <c r="A274" s="388" t="str">
        <f>'Übertrag Einzel'!BJ84</f>
        <v>Samba</v>
      </c>
      <c r="B274" s="389"/>
      <c r="C274" s="389"/>
      <c r="D274" s="17"/>
      <c r="E274" s="338"/>
      <c r="F274" s="339"/>
      <c r="G274" s="338"/>
      <c r="H274" s="339"/>
      <c r="I274" s="338"/>
      <c r="J274" s="339"/>
      <c r="K274" s="338"/>
      <c r="L274" s="339"/>
      <c r="M274" s="338"/>
      <c r="N274" s="341"/>
      <c r="O274" s="341"/>
      <c r="P274" s="341"/>
      <c r="Q274" s="341"/>
      <c r="R274" s="341"/>
      <c r="S274" s="339"/>
      <c r="T274" s="338"/>
      <c r="U274" s="341"/>
      <c r="V274" s="339"/>
      <c r="X274" s="388" t="str">
        <f>'Übertrag Einzel'!BJ85</f>
        <v>Samba</v>
      </c>
      <c r="Y274" s="389"/>
      <c r="Z274" s="389"/>
      <c r="AA274" s="17"/>
      <c r="AB274" s="338"/>
      <c r="AC274" s="339"/>
      <c r="AD274" s="338"/>
      <c r="AE274" s="339"/>
      <c r="AF274" s="338"/>
      <c r="AG274" s="339"/>
      <c r="AH274" s="338"/>
      <c r="AI274" s="339"/>
      <c r="AJ274" s="338"/>
      <c r="AK274" s="341"/>
      <c r="AL274" s="341"/>
      <c r="AM274" s="341"/>
      <c r="AN274" s="341"/>
      <c r="AO274" s="341"/>
      <c r="AP274" s="339"/>
      <c r="AQ274" s="338"/>
      <c r="AR274" s="341"/>
      <c r="AS274" s="339"/>
    </row>
    <row r="275" spans="1:45" ht="14.1" customHeight="1" x14ac:dyDescent="0.2">
      <c r="A275" s="333"/>
      <c r="B275" s="334"/>
      <c r="C275" s="334"/>
      <c r="D275" s="335"/>
      <c r="E275" s="336"/>
      <c r="F275" s="337"/>
      <c r="G275" s="336"/>
      <c r="H275" s="337"/>
      <c r="I275" s="336"/>
      <c r="J275" s="337"/>
      <c r="K275" s="336"/>
      <c r="L275" s="337"/>
      <c r="M275" s="336"/>
      <c r="N275" s="340"/>
      <c r="O275" s="340"/>
      <c r="P275" s="340"/>
      <c r="Q275" s="340"/>
      <c r="R275" s="340"/>
      <c r="S275" s="337"/>
      <c r="T275" s="336"/>
      <c r="U275" s="340"/>
      <c r="V275" s="337"/>
      <c r="X275" s="333"/>
      <c r="Y275" s="334"/>
      <c r="Z275" s="334"/>
      <c r="AA275" s="335"/>
      <c r="AB275" s="336"/>
      <c r="AC275" s="337"/>
      <c r="AD275" s="336"/>
      <c r="AE275" s="337"/>
      <c r="AF275" s="336"/>
      <c r="AG275" s="337"/>
      <c r="AH275" s="336"/>
      <c r="AI275" s="337"/>
      <c r="AJ275" s="336"/>
      <c r="AK275" s="340"/>
      <c r="AL275" s="340"/>
      <c r="AM275" s="340"/>
      <c r="AN275" s="340"/>
      <c r="AO275" s="340"/>
      <c r="AP275" s="337"/>
      <c r="AQ275" s="336"/>
      <c r="AR275" s="340"/>
      <c r="AS275" s="337"/>
    </row>
    <row r="276" spans="1:45" ht="14.1" customHeight="1" x14ac:dyDescent="0.2">
      <c r="A276" s="388" t="str">
        <f>'Übertrag Einzel'!BK84</f>
        <v>Chachacha</v>
      </c>
      <c r="B276" s="389"/>
      <c r="C276" s="389"/>
      <c r="D276" s="17"/>
      <c r="E276" s="338"/>
      <c r="F276" s="339"/>
      <c r="G276" s="338"/>
      <c r="H276" s="339"/>
      <c r="I276" s="338"/>
      <c r="J276" s="339"/>
      <c r="K276" s="338"/>
      <c r="L276" s="339"/>
      <c r="M276" s="338"/>
      <c r="N276" s="341"/>
      <c r="O276" s="341"/>
      <c r="P276" s="341"/>
      <c r="Q276" s="341"/>
      <c r="R276" s="341"/>
      <c r="S276" s="339"/>
      <c r="T276" s="338"/>
      <c r="U276" s="341"/>
      <c r="V276" s="339"/>
      <c r="X276" s="388" t="str">
        <f>'Übertrag Einzel'!BK85</f>
        <v>Chachacha</v>
      </c>
      <c r="Y276" s="389"/>
      <c r="Z276" s="389"/>
      <c r="AA276" s="17"/>
      <c r="AB276" s="338"/>
      <c r="AC276" s="339"/>
      <c r="AD276" s="338"/>
      <c r="AE276" s="339"/>
      <c r="AF276" s="338"/>
      <c r="AG276" s="339"/>
      <c r="AH276" s="338"/>
      <c r="AI276" s="339"/>
      <c r="AJ276" s="338"/>
      <c r="AK276" s="341"/>
      <c r="AL276" s="341"/>
      <c r="AM276" s="341"/>
      <c r="AN276" s="341"/>
      <c r="AO276" s="341"/>
      <c r="AP276" s="339"/>
      <c r="AQ276" s="338"/>
      <c r="AR276" s="341"/>
      <c r="AS276" s="339"/>
    </row>
    <row r="277" spans="1:45" ht="14.1" customHeight="1" x14ac:dyDescent="0.2">
      <c r="A277" s="333"/>
      <c r="B277" s="334"/>
      <c r="C277" s="334"/>
      <c r="D277" s="335"/>
      <c r="E277" s="336"/>
      <c r="F277" s="337"/>
      <c r="G277" s="336"/>
      <c r="H277" s="337"/>
      <c r="I277" s="336"/>
      <c r="J277" s="337"/>
      <c r="K277" s="336"/>
      <c r="L277" s="337"/>
      <c r="M277" s="336"/>
      <c r="N277" s="340"/>
      <c r="O277" s="340"/>
      <c r="P277" s="340"/>
      <c r="Q277" s="340"/>
      <c r="R277" s="340"/>
      <c r="S277" s="337"/>
      <c r="T277" s="336"/>
      <c r="U277" s="340"/>
      <c r="V277" s="337"/>
      <c r="X277" s="333"/>
      <c r="Y277" s="334"/>
      <c r="Z277" s="334"/>
      <c r="AA277" s="335"/>
      <c r="AB277" s="336"/>
      <c r="AC277" s="337"/>
      <c r="AD277" s="336"/>
      <c r="AE277" s="337"/>
      <c r="AF277" s="336"/>
      <c r="AG277" s="337"/>
      <c r="AH277" s="336"/>
      <c r="AI277" s="337"/>
      <c r="AJ277" s="336"/>
      <c r="AK277" s="340"/>
      <c r="AL277" s="340"/>
      <c r="AM277" s="340"/>
      <c r="AN277" s="340"/>
      <c r="AO277" s="340"/>
      <c r="AP277" s="337"/>
      <c r="AQ277" s="336"/>
      <c r="AR277" s="340"/>
      <c r="AS277" s="337"/>
    </row>
    <row r="278" spans="1:45" ht="14.1" customHeight="1" x14ac:dyDescent="0.2">
      <c r="A278" s="388" t="str">
        <f>'Übertrag Einzel'!BL84</f>
        <v>Rumba</v>
      </c>
      <c r="B278" s="389"/>
      <c r="C278" s="389"/>
      <c r="D278" s="17"/>
      <c r="E278" s="338"/>
      <c r="F278" s="339"/>
      <c r="G278" s="338"/>
      <c r="H278" s="339"/>
      <c r="I278" s="338"/>
      <c r="J278" s="339"/>
      <c r="K278" s="338"/>
      <c r="L278" s="339"/>
      <c r="M278" s="338"/>
      <c r="N278" s="341"/>
      <c r="O278" s="341"/>
      <c r="P278" s="341"/>
      <c r="Q278" s="341"/>
      <c r="R278" s="341"/>
      <c r="S278" s="339"/>
      <c r="T278" s="338"/>
      <c r="U278" s="341"/>
      <c r="V278" s="339"/>
      <c r="X278" s="388" t="str">
        <f>'Übertrag Einzel'!BL85</f>
        <v>Rumba</v>
      </c>
      <c r="Y278" s="389"/>
      <c r="Z278" s="389"/>
      <c r="AA278" s="17"/>
      <c r="AB278" s="338"/>
      <c r="AC278" s="339"/>
      <c r="AD278" s="338"/>
      <c r="AE278" s="339"/>
      <c r="AF278" s="338"/>
      <c r="AG278" s="339"/>
      <c r="AH278" s="338"/>
      <c r="AI278" s="339"/>
      <c r="AJ278" s="338"/>
      <c r="AK278" s="341"/>
      <c r="AL278" s="341"/>
      <c r="AM278" s="341"/>
      <c r="AN278" s="341"/>
      <c r="AO278" s="341"/>
      <c r="AP278" s="339"/>
      <c r="AQ278" s="338"/>
      <c r="AR278" s="341"/>
      <c r="AS278" s="339"/>
    </row>
    <row r="279" spans="1:45" ht="14.1" customHeight="1" x14ac:dyDescent="0.2">
      <c r="A279" s="333"/>
      <c r="B279" s="334"/>
      <c r="C279" s="334"/>
      <c r="D279" s="335"/>
      <c r="E279" s="336"/>
      <c r="F279" s="337"/>
      <c r="G279" s="336"/>
      <c r="H279" s="337"/>
      <c r="I279" s="336"/>
      <c r="J279" s="337"/>
      <c r="K279" s="336"/>
      <c r="L279" s="337"/>
      <c r="M279" s="336"/>
      <c r="N279" s="340"/>
      <c r="O279" s="340"/>
      <c r="P279" s="340"/>
      <c r="Q279" s="340"/>
      <c r="R279" s="340"/>
      <c r="S279" s="337"/>
      <c r="T279" s="336"/>
      <c r="U279" s="340"/>
      <c r="V279" s="337"/>
      <c r="X279" s="333"/>
      <c r="Y279" s="334"/>
      <c r="Z279" s="334"/>
      <c r="AA279" s="335"/>
      <c r="AB279" s="336"/>
      <c r="AC279" s="337"/>
      <c r="AD279" s="336"/>
      <c r="AE279" s="337"/>
      <c r="AF279" s="336"/>
      <c r="AG279" s="337"/>
      <c r="AH279" s="336"/>
      <c r="AI279" s="337"/>
      <c r="AJ279" s="336"/>
      <c r="AK279" s="340"/>
      <c r="AL279" s="340"/>
      <c r="AM279" s="340"/>
      <c r="AN279" s="340"/>
      <c r="AO279" s="340"/>
      <c r="AP279" s="337"/>
      <c r="AQ279" s="336"/>
      <c r="AR279" s="340"/>
      <c r="AS279" s="337"/>
    </row>
    <row r="280" spans="1:45" ht="14.1" customHeight="1" x14ac:dyDescent="0.2">
      <c r="A280" s="388" t="str">
        <f>'Übertrag Einzel'!BM84</f>
        <v>Paso Doble</v>
      </c>
      <c r="B280" s="389"/>
      <c r="C280" s="389"/>
      <c r="D280" s="17"/>
      <c r="E280" s="338"/>
      <c r="F280" s="339"/>
      <c r="G280" s="338"/>
      <c r="H280" s="339"/>
      <c r="I280" s="338"/>
      <c r="J280" s="339"/>
      <c r="K280" s="338"/>
      <c r="L280" s="339"/>
      <c r="M280" s="338"/>
      <c r="N280" s="341"/>
      <c r="O280" s="341"/>
      <c r="P280" s="341"/>
      <c r="Q280" s="341"/>
      <c r="R280" s="341"/>
      <c r="S280" s="339"/>
      <c r="T280" s="338"/>
      <c r="U280" s="341"/>
      <c r="V280" s="339"/>
      <c r="X280" s="388" t="str">
        <f>'Übertrag Einzel'!BM85</f>
        <v>Paso Doble</v>
      </c>
      <c r="Y280" s="389"/>
      <c r="Z280" s="389"/>
      <c r="AA280" s="17"/>
      <c r="AB280" s="338"/>
      <c r="AC280" s="339"/>
      <c r="AD280" s="338"/>
      <c r="AE280" s="339"/>
      <c r="AF280" s="338"/>
      <c r="AG280" s="339"/>
      <c r="AH280" s="338"/>
      <c r="AI280" s="339"/>
      <c r="AJ280" s="338"/>
      <c r="AK280" s="341"/>
      <c r="AL280" s="341"/>
      <c r="AM280" s="341"/>
      <c r="AN280" s="341"/>
      <c r="AO280" s="341"/>
      <c r="AP280" s="339"/>
      <c r="AQ280" s="338"/>
      <c r="AR280" s="341"/>
      <c r="AS280" s="339"/>
    </row>
    <row r="281" spans="1:45" ht="14.1" customHeight="1" x14ac:dyDescent="0.2">
      <c r="A281" s="333"/>
      <c r="B281" s="334"/>
      <c r="C281" s="334"/>
      <c r="D281" s="335"/>
      <c r="E281" s="336"/>
      <c r="F281" s="337"/>
      <c r="G281" s="336"/>
      <c r="H281" s="337"/>
      <c r="I281" s="336"/>
      <c r="J281" s="337"/>
      <c r="K281" s="336"/>
      <c r="L281" s="337"/>
      <c r="M281" s="336"/>
      <c r="N281" s="340"/>
      <c r="O281" s="340"/>
      <c r="P281" s="340"/>
      <c r="Q281" s="340"/>
      <c r="R281" s="340"/>
      <c r="S281" s="337"/>
      <c r="T281" s="336"/>
      <c r="U281" s="340"/>
      <c r="V281" s="337"/>
      <c r="X281" s="333"/>
      <c r="Y281" s="334"/>
      <c r="Z281" s="334"/>
      <c r="AA281" s="335"/>
      <c r="AB281" s="336"/>
      <c r="AC281" s="337"/>
      <c r="AD281" s="336"/>
      <c r="AE281" s="337"/>
      <c r="AF281" s="336"/>
      <c r="AG281" s="337"/>
      <c r="AH281" s="336"/>
      <c r="AI281" s="337"/>
      <c r="AJ281" s="336"/>
      <c r="AK281" s="340"/>
      <c r="AL281" s="340"/>
      <c r="AM281" s="340"/>
      <c r="AN281" s="340"/>
      <c r="AO281" s="340"/>
      <c r="AP281" s="337"/>
      <c r="AQ281" s="336"/>
      <c r="AR281" s="340"/>
      <c r="AS281" s="337"/>
    </row>
    <row r="282" spans="1:45" ht="14.1" customHeight="1" x14ac:dyDescent="0.2">
      <c r="A282" s="388" t="str">
        <f>'Übertrag Einzel'!BN84</f>
        <v>Jive</v>
      </c>
      <c r="B282" s="389"/>
      <c r="C282" s="389"/>
      <c r="D282" s="17"/>
      <c r="E282" s="338"/>
      <c r="F282" s="339"/>
      <c r="G282" s="338"/>
      <c r="H282" s="339"/>
      <c r="I282" s="338"/>
      <c r="J282" s="339"/>
      <c r="K282" s="338"/>
      <c r="L282" s="339"/>
      <c r="M282" s="338"/>
      <c r="N282" s="341"/>
      <c r="O282" s="341"/>
      <c r="P282" s="341"/>
      <c r="Q282" s="341"/>
      <c r="R282" s="341"/>
      <c r="S282" s="339"/>
      <c r="T282" s="338"/>
      <c r="U282" s="341"/>
      <c r="V282" s="339"/>
      <c r="X282" s="388" t="str">
        <f>'Übertrag Einzel'!BN85</f>
        <v>Jive</v>
      </c>
      <c r="Y282" s="389"/>
      <c r="Z282" s="389"/>
      <c r="AA282" s="17"/>
      <c r="AB282" s="338"/>
      <c r="AC282" s="339"/>
      <c r="AD282" s="338"/>
      <c r="AE282" s="339"/>
      <c r="AF282" s="338"/>
      <c r="AG282" s="339"/>
      <c r="AH282" s="338"/>
      <c r="AI282" s="339"/>
      <c r="AJ282" s="338"/>
      <c r="AK282" s="341"/>
      <c r="AL282" s="341"/>
      <c r="AM282" s="341"/>
      <c r="AN282" s="341"/>
      <c r="AO282" s="341"/>
      <c r="AP282" s="339"/>
      <c r="AQ282" s="338"/>
      <c r="AR282" s="341"/>
      <c r="AS282" s="339"/>
    </row>
    <row r="283" spans="1:45" ht="14.1" customHeight="1" x14ac:dyDescent="0.2">
      <c r="A283" s="391"/>
      <c r="B283" s="392"/>
      <c r="C283" s="392"/>
      <c r="D283" s="393"/>
      <c r="E283" s="336"/>
      <c r="F283" s="337"/>
      <c r="G283" s="336"/>
      <c r="H283" s="337"/>
      <c r="I283" s="336"/>
      <c r="J283" s="337"/>
      <c r="K283" s="336"/>
      <c r="L283" s="337"/>
      <c r="M283" s="336"/>
      <c r="N283" s="340"/>
      <c r="O283" s="340"/>
      <c r="P283" s="340"/>
      <c r="Q283" s="340"/>
      <c r="R283" s="340"/>
      <c r="S283" s="337"/>
      <c r="T283" s="336"/>
      <c r="U283" s="340"/>
      <c r="V283" s="337"/>
      <c r="X283" s="391"/>
      <c r="Y283" s="392"/>
      <c r="Z283" s="392"/>
      <c r="AA283" s="393"/>
      <c r="AB283" s="336"/>
      <c r="AC283" s="337"/>
      <c r="AD283" s="336"/>
      <c r="AE283" s="337"/>
      <c r="AF283" s="336"/>
      <c r="AG283" s="337"/>
      <c r="AH283" s="336"/>
      <c r="AI283" s="337"/>
      <c r="AJ283" s="336"/>
      <c r="AK283" s="340"/>
      <c r="AL283" s="340"/>
      <c r="AM283" s="340"/>
      <c r="AN283" s="340"/>
      <c r="AO283" s="340"/>
      <c r="AP283" s="337"/>
      <c r="AQ283" s="336"/>
      <c r="AR283" s="340"/>
      <c r="AS283" s="337"/>
    </row>
    <row r="284" spans="1:45" ht="14.1" customHeight="1" x14ac:dyDescent="0.2">
      <c r="A284" s="388" t="str">
        <f>'Übertrag Einzel'!BO84</f>
        <v>Discofox</v>
      </c>
      <c r="B284" s="389"/>
      <c r="C284" s="390"/>
      <c r="D284" s="18"/>
      <c r="E284" s="338"/>
      <c r="F284" s="339"/>
      <c r="G284" s="338"/>
      <c r="H284" s="339"/>
      <c r="I284" s="338"/>
      <c r="J284" s="339"/>
      <c r="K284" s="338"/>
      <c r="L284" s="339"/>
      <c r="M284" s="338"/>
      <c r="N284" s="341"/>
      <c r="O284" s="341"/>
      <c r="P284" s="341"/>
      <c r="Q284" s="341"/>
      <c r="R284" s="341"/>
      <c r="S284" s="339"/>
      <c r="T284" s="338"/>
      <c r="U284" s="341"/>
      <c r="V284" s="339"/>
      <c r="X284" s="388" t="str">
        <f>'Übertrag Einzel'!BO85</f>
        <v>Discofox</v>
      </c>
      <c r="Y284" s="389"/>
      <c r="Z284" s="390"/>
      <c r="AA284" s="18"/>
      <c r="AB284" s="338"/>
      <c r="AC284" s="339"/>
      <c r="AD284" s="338"/>
      <c r="AE284" s="339"/>
      <c r="AF284" s="338"/>
      <c r="AG284" s="339"/>
      <c r="AH284" s="338"/>
      <c r="AI284" s="339"/>
      <c r="AJ284" s="338"/>
      <c r="AK284" s="341"/>
      <c r="AL284" s="341"/>
      <c r="AM284" s="341"/>
      <c r="AN284" s="341"/>
      <c r="AO284" s="341"/>
      <c r="AP284" s="339"/>
      <c r="AQ284" s="338"/>
      <c r="AR284" s="341"/>
      <c r="AS284" s="339"/>
    </row>
    <row r="285" spans="1:45" ht="14.1" customHeight="1" x14ac:dyDescent="0.2">
      <c r="A285" s="391"/>
      <c r="B285" s="392"/>
      <c r="C285" s="392"/>
      <c r="D285" s="393"/>
      <c r="E285" s="336"/>
      <c r="F285" s="337"/>
      <c r="G285" s="336"/>
      <c r="H285" s="337"/>
      <c r="I285" s="336"/>
      <c r="J285" s="337"/>
      <c r="K285" s="336"/>
      <c r="L285" s="337"/>
      <c r="M285" s="336"/>
      <c r="N285" s="340"/>
      <c r="O285" s="340"/>
      <c r="P285" s="340"/>
      <c r="Q285" s="340"/>
      <c r="R285" s="340"/>
      <c r="S285" s="337"/>
      <c r="T285" s="336"/>
      <c r="U285" s="340"/>
      <c r="V285" s="337"/>
      <c r="X285" s="391"/>
      <c r="Y285" s="392"/>
      <c r="Z285" s="392"/>
      <c r="AA285" s="393"/>
      <c r="AB285" s="336"/>
      <c r="AC285" s="337"/>
      <c r="AD285" s="336"/>
      <c r="AE285" s="337"/>
      <c r="AF285" s="336"/>
      <c r="AG285" s="337"/>
      <c r="AH285" s="336"/>
      <c r="AI285" s="337"/>
      <c r="AJ285" s="336"/>
      <c r="AK285" s="340"/>
      <c r="AL285" s="340"/>
      <c r="AM285" s="340"/>
      <c r="AN285" s="340"/>
      <c r="AO285" s="340"/>
      <c r="AP285" s="337"/>
      <c r="AQ285" s="336"/>
      <c r="AR285" s="340"/>
      <c r="AS285" s="337"/>
    </row>
    <row r="286" spans="1:45" ht="14.1" customHeight="1" x14ac:dyDescent="0.2">
      <c r="A286" s="388"/>
      <c r="B286" s="389"/>
      <c r="C286" s="390"/>
      <c r="D286" s="18"/>
      <c r="E286" s="338"/>
      <c r="F286" s="339"/>
      <c r="G286" s="338"/>
      <c r="H286" s="339"/>
      <c r="I286" s="338"/>
      <c r="J286" s="339"/>
      <c r="K286" s="338"/>
      <c r="L286" s="339"/>
      <c r="M286" s="338"/>
      <c r="N286" s="341"/>
      <c r="O286" s="341"/>
      <c r="P286" s="341"/>
      <c r="Q286" s="341"/>
      <c r="R286" s="341"/>
      <c r="S286" s="339"/>
      <c r="T286" s="338"/>
      <c r="U286" s="341"/>
      <c r="V286" s="339"/>
      <c r="X286" s="388"/>
      <c r="Y286" s="389"/>
      <c r="Z286" s="390"/>
      <c r="AA286" s="18"/>
      <c r="AB286" s="338"/>
      <c r="AC286" s="339"/>
      <c r="AD286" s="338"/>
      <c r="AE286" s="339"/>
      <c r="AF286" s="338"/>
      <c r="AG286" s="339"/>
      <c r="AH286" s="338"/>
      <c r="AI286" s="339"/>
      <c r="AJ286" s="338"/>
      <c r="AK286" s="341"/>
      <c r="AL286" s="341"/>
      <c r="AM286" s="341"/>
      <c r="AN286" s="341"/>
      <c r="AO286" s="341"/>
      <c r="AP286" s="339"/>
      <c r="AQ286" s="338"/>
      <c r="AR286" s="341"/>
      <c r="AS286" s="339"/>
    </row>
    <row r="287" spans="1:45" ht="14.1" customHeight="1" x14ac:dyDescent="0.2">
      <c r="A287" s="394" t="s">
        <v>70</v>
      </c>
      <c r="B287" s="450"/>
      <c r="C287" s="450"/>
      <c r="D287" s="450"/>
      <c r="E287" s="450"/>
      <c r="F287" s="450"/>
      <c r="G287" s="450"/>
      <c r="H287" s="450"/>
      <c r="I287" s="450"/>
      <c r="J287" s="450"/>
      <c r="K287" s="450"/>
      <c r="L287" s="450"/>
      <c r="M287" s="450"/>
      <c r="N287" s="450"/>
      <c r="O287" s="450"/>
      <c r="P287" s="450"/>
      <c r="Q287" s="450"/>
      <c r="R287" s="450"/>
      <c r="S287" s="450"/>
      <c r="T287" s="450"/>
      <c r="U287" s="450"/>
      <c r="V287" s="451"/>
      <c r="X287" s="394" t="s">
        <v>70</v>
      </c>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1"/>
    </row>
    <row r="288" spans="1:45" ht="14.1" customHeight="1" x14ac:dyDescent="0.2">
      <c r="A288" s="452"/>
      <c r="B288" s="453"/>
      <c r="C288" s="454"/>
      <c r="D288" s="454"/>
      <c r="E288" s="454"/>
      <c r="F288" s="454"/>
      <c r="G288" s="454"/>
      <c r="H288" s="454"/>
      <c r="I288" s="454"/>
      <c r="J288" s="454"/>
      <c r="K288" s="454"/>
      <c r="L288" s="454"/>
      <c r="M288" s="454"/>
      <c r="N288" s="454"/>
      <c r="O288" s="454"/>
      <c r="P288" s="454"/>
      <c r="Q288" s="454"/>
      <c r="R288" s="454"/>
      <c r="S288" s="454"/>
      <c r="T288" s="454"/>
      <c r="U288" s="454"/>
      <c r="V288" s="455"/>
      <c r="X288" s="452"/>
      <c r="Y288" s="453"/>
      <c r="Z288" s="454"/>
      <c r="AA288" s="454"/>
      <c r="AB288" s="454"/>
      <c r="AC288" s="454"/>
      <c r="AD288" s="454"/>
      <c r="AE288" s="454"/>
      <c r="AF288" s="454"/>
      <c r="AG288" s="454"/>
      <c r="AH288" s="454"/>
      <c r="AI288" s="454"/>
      <c r="AJ288" s="454"/>
      <c r="AK288" s="454"/>
      <c r="AL288" s="454"/>
      <c r="AM288" s="454"/>
      <c r="AN288" s="454"/>
      <c r="AO288" s="454"/>
      <c r="AP288" s="454"/>
      <c r="AQ288" s="454"/>
      <c r="AR288" s="454"/>
      <c r="AS288" s="455"/>
    </row>
    <row r="289" spans="1:45" ht="14.1" customHeight="1" x14ac:dyDescent="0.2">
      <c r="A289" s="400" t="s">
        <v>30</v>
      </c>
      <c r="B289" s="456"/>
      <c r="C289" s="400" t="str">
        <f>MID(T291,1,2)</f>
        <v/>
      </c>
      <c r="D289" s="401"/>
      <c r="E289" s="400" t="str">
        <f>MID(T291,3,2)</f>
        <v/>
      </c>
      <c r="F289" s="401"/>
      <c r="G289" s="400" t="str">
        <f>MID(T291,5,2)</f>
        <v/>
      </c>
      <c r="H289" s="401"/>
      <c r="I289" s="400" t="str">
        <f>MID(T291,7,2)</f>
        <v/>
      </c>
      <c r="J289" s="401"/>
      <c r="K289" s="400" t="str">
        <f>MID(T291,9,2)</f>
        <v/>
      </c>
      <c r="L289" s="401"/>
      <c r="M289" s="400" t="str">
        <f>MID(T291,11,2)</f>
        <v/>
      </c>
      <c r="N289" s="401"/>
      <c r="O289" s="400" t="str">
        <f>MID(T291,13,2)</f>
        <v/>
      </c>
      <c r="P289" s="401"/>
      <c r="Q289" s="400" t="str">
        <f>MID(T291,15,2)</f>
        <v/>
      </c>
      <c r="R289" s="401"/>
      <c r="S289" s="400" t="str">
        <f>MID(T291,17,2)</f>
        <v/>
      </c>
      <c r="T289" s="401"/>
      <c r="U289" s="400" t="str">
        <f>MID(T291,19,2)</f>
        <v/>
      </c>
      <c r="V289" s="401"/>
      <c r="X289" s="400" t="s">
        <v>30</v>
      </c>
      <c r="Y289" s="456"/>
      <c r="Z289" s="400" t="str">
        <f>MID(AQ291,1,2)</f>
        <v/>
      </c>
      <c r="AA289" s="401"/>
      <c r="AB289" s="400" t="str">
        <f>MID(AQ291,3,2)</f>
        <v/>
      </c>
      <c r="AC289" s="401"/>
      <c r="AD289" s="400" t="str">
        <f>MID(AQ291,5,2)</f>
        <v/>
      </c>
      <c r="AE289" s="401"/>
      <c r="AF289" s="400" t="str">
        <f>MID(AQ291,7,2)</f>
        <v/>
      </c>
      <c r="AG289" s="401"/>
      <c r="AH289" s="400" t="str">
        <f>MID(AQ291,9,2)</f>
        <v/>
      </c>
      <c r="AI289" s="401"/>
      <c r="AJ289" s="400" t="str">
        <f>MID(AQ291,11,2)</f>
        <v/>
      </c>
      <c r="AK289" s="401"/>
      <c r="AL289" s="400" t="str">
        <f>MID(AQ291,13,2)</f>
        <v/>
      </c>
      <c r="AM289" s="401"/>
      <c r="AN289" s="400" t="str">
        <f>MID(AQ291,15,2)</f>
        <v/>
      </c>
      <c r="AO289" s="401"/>
      <c r="AP289" s="400" t="str">
        <f>MID(AQ291,17,2)</f>
        <v/>
      </c>
      <c r="AQ289" s="401"/>
      <c r="AR289" s="400" t="str">
        <f>MID(AQ291,19,2)</f>
        <v/>
      </c>
      <c r="AS289" s="401"/>
    </row>
    <row r="290" spans="1:45" ht="14.1" customHeight="1" x14ac:dyDescent="0.2">
      <c r="A290" s="457"/>
      <c r="B290" s="458"/>
      <c r="C290" s="402"/>
      <c r="D290" s="403"/>
      <c r="E290" s="402"/>
      <c r="F290" s="403"/>
      <c r="G290" s="402"/>
      <c r="H290" s="403"/>
      <c r="I290" s="402"/>
      <c r="J290" s="403"/>
      <c r="K290" s="402"/>
      <c r="L290" s="403"/>
      <c r="M290" s="402"/>
      <c r="N290" s="403"/>
      <c r="O290" s="402"/>
      <c r="P290" s="403"/>
      <c r="Q290" s="402"/>
      <c r="R290" s="403"/>
      <c r="S290" s="402"/>
      <c r="T290" s="403"/>
      <c r="U290" s="402"/>
      <c r="V290" s="403"/>
      <c r="X290" s="457"/>
      <c r="Y290" s="458"/>
      <c r="Z290" s="402"/>
      <c r="AA290" s="403"/>
      <c r="AB290" s="402"/>
      <c r="AC290" s="403"/>
      <c r="AD290" s="402"/>
      <c r="AE290" s="403"/>
      <c r="AF290" s="402"/>
      <c r="AG290" s="403"/>
      <c r="AH290" s="402"/>
      <c r="AI290" s="403"/>
      <c r="AJ290" s="402"/>
      <c r="AK290" s="403"/>
      <c r="AL290" s="402"/>
      <c r="AM290" s="403"/>
      <c r="AN290" s="402"/>
      <c r="AO290" s="403"/>
      <c r="AP290" s="402"/>
      <c r="AQ290" s="403"/>
      <c r="AR290" s="402"/>
      <c r="AS290" s="403"/>
    </row>
    <row r="291" spans="1:45" ht="27.75" customHeight="1" x14ac:dyDescent="0.2">
      <c r="A291" s="404" t="s">
        <v>191</v>
      </c>
      <c r="B291" s="405"/>
      <c r="C291" s="405"/>
      <c r="D291" s="405"/>
      <c r="E291" s="405"/>
      <c r="F291" s="405"/>
      <c r="G291" s="405"/>
      <c r="H291" s="406"/>
      <c r="I291" s="413" t="s">
        <v>16</v>
      </c>
      <c r="J291" s="414"/>
      <c r="K291" s="414"/>
      <c r="L291" s="414"/>
      <c r="M291" s="414"/>
      <c r="N291" s="414"/>
      <c r="O291" s="414"/>
      <c r="P291" s="414"/>
      <c r="Q291" s="414"/>
      <c r="R291" s="414"/>
      <c r="S291" s="415"/>
      <c r="T291" s="416" t="str">
        <f>'Übertrag Einzel'!CL84</f>
        <v/>
      </c>
      <c r="U291" s="417"/>
      <c r="V291" s="418"/>
      <c r="X291" s="404" t="s">
        <v>191</v>
      </c>
      <c r="Y291" s="405"/>
      <c r="Z291" s="405"/>
      <c r="AA291" s="405"/>
      <c r="AB291" s="405"/>
      <c r="AC291" s="405"/>
      <c r="AD291" s="405"/>
      <c r="AE291" s="406"/>
      <c r="AF291" s="413" t="s">
        <v>16</v>
      </c>
      <c r="AG291" s="414"/>
      <c r="AH291" s="414"/>
      <c r="AI291" s="414"/>
      <c r="AJ291" s="414"/>
      <c r="AK291" s="414"/>
      <c r="AL291" s="414"/>
      <c r="AM291" s="414"/>
      <c r="AN291" s="414"/>
      <c r="AO291" s="414"/>
      <c r="AP291" s="415"/>
      <c r="AQ291" s="416" t="str">
        <f>'Übertrag Einzel'!CL85</f>
        <v/>
      </c>
      <c r="AR291" s="417"/>
      <c r="AS291" s="418"/>
    </row>
    <row r="292" spans="1:45" ht="14.1" customHeight="1" x14ac:dyDescent="0.2">
      <c r="A292" s="407"/>
      <c r="B292" s="408"/>
      <c r="C292" s="408"/>
      <c r="D292" s="408"/>
      <c r="E292" s="408"/>
      <c r="F292" s="408"/>
      <c r="G292" s="408"/>
      <c r="H292" s="409"/>
      <c r="I292" s="333" t="s">
        <v>17</v>
      </c>
      <c r="J292" s="334"/>
      <c r="K292" s="334"/>
      <c r="L292" s="334"/>
      <c r="M292" s="334"/>
      <c r="N292" s="334"/>
      <c r="O292" s="334"/>
      <c r="P292" s="334"/>
      <c r="Q292" s="334"/>
      <c r="R292" s="334"/>
      <c r="S292" s="334"/>
      <c r="T292" s="334"/>
      <c r="U292" s="334"/>
      <c r="V292" s="335"/>
      <c r="X292" s="407"/>
      <c r="Y292" s="408"/>
      <c r="Z292" s="408"/>
      <c r="AA292" s="408"/>
      <c r="AB292" s="408"/>
      <c r="AC292" s="408"/>
      <c r="AD292" s="408"/>
      <c r="AE292" s="409"/>
      <c r="AF292" s="333" t="s">
        <v>17</v>
      </c>
      <c r="AG292" s="334"/>
      <c r="AH292" s="334"/>
      <c r="AI292" s="334"/>
      <c r="AJ292" s="334"/>
      <c r="AK292" s="334"/>
      <c r="AL292" s="334"/>
      <c r="AM292" s="334"/>
      <c r="AN292" s="334"/>
      <c r="AO292" s="334"/>
      <c r="AP292" s="334"/>
      <c r="AQ292" s="334"/>
      <c r="AR292" s="334"/>
      <c r="AS292" s="335"/>
    </row>
    <row r="293" spans="1:45" ht="14.1" customHeight="1" x14ac:dyDescent="0.2">
      <c r="A293" s="407"/>
      <c r="B293" s="408"/>
      <c r="C293" s="408"/>
      <c r="D293" s="408"/>
      <c r="E293" s="408"/>
      <c r="F293" s="408"/>
      <c r="G293" s="408"/>
      <c r="H293" s="409"/>
      <c r="I293" s="82" t="s">
        <v>18</v>
      </c>
      <c r="J293" s="419"/>
      <c r="K293" s="419"/>
      <c r="L293" s="419"/>
      <c r="M293" s="420"/>
      <c r="N293" s="34" t="s">
        <v>19</v>
      </c>
      <c r="O293" s="419"/>
      <c r="P293" s="419"/>
      <c r="Q293" s="419"/>
      <c r="R293" s="420"/>
      <c r="S293" s="82" t="s">
        <v>20</v>
      </c>
      <c r="T293" s="419"/>
      <c r="U293" s="419"/>
      <c r="V293" s="420"/>
      <c r="X293" s="407"/>
      <c r="Y293" s="408"/>
      <c r="Z293" s="408"/>
      <c r="AA293" s="408"/>
      <c r="AB293" s="408"/>
      <c r="AC293" s="408"/>
      <c r="AD293" s="408"/>
      <c r="AE293" s="409"/>
      <c r="AF293" s="82" t="s">
        <v>18</v>
      </c>
      <c r="AG293" s="419"/>
      <c r="AH293" s="419"/>
      <c r="AI293" s="419"/>
      <c r="AJ293" s="420"/>
      <c r="AK293" s="34" t="s">
        <v>19</v>
      </c>
      <c r="AL293" s="419"/>
      <c r="AM293" s="419"/>
      <c r="AN293" s="419"/>
      <c r="AO293" s="420"/>
      <c r="AP293" s="82" t="s">
        <v>20</v>
      </c>
      <c r="AQ293" s="419"/>
      <c r="AR293" s="419"/>
      <c r="AS293" s="420"/>
    </row>
    <row r="294" spans="1:45" ht="14.1" customHeight="1" x14ac:dyDescent="0.2">
      <c r="A294" s="410"/>
      <c r="B294" s="411"/>
      <c r="C294" s="411"/>
      <c r="D294" s="411"/>
      <c r="E294" s="411"/>
      <c r="F294" s="411"/>
      <c r="G294" s="411"/>
      <c r="H294" s="412"/>
      <c r="I294" s="87"/>
      <c r="J294" s="88"/>
      <c r="K294" s="88"/>
      <c r="L294" s="88"/>
      <c r="M294" s="89"/>
      <c r="N294" s="88"/>
      <c r="O294" s="88"/>
      <c r="P294" s="88"/>
      <c r="Q294" s="88"/>
      <c r="R294" s="89"/>
      <c r="S294" s="87"/>
      <c r="T294" s="88"/>
      <c r="U294" s="88"/>
      <c r="V294" s="89"/>
      <c r="X294" s="410"/>
      <c r="Y294" s="411"/>
      <c r="Z294" s="411"/>
      <c r="AA294" s="411"/>
      <c r="AB294" s="411"/>
      <c r="AC294" s="411"/>
      <c r="AD294" s="411"/>
      <c r="AE294" s="412"/>
      <c r="AF294" s="87"/>
      <c r="AG294" s="88"/>
      <c r="AH294" s="88"/>
      <c r="AI294" s="88"/>
      <c r="AJ294" s="89"/>
      <c r="AK294" s="88"/>
      <c r="AL294" s="88"/>
      <c r="AM294" s="88"/>
      <c r="AN294" s="88"/>
      <c r="AO294" s="89"/>
      <c r="AP294" s="87"/>
      <c r="AQ294" s="88"/>
      <c r="AR294" s="88"/>
      <c r="AS294" s="89"/>
    </row>
    <row r="295" spans="1:45" s="27" customFormat="1" ht="21.75" customHeight="1" x14ac:dyDescent="0.2">
      <c r="A295" s="421" t="s">
        <v>22</v>
      </c>
      <c r="B295" s="422"/>
      <c r="C295" s="422"/>
      <c r="D295" s="422"/>
      <c r="E295" s="422"/>
      <c r="F295" s="422"/>
      <c r="G295" s="422"/>
      <c r="H295" s="422"/>
      <c r="I295" s="422"/>
      <c r="J295" s="422"/>
      <c r="K295" s="422"/>
      <c r="L295" s="422"/>
      <c r="M295" s="422"/>
      <c r="N295" s="422"/>
      <c r="O295" s="422"/>
      <c r="P295" s="422"/>
      <c r="Q295" s="422"/>
      <c r="R295" s="422"/>
      <c r="S295" s="422"/>
      <c r="T295" s="422"/>
      <c r="U295" s="422"/>
      <c r="V295" s="423"/>
      <c r="X295" s="424" t="s">
        <v>22</v>
      </c>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6"/>
    </row>
    <row r="296" spans="1:45" s="33" customFormat="1" ht="21.75" customHeight="1" x14ac:dyDescent="0.2">
      <c r="A296" s="26" t="str">
        <f>'Übertrag Einzel'!$C86</f>
        <v xml:space="preserve"> </v>
      </c>
      <c r="B296" s="29" t="str">
        <f>'Übertrag Einzel'!$AD86</f>
        <v xml:space="preserve"> </v>
      </c>
      <c r="C296" s="30"/>
      <c r="D296" s="90"/>
      <c r="E296" s="31" t="str">
        <f>E247</f>
        <v>Ausrichter: TSC Musterhausen</v>
      </c>
      <c r="F296" s="90"/>
      <c r="G296" s="90"/>
      <c r="H296" s="90"/>
      <c r="I296" s="90"/>
      <c r="J296" s="90"/>
      <c r="K296" s="90"/>
      <c r="L296" s="90"/>
      <c r="M296" s="90"/>
      <c r="N296" s="90"/>
      <c r="O296" s="90"/>
      <c r="P296" s="90"/>
      <c r="Q296" s="90"/>
      <c r="R296" s="90"/>
      <c r="S296" s="90"/>
      <c r="T296" s="90"/>
      <c r="U296" s="90"/>
      <c r="V296" s="91"/>
      <c r="X296" s="26" t="str">
        <f>'Übertrag Einzel'!$C87</f>
        <v xml:space="preserve"> </v>
      </c>
      <c r="Y296" s="29" t="str">
        <f>'Übertrag Einzel'!$AD87</f>
        <v xml:space="preserve"> </v>
      </c>
      <c r="Z296" s="30"/>
      <c r="AA296" s="90"/>
      <c r="AB296" s="31" t="str">
        <f>E296</f>
        <v>Ausrichter: TSC Musterhausen</v>
      </c>
      <c r="AC296" s="90"/>
      <c r="AD296" s="90"/>
      <c r="AE296" s="90"/>
      <c r="AF296" s="90"/>
      <c r="AG296" s="90"/>
      <c r="AH296" s="90"/>
      <c r="AI296" s="90"/>
      <c r="AJ296" s="90"/>
      <c r="AK296" s="90"/>
      <c r="AL296" s="90"/>
      <c r="AM296" s="90"/>
      <c r="AN296" s="90"/>
      <c r="AO296" s="90"/>
      <c r="AP296" s="90"/>
      <c r="AQ296" s="90"/>
      <c r="AR296" s="90"/>
      <c r="AS296" s="91"/>
    </row>
    <row r="297" spans="1:45" s="34" customFormat="1" ht="12.75" x14ac:dyDescent="0.2">
      <c r="A297" s="333" t="s">
        <v>3</v>
      </c>
      <c r="B297" s="334"/>
      <c r="C297" s="334"/>
      <c r="D297" s="334"/>
      <c r="E297" s="430"/>
      <c r="F297" s="333" t="s">
        <v>34</v>
      </c>
      <c r="G297" s="431"/>
      <c r="H297" s="431"/>
      <c r="I297" s="431"/>
      <c r="J297" s="431"/>
      <c r="K297" s="431"/>
      <c r="L297" s="431"/>
      <c r="M297" s="431"/>
      <c r="N297" s="431"/>
      <c r="O297" s="431"/>
      <c r="P297" s="431"/>
      <c r="Q297" s="431"/>
      <c r="R297" s="430"/>
      <c r="S297" s="333" t="s">
        <v>6</v>
      </c>
      <c r="T297" s="334"/>
      <c r="U297" s="334"/>
      <c r="V297" s="335"/>
      <c r="X297" s="333" t="s">
        <v>3</v>
      </c>
      <c r="Y297" s="334"/>
      <c r="Z297" s="334"/>
      <c r="AA297" s="334"/>
      <c r="AB297" s="430"/>
      <c r="AC297" s="333" t="s">
        <v>34</v>
      </c>
      <c r="AD297" s="431"/>
      <c r="AE297" s="431"/>
      <c r="AF297" s="431"/>
      <c r="AG297" s="431"/>
      <c r="AH297" s="431"/>
      <c r="AI297" s="431"/>
      <c r="AJ297" s="431"/>
      <c r="AK297" s="431"/>
      <c r="AL297" s="431"/>
      <c r="AM297" s="431"/>
      <c r="AN297" s="431"/>
      <c r="AO297" s="430"/>
      <c r="AP297" s="333" t="s">
        <v>6</v>
      </c>
      <c r="AQ297" s="334"/>
      <c r="AR297" s="334"/>
      <c r="AS297" s="335"/>
    </row>
    <row r="298" spans="1:45" s="35" customFormat="1" ht="24" customHeight="1" x14ac:dyDescent="0.2">
      <c r="A298" s="352" t="str">
        <f>'Übertrag Einzel'!D86</f>
        <v xml:space="preserve"> </v>
      </c>
      <c r="B298" s="353"/>
      <c r="C298" s="353"/>
      <c r="D298" s="353"/>
      <c r="E298" s="354"/>
      <c r="F298" s="352" t="str">
        <f>'Übertrag Einzel'!E86</f>
        <v xml:space="preserve"> </v>
      </c>
      <c r="G298" s="353"/>
      <c r="H298" s="353"/>
      <c r="I298" s="353"/>
      <c r="J298" s="353"/>
      <c r="K298" s="353"/>
      <c r="L298" s="353"/>
      <c r="M298" s="353"/>
      <c r="N298" s="353"/>
      <c r="O298" s="353"/>
      <c r="P298" s="353"/>
      <c r="Q298" s="353"/>
      <c r="R298" s="354"/>
      <c r="S298" s="355" t="str">
        <f>'Übertrag Einzel'!$H86</f>
        <v xml:space="preserve"> </v>
      </c>
      <c r="T298" s="356"/>
      <c r="U298" s="356"/>
      <c r="V298" s="357"/>
      <c r="X298" s="352" t="str">
        <f>'Übertrag Einzel'!D87</f>
        <v xml:space="preserve"> </v>
      </c>
      <c r="Y298" s="353"/>
      <c r="Z298" s="353"/>
      <c r="AA298" s="353"/>
      <c r="AB298" s="354"/>
      <c r="AC298" s="352" t="str">
        <f>'Übertrag Einzel'!E87</f>
        <v xml:space="preserve"> </v>
      </c>
      <c r="AD298" s="353"/>
      <c r="AE298" s="353"/>
      <c r="AF298" s="353"/>
      <c r="AG298" s="353"/>
      <c r="AH298" s="353"/>
      <c r="AI298" s="353"/>
      <c r="AJ298" s="353"/>
      <c r="AK298" s="353"/>
      <c r="AL298" s="353"/>
      <c r="AM298" s="353"/>
      <c r="AN298" s="353"/>
      <c r="AO298" s="354"/>
      <c r="AP298" s="355" t="str">
        <f>'Übertrag Einzel'!$H87</f>
        <v xml:space="preserve"> </v>
      </c>
      <c r="AQ298" s="356"/>
      <c r="AR298" s="356"/>
      <c r="AS298" s="357"/>
    </row>
    <row r="299" spans="1:45" s="36" customFormat="1" ht="11.25" customHeight="1" x14ac:dyDescent="0.2">
      <c r="A299" s="376" t="s">
        <v>32</v>
      </c>
      <c r="B299" s="377"/>
      <c r="C299" s="378"/>
      <c r="D299" s="376" t="s">
        <v>33</v>
      </c>
      <c r="E299" s="377"/>
      <c r="F299" s="377"/>
      <c r="G299" s="377"/>
      <c r="H299" s="377"/>
      <c r="I299" s="377"/>
      <c r="J299" s="377"/>
      <c r="K299" s="377"/>
      <c r="L299" s="377"/>
      <c r="M299" s="377"/>
      <c r="N299" s="378"/>
      <c r="O299" s="379" t="s">
        <v>7</v>
      </c>
      <c r="P299" s="377"/>
      <c r="Q299" s="377"/>
      <c r="R299" s="377"/>
      <c r="S299" s="377"/>
      <c r="T299" s="377"/>
      <c r="U299" s="377"/>
      <c r="V299" s="378"/>
      <c r="X299" s="376" t="s">
        <v>32</v>
      </c>
      <c r="Y299" s="377"/>
      <c r="Z299" s="378"/>
      <c r="AA299" s="376" t="s">
        <v>33</v>
      </c>
      <c r="AB299" s="377"/>
      <c r="AC299" s="377"/>
      <c r="AD299" s="377"/>
      <c r="AE299" s="377"/>
      <c r="AF299" s="377"/>
      <c r="AG299" s="377"/>
      <c r="AH299" s="377"/>
      <c r="AI299" s="377"/>
      <c r="AJ299" s="377"/>
      <c r="AK299" s="378"/>
      <c r="AL299" s="379" t="s">
        <v>7</v>
      </c>
      <c r="AM299" s="377"/>
      <c r="AN299" s="377"/>
      <c r="AO299" s="377"/>
      <c r="AP299" s="377"/>
      <c r="AQ299" s="377"/>
      <c r="AR299" s="377"/>
      <c r="AS299" s="378"/>
    </row>
    <row r="300" spans="1:45" s="36" customFormat="1" ht="14.1" customHeight="1" x14ac:dyDescent="0.2">
      <c r="A300" s="385" t="str">
        <f>'Übertrag Einzel'!F86</f>
        <v xml:space="preserve"> </v>
      </c>
      <c r="B300" s="386"/>
      <c r="C300" s="387"/>
      <c r="D300" s="385" t="str">
        <f>'Übertrag Einzel'!G86</f>
        <v xml:space="preserve"> </v>
      </c>
      <c r="E300" s="386"/>
      <c r="F300" s="386"/>
      <c r="G300" s="386"/>
      <c r="H300" s="386"/>
      <c r="I300" s="386"/>
      <c r="J300" s="386"/>
      <c r="K300" s="386"/>
      <c r="L300" s="386"/>
      <c r="M300" s="386"/>
      <c r="N300" s="387"/>
      <c r="O300" s="442"/>
      <c r="P300" s="440"/>
      <c r="Q300" s="440"/>
      <c r="R300" s="440"/>
      <c r="S300" s="440"/>
      <c r="T300" s="440"/>
      <c r="U300" s="440"/>
      <c r="V300" s="441"/>
      <c r="X300" s="385" t="str">
        <f>'Übertrag Einzel'!F87</f>
        <v xml:space="preserve"> </v>
      </c>
      <c r="Y300" s="386"/>
      <c r="Z300" s="387"/>
      <c r="AA300" s="385" t="str">
        <f>'Übertrag Einzel'!G87</f>
        <v xml:space="preserve"> </v>
      </c>
      <c r="AB300" s="386"/>
      <c r="AC300" s="386"/>
      <c r="AD300" s="386"/>
      <c r="AE300" s="386"/>
      <c r="AF300" s="386"/>
      <c r="AG300" s="386"/>
      <c r="AH300" s="386"/>
      <c r="AI300" s="386"/>
      <c r="AJ300" s="386"/>
      <c r="AK300" s="387"/>
      <c r="AL300" s="442"/>
      <c r="AM300" s="440"/>
      <c r="AN300" s="440"/>
      <c r="AO300" s="440"/>
      <c r="AP300" s="440"/>
      <c r="AQ300" s="440"/>
      <c r="AR300" s="440"/>
      <c r="AS300" s="441"/>
    </row>
    <row r="301" spans="1:45" s="36" customFormat="1" ht="9.75" customHeight="1" x14ac:dyDescent="0.2">
      <c r="A301" s="352"/>
      <c r="B301" s="353"/>
      <c r="C301" s="354"/>
      <c r="D301" s="352"/>
      <c r="E301" s="353"/>
      <c r="F301" s="353"/>
      <c r="G301" s="353"/>
      <c r="H301" s="353"/>
      <c r="I301" s="353"/>
      <c r="J301" s="353"/>
      <c r="K301" s="353"/>
      <c r="L301" s="353"/>
      <c r="M301" s="353"/>
      <c r="N301" s="354"/>
      <c r="O301" s="370"/>
      <c r="P301" s="440"/>
      <c r="Q301" s="440"/>
      <c r="R301" s="440"/>
      <c r="S301" s="440"/>
      <c r="T301" s="440"/>
      <c r="U301" s="440"/>
      <c r="V301" s="441"/>
      <c r="X301" s="352"/>
      <c r="Y301" s="353"/>
      <c r="Z301" s="354"/>
      <c r="AA301" s="352"/>
      <c r="AB301" s="353"/>
      <c r="AC301" s="353"/>
      <c r="AD301" s="353"/>
      <c r="AE301" s="353"/>
      <c r="AF301" s="353"/>
      <c r="AG301" s="353"/>
      <c r="AH301" s="353"/>
      <c r="AI301" s="353"/>
      <c r="AJ301" s="353"/>
      <c r="AK301" s="354"/>
      <c r="AL301" s="370"/>
      <c r="AM301" s="440"/>
      <c r="AN301" s="440"/>
      <c r="AO301" s="440"/>
      <c r="AP301" s="440"/>
      <c r="AQ301" s="440"/>
      <c r="AR301" s="440"/>
      <c r="AS301" s="441"/>
    </row>
    <row r="302" spans="1:45" s="36" customFormat="1" ht="11.25" customHeight="1" x14ac:dyDescent="0.2">
      <c r="A302" s="376" t="s">
        <v>5</v>
      </c>
      <c r="B302" s="377"/>
      <c r="C302" s="377"/>
      <c r="D302" s="377"/>
      <c r="E302" s="377"/>
      <c r="F302" s="377"/>
      <c r="G302" s="377"/>
      <c r="H302" s="377"/>
      <c r="I302" s="377"/>
      <c r="J302" s="377"/>
      <c r="K302" s="377"/>
      <c r="L302" s="377"/>
      <c r="M302" s="377"/>
      <c r="N302" s="378"/>
      <c r="O302" s="442"/>
      <c r="P302" s="440"/>
      <c r="Q302" s="440"/>
      <c r="R302" s="440"/>
      <c r="S302" s="440"/>
      <c r="T302" s="440"/>
      <c r="U302" s="440"/>
      <c r="V302" s="441"/>
      <c r="X302" s="376" t="s">
        <v>5</v>
      </c>
      <c r="Y302" s="377"/>
      <c r="Z302" s="377"/>
      <c r="AA302" s="377"/>
      <c r="AB302" s="377"/>
      <c r="AC302" s="377"/>
      <c r="AD302" s="377"/>
      <c r="AE302" s="377"/>
      <c r="AF302" s="377"/>
      <c r="AG302" s="377"/>
      <c r="AH302" s="377"/>
      <c r="AI302" s="377"/>
      <c r="AJ302" s="377"/>
      <c r="AK302" s="378"/>
      <c r="AL302" s="442"/>
      <c r="AM302" s="440"/>
      <c r="AN302" s="440"/>
      <c r="AO302" s="440"/>
      <c r="AP302" s="440"/>
      <c r="AQ302" s="440"/>
      <c r="AR302" s="440"/>
      <c r="AS302" s="441"/>
    </row>
    <row r="303" spans="1:45" s="35" customFormat="1" ht="24" customHeight="1" x14ac:dyDescent="0.2">
      <c r="A303" s="352" t="str">
        <f>'Übertrag Einzel'!I86</f>
        <v/>
      </c>
      <c r="B303" s="353"/>
      <c r="C303" s="353"/>
      <c r="D303" s="353"/>
      <c r="E303" s="386"/>
      <c r="F303" s="386"/>
      <c r="G303" s="386"/>
      <c r="H303" s="386"/>
      <c r="I303" s="386"/>
      <c r="J303" s="386"/>
      <c r="K303" s="386"/>
      <c r="L303" s="386"/>
      <c r="M303" s="386"/>
      <c r="N303" s="387"/>
      <c r="O303" s="443"/>
      <c r="P303" s="444"/>
      <c r="Q303" s="444"/>
      <c r="R303" s="444"/>
      <c r="S303" s="444"/>
      <c r="T303" s="444"/>
      <c r="U303" s="444"/>
      <c r="V303" s="445"/>
      <c r="X303" s="352" t="str">
        <f>'Übertrag Einzel'!I87</f>
        <v/>
      </c>
      <c r="Y303" s="353"/>
      <c r="Z303" s="353"/>
      <c r="AA303" s="353"/>
      <c r="AB303" s="386"/>
      <c r="AC303" s="386"/>
      <c r="AD303" s="386"/>
      <c r="AE303" s="386"/>
      <c r="AF303" s="386"/>
      <c r="AG303" s="386"/>
      <c r="AH303" s="386"/>
      <c r="AI303" s="386"/>
      <c r="AJ303" s="386"/>
      <c r="AK303" s="387"/>
      <c r="AL303" s="443"/>
      <c r="AM303" s="444"/>
      <c r="AN303" s="444"/>
      <c r="AO303" s="444"/>
      <c r="AP303" s="444"/>
      <c r="AQ303" s="444"/>
      <c r="AR303" s="444"/>
      <c r="AS303" s="445"/>
    </row>
    <row r="304" spans="1:45" s="34" customFormat="1" ht="12.75" customHeight="1" x14ac:dyDescent="0.2">
      <c r="A304" s="333" t="s">
        <v>8</v>
      </c>
      <c r="B304" s="431"/>
      <c r="C304" s="431"/>
      <c r="D304" s="430"/>
      <c r="E304" s="361" t="s">
        <v>113</v>
      </c>
      <c r="F304" s="432"/>
      <c r="G304" s="432"/>
      <c r="H304" s="432"/>
      <c r="I304" s="432"/>
      <c r="J304" s="432"/>
      <c r="K304" s="432"/>
      <c r="L304" s="432"/>
      <c r="M304" s="432"/>
      <c r="N304" s="432"/>
      <c r="O304" s="432"/>
      <c r="P304" s="432"/>
      <c r="Q304" s="432"/>
      <c r="R304" s="432"/>
      <c r="S304" s="432"/>
      <c r="T304" s="432"/>
      <c r="U304" s="432"/>
      <c r="V304" s="433"/>
      <c r="X304" s="333" t="s">
        <v>8</v>
      </c>
      <c r="Y304" s="431"/>
      <c r="Z304" s="431"/>
      <c r="AA304" s="430"/>
      <c r="AB304" s="361" t="s">
        <v>113</v>
      </c>
      <c r="AC304" s="432"/>
      <c r="AD304" s="432"/>
      <c r="AE304" s="432"/>
      <c r="AF304" s="432"/>
      <c r="AG304" s="432"/>
      <c r="AH304" s="432"/>
      <c r="AI304" s="432"/>
      <c r="AJ304" s="432"/>
      <c r="AK304" s="432"/>
      <c r="AL304" s="432"/>
      <c r="AM304" s="432"/>
      <c r="AN304" s="432"/>
      <c r="AO304" s="432"/>
      <c r="AP304" s="432"/>
      <c r="AQ304" s="432"/>
      <c r="AR304" s="432"/>
      <c r="AS304" s="433"/>
    </row>
    <row r="305" spans="1:45" s="37" customFormat="1" ht="24" customHeight="1" x14ac:dyDescent="0.2">
      <c r="A305" s="367">
        <f>A11</f>
        <v>45383</v>
      </c>
      <c r="B305" s="368"/>
      <c r="C305" s="368"/>
      <c r="D305" s="369"/>
      <c r="E305" s="434"/>
      <c r="F305" s="435"/>
      <c r="G305" s="435"/>
      <c r="H305" s="435"/>
      <c r="I305" s="435"/>
      <c r="J305" s="435"/>
      <c r="K305" s="435"/>
      <c r="L305" s="435"/>
      <c r="M305" s="435"/>
      <c r="N305" s="435"/>
      <c r="O305" s="435"/>
      <c r="P305" s="435"/>
      <c r="Q305" s="435"/>
      <c r="R305" s="435"/>
      <c r="S305" s="435"/>
      <c r="T305" s="435"/>
      <c r="U305" s="435"/>
      <c r="V305" s="436"/>
      <c r="X305" s="367">
        <f>A11</f>
        <v>45383</v>
      </c>
      <c r="Y305" s="368"/>
      <c r="Z305" s="368"/>
      <c r="AA305" s="369"/>
      <c r="AB305" s="434"/>
      <c r="AC305" s="435"/>
      <c r="AD305" s="435"/>
      <c r="AE305" s="435"/>
      <c r="AF305" s="435"/>
      <c r="AG305" s="435"/>
      <c r="AH305" s="435"/>
      <c r="AI305" s="435"/>
      <c r="AJ305" s="435"/>
      <c r="AK305" s="435"/>
      <c r="AL305" s="435"/>
      <c r="AM305" s="435"/>
      <c r="AN305" s="435"/>
      <c r="AO305" s="435"/>
      <c r="AP305" s="435"/>
      <c r="AQ305" s="435"/>
      <c r="AR305" s="435"/>
      <c r="AS305" s="436"/>
    </row>
    <row r="306" spans="1:45" s="34" customFormat="1" ht="6" customHeight="1" x14ac:dyDescent="0.2">
      <c r="A306" s="84"/>
      <c r="B306" s="85"/>
      <c r="C306" s="85"/>
      <c r="D306" s="85"/>
      <c r="E306" s="85"/>
      <c r="F306" s="85"/>
      <c r="G306" s="85"/>
      <c r="H306" s="85"/>
      <c r="I306" s="85"/>
      <c r="J306" s="85"/>
      <c r="K306" s="85"/>
      <c r="L306" s="85"/>
      <c r="M306" s="85"/>
      <c r="N306" s="85"/>
      <c r="O306" s="85"/>
      <c r="P306" s="85"/>
      <c r="Q306" s="85"/>
      <c r="R306" s="85"/>
      <c r="S306" s="85"/>
      <c r="T306" s="85"/>
      <c r="U306" s="85"/>
      <c r="V306" s="86"/>
      <c r="X306" s="84"/>
      <c r="Y306" s="85"/>
      <c r="Z306" s="85"/>
      <c r="AA306" s="85"/>
      <c r="AB306" s="85"/>
      <c r="AC306" s="85"/>
      <c r="AD306" s="85"/>
      <c r="AE306" s="85"/>
      <c r="AF306" s="85"/>
      <c r="AG306" s="85"/>
      <c r="AH306" s="85"/>
      <c r="AI306" s="85"/>
      <c r="AJ306" s="85"/>
      <c r="AK306" s="85"/>
      <c r="AL306" s="85"/>
      <c r="AM306" s="85"/>
      <c r="AN306" s="85"/>
      <c r="AO306" s="85"/>
      <c r="AP306" s="85"/>
      <c r="AQ306" s="85"/>
      <c r="AR306" s="85"/>
      <c r="AS306" s="86"/>
    </row>
    <row r="307" spans="1:45" s="34" customFormat="1" ht="24.75" customHeight="1" x14ac:dyDescent="0.2">
      <c r="A307" s="38" t="s">
        <v>107</v>
      </c>
      <c r="D307" s="330" t="str">
        <f>'Übertrag Einzel'!AA86</f>
        <v/>
      </c>
      <c r="E307" s="331"/>
      <c r="F307" s="331"/>
      <c r="G307" s="331"/>
      <c r="H307" s="331"/>
      <c r="I307" s="331"/>
      <c r="J307" s="331"/>
      <c r="K307" s="331"/>
      <c r="L307" s="331"/>
      <c r="M307" s="331"/>
      <c r="N307" s="137"/>
      <c r="O307" s="332" t="str">
        <f>"verliehen wird: "&amp;'Übertrag Einzel'!CP86</f>
        <v>verliehen wird: Urkunde und Button</v>
      </c>
      <c r="P307" s="332"/>
      <c r="Q307" s="332"/>
      <c r="R307" s="332"/>
      <c r="S307" s="332"/>
      <c r="T307" s="332"/>
      <c r="U307" s="332"/>
      <c r="V307" s="83"/>
      <c r="X307" s="38" t="s">
        <v>107</v>
      </c>
      <c r="AA307" s="330" t="str">
        <f>'Übertrag Einzel'!AA87</f>
        <v/>
      </c>
      <c r="AB307" s="331"/>
      <c r="AC307" s="331"/>
      <c r="AD307" s="331"/>
      <c r="AE307" s="331"/>
      <c r="AF307" s="331"/>
      <c r="AG307" s="331"/>
      <c r="AH307" s="331"/>
      <c r="AI307" s="331"/>
      <c r="AJ307" s="331"/>
      <c r="AK307" s="137"/>
      <c r="AL307" s="332" t="str">
        <f>"verliehen wird: "&amp;'Übertrag Einzel'!CP87</f>
        <v>verliehen wird: Urkunde und Button</v>
      </c>
      <c r="AM307" s="332"/>
      <c r="AN307" s="332"/>
      <c r="AO307" s="332"/>
      <c r="AP307" s="332"/>
      <c r="AQ307" s="332"/>
      <c r="AR307" s="332"/>
      <c r="AS307" s="83"/>
    </row>
    <row r="308" spans="1:45" s="34" customFormat="1" ht="6" customHeight="1" x14ac:dyDescent="0.2">
      <c r="A308" s="82"/>
      <c r="V308" s="83"/>
      <c r="X308" s="82"/>
      <c r="AS308" s="83"/>
    </row>
    <row r="309" spans="1:45" s="34" customFormat="1" ht="24.75" customHeight="1" x14ac:dyDescent="0.2">
      <c r="A309" s="38" t="s">
        <v>111</v>
      </c>
      <c r="D309" s="39"/>
      <c r="F309" s="39"/>
      <c r="H309" s="39"/>
      <c r="I309" s="347" t="str">
        <f>'Übertrag Einzel'!CM86&amp;"."</f>
        <v>.</v>
      </c>
      <c r="J309" s="348"/>
      <c r="L309" s="39" t="s">
        <v>112</v>
      </c>
      <c r="N309" s="39"/>
      <c r="V309" s="83"/>
      <c r="X309" s="38" t="s">
        <v>111</v>
      </c>
      <c r="AA309" s="39"/>
      <c r="AC309" s="39"/>
      <c r="AE309" s="39"/>
      <c r="AF309" s="347" t="str">
        <f>'Übertrag Einzel'!CM87&amp;"."</f>
        <v>.</v>
      </c>
      <c r="AG309" s="348"/>
      <c r="AI309" s="39" t="s">
        <v>112</v>
      </c>
      <c r="AK309" s="39"/>
      <c r="AS309" s="83"/>
    </row>
    <row r="310" spans="1:45" s="34" customFormat="1" ht="6" customHeight="1" x14ac:dyDescent="0.2">
      <c r="A310" s="87"/>
      <c r="B310" s="88"/>
      <c r="C310" s="88"/>
      <c r="D310" s="88"/>
      <c r="E310" s="88"/>
      <c r="F310" s="88"/>
      <c r="G310" s="88"/>
      <c r="H310" s="88"/>
      <c r="I310" s="88"/>
      <c r="J310" s="88"/>
      <c r="K310" s="88"/>
      <c r="L310" s="88"/>
      <c r="M310" s="88"/>
      <c r="N310" s="88"/>
      <c r="O310" s="88"/>
      <c r="P310" s="88"/>
      <c r="Q310" s="88"/>
      <c r="R310" s="88"/>
      <c r="S310" s="88"/>
      <c r="T310" s="88"/>
      <c r="U310" s="88"/>
      <c r="V310" s="89"/>
      <c r="X310" s="87"/>
      <c r="Y310" s="88"/>
      <c r="Z310" s="88"/>
      <c r="AA310" s="88"/>
      <c r="AB310" s="88"/>
      <c r="AC310" s="88"/>
      <c r="AD310" s="88"/>
      <c r="AE310" s="88"/>
      <c r="AF310" s="88"/>
      <c r="AG310" s="88"/>
      <c r="AH310" s="88"/>
      <c r="AI310" s="88"/>
      <c r="AJ310" s="88"/>
      <c r="AK310" s="88"/>
      <c r="AL310" s="88"/>
      <c r="AM310" s="88"/>
      <c r="AN310" s="88"/>
      <c r="AO310" s="88"/>
      <c r="AP310" s="88"/>
      <c r="AQ310" s="88"/>
      <c r="AR310" s="88"/>
      <c r="AS310" s="89"/>
    </row>
    <row r="311" spans="1:45" ht="29.25" customHeight="1" x14ac:dyDescent="0.2">
      <c r="A311" s="349" t="s">
        <v>9</v>
      </c>
      <c r="B311" s="448"/>
      <c r="C311" s="448"/>
      <c r="D311" s="449"/>
      <c r="E311" s="447" t="s">
        <v>10</v>
      </c>
      <c r="F311" s="447"/>
      <c r="G311" s="447" t="s">
        <v>11</v>
      </c>
      <c r="H311" s="447"/>
      <c r="I311" s="446" t="s">
        <v>12</v>
      </c>
      <c r="J311" s="447"/>
      <c r="K311" s="446" t="s">
        <v>13</v>
      </c>
      <c r="L311" s="447"/>
      <c r="M311" s="446" t="s">
        <v>14</v>
      </c>
      <c r="N311" s="447"/>
      <c r="O311" s="447"/>
      <c r="P311" s="447"/>
      <c r="Q311" s="447"/>
      <c r="R311" s="447"/>
      <c r="S311" s="447"/>
      <c r="T311" s="446" t="s">
        <v>15</v>
      </c>
      <c r="U311" s="447"/>
      <c r="V311" s="447"/>
      <c r="X311" s="349" t="s">
        <v>9</v>
      </c>
      <c r="Y311" s="448"/>
      <c r="Z311" s="448"/>
      <c r="AA311" s="449"/>
      <c r="AB311" s="447" t="s">
        <v>10</v>
      </c>
      <c r="AC311" s="447"/>
      <c r="AD311" s="447" t="s">
        <v>11</v>
      </c>
      <c r="AE311" s="447"/>
      <c r="AF311" s="446" t="s">
        <v>12</v>
      </c>
      <c r="AG311" s="447"/>
      <c r="AH311" s="446" t="s">
        <v>13</v>
      </c>
      <c r="AI311" s="447"/>
      <c r="AJ311" s="446" t="s">
        <v>14</v>
      </c>
      <c r="AK311" s="447"/>
      <c r="AL311" s="447"/>
      <c r="AM311" s="447"/>
      <c r="AN311" s="447"/>
      <c r="AO311" s="447"/>
      <c r="AP311" s="447"/>
      <c r="AQ311" s="446" t="s">
        <v>15</v>
      </c>
      <c r="AR311" s="447"/>
      <c r="AS311" s="447"/>
    </row>
    <row r="312" spans="1:45" ht="14.1" customHeight="1" x14ac:dyDescent="0.2">
      <c r="A312" s="333"/>
      <c r="B312" s="334"/>
      <c r="C312" s="334"/>
      <c r="D312" s="335"/>
      <c r="E312" s="336"/>
      <c r="F312" s="337"/>
      <c r="G312" s="336"/>
      <c r="H312" s="337"/>
      <c r="I312" s="336"/>
      <c r="J312" s="337"/>
      <c r="K312" s="336"/>
      <c r="L312" s="337"/>
      <c r="M312" s="336"/>
      <c r="N312" s="340"/>
      <c r="O312" s="340"/>
      <c r="P312" s="340"/>
      <c r="Q312" s="340"/>
      <c r="R312" s="340"/>
      <c r="S312" s="337"/>
      <c r="T312" s="336"/>
      <c r="U312" s="340"/>
      <c r="V312" s="337"/>
      <c r="X312" s="333"/>
      <c r="Y312" s="334"/>
      <c r="Z312" s="334"/>
      <c r="AA312" s="335"/>
      <c r="AB312" s="336"/>
      <c r="AC312" s="337"/>
      <c r="AD312" s="336"/>
      <c r="AE312" s="337"/>
      <c r="AF312" s="336"/>
      <c r="AG312" s="337"/>
      <c r="AH312" s="336"/>
      <c r="AI312" s="337"/>
      <c r="AJ312" s="336"/>
      <c r="AK312" s="340"/>
      <c r="AL312" s="340"/>
      <c r="AM312" s="340"/>
      <c r="AN312" s="340"/>
      <c r="AO312" s="340"/>
      <c r="AP312" s="337"/>
      <c r="AQ312" s="336"/>
      <c r="AR312" s="340"/>
      <c r="AS312" s="337"/>
    </row>
    <row r="313" spans="1:45" ht="14.1" customHeight="1" x14ac:dyDescent="0.2">
      <c r="A313" s="388" t="str">
        <f>'Übertrag Einzel'!BE86</f>
        <v>Langsamer Walzer</v>
      </c>
      <c r="B313" s="389"/>
      <c r="C313" s="389"/>
      <c r="D313" s="17"/>
      <c r="E313" s="338"/>
      <c r="F313" s="339"/>
      <c r="G313" s="338"/>
      <c r="H313" s="339"/>
      <c r="I313" s="338"/>
      <c r="J313" s="339"/>
      <c r="K313" s="338"/>
      <c r="L313" s="339"/>
      <c r="M313" s="338"/>
      <c r="N313" s="341"/>
      <c r="O313" s="341"/>
      <c r="P313" s="341"/>
      <c r="Q313" s="341"/>
      <c r="R313" s="341"/>
      <c r="S313" s="339"/>
      <c r="T313" s="338"/>
      <c r="U313" s="341"/>
      <c r="V313" s="339"/>
      <c r="X313" s="388" t="str">
        <f>'Übertrag Einzel'!BE87</f>
        <v>Langsamer Walzer</v>
      </c>
      <c r="Y313" s="389"/>
      <c r="Z313" s="389"/>
      <c r="AA313" s="17"/>
      <c r="AB313" s="338"/>
      <c r="AC313" s="339"/>
      <c r="AD313" s="338"/>
      <c r="AE313" s="339"/>
      <c r="AF313" s="338"/>
      <c r="AG313" s="339"/>
      <c r="AH313" s="338"/>
      <c r="AI313" s="339"/>
      <c r="AJ313" s="338"/>
      <c r="AK313" s="341"/>
      <c r="AL313" s="341"/>
      <c r="AM313" s="341"/>
      <c r="AN313" s="341"/>
      <c r="AO313" s="341"/>
      <c r="AP313" s="339"/>
      <c r="AQ313" s="338"/>
      <c r="AR313" s="341"/>
      <c r="AS313" s="339"/>
    </row>
    <row r="314" spans="1:45" ht="14.1" customHeight="1" x14ac:dyDescent="0.2">
      <c r="A314" s="333"/>
      <c r="B314" s="334"/>
      <c r="C314" s="334"/>
      <c r="D314" s="335"/>
      <c r="E314" s="336"/>
      <c r="F314" s="337"/>
      <c r="G314" s="336"/>
      <c r="H314" s="337"/>
      <c r="I314" s="336"/>
      <c r="J314" s="337"/>
      <c r="K314" s="336"/>
      <c r="L314" s="337"/>
      <c r="M314" s="336"/>
      <c r="N314" s="340"/>
      <c r="O314" s="340"/>
      <c r="P314" s="340"/>
      <c r="Q314" s="340"/>
      <c r="R314" s="340"/>
      <c r="S314" s="337"/>
      <c r="T314" s="336"/>
      <c r="U314" s="340"/>
      <c r="V314" s="337"/>
      <c r="X314" s="333"/>
      <c r="Y314" s="334"/>
      <c r="Z314" s="334"/>
      <c r="AA314" s="335"/>
      <c r="AB314" s="336"/>
      <c r="AC314" s="337"/>
      <c r="AD314" s="336"/>
      <c r="AE314" s="337"/>
      <c r="AF314" s="336"/>
      <c r="AG314" s="337"/>
      <c r="AH314" s="336"/>
      <c r="AI314" s="337"/>
      <c r="AJ314" s="336"/>
      <c r="AK314" s="340"/>
      <c r="AL314" s="340"/>
      <c r="AM314" s="340"/>
      <c r="AN314" s="340"/>
      <c r="AO314" s="340"/>
      <c r="AP314" s="337"/>
      <c r="AQ314" s="336"/>
      <c r="AR314" s="340"/>
      <c r="AS314" s="337"/>
    </row>
    <row r="315" spans="1:45" ht="14.1" customHeight="1" x14ac:dyDescent="0.2">
      <c r="A315" s="388" t="str">
        <f>'Übertrag Einzel'!BF86</f>
        <v>Tango</v>
      </c>
      <c r="B315" s="389"/>
      <c r="C315" s="389"/>
      <c r="D315" s="17"/>
      <c r="E315" s="338"/>
      <c r="F315" s="339"/>
      <c r="G315" s="338"/>
      <c r="H315" s="339"/>
      <c r="I315" s="338"/>
      <c r="J315" s="339"/>
      <c r="K315" s="338"/>
      <c r="L315" s="339"/>
      <c r="M315" s="338"/>
      <c r="N315" s="341"/>
      <c r="O315" s="341"/>
      <c r="P315" s="341"/>
      <c r="Q315" s="341"/>
      <c r="R315" s="341"/>
      <c r="S315" s="339"/>
      <c r="T315" s="338"/>
      <c r="U315" s="341"/>
      <c r="V315" s="339"/>
      <c r="X315" s="388" t="str">
        <f>'Übertrag Einzel'!BF87</f>
        <v>Tango</v>
      </c>
      <c r="Y315" s="389"/>
      <c r="Z315" s="389"/>
      <c r="AA315" s="17"/>
      <c r="AB315" s="338"/>
      <c r="AC315" s="339"/>
      <c r="AD315" s="338"/>
      <c r="AE315" s="339"/>
      <c r="AF315" s="338"/>
      <c r="AG315" s="339"/>
      <c r="AH315" s="338"/>
      <c r="AI315" s="339"/>
      <c r="AJ315" s="338"/>
      <c r="AK315" s="341"/>
      <c r="AL315" s="341"/>
      <c r="AM315" s="341"/>
      <c r="AN315" s="341"/>
      <c r="AO315" s="341"/>
      <c r="AP315" s="339"/>
      <c r="AQ315" s="338"/>
      <c r="AR315" s="341"/>
      <c r="AS315" s="339"/>
    </row>
    <row r="316" spans="1:45" ht="14.1" customHeight="1" x14ac:dyDescent="0.2">
      <c r="A316" s="333"/>
      <c r="B316" s="334"/>
      <c r="C316" s="334"/>
      <c r="D316" s="335"/>
      <c r="E316" s="336"/>
      <c r="F316" s="337"/>
      <c r="G316" s="336"/>
      <c r="H316" s="337"/>
      <c r="I316" s="336"/>
      <c r="J316" s="337"/>
      <c r="K316" s="336"/>
      <c r="L316" s="337"/>
      <c r="M316" s="336"/>
      <c r="N316" s="340"/>
      <c r="O316" s="340"/>
      <c r="P316" s="340"/>
      <c r="Q316" s="340"/>
      <c r="R316" s="340"/>
      <c r="S316" s="337"/>
      <c r="T316" s="336"/>
      <c r="U316" s="340"/>
      <c r="V316" s="337"/>
      <c r="X316" s="333"/>
      <c r="Y316" s="334"/>
      <c r="Z316" s="334"/>
      <c r="AA316" s="335"/>
      <c r="AB316" s="336"/>
      <c r="AC316" s="337"/>
      <c r="AD316" s="336"/>
      <c r="AE316" s="337"/>
      <c r="AF316" s="336"/>
      <c r="AG316" s="337"/>
      <c r="AH316" s="336"/>
      <c r="AI316" s="337"/>
      <c r="AJ316" s="336"/>
      <c r="AK316" s="340"/>
      <c r="AL316" s="340"/>
      <c r="AM316" s="340"/>
      <c r="AN316" s="340"/>
      <c r="AO316" s="340"/>
      <c r="AP316" s="337"/>
      <c r="AQ316" s="336"/>
      <c r="AR316" s="340"/>
      <c r="AS316" s="337"/>
    </row>
    <row r="317" spans="1:45" ht="14.1" customHeight="1" x14ac:dyDescent="0.2">
      <c r="A317" s="388" t="str">
        <f>'Übertrag Einzel'!BG86</f>
        <v>Wiener Walzer</v>
      </c>
      <c r="B317" s="389"/>
      <c r="C317" s="389"/>
      <c r="D317" s="17"/>
      <c r="E317" s="338"/>
      <c r="F317" s="339"/>
      <c r="G317" s="338"/>
      <c r="H317" s="339"/>
      <c r="I317" s="338"/>
      <c r="J317" s="339"/>
      <c r="K317" s="338"/>
      <c r="L317" s="339"/>
      <c r="M317" s="338"/>
      <c r="N317" s="341"/>
      <c r="O317" s="341"/>
      <c r="P317" s="341"/>
      <c r="Q317" s="341"/>
      <c r="R317" s="341"/>
      <c r="S317" s="339"/>
      <c r="T317" s="338"/>
      <c r="U317" s="341"/>
      <c r="V317" s="339"/>
      <c r="X317" s="388" t="str">
        <f>'Übertrag Einzel'!BG87</f>
        <v>Wiener Walzer</v>
      </c>
      <c r="Y317" s="389"/>
      <c r="Z317" s="389"/>
      <c r="AA317" s="17"/>
      <c r="AB317" s="338"/>
      <c r="AC317" s="339"/>
      <c r="AD317" s="338"/>
      <c r="AE317" s="339"/>
      <c r="AF317" s="338"/>
      <c r="AG317" s="339"/>
      <c r="AH317" s="338"/>
      <c r="AI317" s="339"/>
      <c r="AJ317" s="338"/>
      <c r="AK317" s="341"/>
      <c r="AL317" s="341"/>
      <c r="AM317" s="341"/>
      <c r="AN317" s="341"/>
      <c r="AO317" s="341"/>
      <c r="AP317" s="339"/>
      <c r="AQ317" s="338"/>
      <c r="AR317" s="341"/>
      <c r="AS317" s="339"/>
    </row>
    <row r="318" spans="1:45" ht="14.1" customHeight="1" x14ac:dyDescent="0.2">
      <c r="A318" s="333"/>
      <c r="B318" s="334"/>
      <c r="C318" s="334"/>
      <c r="D318" s="335"/>
      <c r="E318" s="336"/>
      <c r="F318" s="337"/>
      <c r="G318" s="336"/>
      <c r="H318" s="337"/>
      <c r="I318" s="336"/>
      <c r="J318" s="337"/>
      <c r="K318" s="336"/>
      <c r="L318" s="337"/>
      <c r="M318" s="336"/>
      <c r="N318" s="340"/>
      <c r="O318" s="340"/>
      <c r="P318" s="340"/>
      <c r="Q318" s="340"/>
      <c r="R318" s="340"/>
      <c r="S318" s="337"/>
      <c r="T318" s="336"/>
      <c r="U318" s="340"/>
      <c r="V318" s="337"/>
      <c r="X318" s="333"/>
      <c r="Y318" s="334"/>
      <c r="Z318" s="334"/>
      <c r="AA318" s="335"/>
      <c r="AB318" s="336"/>
      <c r="AC318" s="337"/>
      <c r="AD318" s="336"/>
      <c r="AE318" s="337"/>
      <c r="AF318" s="336"/>
      <c r="AG318" s="337"/>
      <c r="AH318" s="336"/>
      <c r="AI318" s="337"/>
      <c r="AJ318" s="336"/>
      <c r="AK318" s="340"/>
      <c r="AL318" s="340"/>
      <c r="AM318" s="340"/>
      <c r="AN318" s="340"/>
      <c r="AO318" s="340"/>
      <c r="AP318" s="337"/>
      <c r="AQ318" s="336"/>
      <c r="AR318" s="340"/>
      <c r="AS318" s="337"/>
    </row>
    <row r="319" spans="1:45" ht="14.1" customHeight="1" x14ac:dyDescent="0.2">
      <c r="A319" s="388" t="str">
        <f>'Übertrag Einzel'!BH86</f>
        <v>Slowfox</v>
      </c>
      <c r="B319" s="389"/>
      <c r="C319" s="389"/>
      <c r="D319" s="17"/>
      <c r="E319" s="338"/>
      <c r="F319" s="339"/>
      <c r="G319" s="338"/>
      <c r="H319" s="339"/>
      <c r="I319" s="338"/>
      <c r="J319" s="339"/>
      <c r="K319" s="338"/>
      <c r="L319" s="339"/>
      <c r="M319" s="338"/>
      <c r="N319" s="341"/>
      <c r="O319" s="341"/>
      <c r="P319" s="341"/>
      <c r="Q319" s="341"/>
      <c r="R319" s="341"/>
      <c r="S319" s="339"/>
      <c r="T319" s="338"/>
      <c r="U319" s="341"/>
      <c r="V319" s="339"/>
      <c r="X319" s="388" t="str">
        <f>'Übertrag Einzel'!BH87</f>
        <v>Slowfox</v>
      </c>
      <c r="Y319" s="389"/>
      <c r="Z319" s="389"/>
      <c r="AA319" s="17"/>
      <c r="AB319" s="338"/>
      <c r="AC319" s="339"/>
      <c r="AD319" s="338"/>
      <c r="AE319" s="339"/>
      <c r="AF319" s="338"/>
      <c r="AG319" s="339"/>
      <c r="AH319" s="338"/>
      <c r="AI319" s="339"/>
      <c r="AJ319" s="338"/>
      <c r="AK319" s="341"/>
      <c r="AL319" s="341"/>
      <c r="AM319" s="341"/>
      <c r="AN319" s="341"/>
      <c r="AO319" s="341"/>
      <c r="AP319" s="339"/>
      <c r="AQ319" s="338"/>
      <c r="AR319" s="341"/>
      <c r="AS319" s="339"/>
    </row>
    <row r="320" spans="1:45" ht="14.1" customHeight="1" x14ac:dyDescent="0.2">
      <c r="A320" s="333"/>
      <c r="B320" s="334"/>
      <c r="C320" s="334"/>
      <c r="D320" s="335"/>
      <c r="E320" s="336"/>
      <c r="F320" s="337"/>
      <c r="G320" s="336"/>
      <c r="H320" s="337"/>
      <c r="I320" s="336"/>
      <c r="J320" s="337"/>
      <c r="K320" s="336"/>
      <c r="L320" s="337"/>
      <c r="M320" s="336"/>
      <c r="N320" s="340"/>
      <c r="O320" s="340"/>
      <c r="P320" s="340"/>
      <c r="Q320" s="340"/>
      <c r="R320" s="340"/>
      <c r="S320" s="337"/>
      <c r="T320" s="336"/>
      <c r="U320" s="340"/>
      <c r="V320" s="337"/>
      <c r="X320" s="333"/>
      <c r="Y320" s="334"/>
      <c r="Z320" s="334"/>
      <c r="AA320" s="335"/>
      <c r="AB320" s="336"/>
      <c r="AC320" s="337"/>
      <c r="AD320" s="336"/>
      <c r="AE320" s="337"/>
      <c r="AF320" s="336"/>
      <c r="AG320" s="337"/>
      <c r="AH320" s="336"/>
      <c r="AI320" s="337"/>
      <c r="AJ320" s="336"/>
      <c r="AK320" s="340"/>
      <c r="AL320" s="340"/>
      <c r="AM320" s="340"/>
      <c r="AN320" s="340"/>
      <c r="AO320" s="340"/>
      <c r="AP320" s="337"/>
      <c r="AQ320" s="336"/>
      <c r="AR320" s="340"/>
      <c r="AS320" s="337"/>
    </row>
    <row r="321" spans="1:45" ht="14.1" customHeight="1" x14ac:dyDescent="0.2">
      <c r="A321" s="388" t="str">
        <f>'Übertrag Einzel'!BI86</f>
        <v>Quickstep</v>
      </c>
      <c r="B321" s="389"/>
      <c r="C321" s="389"/>
      <c r="D321" s="17"/>
      <c r="E321" s="338"/>
      <c r="F321" s="339"/>
      <c r="G321" s="338"/>
      <c r="H321" s="339"/>
      <c r="I321" s="338"/>
      <c r="J321" s="339"/>
      <c r="K321" s="338"/>
      <c r="L321" s="339"/>
      <c r="M321" s="338"/>
      <c r="N321" s="341"/>
      <c r="O321" s="341"/>
      <c r="P321" s="341"/>
      <c r="Q321" s="341"/>
      <c r="R321" s="341"/>
      <c r="S321" s="339"/>
      <c r="T321" s="338"/>
      <c r="U321" s="341"/>
      <c r="V321" s="339"/>
      <c r="X321" s="388" t="str">
        <f>'Übertrag Einzel'!BI87</f>
        <v>Quickstep</v>
      </c>
      <c r="Y321" s="389"/>
      <c r="Z321" s="389"/>
      <c r="AA321" s="17"/>
      <c r="AB321" s="338"/>
      <c r="AC321" s="339"/>
      <c r="AD321" s="338"/>
      <c r="AE321" s="339"/>
      <c r="AF321" s="338"/>
      <c r="AG321" s="339"/>
      <c r="AH321" s="338"/>
      <c r="AI321" s="339"/>
      <c r="AJ321" s="338"/>
      <c r="AK321" s="341"/>
      <c r="AL321" s="341"/>
      <c r="AM321" s="341"/>
      <c r="AN321" s="341"/>
      <c r="AO321" s="341"/>
      <c r="AP321" s="339"/>
      <c r="AQ321" s="338"/>
      <c r="AR321" s="341"/>
      <c r="AS321" s="339"/>
    </row>
    <row r="322" spans="1:45" ht="14.1" customHeight="1" x14ac:dyDescent="0.2">
      <c r="A322" s="333"/>
      <c r="B322" s="334"/>
      <c r="C322" s="334"/>
      <c r="D322" s="335"/>
      <c r="E322" s="336"/>
      <c r="F322" s="337"/>
      <c r="G322" s="336"/>
      <c r="H322" s="337"/>
      <c r="I322" s="336"/>
      <c r="J322" s="337"/>
      <c r="K322" s="336"/>
      <c r="L322" s="337"/>
      <c r="M322" s="336"/>
      <c r="N322" s="340"/>
      <c r="O322" s="340"/>
      <c r="P322" s="340"/>
      <c r="Q322" s="340"/>
      <c r="R322" s="340"/>
      <c r="S322" s="337"/>
      <c r="T322" s="336"/>
      <c r="U322" s="340"/>
      <c r="V322" s="337"/>
      <c r="X322" s="333"/>
      <c r="Y322" s="334"/>
      <c r="Z322" s="334"/>
      <c r="AA322" s="335"/>
      <c r="AB322" s="336"/>
      <c r="AC322" s="337"/>
      <c r="AD322" s="336"/>
      <c r="AE322" s="337"/>
      <c r="AF322" s="336"/>
      <c r="AG322" s="337"/>
      <c r="AH322" s="336"/>
      <c r="AI322" s="337"/>
      <c r="AJ322" s="336"/>
      <c r="AK322" s="340"/>
      <c r="AL322" s="340"/>
      <c r="AM322" s="340"/>
      <c r="AN322" s="340"/>
      <c r="AO322" s="340"/>
      <c r="AP322" s="337"/>
      <c r="AQ322" s="336"/>
      <c r="AR322" s="340"/>
      <c r="AS322" s="337"/>
    </row>
    <row r="323" spans="1:45" ht="14.1" customHeight="1" x14ac:dyDescent="0.2">
      <c r="A323" s="388" t="str">
        <f>'Übertrag Einzel'!BJ86</f>
        <v>Samba</v>
      </c>
      <c r="B323" s="389"/>
      <c r="C323" s="389"/>
      <c r="D323" s="17"/>
      <c r="E323" s="338"/>
      <c r="F323" s="339"/>
      <c r="G323" s="338"/>
      <c r="H323" s="339"/>
      <c r="I323" s="338"/>
      <c r="J323" s="339"/>
      <c r="K323" s="338"/>
      <c r="L323" s="339"/>
      <c r="M323" s="338"/>
      <c r="N323" s="341"/>
      <c r="O323" s="341"/>
      <c r="P323" s="341"/>
      <c r="Q323" s="341"/>
      <c r="R323" s="341"/>
      <c r="S323" s="339"/>
      <c r="T323" s="338"/>
      <c r="U323" s="341"/>
      <c r="V323" s="339"/>
      <c r="X323" s="388" t="str">
        <f>'Übertrag Einzel'!BJ87</f>
        <v>Samba</v>
      </c>
      <c r="Y323" s="389"/>
      <c r="Z323" s="389"/>
      <c r="AA323" s="17"/>
      <c r="AB323" s="338"/>
      <c r="AC323" s="339"/>
      <c r="AD323" s="338"/>
      <c r="AE323" s="339"/>
      <c r="AF323" s="338"/>
      <c r="AG323" s="339"/>
      <c r="AH323" s="338"/>
      <c r="AI323" s="339"/>
      <c r="AJ323" s="338"/>
      <c r="AK323" s="341"/>
      <c r="AL323" s="341"/>
      <c r="AM323" s="341"/>
      <c r="AN323" s="341"/>
      <c r="AO323" s="341"/>
      <c r="AP323" s="339"/>
      <c r="AQ323" s="338"/>
      <c r="AR323" s="341"/>
      <c r="AS323" s="339"/>
    </row>
    <row r="324" spans="1:45" ht="14.1" customHeight="1" x14ac:dyDescent="0.2">
      <c r="A324" s="333"/>
      <c r="B324" s="334"/>
      <c r="C324" s="334"/>
      <c r="D324" s="335"/>
      <c r="E324" s="336"/>
      <c r="F324" s="337"/>
      <c r="G324" s="336"/>
      <c r="H324" s="337"/>
      <c r="I324" s="336"/>
      <c r="J324" s="337"/>
      <c r="K324" s="336"/>
      <c r="L324" s="337"/>
      <c r="M324" s="336"/>
      <c r="N324" s="340"/>
      <c r="O324" s="340"/>
      <c r="P324" s="340"/>
      <c r="Q324" s="340"/>
      <c r="R324" s="340"/>
      <c r="S324" s="337"/>
      <c r="T324" s="336"/>
      <c r="U324" s="340"/>
      <c r="V324" s="337"/>
      <c r="X324" s="333"/>
      <c r="Y324" s="334"/>
      <c r="Z324" s="334"/>
      <c r="AA324" s="335"/>
      <c r="AB324" s="336"/>
      <c r="AC324" s="337"/>
      <c r="AD324" s="336"/>
      <c r="AE324" s="337"/>
      <c r="AF324" s="336"/>
      <c r="AG324" s="337"/>
      <c r="AH324" s="336"/>
      <c r="AI324" s="337"/>
      <c r="AJ324" s="336"/>
      <c r="AK324" s="340"/>
      <c r="AL324" s="340"/>
      <c r="AM324" s="340"/>
      <c r="AN324" s="340"/>
      <c r="AO324" s="340"/>
      <c r="AP324" s="337"/>
      <c r="AQ324" s="336"/>
      <c r="AR324" s="340"/>
      <c r="AS324" s="337"/>
    </row>
    <row r="325" spans="1:45" ht="14.1" customHeight="1" x14ac:dyDescent="0.2">
      <c r="A325" s="388" t="str">
        <f>'Übertrag Einzel'!BK86</f>
        <v>Chachacha</v>
      </c>
      <c r="B325" s="389"/>
      <c r="C325" s="389"/>
      <c r="D325" s="17"/>
      <c r="E325" s="338"/>
      <c r="F325" s="339"/>
      <c r="G325" s="338"/>
      <c r="H325" s="339"/>
      <c r="I325" s="338"/>
      <c r="J325" s="339"/>
      <c r="K325" s="338"/>
      <c r="L325" s="339"/>
      <c r="M325" s="338"/>
      <c r="N325" s="341"/>
      <c r="O325" s="341"/>
      <c r="P325" s="341"/>
      <c r="Q325" s="341"/>
      <c r="R325" s="341"/>
      <c r="S325" s="339"/>
      <c r="T325" s="338"/>
      <c r="U325" s="341"/>
      <c r="V325" s="339"/>
      <c r="X325" s="388" t="str">
        <f>'Übertrag Einzel'!BK87</f>
        <v>Chachacha</v>
      </c>
      <c r="Y325" s="389"/>
      <c r="Z325" s="389"/>
      <c r="AA325" s="17"/>
      <c r="AB325" s="338"/>
      <c r="AC325" s="339"/>
      <c r="AD325" s="338"/>
      <c r="AE325" s="339"/>
      <c r="AF325" s="338"/>
      <c r="AG325" s="339"/>
      <c r="AH325" s="338"/>
      <c r="AI325" s="339"/>
      <c r="AJ325" s="338"/>
      <c r="AK325" s="341"/>
      <c r="AL325" s="341"/>
      <c r="AM325" s="341"/>
      <c r="AN325" s="341"/>
      <c r="AO325" s="341"/>
      <c r="AP325" s="339"/>
      <c r="AQ325" s="338"/>
      <c r="AR325" s="341"/>
      <c r="AS325" s="339"/>
    </row>
    <row r="326" spans="1:45" ht="14.1" customHeight="1" x14ac:dyDescent="0.2">
      <c r="A326" s="333"/>
      <c r="B326" s="334"/>
      <c r="C326" s="334"/>
      <c r="D326" s="335"/>
      <c r="E326" s="336"/>
      <c r="F326" s="337"/>
      <c r="G326" s="336"/>
      <c r="H326" s="337"/>
      <c r="I326" s="336"/>
      <c r="J326" s="337"/>
      <c r="K326" s="336"/>
      <c r="L326" s="337"/>
      <c r="M326" s="336"/>
      <c r="N326" s="340"/>
      <c r="O326" s="340"/>
      <c r="P326" s="340"/>
      <c r="Q326" s="340"/>
      <c r="R326" s="340"/>
      <c r="S326" s="337"/>
      <c r="T326" s="336"/>
      <c r="U326" s="340"/>
      <c r="V326" s="337"/>
      <c r="X326" s="333"/>
      <c r="Y326" s="334"/>
      <c r="Z326" s="334"/>
      <c r="AA326" s="335"/>
      <c r="AB326" s="336"/>
      <c r="AC326" s="337"/>
      <c r="AD326" s="336"/>
      <c r="AE326" s="337"/>
      <c r="AF326" s="336"/>
      <c r="AG326" s="337"/>
      <c r="AH326" s="336"/>
      <c r="AI326" s="337"/>
      <c r="AJ326" s="336"/>
      <c r="AK326" s="340"/>
      <c r="AL326" s="340"/>
      <c r="AM326" s="340"/>
      <c r="AN326" s="340"/>
      <c r="AO326" s="340"/>
      <c r="AP326" s="337"/>
      <c r="AQ326" s="336"/>
      <c r="AR326" s="340"/>
      <c r="AS326" s="337"/>
    </row>
    <row r="327" spans="1:45" ht="14.1" customHeight="1" x14ac:dyDescent="0.2">
      <c r="A327" s="388" t="str">
        <f>'Übertrag Einzel'!BL86</f>
        <v>Rumba</v>
      </c>
      <c r="B327" s="389"/>
      <c r="C327" s="389"/>
      <c r="D327" s="17"/>
      <c r="E327" s="338"/>
      <c r="F327" s="339"/>
      <c r="G327" s="338"/>
      <c r="H327" s="339"/>
      <c r="I327" s="338"/>
      <c r="J327" s="339"/>
      <c r="K327" s="338"/>
      <c r="L327" s="339"/>
      <c r="M327" s="338"/>
      <c r="N327" s="341"/>
      <c r="O327" s="341"/>
      <c r="P327" s="341"/>
      <c r="Q327" s="341"/>
      <c r="R327" s="341"/>
      <c r="S327" s="339"/>
      <c r="T327" s="338"/>
      <c r="U327" s="341"/>
      <c r="V327" s="339"/>
      <c r="X327" s="388" t="str">
        <f>'Übertrag Einzel'!BL87</f>
        <v>Rumba</v>
      </c>
      <c r="Y327" s="389"/>
      <c r="Z327" s="389"/>
      <c r="AA327" s="17"/>
      <c r="AB327" s="338"/>
      <c r="AC327" s="339"/>
      <c r="AD327" s="338"/>
      <c r="AE327" s="339"/>
      <c r="AF327" s="338"/>
      <c r="AG327" s="339"/>
      <c r="AH327" s="338"/>
      <c r="AI327" s="339"/>
      <c r="AJ327" s="338"/>
      <c r="AK327" s="341"/>
      <c r="AL327" s="341"/>
      <c r="AM327" s="341"/>
      <c r="AN327" s="341"/>
      <c r="AO327" s="341"/>
      <c r="AP327" s="339"/>
      <c r="AQ327" s="338"/>
      <c r="AR327" s="341"/>
      <c r="AS327" s="339"/>
    </row>
    <row r="328" spans="1:45" ht="14.1" customHeight="1" x14ac:dyDescent="0.2">
      <c r="A328" s="333"/>
      <c r="B328" s="334"/>
      <c r="C328" s="334"/>
      <c r="D328" s="335"/>
      <c r="E328" s="336"/>
      <c r="F328" s="337"/>
      <c r="G328" s="336"/>
      <c r="H328" s="337"/>
      <c r="I328" s="336"/>
      <c r="J328" s="337"/>
      <c r="K328" s="336"/>
      <c r="L328" s="337"/>
      <c r="M328" s="336"/>
      <c r="N328" s="340"/>
      <c r="O328" s="340"/>
      <c r="P328" s="340"/>
      <c r="Q328" s="340"/>
      <c r="R328" s="340"/>
      <c r="S328" s="337"/>
      <c r="T328" s="336"/>
      <c r="U328" s="340"/>
      <c r="V328" s="337"/>
      <c r="X328" s="333"/>
      <c r="Y328" s="334"/>
      <c r="Z328" s="334"/>
      <c r="AA328" s="335"/>
      <c r="AB328" s="336"/>
      <c r="AC328" s="337"/>
      <c r="AD328" s="336"/>
      <c r="AE328" s="337"/>
      <c r="AF328" s="336"/>
      <c r="AG328" s="337"/>
      <c r="AH328" s="336"/>
      <c r="AI328" s="337"/>
      <c r="AJ328" s="336"/>
      <c r="AK328" s="340"/>
      <c r="AL328" s="340"/>
      <c r="AM328" s="340"/>
      <c r="AN328" s="340"/>
      <c r="AO328" s="340"/>
      <c r="AP328" s="337"/>
      <c r="AQ328" s="336"/>
      <c r="AR328" s="340"/>
      <c r="AS328" s="337"/>
    </row>
    <row r="329" spans="1:45" ht="14.1" customHeight="1" x14ac:dyDescent="0.2">
      <c r="A329" s="388" t="str">
        <f>'Übertrag Einzel'!BM86</f>
        <v>Paso Doble</v>
      </c>
      <c r="B329" s="389"/>
      <c r="C329" s="389"/>
      <c r="D329" s="17"/>
      <c r="E329" s="338"/>
      <c r="F329" s="339"/>
      <c r="G329" s="338"/>
      <c r="H329" s="339"/>
      <c r="I329" s="338"/>
      <c r="J329" s="339"/>
      <c r="K329" s="338"/>
      <c r="L329" s="339"/>
      <c r="M329" s="338"/>
      <c r="N329" s="341"/>
      <c r="O329" s="341"/>
      <c r="P329" s="341"/>
      <c r="Q329" s="341"/>
      <c r="R329" s="341"/>
      <c r="S329" s="339"/>
      <c r="T329" s="338"/>
      <c r="U329" s="341"/>
      <c r="V329" s="339"/>
      <c r="X329" s="388" t="str">
        <f>'Übertrag Einzel'!BM87</f>
        <v>Paso Doble</v>
      </c>
      <c r="Y329" s="389"/>
      <c r="Z329" s="389"/>
      <c r="AA329" s="17"/>
      <c r="AB329" s="338"/>
      <c r="AC329" s="339"/>
      <c r="AD329" s="338"/>
      <c r="AE329" s="339"/>
      <c r="AF329" s="338"/>
      <c r="AG329" s="339"/>
      <c r="AH329" s="338"/>
      <c r="AI329" s="339"/>
      <c r="AJ329" s="338"/>
      <c r="AK329" s="341"/>
      <c r="AL329" s="341"/>
      <c r="AM329" s="341"/>
      <c r="AN329" s="341"/>
      <c r="AO329" s="341"/>
      <c r="AP329" s="339"/>
      <c r="AQ329" s="338"/>
      <c r="AR329" s="341"/>
      <c r="AS329" s="339"/>
    </row>
    <row r="330" spans="1:45" ht="14.1" customHeight="1" x14ac:dyDescent="0.2">
      <c r="A330" s="333"/>
      <c r="B330" s="334"/>
      <c r="C330" s="334"/>
      <c r="D330" s="335"/>
      <c r="E330" s="336"/>
      <c r="F330" s="337"/>
      <c r="G330" s="336"/>
      <c r="H330" s="337"/>
      <c r="I330" s="336"/>
      <c r="J330" s="337"/>
      <c r="K330" s="336"/>
      <c r="L330" s="337"/>
      <c r="M330" s="336"/>
      <c r="N330" s="340"/>
      <c r="O330" s="340"/>
      <c r="P330" s="340"/>
      <c r="Q330" s="340"/>
      <c r="R330" s="340"/>
      <c r="S330" s="337"/>
      <c r="T330" s="336"/>
      <c r="U330" s="340"/>
      <c r="V330" s="337"/>
      <c r="X330" s="333"/>
      <c r="Y330" s="334"/>
      <c r="Z330" s="334"/>
      <c r="AA330" s="335"/>
      <c r="AB330" s="336"/>
      <c r="AC330" s="337"/>
      <c r="AD330" s="336"/>
      <c r="AE330" s="337"/>
      <c r="AF330" s="336"/>
      <c r="AG330" s="337"/>
      <c r="AH330" s="336"/>
      <c r="AI330" s="337"/>
      <c r="AJ330" s="336"/>
      <c r="AK330" s="340"/>
      <c r="AL330" s="340"/>
      <c r="AM330" s="340"/>
      <c r="AN330" s="340"/>
      <c r="AO330" s="340"/>
      <c r="AP330" s="337"/>
      <c r="AQ330" s="336"/>
      <c r="AR330" s="340"/>
      <c r="AS330" s="337"/>
    </row>
    <row r="331" spans="1:45" ht="14.1" customHeight="1" x14ac:dyDescent="0.2">
      <c r="A331" s="388" t="str">
        <f>'Übertrag Einzel'!BN86</f>
        <v>Jive</v>
      </c>
      <c r="B331" s="389"/>
      <c r="C331" s="389"/>
      <c r="D331" s="17"/>
      <c r="E331" s="338"/>
      <c r="F331" s="339"/>
      <c r="G331" s="338"/>
      <c r="H331" s="339"/>
      <c r="I331" s="338"/>
      <c r="J331" s="339"/>
      <c r="K331" s="338"/>
      <c r="L331" s="339"/>
      <c r="M331" s="338"/>
      <c r="N331" s="341"/>
      <c r="O331" s="341"/>
      <c r="P331" s="341"/>
      <c r="Q331" s="341"/>
      <c r="R331" s="341"/>
      <c r="S331" s="339"/>
      <c r="T331" s="338"/>
      <c r="U331" s="341"/>
      <c r="V331" s="339"/>
      <c r="X331" s="388" t="str">
        <f>'Übertrag Einzel'!BN87</f>
        <v>Jive</v>
      </c>
      <c r="Y331" s="389"/>
      <c r="Z331" s="389"/>
      <c r="AA331" s="17"/>
      <c r="AB331" s="338"/>
      <c r="AC331" s="339"/>
      <c r="AD331" s="338"/>
      <c r="AE331" s="339"/>
      <c r="AF331" s="338"/>
      <c r="AG331" s="339"/>
      <c r="AH331" s="338"/>
      <c r="AI331" s="339"/>
      <c r="AJ331" s="338"/>
      <c r="AK331" s="341"/>
      <c r="AL331" s="341"/>
      <c r="AM331" s="341"/>
      <c r="AN331" s="341"/>
      <c r="AO331" s="341"/>
      <c r="AP331" s="339"/>
      <c r="AQ331" s="338"/>
      <c r="AR331" s="341"/>
      <c r="AS331" s="339"/>
    </row>
    <row r="332" spans="1:45" ht="14.1" customHeight="1" x14ac:dyDescent="0.2">
      <c r="A332" s="391"/>
      <c r="B332" s="392"/>
      <c r="C332" s="392"/>
      <c r="D332" s="393"/>
      <c r="E332" s="336"/>
      <c r="F332" s="337"/>
      <c r="G332" s="336"/>
      <c r="H332" s="337"/>
      <c r="I332" s="336"/>
      <c r="J332" s="337"/>
      <c r="K332" s="336"/>
      <c r="L332" s="337"/>
      <c r="M332" s="336"/>
      <c r="N332" s="340"/>
      <c r="O332" s="340"/>
      <c r="P332" s="340"/>
      <c r="Q332" s="340"/>
      <c r="R332" s="340"/>
      <c r="S332" s="337"/>
      <c r="T332" s="336"/>
      <c r="U332" s="340"/>
      <c r="V332" s="337"/>
      <c r="X332" s="391"/>
      <c r="Y332" s="392"/>
      <c r="Z332" s="392"/>
      <c r="AA332" s="393"/>
      <c r="AB332" s="336"/>
      <c r="AC332" s="337"/>
      <c r="AD332" s="336"/>
      <c r="AE332" s="337"/>
      <c r="AF332" s="336"/>
      <c r="AG332" s="337"/>
      <c r="AH332" s="336"/>
      <c r="AI332" s="337"/>
      <c r="AJ332" s="336"/>
      <c r="AK332" s="340"/>
      <c r="AL332" s="340"/>
      <c r="AM332" s="340"/>
      <c r="AN332" s="340"/>
      <c r="AO332" s="340"/>
      <c r="AP332" s="337"/>
      <c r="AQ332" s="336"/>
      <c r="AR332" s="340"/>
      <c r="AS332" s="337"/>
    </row>
    <row r="333" spans="1:45" ht="14.1" customHeight="1" x14ac:dyDescent="0.2">
      <c r="A333" s="388" t="str">
        <f>'Übertrag Einzel'!BO86</f>
        <v>Discofox</v>
      </c>
      <c r="B333" s="389"/>
      <c r="C333" s="390"/>
      <c r="D333" s="18"/>
      <c r="E333" s="338"/>
      <c r="F333" s="339"/>
      <c r="G333" s="338"/>
      <c r="H333" s="339"/>
      <c r="I333" s="338"/>
      <c r="J333" s="339"/>
      <c r="K333" s="338"/>
      <c r="L333" s="339"/>
      <c r="M333" s="338"/>
      <c r="N333" s="341"/>
      <c r="O333" s="341"/>
      <c r="P333" s="341"/>
      <c r="Q333" s="341"/>
      <c r="R333" s="341"/>
      <c r="S333" s="339"/>
      <c r="T333" s="338"/>
      <c r="U333" s="341"/>
      <c r="V333" s="339"/>
      <c r="X333" s="388" t="str">
        <f>'Übertrag Einzel'!BO87</f>
        <v>Discofox</v>
      </c>
      <c r="Y333" s="389"/>
      <c r="Z333" s="390"/>
      <c r="AA333" s="18"/>
      <c r="AB333" s="338"/>
      <c r="AC333" s="339"/>
      <c r="AD333" s="338"/>
      <c r="AE333" s="339"/>
      <c r="AF333" s="338"/>
      <c r="AG333" s="339"/>
      <c r="AH333" s="338"/>
      <c r="AI333" s="339"/>
      <c r="AJ333" s="338"/>
      <c r="AK333" s="341"/>
      <c r="AL333" s="341"/>
      <c r="AM333" s="341"/>
      <c r="AN333" s="341"/>
      <c r="AO333" s="341"/>
      <c r="AP333" s="339"/>
      <c r="AQ333" s="338"/>
      <c r="AR333" s="341"/>
      <c r="AS333" s="339"/>
    </row>
    <row r="334" spans="1:45" ht="14.1" customHeight="1" x14ac:dyDescent="0.2">
      <c r="A334" s="391"/>
      <c r="B334" s="392"/>
      <c r="C334" s="392"/>
      <c r="D334" s="393"/>
      <c r="E334" s="336"/>
      <c r="F334" s="337"/>
      <c r="G334" s="336"/>
      <c r="H334" s="337"/>
      <c r="I334" s="336"/>
      <c r="J334" s="337"/>
      <c r="K334" s="336"/>
      <c r="L334" s="337"/>
      <c r="M334" s="336"/>
      <c r="N334" s="340"/>
      <c r="O334" s="340"/>
      <c r="P334" s="340"/>
      <c r="Q334" s="340"/>
      <c r="R334" s="340"/>
      <c r="S334" s="337"/>
      <c r="T334" s="336"/>
      <c r="U334" s="340"/>
      <c r="V334" s="337"/>
      <c r="X334" s="391"/>
      <c r="Y334" s="392"/>
      <c r="Z334" s="392"/>
      <c r="AA334" s="393"/>
      <c r="AB334" s="336"/>
      <c r="AC334" s="337"/>
      <c r="AD334" s="336"/>
      <c r="AE334" s="337"/>
      <c r="AF334" s="336"/>
      <c r="AG334" s="337"/>
      <c r="AH334" s="336"/>
      <c r="AI334" s="337"/>
      <c r="AJ334" s="336"/>
      <c r="AK334" s="340"/>
      <c r="AL334" s="340"/>
      <c r="AM334" s="340"/>
      <c r="AN334" s="340"/>
      <c r="AO334" s="340"/>
      <c r="AP334" s="337"/>
      <c r="AQ334" s="336"/>
      <c r="AR334" s="340"/>
      <c r="AS334" s="337"/>
    </row>
    <row r="335" spans="1:45" ht="14.1" customHeight="1" x14ac:dyDescent="0.2">
      <c r="A335" s="388"/>
      <c r="B335" s="389"/>
      <c r="C335" s="390"/>
      <c r="D335" s="18"/>
      <c r="E335" s="338"/>
      <c r="F335" s="339"/>
      <c r="G335" s="338"/>
      <c r="H335" s="339"/>
      <c r="I335" s="338"/>
      <c r="J335" s="339"/>
      <c r="K335" s="338"/>
      <c r="L335" s="339"/>
      <c r="M335" s="338"/>
      <c r="N335" s="341"/>
      <c r="O335" s="341"/>
      <c r="P335" s="341"/>
      <c r="Q335" s="341"/>
      <c r="R335" s="341"/>
      <c r="S335" s="339"/>
      <c r="T335" s="338"/>
      <c r="U335" s="341"/>
      <c r="V335" s="339"/>
      <c r="X335" s="388"/>
      <c r="Y335" s="389"/>
      <c r="Z335" s="390"/>
      <c r="AA335" s="18"/>
      <c r="AB335" s="338"/>
      <c r="AC335" s="339"/>
      <c r="AD335" s="338"/>
      <c r="AE335" s="339"/>
      <c r="AF335" s="338"/>
      <c r="AG335" s="339"/>
      <c r="AH335" s="338"/>
      <c r="AI335" s="339"/>
      <c r="AJ335" s="338"/>
      <c r="AK335" s="341"/>
      <c r="AL335" s="341"/>
      <c r="AM335" s="341"/>
      <c r="AN335" s="341"/>
      <c r="AO335" s="341"/>
      <c r="AP335" s="339"/>
      <c r="AQ335" s="338"/>
      <c r="AR335" s="341"/>
      <c r="AS335" s="339"/>
    </row>
    <row r="336" spans="1:45" ht="14.1" customHeight="1" x14ac:dyDescent="0.2">
      <c r="A336" s="394" t="s">
        <v>70</v>
      </c>
      <c r="B336" s="450"/>
      <c r="C336" s="450"/>
      <c r="D336" s="450"/>
      <c r="E336" s="450"/>
      <c r="F336" s="450"/>
      <c r="G336" s="450"/>
      <c r="H336" s="450"/>
      <c r="I336" s="450"/>
      <c r="J336" s="450"/>
      <c r="K336" s="450"/>
      <c r="L336" s="450"/>
      <c r="M336" s="450"/>
      <c r="N336" s="450"/>
      <c r="O336" s="450"/>
      <c r="P336" s="450"/>
      <c r="Q336" s="450"/>
      <c r="R336" s="450"/>
      <c r="S336" s="450"/>
      <c r="T336" s="450"/>
      <c r="U336" s="450"/>
      <c r="V336" s="451"/>
      <c r="X336" s="394" t="s">
        <v>70</v>
      </c>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1"/>
    </row>
    <row r="337" spans="1:45" ht="14.1" customHeight="1" x14ac:dyDescent="0.2">
      <c r="A337" s="452"/>
      <c r="B337" s="453"/>
      <c r="C337" s="454"/>
      <c r="D337" s="454"/>
      <c r="E337" s="454"/>
      <c r="F337" s="454"/>
      <c r="G337" s="454"/>
      <c r="H337" s="454"/>
      <c r="I337" s="454"/>
      <c r="J337" s="454"/>
      <c r="K337" s="454"/>
      <c r="L337" s="454"/>
      <c r="M337" s="454"/>
      <c r="N337" s="454"/>
      <c r="O337" s="454"/>
      <c r="P337" s="454"/>
      <c r="Q337" s="454"/>
      <c r="R337" s="454"/>
      <c r="S337" s="454"/>
      <c r="T337" s="454"/>
      <c r="U337" s="454"/>
      <c r="V337" s="455"/>
      <c r="X337" s="452"/>
      <c r="Y337" s="453"/>
      <c r="Z337" s="454"/>
      <c r="AA337" s="454"/>
      <c r="AB337" s="454"/>
      <c r="AC337" s="454"/>
      <c r="AD337" s="454"/>
      <c r="AE337" s="454"/>
      <c r="AF337" s="454"/>
      <c r="AG337" s="454"/>
      <c r="AH337" s="454"/>
      <c r="AI337" s="454"/>
      <c r="AJ337" s="454"/>
      <c r="AK337" s="454"/>
      <c r="AL337" s="454"/>
      <c r="AM337" s="454"/>
      <c r="AN337" s="454"/>
      <c r="AO337" s="454"/>
      <c r="AP337" s="454"/>
      <c r="AQ337" s="454"/>
      <c r="AR337" s="454"/>
      <c r="AS337" s="455"/>
    </row>
    <row r="338" spans="1:45" ht="14.1" customHeight="1" x14ac:dyDescent="0.2">
      <c r="A338" s="400" t="s">
        <v>30</v>
      </c>
      <c r="B338" s="456"/>
      <c r="C338" s="400" t="str">
        <f>MID(T340,1,2)</f>
        <v/>
      </c>
      <c r="D338" s="401"/>
      <c r="E338" s="400" t="str">
        <f>MID(T340,3,2)</f>
        <v/>
      </c>
      <c r="F338" s="401"/>
      <c r="G338" s="400" t="str">
        <f>MID(T340,5,2)</f>
        <v/>
      </c>
      <c r="H338" s="401"/>
      <c r="I338" s="400" t="str">
        <f>MID(T340,7,2)</f>
        <v/>
      </c>
      <c r="J338" s="401"/>
      <c r="K338" s="400" t="str">
        <f>MID(T340,9,2)</f>
        <v/>
      </c>
      <c r="L338" s="401"/>
      <c r="M338" s="400" t="str">
        <f>MID(T340,11,2)</f>
        <v/>
      </c>
      <c r="N338" s="401"/>
      <c r="O338" s="400" t="str">
        <f>MID(T340,13,2)</f>
        <v/>
      </c>
      <c r="P338" s="401"/>
      <c r="Q338" s="400" t="str">
        <f>MID(T340,15,2)</f>
        <v/>
      </c>
      <c r="R338" s="401"/>
      <c r="S338" s="400" t="str">
        <f>MID(T340,17,2)</f>
        <v/>
      </c>
      <c r="T338" s="401"/>
      <c r="U338" s="400" t="str">
        <f>MID(T340,19,2)</f>
        <v/>
      </c>
      <c r="V338" s="401"/>
      <c r="X338" s="400" t="s">
        <v>30</v>
      </c>
      <c r="Y338" s="456"/>
      <c r="Z338" s="400" t="str">
        <f>MID(AQ340,1,2)</f>
        <v/>
      </c>
      <c r="AA338" s="401"/>
      <c r="AB338" s="400" t="str">
        <f>MID(AQ340,3,2)</f>
        <v/>
      </c>
      <c r="AC338" s="401"/>
      <c r="AD338" s="400" t="str">
        <f>MID(AQ340,5,2)</f>
        <v/>
      </c>
      <c r="AE338" s="401"/>
      <c r="AF338" s="400" t="str">
        <f>MID(AQ340,7,2)</f>
        <v/>
      </c>
      <c r="AG338" s="401"/>
      <c r="AH338" s="400" t="str">
        <f>MID(AQ340,9,2)</f>
        <v/>
      </c>
      <c r="AI338" s="401"/>
      <c r="AJ338" s="400" t="str">
        <f>MID(AQ340,11,2)</f>
        <v/>
      </c>
      <c r="AK338" s="401"/>
      <c r="AL338" s="400" t="str">
        <f>MID(AQ340,13,2)</f>
        <v/>
      </c>
      <c r="AM338" s="401"/>
      <c r="AN338" s="400" t="str">
        <f>MID(AQ340,15,2)</f>
        <v/>
      </c>
      <c r="AO338" s="401"/>
      <c r="AP338" s="400" t="str">
        <f>MID(AQ340,17,2)</f>
        <v/>
      </c>
      <c r="AQ338" s="401"/>
      <c r="AR338" s="400" t="str">
        <f>MID(AQ340,19,2)</f>
        <v/>
      </c>
      <c r="AS338" s="401"/>
    </row>
    <row r="339" spans="1:45" ht="14.1" customHeight="1" x14ac:dyDescent="0.2">
      <c r="A339" s="457"/>
      <c r="B339" s="458"/>
      <c r="C339" s="402"/>
      <c r="D339" s="403"/>
      <c r="E339" s="402"/>
      <c r="F339" s="403"/>
      <c r="G339" s="402"/>
      <c r="H339" s="403"/>
      <c r="I339" s="402"/>
      <c r="J339" s="403"/>
      <c r="K339" s="402"/>
      <c r="L339" s="403"/>
      <c r="M339" s="402"/>
      <c r="N339" s="403"/>
      <c r="O339" s="402"/>
      <c r="P339" s="403"/>
      <c r="Q339" s="402"/>
      <c r="R339" s="403"/>
      <c r="S339" s="402"/>
      <c r="T339" s="403"/>
      <c r="U339" s="402"/>
      <c r="V339" s="403"/>
      <c r="X339" s="457"/>
      <c r="Y339" s="458"/>
      <c r="Z339" s="402"/>
      <c r="AA339" s="403"/>
      <c r="AB339" s="402"/>
      <c r="AC339" s="403"/>
      <c r="AD339" s="402"/>
      <c r="AE339" s="403"/>
      <c r="AF339" s="402"/>
      <c r="AG339" s="403"/>
      <c r="AH339" s="402"/>
      <c r="AI339" s="403"/>
      <c r="AJ339" s="402"/>
      <c r="AK339" s="403"/>
      <c r="AL339" s="402"/>
      <c r="AM339" s="403"/>
      <c r="AN339" s="402"/>
      <c r="AO339" s="403"/>
      <c r="AP339" s="402"/>
      <c r="AQ339" s="403"/>
      <c r="AR339" s="402"/>
      <c r="AS339" s="403"/>
    </row>
    <row r="340" spans="1:45" ht="27.75" customHeight="1" x14ac:dyDescent="0.2">
      <c r="A340" s="404" t="s">
        <v>191</v>
      </c>
      <c r="B340" s="405"/>
      <c r="C340" s="405"/>
      <c r="D340" s="405"/>
      <c r="E340" s="405"/>
      <c r="F340" s="405"/>
      <c r="G340" s="405"/>
      <c r="H340" s="406"/>
      <c r="I340" s="413" t="s">
        <v>16</v>
      </c>
      <c r="J340" s="414"/>
      <c r="K340" s="414"/>
      <c r="L340" s="414"/>
      <c r="M340" s="414"/>
      <c r="N340" s="414"/>
      <c r="O340" s="414"/>
      <c r="P340" s="414"/>
      <c r="Q340" s="414"/>
      <c r="R340" s="414"/>
      <c r="S340" s="415"/>
      <c r="T340" s="416" t="str">
        <f>'Übertrag Einzel'!CL86</f>
        <v/>
      </c>
      <c r="U340" s="417"/>
      <c r="V340" s="418"/>
      <c r="X340" s="404" t="s">
        <v>191</v>
      </c>
      <c r="Y340" s="405"/>
      <c r="Z340" s="405"/>
      <c r="AA340" s="405"/>
      <c r="AB340" s="405"/>
      <c r="AC340" s="405"/>
      <c r="AD340" s="405"/>
      <c r="AE340" s="406"/>
      <c r="AF340" s="413" t="s">
        <v>16</v>
      </c>
      <c r="AG340" s="414"/>
      <c r="AH340" s="414"/>
      <c r="AI340" s="414"/>
      <c r="AJ340" s="414"/>
      <c r="AK340" s="414"/>
      <c r="AL340" s="414"/>
      <c r="AM340" s="414"/>
      <c r="AN340" s="414"/>
      <c r="AO340" s="414"/>
      <c r="AP340" s="415"/>
      <c r="AQ340" s="416" t="str">
        <f>'Übertrag Einzel'!CL87</f>
        <v/>
      </c>
      <c r="AR340" s="417"/>
      <c r="AS340" s="418"/>
    </row>
    <row r="341" spans="1:45" ht="14.1" customHeight="1" x14ac:dyDescent="0.2">
      <c r="A341" s="407"/>
      <c r="B341" s="408"/>
      <c r="C341" s="408"/>
      <c r="D341" s="408"/>
      <c r="E341" s="408"/>
      <c r="F341" s="408"/>
      <c r="G341" s="408"/>
      <c r="H341" s="409"/>
      <c r="I341" s="333" t="s">
        <v>17</v>
      </c>
      <c r="J341" s="334"/>
      <c r="K341" s="334"/>
      <c r="L341" s="334"/>
      <c r="M341" s="334"/>
      <c r="N341" s="334"/>
      <c r="O341" s="334"/>
      <c r="P341" s="334"/>
      <c r="Q341" s="334"/>
      <c r="R341" s="334"/>
      <c r="S341" s="334"/>
      <c r="T341" s="334"/>
      <c r="U341" s="334"/>
      <c r="V341" s="335"/>
      <c r="X341" s="407"/>
      <c r="Y341" s="408"/>
      <c r="Z341" s="408"/>
      <c r="AA341" s="408"/>
      <c r="AB341" s="408"/>
      <c r="AC341" s="408"/>
      <c r="AD341" s="408"/>
      <c r="AE341" s="409"/>
      <c r="AF341" s="333" t="s">
        <v>17</v>
      </c>
      <c r="AG341" s="334"/>
      <c r="AH341" s="334"/>
      <c r="AI341" s="334"/>
      <c r="AJ341" s="334"/>
      <c r="AK341" s="334"/>
      <c r="AL341" s="334"/>
      <c r="AM341" s="334"/>
      <c r="AN341" s="334"/>
      <c r="AO341" s="334"/>
      <c r="AP341" s="334"/>
      <c r="AQ341" s="334"/>
      <c r="AR341" s="334"/>
      <c r="AS341" s="335"/>
    </row>
    <row r="342" spans="1:45" ht="14.1" customHeight="1" x14ac:dyDescent="0.2">
      <c r="A342" s="407"/>
      <c r="B342" s="408"/>
      <c r="C342" s="408"/>
      <c r="D342" s="408"/>
      <c r="E342" s="408"/>
      <c r="F342" s="408"/>
      <c r="G342" s="408"/>
      <c r="H342" s="409"/>
      <c r="I342" s="82" t="s">
        <v>18</v>
      </c>
      <c r="J342" s="419"/>
      <c r="K342" s="419"/>
      <c r="L342" s="419"/>
      <c r="M342" s="420"/>
      <c r="N342" s="34" t="s">
        <v>19</v>
      </c>
      <c r="O342" s="419"/>
      <c r="P342" s="419"/>
      <c r="Q342" s="419"/>
      <c r="R342" s="420"/>
      <c r="S342" s="82" t="s">
        <v>20</v>
      </c>
      <c r="T342" s="419"/>
      <c r="U342" s="419"/>
      <c r="V342" s="420"/>
      <c r="X342" s="407"/>
      <c r="Y342" s="408"/>
      <c r="Z342" s="408"/>
      <c r="AA342" s="408"/>
      <c r="AB342" s="408"/>
      <c r="AC342" s="408"/>
      <c r="AD342" s="408"/>
      <c r="AE342" s="409"/>
      <c r="AF342" s="82" t="s">
        <v>18</v>
      </c>
      <c r="AG342" s="419"/>
      <c r="AH342" s="419"/>
      <c r="AI342" s="419"/>
      <c r="AJ342" s="420"/>
      <c r="AK342" s="34" t="s">
        <v>19</v>
      </c>
      <c r="AL342" s="419"/>
      <c r="AM342" s="419"/>
      <c r="AN342" s="419"/>
      <c r="AO342" s="420"/>
      <c r="AP342" s="82" t="s">
        <v>20</v>
      </c>
      <c r="AQ342" s="419"/>
      <c r="AR342" s="419"/>
      <c r="AS342" s="420"/>
    </row>
    <row r="343" spans="1:45" ht="14.1" customHeight="1" x14ac:dyDescent="0.2">
      <c r="A343" s="410"/>
      <c r="B343" s="411"/>
      <c r="C343" s="411"/>
      <c r="D343" s="411"/>
      <c r="E343" s="411"/>
      <c r="F343" s="411"/>
      <c r="G343" s="411"/>
      <c r="H343" s="412"/>
      <c r="I343" s="87"/>
      <c r="J343" s="88"/>
      <c r="K343" s="88"/>
      <c r="L343" s="88"/>
      <c r="M343" s="89"/>
      <c r="N343" s="88"/>
      <c r="O343" s="88"/>
      <c r="P343" s="88"/>
      <c r="Q343" s="88"/>
      <c r="R343" s="89"/>
      <c r="S343" s="87"/>
      <c r="T343" s="88"/>
      <c r="U343" s="88"/>
      <c r="V343" s="89"/>
      <c r="X343" s="410"/>
      <c r="Y343" s="411"/>
      <c r="Z343" s="411"/>
      <c r="AA343" s="411"/>
      <c r="AB343" s="411"/>
      <c r="AC343" s="411"/>
      <c r="AD343" s="411"/>
      <c r="AE343" s="412"/>
      <c r="AF343" s="87"/>
      <c r="AG343" s="88"/>
      <c r="AH343" s="88"/>
      <c r="AI343" s="88"/>
      <c r="AJ343" s="89"/>
      <c r="AK343" s="88"/>
      <c r="AL343" s="88"/>
      <c r="AM343" s="88"/>
      <c r="AN343" s="88"/>
      <c r="AO343" s="89"/>
      <c r="AP343" s="87"/>
      <c r="AQ343" s="88"/>
      <c r="AR343" s="88"/>
      <c r="AS343" s="89"/>
    </row>
    <row r="344" spans="1:45" s="27" customFormat="1" ht="21.75" customHeight="1" x14ac:dyDescent="0.2">
      <c r="A344" s="421" t="s">
        <v>22</v>
      </c>
      <c r="B344" s="422"/>
      <c r="C344" s="422"/>
      <c r="D344" s="422"/>
      <c r="E344" s="422"/>
      <c r="F344" s="422"/>
      <c r="G344" s="422"/>
      <c r="H344" s="422"/>
      <c r="I344" s="422"/>
      <c r="J344" s="422"/>
      <c r="K344" s="422"/>
      <c r="L344" s="422"/>
      <c r="M344" s="422"/>
      <c r="N344" s="422"/>
      <c r="O344" s="422"/>
      <c r="P344" s="422"/>
      <c r="Q344" s="422"/>
      <c r="R344" s="422"/>
      <c r="S344" s="422"/>
      <c r="T344" s="422"/>
      <c r="U344" s="422"/>
      <c r="V344" s="423"/>
      <c r="X344" s="424" t="s">
        <v>22</v>
      </c>
      <c r="Y344" s="425"/>
      <c r="Z344" s="425"/>
      <c r="AA344" s="425"/>
      <c r="AB344" s="425"/>
      <c r="AC344" s="425"/>
      <c r="AD344" s="425"/>
      <c r="AE344" s="425"/>
      <c r="AF344" s="425"/>
      <c r="AG344" s="425"/>
      <c r="AH344" s="425"/>
      <c r="AI344" s="425"/>
      <c r="AJ344" s="425"/>
      <c r="AK344" s="425"/>
      <c r="AL344" s="425"/>
      <c r="AM344" s="425"/>
      <c r="AN344" s="425"/>
      <c r="AO344" s="425"/>
      <c r="AP344" s="425"/>
      <c r="AQ344" s="425"/>
      <c r="AR344" s="425"/>
      <c r="AS344" s="426"/>
    </row>
    <row r="345" spans="1:45" s="33" customFormat="1" ht="21.75" customHeight="1" x14ac:dyDescent="0.2">
      <c r="A345" s="26" t="str">
        <f>'Übertrag Einzel'!$C88</f>
        <v xml:space="preserve"> </v>
      </c>
      <c r="B345" s="29" t="str">
        <f>'Übertrag Einzel'!$AD88</f>
        <v xml:space="preserve"> </v>
      </c>
      <c r="C345" s="30"/>
      <c r="D345" s="90"/>
      <c r="E345" s="31" t="str">
        <f>E296</f>
        <v>Ausrichter: TSC Musterhausen</v>
      </c>
      <c r="F345" s="90"/>
      <c r="G345" s="90"/>
      <c r="H345" s="90"/>
      <c r="I345" s="90"/>
      <c r="J345" s="90"/>
      <c r="K345" s="90"/>
      <c r="L345" s="90"/>
      <c r="M345" s="90"/>
      <c r="N345" s="90"/>
      <c r="O345" s="90"/>
      <c r="P345" s="90"/>
      <c r="Q345" s="90"/>
      <c r="R345" s="90"/>
      <c r="S345" s="90"/>
      <c r="T345" s="90"/>
      <c r="U345" s="90"/>
      <c r="V345" s="91"/>
      <c r="X345" s="26">
        <f>'Übertrag Einzel'!$C89</f>
        <v>0</v>
      </c>
      <c r="Y345" s="29" t="str">
        <f>'Übertrag Einzel'!$AD89</f>
        <v xml:space="preserve"> </v>
      </c>
      <c r="Z345" s="30"/>
      <c r="AA345" s="90"/>
      <c r="AB345" s="31" t="str">
        <f>E345</f>
        <v>Ausrichter: TSC Musterhausen</v>
      </c>
      <c r="AC345" s="90"/>
      <c r="AD345" s="90"/>
      <c r="AE345" s="90"/>
      <c r="AF345" s="90"/>
      <c r="AG345" s="90"/>
      <c r="AH345" s="90"/>
      <c r="AI345" s="90"/>
      <c r="AJ345" s="90"/>
      <c r="AK345" s="90"/>
      <c r="AL345" s="90"/>
      <c r="AM345" s="90"/>
      <c r="AN345" s="90"/>
      <c r="AO345" s="90"/>
      <c r="AP345" s="90"/>
      <c r="AQ345" s="90"/>
      <c r="AR345" s="90"/>
      <c r="AS345" s="91"/>
    </row>
    <row r="346" spans="1:45" s="34" customFormat="1" ht="12.75" x14ac:dyDescent="0.2">
      <c r="A346" s="333" t="s">
        <v>3</v>
      </c>
      <c r="B346" s="334"/>
      <c r="C346" s="334"/>
      <c r="D346" s="334"/>
      <c r="E346" s="430"/>
      <c r="F346" s="333" t="s">
        <v>34</v>
      </c>
      <c r="G346" s="431"/>
      <c r="H346" s="431"/>
      <c r="I346" s="431"/>
      <c r="J346" s="431"/>
      <c r="K346" s="431"/>
      <c r="L346" s="431"/>
      <c r="M346" s="431"/>
      <c r="N346" s="431"/>
      <c r="O346" s="431"/>
      <c r="P346" s="431"/>
      <c r="Q346" s="431"/>
      <c r="R346" s="430"/>
      <c r="S346" s="333" t="s">
        <v>6</v>
      </c>
      <c r="T346" s="334"/>
      <c r="U346" s="334"/>
      <c r="V346" s="335"/>
      <c r="X346" s="333" t="s">
        <v>3</v>
      </c>
      <c r="Y346" s="334"/>
      <c r="Z346" s="334"/>
      <c r="AA346" s="334"/>
      <c r="AB346" s="430"/>
      <c r="AC346" s="333" t="s">
        <v>34</v>
      </c>
      <c r="AD346" s="431"/>
      <c r="AE346" s="431"/>
      <c r="AF346" s="431"/>
      <c r="AG346" s="431"/>
      <c r="AH346" s="431"/>
      <c r="AI346" s="431"/>
      <c r="AJ346" s="431"/>
      <c r="AK346" s="431"/>
      <c r="AL346" s="431"/>
      <c r="AM346" s="431"/>
      <c r="AN346" s="431"/>
      <c r="AO346" s="430"/>
      <c r="AP346" s="333" t="s">
        <v>6</v>
      </c>
      <c r="AQ346" s="334"/>
      <c r="AR346" s="334"/>
      <c r="AS346" s="335"/>
    </row>
    <row r="347" spans="1:45" s="35" customFormat="1" ht="24" customHeight="1" x14ac:dyDescent="0.2">
      <c r="A347" s="352" t="str">
        <f>'Übertrag Einzel'!D88</f>
        <v xml:space="preserve"> </v>
      </c>
      <c r="B347" s="353"/>
      <c r="C347" s="353"/>
      <c r="D347" s="353"/>
      <c r="E347" s="354"/>
      <c r="F347" s="352" t="str">
        <f>'Übertrag Einzel'!E88</f>
        <v xml:space="preserve"> </v>
      </c>
      <c r="G347" s="353"/>
      <c r="H347" s="353"/>
      <c r="I347" s="353"/>
      <c r="J347" s="353"/>
      <c r="K347" s="353"/>
      <c r="L347" s="353"/>
      <c r="M347" s="353"/>
      <c r="N347" s="353"/>
      <c r="O347" s="353"/>
      <c r="P347" s="353"/>
      <c r="Q347" s="353"/>
      <c r="R347" s="354"/>
      <c r="S347" s="355" t="str">
        <f>'Übertrag Einzel'!$H88</f>
        <v xml:space="preserve"> </v>
      </c>
      <c r="T347" s="356"/>
      <c r="U347" s="356"/>
      <c r="V347" s="357"/>
      <c r="X347" s="352">
        <f>'Übertrag Einzel'!D89</f>
        <v>0</v>
      </c>
      <c r="Y347" s="353"/>
      <c r="Z347" s="353"/>
      <c r="AA347" s="353"/>
      <c r="AB347" s="354"/>
      <c r="AC347" s="352">
        <f>'Übertrag Einzel'!E89</f>
        <v>0</v>
      </c>
      <c r="AD347" s="353"/>
      <c r="AE347" s="353"/>
      <c r="AF347" s="353"/>
      <c r="AG347" s="353"/>
      <c r="AH347" s="353"/>
      <c r="AI347" s="353"/>
      <c r="AJ347" s="353"/>
      <c r="AK347" s="353"/>
      <c r="AL347" s="353"/>
      <c r="AM347" s="353"/>
      <c r="AN347" s="353"/>
      <c r="AO347" s="354"/>
      <c r="AP347" s="355">
        <f>'Übertrag Einzel'!$H89</f>
        <v>0</v>
      </c>
      <c r="AQ347" s="356"/>
      <c r="AR347" s="356"/>
      <c r="AS347" s="357"/>
    </row>
    <row r="348" spans="1:45" s="36" customFormat="1" ht="11.25" customHeight="1" x14ac:dyDescent="0.2">
      <c r="A348" s="376" t="s">
        <v>32</v>
      </c>
      <c r="B348" s="377"/>
      <c r="C348" s="378"/>
      <c r="D348" s="376" t="s">
        <v>33</v>
      </c>
      <c r="E348" s="377"/>
      <c r="F348" s="377"/>
      <c r="G348" s="377"/>
      <c r="H348" s="377"/>
      <c r="I348" s="377"/>
      <c r="J348" s="377"/>
      <c r="K348" s="377"/>
      <c r="L348" s="377"/>
      <c r="M348" s="377"/>
      <c r="N348" s="378"/>
      <c r="O348" s="379" t="s">
        <v>7</v>
      </c>
      <c r="P348" s="377"/>
      <c r="Q348" s="377"/>
      <c r="R348" s="377"/>
      <c r="S348" s="377"/>
      <c r="T348" s="377"/>
      <c r="U348" s="377"/>
      <c r="V348" s="378"/>
      <c r="X348" s="376" t="s">
        <v>32</v>
      </c>
      <c r="Y348" s="377"/>
      <c r="Z348" s="378"/>
      <c r="AA348" s="376" t="s">
        <v>33</v>
      </c>
      <c r="AB348" s="377"/>
      <c r="AC348" s="377"/>
      <c r="AD348" s="377"/>
      <c r="AE348" s="377"/>
      <c r="AF348" s="377"/>
      <c r="AG348" s="377"/>
      <c r="AH348" s="377"/>
      <c r="AI348" s="377"/>
      <c r="AJ348" s="377"/>
      <c r="AK348" s="378"/>
      <c r="AL348" s="379" t="s">
        <v>7</v>
      </c>
      <c r="AM348" s="377"/>
      <c r="AN348" s="377"/>
      <c r="AO348" s="377"/>
      <c r="AP348" s="377"/>
      <c r="AQ348" s="377"/>
      <c r="AR348" s="377"/>
      <c r="AS348" s="378"/>
    </row>
    <row r="349" spans="1:45" s="36" customFormat="1" ht="14.1" customHeight="1" x14ac:dyDescent="0.2">
      <c r="A349" s="385" t="str">
        <f>'Übertrag Einzel'!F88</f>
        <v xml:space="preserve"> </v>
      </c>
      <c r="B349" s="386"/>
      <c r="C349" s="387"/>
      <c r="D349" s="385" t="str">
        <f>'Übertrag Einzel'!G88</f>
        <v xml:space="preserve"> </v>
      </c>
      <c r="E349" s="386"/>
      <c r="F349" s="386"/>
      <c r="G349" s="386"/>
      <c r="H349" s="386"/>
      <c r="I349" s="386"/>
      <c r="J349" s="386"/>
      <c r="K349" s="386"/>
      <c r="L349" s="386"/>
      <c r="M349" s="386"/>
      <c r="N349" s="387"/>
      <c r="O349" s="442"/>
      <c r="P349" s="440"/>
      <c r="Q349" s="440"/>
      <c r="R349" s="440"/>
      <c r="S349" s="440"/>
      <c r="T349" s="440"/>
      <c r="U349" s="440"/>
      <c r="V349" s="441"/>
      <c r="X349" s="385">
        <f>'Übertrag Einzel'!F89</f>
        <v>0</v>
      </c>
      <c r="Y349" s="386"/>
      <c r="Z349" s="387"/>
      <c r="AA349" s="385">
        <f>'Übertrag Einzel'!G89</f>
        <v>0</v>
      </c>
      <c r="AB349" s="386"/>
      <c r="AC349" s="386"/>
      <c r="AD349" s="386"/>
      <c r="AE349" s="386"/>
      <c r="AF349" s="386"/>
      <c r="AG349" s="386"/>
      <c r="AH349" s="386"/>
      <c r="AI349" s="386"/>
      <c r="AJ349" s="386"/>
      <c r="AK349" s="387"/>
      <c r="AL349" s="442"/>
      <c r="AM349" s="440"/>
      <c r="AN349" s="440"/>
      <c r="AO349" s="440"/>
      <c r="AP349" s="440"/>
      <c r="AQ349" s="440"/>
      <c r="AR349" s="440"/>
      <c r="AS349" s="441"/>
    </row>
    <row r="350" spans="1:45" s="36" customFormat="1" ht="9.75" customHeight="1" x14ac:dyDescent="0.2">
      <c r="A350" s="352"/>
      <c r="B350" s="353"/>
      <c r="C350" s="354"/>
      <c r="D350" s="352"/>
      <c r="E350" s="353"/>
      <c r="F350" s="353"/>
      <c r="G350" s="353"/>
      <c r="H350" s="353"/>
      <c r="I350" s="353"/>
      <c r="J350" s="353"/>
      <c r="K350" s="353"/>
      <c r="L350" s="353"/>
      <c r="M350" s="353"/>
      <c r="N350" s="354"/>
      <c r="O350" s="370"/>
      <c r="P350" s="440"/>
      <c r="Q350" s="440"/>
      <c r="R350" s="440"/>
      <c r="S350" s="440"/>
      <c r="T350" s="440"/>
      <c r="U350" s="440"/>
      <c r="V350" s="441"/>
      <c r="X350" s="352"/>
      <c r="Y350" s="353"/>
      <c r="Z350" s="354"/>
      <c r="AA350" s="352"/>
      <c r="AB350" s="353"/>
      <c r="AC350" s="353"/>
      <c r="AD350" s="353"/>
      <c r="AE350" s="353"/>
      <c r="AF350" s="353"/>
      <c r="AG350" s="353"/>
      <c r="AH350" s="353"/>
      <c r="AI350" s="353"/>
      <c r="AJ350" s="353"/>
      <c r="AK350" s="354"/>
      <c r="AL350" s="370"/>
      <c r="AM350" s="440"/>
      <c r="AN350" s="440"/>
      <c r="AO350" s="440"/>
      <c r="AP350" s="440"/>
      <c r="AQ350" s="440"/>
      <c r="AR350" s="440"/>
      <c r="AS350" s="441"/>
    </row>
    <row r="351" spans="1:45" s="36" customFormat="1" ht="11.25" customHeight="1" x14ac:dyDescent="0.2">
      <c r="A351" s="376" t="s">
        <v>5</v>
      </c>
      <c r="B351" s="377"/>
      <c r="C351" s="377"/>
      <c r="D351" s="377"/>
      <c r="E351" s="377"/>
      <c r="F351" s="377"/>
      <c r="G351" s="377"/>
      <c r="H351" s="377"/>
      <c r="I351" s="377"/>
      <c r="J351" s="377"/>
      <c r="K351" s="377"/>
      <c r="L351" s="377"/>
      <c r="M351" s="377"/>
      <c r="N351" s="378"/>
      <c r="O351" s="442"/>
      <c r="P351" s="440"/>
      <c r="Q351" s="440"/>
      <c r="R351" s="440"/>
      <c r="S351" s="440"/>
      <c r="T351" s="440"/>
      <c r="U351" s="440"/>
      <c r="V351" s="441"/>
      <c r="X351" s="376" t="s">
        <v>5</v>
      </c>
      <c r="Y351" s="377"/>
      <c r="Z351" s="377"/>
      <c r="AA351" s="377"/>
      <c r="AB351" s="377"/>
      <c r="AC351" s="377"/>
      <c r="AD351" s="377"/>
      <c r="AE351" s="377"/>
      <c r="AF351" s="377"/>
      <c r="AG351" s="377"/>
      <c r="AH351" s="377"/>
      <c r="AI351" s="377"/>
      <c r="AJ351" s="377"/>
      <c r="AK351" s="378"/>
      <c r="AL351" s="442"/>
      <c r="AM351" s="440"/>
      <c r="AN351" s="440"/>
      <c r="AO351" s="440"/>
      <c r="AP351" s="440"/>
      <c r="AQ351" s="440"/>
      <c r="AR351" s="440"/>
      <c r="AS351" s="441"/>
    </row>
    <row r="352" spans="1:45" s="35" customFormat="1" ht="24" customHeight="1" x14ac:dyDescent="0.2">
      <c r="A352" s="352" t="str">
        <f>'Übertrag Einzel'!I88</f>
        <v/>
      </c>
      <c r="B352" s="353"/>
      <c r="C352" s="353"/>
      <c r="D352" s="353"/>
      <c r="E352" s="386"/>
      <c r="F352" s="386"/>
      <c r="G352" s="386"/>
      <c r="H352" s="386"/>
      <c r="I352" s="386"/>
      <c r="J352" s="386"/>
      <c r="K352" s="386"/>
      <c r="L352" s="386"/>
      <c r="M352" s="386"/>
      <c r="N352" s="387"/>
      <c r="O352" s="443"/>
      <c r="P352" s="444"/>
      <c r="Q352" s="444"/>
      <c r="R352" s="444"/>
      <c r="S352" s="444"/>
      <c r="T352" s="444"/>
      <c r="U352" s="444"/>
      <c r="V352" s="445"/>
      <c r="X352" s="352">
        <f>'Übertrag Einzel'!I89</f>
        <v>0</v>
      </c>
      <c r="Y352" s="353"/>
      <c r="Z352" s="353"/>
      <c r="AA352" s="353"/>
      <c r="AB352" s="386"/>
      <c r="AC352" s="386"/>
      <c r="AD352" s="386"/>
      <c r="AE352" s="386"/>
      <c r="AF352" s="386"/>
      <c r="AG352" s="386"/>
      <c r="AH352" s="386"/>
      <c r="AI352" s="386"/>
      <c r="AJ352" s="386"/>
      <c r="AK352" s="387"/>
      <c r="AL352" s="443"/>
      <c r="AM352" s="444"/>
      <c r="AN352" s="444"/>
      <c r="AO352" s="444"/>
      <c r="AP352" s="444"/>
      <c r="AQ352" s="444"/>
      <c r="AR352" s="444"/>
      <c r="AS352" s="445"/>
    </row>
    <row r="353" spans="1:45" s="34" customFormat="1" ht="12.75" customHeight="1" x14ac:dyDescent="0.2">
      <c r="A353" s="333" t="s">
        <v>8</v>
      </c>
      <c r="B353" s="431"/>
      <c r="C353" s="431"/>
      <c r="D353" s="430"/>
      <c r="E353" s="361" t="s">
        <v>113</v>
      </c>
      <c r="F353" s="432"/>
      <c r="G353" s="432"/>
      <c r="H353" s="432"/>
      <c r="I353" s="432"/>
      <c r="J353" s="432"/>
      <c r="K353" s="432"/>
      <c r="L353" s="432"/>
      <c r="M353" s="432"/>
      <c r="N353" s="432"/>
      <c r="O353" s="432"/>
      <c r="P353" s="432"/>
      <c r="Q353" s="432"/>
      <c r="R353" s="432"/>
      <c r="S353" s="432"/>
      <c r="T353" s="432"/>
      <c r="U353" s="432"/>
      <c r="V353" s="433"/>
      <c r="X353" s="333" t="s">
        <v>8</v>
      </c>
      <c r="Y353" s="431"/>
      <c r="Z353" s="431"/>
      <c r="AA353" s="430"/>
      <c r="AB353" s="361" t="s">
        <v>113</v>
      </c>
      <c r="AC353" s="432"/>
      <c r="AD353" s="432"/>
      <c r="AE353" s="432"/>
      <c r="AF353" s="432"/>
      <c r="AG353" s="432"/>
      <c r="AH353" s="432"/>
      <c r="AI353" s="432"/>
      <c r="AJ353" s="432"/>
      <c r="AK353" s="432"/>
      <c r="AL353" s="432"/>
      <c r="AM353" s="432"/>
      <c r="AN353" s="432"/>
      <c r="AO353" s="432"/>
      <c r="AP353" s="432"/>
      <c r="AQ353" s="432"/>
      <c r="AR353" s="432"/>
      <c r="AS353" s="433"/>
    </row>
    <row r="354" spans="1:45" s="37" customFormat="1" ht="24" customHeight="1" x14ac:dyDescent="0.2">
      <c r="A354" s="367">
        <f>A11</f>
        <v>45383</v>
      </c>
      <c r="B354" s="368"/>
      <c r="C354" s="368"/>
      <c r="D354" s="369"/>
      <c r="E354" s="434"/>
      <c r="F354" s="435"/>
      <c r="G354" s="435"/>
      <c r="H354" s="435"/>
      <c r="I354" s="435"/>
      <c r="J354" s="435"/>
      <c r="K354" s="435"/>
      <c r="L354" s="435"/>
      <c r="M354" s="435"/>
      <c r="N354" s="435"/>
      <c r="O354" s="435"/>
      <c r="P354" s="435"/>
      <c r="Q354" s="435"/>
      <c r="R354" s="435"/>
      <c r="S354" s="435"/>
      <c r="T354" s="435"/>
      <c r="U354" s="435"/>
      <c r="V354" s="436"/>
      <c r="X354" s="367">
        <f>A11</f>
        <v>45383</v>
      </c>
      <c r="Y354" s="368"/>
      <c r="Z354" s="368"/>
      <c r="AA354" s="369"/>
      <c r="AB354" s="434"/>
      <c r="AC354" s="435"/>
      <c r="AD354" s="435"/>
      <c r="AE354" s="435"/>
      <c r="AF354" s="435"/>
      <c r="AG354" s="435"/>
      <c r="AH354" s="435"/>
      <c r="AI354" s="435"/>
      <c r="AJ354" s="435"/>
      <c r="AK354" s="435"/>
      <c r="AL354" s="435"/>
      <c r="AM354" s="435"/>
      <c r="AN354" s="435"/>
      <c r="AO354" s="435"/>
      <c r="AP354" s="435"/>
      <c r="AQ354" s="435"/>
      <c r="AR354" s="435"/>
      <c r="AS354" s="436"/>
    </row>
    <row r="355" spans="1:45" s="34" customFormat="1" ht="6" customHeight="1" x14ac:dyDescent="0.2">
      <c r="A355" s="84"/>
      <c r="B355" s="85"/>
      <c r="C355" s="85"/>
      <c r="D355" s="85"/>
      <c r="E355" s="85"/>
      <c r="F355" s="85"/>
      <c r="G355" s="85"/>
      <c r="H355" s="85"/>
      <c r="I355" s="85"/>
      <c r="J355" s="85"/>
      <c r="K355" s="85"/>
      <c r="L355" s="85"/>
      <c r="M355" s="85"/>
      <c r="N355" s="85"/>
      <c r="O355" s="85"/>
      <c r="P355" s="85"/>
      <c r="Q355" s="85"/>
      <c r="R355" s="85"/>
      <c r="S355" s="85"/>
      <c r="T355" s="85"/>
      <c r="U355" s="85"/>
      <c r="V355" s="86"/>
      <c r="X355" s="84"/>
      <c r="Y355" s="85"/>
      <c r="Z355" s="85"/>
      <c r="AA355" s="85"/>
      <c r="AB355" s="85"/>
      <c r="AC355" s="85"/>
      <c r="AD355" s="85"/>
      <c r="AE355" s="85"/>
      <c r="AF355" s="85"/>
      <c r="AG355" s="85"/>
      <c r="AH355" s="85"/>
      <c r="AI355" s="85"/>
      <c r="AJ355" s="85"/>
      <c r="AK355" s="85"/>
      <c r="AL355" s="85"/>
      <c r="AM355" s="85"/>
      <c r="AN355" s="85"/>
      <c r="AO355" s="85"/>
      <c r="AP355" s="85"/>
      <c r="AQ355" s="85"/>
      <c r="AR355" s="85"/>
      <c r="AS355" s="86"/>
    </row>
    <row r="356" spans="1:45" s="34" customFormat="1" ht="24.75" customHeight="1" x14ac:dyDescent="0.2">
      <c r="A356" s="38" t="s">
        <v>107</v>
      </c>
      <c r="D356" s="330" t="str">
        <f>'Übertrag Einzel'!AA88</f>
        <v/>
      </c>
      <c r="E356" s="331"/>
      <c r="F356" s="331"/>
      <c r="G356" s="331"/>
      <c r="H356" s="331"/>
      <c r="I356" s="331"/>
      <c r="J356" s="331"/>
      <c r="K356" s="331"/>
      <c r="L356" s="331"/>
      <c r="M356" s="331"/>
      <c r="N356" s="137"/>
      <c r="O356" s="332" t="str">
        <f>"verliehen wird: "&amp;'Übertrag Einzel'!CP88</f>
        <v>verliehen wird: Urkunde und Button</v>
      </c>
      <c r="P356" s="332"/>
      <c r="Q356" s="332"/>
      <c r="R356" s="332"/>
      <c r="S356" s="332"/>
      <c r="T356" s="332"/>
      <c r="U356" s="332"/>
      <c r="V356" s="83"/>
      <c r="X356" s="38" t="s">
        <v>107</v>
      </c>
      <c r="AA356" s="330" t="str">
        <f>'Übertrag Einzel'!AA89</f>
        <v/>
      </c>
      <c r="AB356" s="331"/>
      <c r="AC356" s="331"/>
      <c r="AD356" s="331"/>
      <c r="AE356" s="331"/>
      <c r="AF356" s="331"/>
      <c r="AG356" s="331"/>
      <c r="AH356" s="331"/>
      <c r="AI356" s="331"/>
      <c r="AJ356" s="331"/>
      <c r="AK356" s="137"/>
      <c r="AL356" s="332" t="str">
        <f>"verliehen wird: "&amp;'Übertrag Einzel'!CP89</f>
        <v>verliehen wird: Urkunde und Button</v>
      </c>
      <c r="AM356" s="332"/>
      <c r="AN356" s="332"/>
      <c r="AO356" s="332"/>
      <c r="AP356" s="332"/>
      <c r="AQ356" s="332"/>
      <c r="AR356" s="332"/>
      <c r="AS356" s="83"/>
    </row>
    <row r="357" spans="1:45" s="34" customFormat="1" ht="6" customHeight="1" x14ac:dyDescent="0.2">
      <c r="A357" s="82"/>
      <c r="V357" s="83"/>
      <c r="X357" s="82"/>
      <c r="AS357" s="83"/>
    </row>
    <row r="358" spans="1:45" s="34" customFormat="1" ht="24.75" customHeight="1" x14ac:dyDescent="0.2">
      <c r="A358" s="38" t="s">
        <v>111</v>
      </c>
      <c r="D358" s="39"/>
      <c r="F358" s="39"/>
      <c r="H358" s="39"/>
      <c r="I358" s="347" t="str">
        <f>'Übertrag Einzel'!CM88&amp;"."</f>
        <v>.</v>
      </c>
      <c r="J358" s="348"/>
      <c r="L358" s="39" t="s">
        <v>112</v>
      </c>
      <c r="N358" s="39"/>
      <c r="V358" s="83"/>
      <c r="X358" s="38" t="s">
        <v>111</v>
      </c>
      <c r="AA358" s="39"/>
      <c r="AC358" s="39"/>
      <c r="AE358" s="39"/>
      <c r="AF358" s="347" t="str">
        <f>'Übertrag Einzel'!CM89&amp;"."</f>
        <v>.</v>
      </c>
      <c r="AG358" s="348"/>
      <c r="AI358" s="39" t="s">
        <v>112</v>
      </c>
      <c r="AK358" s="39"/>
      <c r="AS358" s="83"/>
    </row>
    <row r="359" spans="1:45" s="34" customFormat="1" ht="6" customHeight="1" x14ac:dyDescent="0.2">
      <c r="A359" s="87"/>
      <c r="B359" s="88"/>
      <c r="C359" s="88"/>
      <c r="D359" s="88"/>
      <c r="E359" s="88"/>
      <c r="F359" s="88"/>
      <c r="G359" s="88"/>
      <c r="H359" s="88"/>
      <c r="I359" s="88"/>
      <c r="J359" s="88"/>
      <c r="K359" s="88"/>
      <c r="L359" s="88"/>
      <c r="M359" s="88"/>
      <c r="N359" s="88"/>
      <c r="O359" s="88"/>
      <c r="P359" s="88"/>
      <c r="Q359" s="88"/>
      <c r="R359" s="88"/>
      <c r="S359" s="88"/>
      <c r="T359" s="88"/>
      <c r="U359" s="88"/>
      <c r="V359" s="89"/>
      <c r="X359" s="87"/>
      <c r="Y359" s="88"/>
      <c r="Z359" s="88"/>
      <c r="AA359" s="88"/>
      <c r="AB359" s="88"/>
      <c r="AC359" s="88"/>
      <c r="AD359" s="88"/>
      <c r="AE359" s="88"/>
      <c r="AF359" s="88"/>
      <c r="AG359" s="88"/>
      <c r="AH359" s="88"/>
      <c r="AI359" s="88"/>
      <c r="AJ359" s="88"/>
      <c r="AK359" s="88"/>
      <c r="AL359" s="88"/>
      <c r="AM359" s="88"/>
      <c r="AN359" s="88"/>
      <c r="AO359" s="88"/>
      <c r="AP359" s="88"/>
      <c r="AQ359" s="88"/>
      <c r="AR359" s="88"/>
      <c r="AS359" s="89"/>
    </row>
    <row r="360" spans="1:45" ht="29.25" customHeight="1" x14ac:dyDescent="0.2">
      <c r="A360" s="349" t="s">
        <v>9</v>
      </c>
      <c r="B360" s="448"/>
      <c r="C360" s="448"/>
      <c r="D360" s="449"/>
      <c r="E360" s="447" t="s">
        <v>10</v>
      </c>
      <c r="F360" s="447"/>
      <c r="G360" s="447" t="s">
        <v>11</v>
      </c>
      <c r="H360" s="447"/>
      <c r="I360" s="446" t="s">
        <v>12</v>
      </c>
      <c r="J360" s="447"/>
      <c r="K360" s="446" t="s">
        <v>13</v>
      </c>
      <c r="L360" s="447"/>
      <c r="M360" s="446" t="s">
        <v>14</v>
      </c>
      <c r="N360" s="447"/>
      <c r="O360" s="447"/>
      <c r="P360" s="447"/>
      <c r="Q360" s="447"/>
      <c r="R360" s="447"/>
      <c r="S360" s="447"/>
      <c r="T360" s="446" t="s">
        <v>15</v>
      </c>
      <c r="U360" s="447"/>
      <c r="V360" s="447"/>
      <c r="X360" s="349" t="s">
        <v>9</v>
      </c>
      <c r="Y360" s="448"/>
      <c r="Z360" s="448"/>
      <c r="AA360" s="449"/>
      <c r="AB360" s="447" t="s">
        <v>10</v>
      </c>
      <c r="AC360" s="447"/>
      <c r="AD360" s="447" t="s">
        <v>11</v>
      </c>
      <c r="AE360" s="447"/>
      <c r="AF360" s="446" t="s">
        <v>12</v>
      </c>
      <c r="AG360" s="447"/>
      <c r="AH360" s="446" t="s">
        <v>13</v>
      </c>
      <c r="AI360" s="447"/>
      <c r="AJ360" s="446" t="s">
        <v>14</v>
      </c>
      <c r="AK360" s="447"/>
      <c r="AL360" s="447"/>
      <c r="AM360" s="447"/>
      <c r="AN360" s="447"/>
      <c r="AO360" s="447"/>
      <c r="AP360" s="447"/>
      <c r="AQ360" s="446" t="s">
        <v>15</v>
      </c>
      <c r="AR360" s="447"/>
      <c r="AS360" s="447"/>
    </row>
    <row r="361" spans="1:45" ht="14.1" customHeight="1" x14ac:dyDescent="0.2">
      <c r="A361" s="333"/>
      <c r="B361" s="334"/>
      <c r="C361" s="334"/>
      <c r="D361" s="335"/>
      <c r="E361" s="336"/>
      <c r="F361" s="337"/>
      <c r="G361" s="336"/>
      <c r="H361" s="337"/>
      <c r="I361" s="336"/>
      <c r="J361" s="337"/>
      <c r="K361" s="336"/>
      <c r="L361" s="337"/>
      <c r="M361" s="336"/>
      <c r="N361" s="340"/>
      <c r="O361" s="340"/>
      <c r="P361" s="340"/>
      <c r="Q361" s="340"/>
      <c r="R361" s="340"/>
      <c r="S361" s="337"/>
      <c r="T361" s="336"/>
      <c r="U361" s="340"/>
      <c r="V361" s="337"/>
      <c r="X361" s="333"/>
      <c r="Y361" s="334"/>
      <c r="Z361" s="334"/>
      <c r="AA361" s="335"/>
      <c r="AB361" s="336"/>
      <c r="AC361" s="337"/>
      <c r="AD361" s="336"/>
      <c r="AE361" s="337"/>
      <c r="AF361" s="336"/>
      <c r="AG361" s="337"/>
      <c r="AH361" s="336"/>
      <c r="AI361" s="337"/>
      <c r="AJ361" s="336"/>
      <c r="AK361" s="340"/>
      <c r="AL361" s="340"/>
      <c r="AM361" s="340"/>
      <c r="AN361" s="340"/>
      <c r="AO361" s="340"/>
      <c r="AP361" s="337"/>
      <c r="AQ361" s="336"/>
      <c r="AR361" s="340"/>
      <c r="AS361" s="337"/>
    </row>
    <row r="362" spans="1:45" ht="14.1" customHeight="1" x14ac:dyDescent="0.2">
      <c r="A362" s="388" t="str">
        <f>'Übertrag Einzel'!BE88</f>
        <v>Langsamer Walzer</v>
      </c>
      <c r="B362" s="389"/>
      <c r="C362" s="389"/>
      <c r="D362" s="17"/>
      <c r="E362" s="338"/>
      <c r="F362" s="339"/>
      <c r="G362" s="338"/>
      <c r="H362" s="339"/>
      <c r="I362" s="338"/>
      <c r="J362" s="339"/>
      <c r="K362" s="338"/>
      <c r="L362" s="339"/>
      <c r="M362" s="338"/>
      <c r="N362" s="341"/>
      <c r="O362" s="341"/>
      <c r="P362" s="341"/>
      <c r="Q362" s="341"/>
      <c r="R362" s="341"/>
      <c r="S362" s="339"/>
      <c r="T362" s="338"/>
      <c r="U362" s="341"/>
      <c r="V362" s="339"/>
      <c r="X362" s="388" t="str">
        <f>'Übertrag Einzel'!BE89</f>
        <v>Langsamer Walzer</v>
      </c>
      <c r="Y362" s="389"/>
      <c r="Z362" s="389"/>
      <c r="AA362" s="17"/>
      <c r="AB362" s="338"/>
      <c r="AC362" s="339"/>
      <c r="AD362" s="338"/>
      <c r="AE362" s="339"/>
      <c r="AF362" s="338"/>
      <c r="AG362" s="339"/>
      <c r="AH362" s="338"/>
      <c r="AI362" s="339"/>
      <c r="AJ362" s="338"/>
      <c r="AK362" s="341"/>
      <c r="AL362" s="341"/>
      <c r="AM362" s="341"/>
      <c r="AN362" s="341"/>
      <c r="AO362" s="341"/>
      <c r="AP362" s="339"/>
      <c r="AQ362" s="338"/>
      <c r="AR362" s="341"/>
      <c r="AS362" s="339"/>
    </row>
    <row r="363" spans="1:45" ht="14.1" customHeight="1" x14ac:dyDescent="0.2">
      <c r="A363" s="333"/>
      <c r="B363" s="334"/>
      <c r="C363" s="334"/>
      <c r="D363" s="335"/>
      <c r="E363" s="336"/>
      <c r="F363" s="337"/>
      <c r="G363" s="336"/>
      <c r="H363" s="337"/>
      <c r="I363" s="336"/>
      <c r="J363" s="337"/>
      <c r="K363" s="336"/>
      <c r="L363" s="337"/>
      <c r="M363" s="336"/>
      <c r="N363" s="340"/>
      <c r="O363" s="340"/>
      <c r="P363" s="340"/>
      <c r="Q363" s="340"/>
      <c r="R363" s="340"/>
      <c r="S363" s="337"/>
      <c r="T363" s="336"/>
      <c r="U363" s="340"/>
      <c r="V363" s="337"/>
      <c r="X363" s="333"/>
      <c r="Y363" s="334"/>
      <c r="Z363" s="334"/>
      <c r="AA363" s="335"/>
      <c r="AB363" s="336"/>
      <c r="AC363" s="337"/>
      <c r="AD363" s="336"/>
      <c r="AE363" s="337"/>
      <c r="AF363" s="336"/>
      <c r="AG363" s="337"/>
      <c r="AH363" s="336"/>
      <c r="AI363" s="337"/>
      <c r="AJ363" s="336"/>
      <c r="AK363" s="340"/>
      <c r="AL363" s="340"/>
      <c r="AM363" s="340"/>
      <c r="AN363" s="340"/>
      <c r="AO363" s="340"/>
      <c r="AP363" s="337"/>
      <c r="AQ363" s="336"/>
      <c r="AR363" s="340"/>
      <c r="AS363" s="337"/>
    </row>
    <row r="364" spans="1:45" ht="14.1" customHeight="1" x14ac:dyDescent="0.2">
      <c r="A364" s="388" t="str">
        <f>'Übertrag Einzel'!BF88</f>
        <v>Tango</v>
      </c>
      <c r="B364" s="389"/>
      <c r="C364" s="389"/>
      <c r="D364" s="17"/>
      <c r="E364" s="338"/>
      <c r="F364" s="339"/>
      <c r="G364" s="338"/>
      <c r="H364" s="339"/>
      <c r="I364" s="338"/>
      <c r="J364" s="339"/>
      <c r="K364" s="338"/>
      <c r="L364" s="339"/>
      <c r="M364" s="338"/>
      <c r="N364" s="341"/>
      <c r="O364" s="341"/>
      <c r="P364" s="341"/>
      <c r="Q364" s="341"/>
      <c r="R364" s="341"/>
      <c r="S364" s="339"/>
      <c r="T364" s="338"/>
      <c r="U364" s="341"/>
      <c r="V364" s="339"/>
      <c r="X364" s="388" t="str">
        <f>'Übertrag Einzel'!BF89</f>
        <v>Tango</v>
      </c>
      <c r="Y364" s="389"/>
      <c r="Z364" s="389"/>
      <c r="AA364" s="17"/>
      <c r="AB364" s="338"/>
      <c r="AC364" s="339"/>
      <c r="AD364" s="338"/>
      <c r="AE364" s="339"/>
      <c r="AF364" s="338"/>
      <c r="AG364" s="339"/>
      <c r="AH364" s="338"/>
      <c r="AI364" s="339"/>
      <c r="AJ364" s="338"/>
      <c r="AK364" s="341"/>
      <c r="AL364" s="341"/>
      <c r="AM364" s="341"/>
      <c r="AN364" s="341"/>
      <c r="AO364" s="341"/>
      <c r="AP364" s="339"/>
      <c r="AQ364" s="338"/>
      <c r="AR364" s="341"/>
      <c r="AS364" s="339"/>
    </row>
    <row r="365" spans="1:45" ht="14.1" customHeight="1" x14ac:dyDescent="0.2">
      <c r="A365" s="333"/>
      <c r="B365" s="334"/>
      <c r="C365" s="334"/>
      <c r="D365" s="335"/>
      <c r="E365" s="336"/>
      <c r="F365" s="337"/>
      <c r="G365" s="336"/>
      <c r="H365" s="337"/>
      <c r="I365" s="336"/>
      <c r="J365" s="337"/>
      <c r="K365" s="336"/>
      <c r="L365" s="337"/>
      <c r="M365" s="336"/>
      <c r="N365" s="340"/>
      <c r="O365" s="340"/>
      <c r="P365" s="340"/>
      <c r="Q365" s="340"/>
      <c r="R365" s="340"/>
      <c r="S365" s="337"/>
      <c r="T365" s="336"/>
      <c r="U365" s="340"/>
      <c r="V365" s="337"/>
      <c r="X365" s="333"/>
      <c r="Y365" s="334"/>
      <c r="Z365" s="334"/>
      <c r="AA365" s="335"/>
      <c r="AB365" s="336"/>
      <c r="AC365" s="337"/>
      <c r="AD365" s="336"/>
      <c r="AE365" s="337"/>
      <c r="AF365" s="336"/>
      <c r="AG365" s="337"/>
      <c r="AH365" s="336"/>
      <c r="AI365" s="337"/>
      <c r="AJ365" s="336"/>
      <c r="AK365" s="340"/>
      <c r="AL365" s="340"/>
      <c r="AM365" s="340"/>
      <c r="AN365" s="340"/>
      <c r="AO365" s="340"/>
      <c r="AP365" s="337"/>
      <c r="AQ365" s="336"/>
      <c r="AR365" s="340"/>
      <c r="AS365" s="337"/>
    </row>
    <row r="366" spans="1:45" ht="14.1" customHeight="1" x14ac:dyDescent="0.2">
      <c r="A366" s="388" t="str">
        <f>'Übertrag Einzel'!BG88</f>
        <v>Wiener Walzer</v>
      </c>
      <c r="B366" s="389"/>
      <c r="C366" s="389"/>
      <c r="D366" s="17"/>
      <c r="E366" s="338"/>
      <c r="F366" s="339"/>
      <c r="G366" s="338"/>
      <c r="H366" s="339"/>
      <c r="I366" s="338"/>
      <c r="J366" s="339"/>
      <c r="K366" s="338"/>
      <c r="L366" s="339"/>
      <c r="M366" s="338"/>
      <c r="N366" s="341"/>
      <c r="O366" s="341"/>
      <c r="P366" s="341"/>
      <c r="Q366" s="341"/>
      <c r="R366" s="341"/>
      <c r="S366" s="339"/>
      <c r="T366" s="338"/>
      <c r="U366" s="341"/>
      <c r="V366" s="339"/>
      <c r="X366" s="388" t="str">
        <f>'Übertrag Einzel'!BG89</f>
        <v>Wiener Walzer</v>
      </c>
      <c r="Y366" s="389"/>
      <c r="Z366" s="389"/>
      <c r="AA366" s="17"/>
      <c r="AB366" s="338"/>
      <c r="AC366" s="339"/>
      <c r="AD366" s="338"/>
      <c r="AE366" s="339"/>
      <c r="AF366" s="338"/>
      <c r="AG366" s="339"/>
      <c r="AH366" s="338"/>
      <c r="AI366" s="339"/>
      <c r="AJ366" s="338"/>
      <c r="AK366" s="341"/>
      <c r="AL366" s="341"/>
      <c r="AM366" s="341"/>
      <c r="AN366" s="341"/>
      <c r="AO366" s="341"/>
      <c r="AP366" s="339"/>
      <c r="AQ366" s="338"/>
      <c r="AR366" s="341"/>
      <c r="AS366" s="339"/>
    </row>
    <row r="367" spans="1:45" ht="14.1" customHeight="1" x14ac:dyDescent="0.2">
      <c r="A367" s="333"/>
      <c r="B367" s="334"/>
      <c r="C367" s="334"/>
      <c r="D367" s="335"/>
      <c r="E367" s="336"/>
      <c r="F367" s="337"/>
      <c r="G367" s="336"/>
      <c r="H367" s="337"/>
      <c r="I367" s="336"/>
      <c r="J367" s="337"/>
      <c r="K367" s="336"/>
      <c r="L367" s="337"/>
      <c r="M367" s="336"/>
      <c r="N367" s="340"/>
      <c r="O367" s="340"/>
      <c r="P367" s="340"/>
      <c r="Q367" s="340"/>
      <c r="R367" s="340"/>
      <c r="S367" s="337"/>
      <c r="T367" s="336"/>
      <c r="U367" s="340"/>
      <c r="V367" s="337"/>
      <c r="X367" s="333"/>
      <c r="Y367" s="334"/>
      <c r="Z367" s="334"/>
      <c r="AA367" s="335"/>
      <c r="AB367" s="336"/>
      <c r="AC367" s="337"/>
      <c r="AD367" s="336"/>
      <c r="AE367" s="337"/>
      <c r="AF367" s="336"/>
      <c r="AG367" s="337"/>
      <c r="AH367" s="336"/>
      <c r="AI367" s="337"/>
      <c r="AJ367" s="336"/>
      <c r="AK367" s="340"/>
      <c r="AL367" s="340"/>
      <c r="AM367" s="340"/>
      <c r="AN367" s="340"/>
      <c r="AO367" s="340"/>
      <c r="AP367" s="337"/>
      <c r="AQ367" s="336"/>
      <c r="AR367" s="340"/>
      <c r="AS367" s="337"/>
    </row>
    <row r="368" spans="1:45" ht="14.1" customHeight="1" x14ac:dyDescent="0.2">
      <c r="A368" s="388" t="str">
        <f>'Übertrag Einzel'!BH88</f>
        <v>Slowfox</v>
      </c>
      <c r="B368" s="389"/>
      <c r="C368" s="389"/>
      <c r="D368" s="17"/>
      <c r="E368" s="338"/>
      <c r="F368" s="339"/>
      <c r="G368" s="338"/>
      <c r="H368" s="339"/>
      <c r="I368" s="338"/>
      <c r="J368" s="339"/>
      <c r="K368" s="338"/>
      <c r="L368" s="339"/>
      <c r="M368" s="338"/>
      <c r="N368" s="341"/>
      <c r="O368" s="341"/>
      <c r="P368" s="341"/>
      <c r="Q368" s="341"/>
      <c r="R368" s="341"/>
      <c r="S368" s="339"/>
      <c r="T368" s="338"/>
      <c r="U368" s="341"/>
      <c r="V368" s="339"/>
      <c r="X368" s="388" t="str">
        <f>'Übertrag Einzel'!BH89</f>
        <v>Slowfox</v>
      </c>
      <c r="Y368" s="389"/>
      <c r="Z368" s="389"/>
      <c r="AA368" s="17"/>
      <c r="AB368" s="338"/>
      <c r="AC368" s="339"/>
      <c r="AD368" s="338"/>
      <c r="AE368" s="339"/>
      <c r="AF368" s="338"/>
      <c r="AG368" s="339"/>
      <c r="AH368" s="338"/>
      <c r="AI368" s="339"/>
      <c r="AJ368" s="338"/>
      <c r="AK368" s="341"/>
      <c r="AL368" s="341"/>
      <c r="AM368" s="341"/>
      <c r="AN368" s="341"/>
      <c r="AO368" s="341"/>
      <c r="AP368" s="339"/>
      <c r="AQ368" s="338"/>
      <c r="AR368" s="341"/>
      <c r="AS368" s="339"/>
    </row>
    <row r="369" spans="1:45" ht="14.1" customHeight="1" x14ac:dyDescent="0.2">
      <c r="A369" s="333"/>
      <c r="B369" s="334"/>
      <c r="C369" s="334"/>
      <c r="D369" s="335"/>
      <c r="E369" s="336"/>
      <c r="F369" s="337"/>
      <c r="G369" s="336"/>
      <c r="H369" s="337"/>
      <c r="I369" s="336"/>
      <c r="J369" s="337"/>
      <c r="K369" s="336"/>
      <c r="L369" s="337"/>
      <c r="M369" s="336"/>
      <c r="N369" s="340"/>
      <c r="O369" s="340"/>
      <c r="P369" s="340"/>
      <c r="Q369" s="340"/>
      <c r="R369" s="340"/>
      <c r="S369" s="337"/>
      <c r="T369" s="336"/>
      <c r="U369" s="340"/>
      <c r="V369" s="337"/>
      <c r="X369" s="333"/>
      <c r="Y369" s="334"/>
      <c r="Z369" s="334"/>
      <c r="AA369" s="335"/>
      <c r="AB369" s="336"/>
      <c r="AC369" s="337"/>
      <c r="AD369" s="336"/>
      <c r="AE369" s="337"/>
      <c r="AF369" s="336"/>
      <c r="AG369" s="337"/>
      <c r="AH369" s="336"/>
      <c r="AI369" s="337"/>
      <c r="AJ369" s="336"/>
      <c r="AK369" s="340"/>
      <c r="AL369" s="340"/>
      <c r="AM369" s="340"/>
      <c r="AN369" s="340"/>
      <c r="AO369" s="340"/>
      <c r="AP369" s="337"/>
      <c r="AQ369" s="336"/>
      <c r="AR369" s="340"/>
      <c r="AS369" s="337"/>
    </row>
    <row r="370" spans="1:45" ht="14.1" customHeight="1" x14ac:dyDescent="0.2">
      <c r="A370" s="388" t="str">
        <f>'Übertrag Einzel'!BI88</f>
        <v>Quickstep</v>
      </c>
      <c r="B370" s="389"/>
      <c r="C370" s="389"/>
      <c r="D370" s="17"/>
      <c r="E370" s="338"/>
      <c r="F370" s="339"/>
      <c r="G370" s="338"/>
      <c r="H370" s="339"/>
      <c r="I370" s="338"/>
      <c r="J370" s="339"/>
      <c r="K370" s="338"/>
      <c r="L370" s="339"/>
      <c r="M370" s="338"/>
      <c r="N370" s="341"/>
      <c r="O370" s="341"/>
      <c r="P370" s="341"/>
      <c r="Q370" s="341"/>
      <c r="R370" s="341"/>
      <c r="S370" s="339"/>
      <c r="T370" s="338"/>
      <c r="U370" s="341"/>
      <c r="V370" s="339"/>
      <c r="X370" s="388" t="str">
        <f>'Übertrag Einzel'!BI89</f>
        <v>Quickstep</v>
      </c>
      <c r="Y370" s="389"/>
      <c r="Z370" s="389"/>
      <c r="AA370" s="17"/>
      <c r="AB370" s="338"/>
      <c r="AC370" s="339"/>
      <c r="AD370" s="338"/>
      <c r="AE370" s="339"/>
      <c r="AF370" s="338"/>
      <c r="AG370" s="339"/>
      <c r="AH370" s="338"/>
      <c r="AI370" s="339"/>
      <c r="AJ370" s="338"/>
      <c r="AK370" s="341"/>
      <c r="AL370" s="341"/>
      <c r="AM370" s="341"/>
      <c r="AN370" s="341"/>
      <c r="AO370" s="341"/>
      <c r="AP370" s="339"/>
      <c r="AQ370" s="338"/>
      <c r="AR370" s="341"/>
      <c r="AS370" s="339"/>
    </row>
    <row r="371" spans="1:45" ht="14.1" customHeight="1" x14ac:dyDescent="0.2">
      <c r="A371" s="333"/>
      <c r="B371" s="334"/>
      <c r="C371" s="334"/>
      <c r="D371" s="335"/>
      <c r="E371" s="336"/>
      <c r="F371" s="337"/>
      <c r="G371" s="336"/>
      <c r="H371" s="337"/>
      <c r="I371" s="336"/>
      <c r="J371" s="337"/>
      <c r="K371" s="336"/>
      <c r="L371" s="337"/>
      <c r="M371" s="336"/>
      <c r="N371" s="340"/>
      <c r="O371" s="340"/>
      <c r="P371" s="340"/>
      <c r="Q371" s="340"/>
      <c r="R371" s="340"/>
      <c r="S371" s="337"/>
      <c r="T371" s="336"/>
      <c r="U371" s="340"/>
      <c r="V371" s="337"/>
      <c r="X371" s="333"/>
      <c r="Y371" s="334"/>
      <c r="Z371" s="334"/>
      <c r="AA371" s="335"/>
      <c r="AB371" s="336"/>
      <c r="AC371" s="337"/>
      <c r="AD371" s="336"/>
      <c r="AE371" s="337"/>
      <c r="AF371" s="336"/>
      <c r="AG371" s="337"/>
      <c r="AH371" s="336"/>
      <c r="AI371" s="337"/>
      <c r="AJ371" s="336"/>
      <c r="AK371" s="340"/>
      <c r="AL371" s="340"/>
      <c r="AM371" s="340"/>
      <c r="AN371" s="340"/>
      <c r="AO371" s="340"/>
      <c r="AP371" s="337"/>
      <c r="AQ371" s="336"/>
      <c r="AR371" s="340"/>
      <c r="AS371" s="337"/>
    </row>
    <row r="372" spans="1:45" ht="14.1" customHeight="1" x14ac:dyDescent="0.2">
      <c r="A372" s="388" t="str">
        <f>'Übertrag Einzel'!BJ88</f>
        <v>Samba</v>
      </c>
      <c r="B372" s="389"/>
      <c r="C372" s="389"/>
      <c r="D372" s="17"/>
      <c r="E372" s="338"/>
      <c r="F372" s="339"/>
      <c r="G372" s="338"/>
      <c r="H372" s="339"/>
      <c r="I372" s="338"/>
      <c r="J372" s="339"/>
      <c r="K372" s="338"/>
      <c r="L372" s="339"/>
      <c r="M372" s="338"/>
      <c r="N372" s="341"/>
      <c r="O372" s="341"/>
      <c r="P372" s="341"/>
      <c r="Q372" s="341"/>
      <c r="R372" s="341"/>
      <c r="S372" s="339"/>
      <c r="T372" s="338"/>
      <c r="U372" s="341"/>
      <c r="V372" s="339"/>
      <c r="X372" s="388" t="str">
        <f>'Übertrag Einzel'!BJ89</f>
        <v>Samba</v>
      </c>
      <c r="Y372" s="389"/>
      <c r="Z372" s="389"/>
      <c r="AA372" s="17"/>
      <c r="AB372" s="338"/>
      <c r="AC372" s="339"/>
      <c r="AD372" s="338"/>
      <c r="AE372" s="339"/>
      <c r="AF372" s="338"/>
      <c r="AG372" s="339"/>
      <c r="AH372" s="338"/>
      <c r="AI372" s="339"/>
      <c r="AJ372" s="338"/>
      <c r="AK372" s="341"/>
      <c r="AL372" s="341"/>
      <c r="AM372" s="341"/>
      <c r="AN372" s="341"/>
      <c r="AO372" s="341"/>
      <c r="AP372" s="339"/>
      <c r="AQ372" s="338"/>
      <c r="AR372" s="341"/>
      <c r="AS372" s="339"/>
    </row>
    <row r="373" spans="1:45" ht="14.1" customHeight="1" x14ac:dyDescent="0.2">
      <c r="A373" s="333"/>
      <c r="B373" s="334"/>
      <c r="C373" s="334"/>
      <c r="D373" s="335"/>
      <c r="E373" s="336"/>
      <c r="F373" s="337"/>
      <c r="G373" s="336"/>
      <c r="H373" s="337"/>
      <c r="I373" s="336"/>
      <c r="J373" s="337"/>
      <c r="K373" s="336"/>
      <c r="L373" s="337"/>
      <c r="M373" s="336"/>
      <c r="N373" s="340"/>
      <c r="O373" s="340"/>
      <c r="P373" s="340"/>
      <c r="Q373" s="340"/>
      <c r="R373" s="340"/>
      <c r="S373" s="337"/>
      <c r="T373" s="336"/>
      <c r="U373" s="340"/>
      <c r="V373" s="337"/>
      <c r="X373" s="333"/>
      <c r="Y373" s="334"/>
      <c r="Z373" s="334"/>
      <c r="AA373" s="335"/>
      <c r="AB373" s="336"/>
      <c r="AC373" s="337"/>
      <c r="AD373" s="336"/>
      <c r="AE373" s="337"/>
      <c r="AF373" s="336"/>
      <c r="AG373" s="337"/>
      <c r="AH373" s="336"/>
      <c r="AI373" s="337"/>
      <c r="AJ373" s="336"/>
      <c r="AK373" s="340"/>
      <c r="AL373" s="340"/>
      <c r="AM373" s="340"/>
      <c r="AN373" s="340"/>
      <c r="AO373" s="340"/>
      <c r="AP373" s="337"/>
      <c r="AQ373" s="336"/>
      <c r="AR373" s="340"/>
      <c r="AS373" s="337"/>
    </row>
    <row r="374" spans="1:45" ht="14.1" customHeight="1" x14ac:dyDescent="0.2">
      <c r="A374" s="388" t="str">
        <f>'Übertrag Einzel'!BK88</f>
        <v>Chachacha</v>
      </c>
      <c r="B374" s="389"/>
      <c r="C374" s="389"/>
      <c r="D374" s="17"/>
      <c r="E374" s="338"/>
      <c r="F374" s="339"/>
      <c r="G374" s="338"/>
      <c r="H374" s="339"/>
      <c r="I374" s="338"/>
      <c r="J374" s="339"/>
      <c r="K374" s="338"/>
      <c r="L374" s="339"/>
      <c r="M374" s="338"/>
      <c r="N374" s="341"/>
      <c r="O374" s="341"/>
      <c r="P374" s="341"/>
      <c r="Q374" s="341"/>
      <c r="R374" s="341"/>
      <c r="S374" s="339"/>
      <c r="T374" s="338"/>
      <c r="U374" s="341"/>
      <c r="V374" s="339"/>
      <c r="X374" s="388" t="str">
        <f>'Übertrag Einzel'!BK89</f>
        <v>Chachacha</v>
      </c>
      <c r="Y374" s="389"/>
      <c r="Z374" s="389"/>
      <c r="AA374" s="17"/>
      <c r="AB374" s="338"/>
      <c r="AC374" s="339"/>
      <c r="AD374" s="338"/>
      <c r="AE374" s="339"/>
      <c r="AF374" s="338"/>
      <c r="AG374" s="339"/>
      <c r="AH374" s="338"/>
      <c r="AI374" s="339"/>
      <c r="AJ374" s="338"/>
      <c r="AK374" s="341"/>
      <c r="AL374" s="341"/>
      <c r="AM374" s="341"/>
      <c r="AN374" s="341"/>
      <c r="AO374" s="341"/>
      <c r="AP374" s="339"/>
      <c r="AQ374" s="338"/>
      <c r="AR374" s="341"/>
      <c r="AS374" s="339"/>
    </row>
    <row r="375" spans="1:45" ht="14.1" customHeight="1" x14ac:dyDescent="0.2">
      <c r="A375" s="333"/>
      <c r="B375" s="334"/>
      <c r="C375" s="334"/>
      <c r="D375" s="335"/>
      <c r="E375" s="336"/>
      <c r="F375" s="337"/>
      <c r="G375" s="336"/>
      <c r="H375" s="337"/>
      <c r="I375" s="336"/>
      <c r="J375" s="337"/>
      <c r="K375" s="336"/>
      <c r="L375" s="337"/>
      <c r="M375" s="336"/>
      <c r="N375" s="340"/>
      <c r="O375" s="340"/>
      <c r="P375" s="340"/>
      <c r="Q375" s="340"/>
      <c r="R375" s="340"/>
      <c r="S375" s="337"/>
      <c r="T375" s="336"/>
      <c r="U375" s="340"/>
      <c r="V375" s="337"/>
      <c r="X375" s="333"/>
      <c r="Y375" s="334"/>
      <c r="Z375" s="334"/>
      <c r="AA375" s="335"/>
      <c r="AB375" s="336"/>
      <c r="AC375" s="337"/>
      <c r="AD375" s="336"/>
      <c r="AE375" s="337"/>
      <c r="AF375" s="336"/>
      <c r="AG375" s="337"/>
      <c r="AH375" s="336"/>
      <c r="AI375" s="337"/>
      <c r="AJ375" s="336"/>
      <c r="AK375" s="340"/>
      <c r="AL375" s="340"/>
      <c r="AM375" s="340"/>
      <c r="AN375" s="340"/>
      <c r="AO375" s="340"/>
      <c r="AP375" s="337"/>
      <c r="AQ375" s="336"/>
      <c r="AR375" s="340"/>
      <c r="AS375" s="337"/>
    </row>
    <row r="376" spans="1:45" ht="14.1" customHeight="1" x14ac:dyDescent="0.2">
      <c r="A376" s="388" t="str">
        <f>'Übertrag Einzel'!BL88</f>
        <v>Rumba</v>
      </c>
      <c r="B376" s="389"/>
      <c r="C376" s="389"/>
      <c r="D376" s="17"/>
      <c r="E376" s="338"/>
      <c r="F376" s="339"/>
      <c r="G376" s="338"/>
      <c r="H376" s="339"/>
      <c r="I376" s="338"/>
      <c r="J376" s="339"/>
      <c r="K376" s="338"/>
      <c r="L376" s="339"/>
      <c r="M376" s="338"/>
      <c r="N376" s="341"/>
      <c r="O376" s="341"/>
      <c r="P376" s="341"/>
      <c r="Q376" s="341"/>
      <c r="R376" s="341"/>
      <c r="S376" s="339"/>
      <c r="T376" s="338"/>
      <c r="U376" s="341"/>
      <c r="V376" s="339"/>
      <c r="X376" s="388" t="str">
        <f>'Übertrag Einzel'!BL89</f>
        <v>Rumba</v>
      </c>
      <c r="Y376" s="389"/>
      <c r="Z376" s="389"/>
      <c r="AA376" s="17"/>
      <c r="AB376" s="338"/>
      <c r="AC376" s="339"/>
      <c r="AD376" s="338"/>
      <c r="AE376" s="339"/>
      <c r="AF376" s="338"/>
      <c r="AG376" s="339"/>
      <c r="AH376" s="338"/>
      <c r="AI376" s="339"/>
      <c r="AJ376" s="338"/>
      <c r="AK376" s="341"/>
      <c r="AL376" s="341"/>
      <c r="AM376" s="341"/>
      <c r="AN376" s="341"/>
      <c r="AO376" s="341"/>
      <c r="AP376" s="339"/>
      <c r="AQ376" s="338"/>
      <c r="AR376" s="341"/>
      <c r="AS376" s="339"/>
    </row>
    <row r="377" spans="1:45" ht="14.1" customHeight="1" x14ac:dyDescent="0.2">
      <c r="A377" s="333"/>
      <c r="B377" s="334"/>
      <c r="C377" s="334"/>
      <c r="D377" s="335"/>
      <c r="E377" s="336"/>
      <c r="F377" s="337"/>
      <c r="G377" s="336"/>
      <c r="H377" s="337"/>
      <c r="I377" s="336"/>
      <c r="J377" s="337"/>
      <c r="K377" s="336"/>
      <c r="L377" s="337"/>
      <c r="M377" s="336"/>
      <c r="N377" s="340"/>
      <c r="O377" s="340"/>
      <c r="P377" s="340"/>
      <c r="Q377" s="340"/>
      <c r="R377" s="340"/>
      <c r="S377" s="337"/>
      <c r="T377" s="336"/>
      <c r="U377" s="340"/>
      <c r="V377" s="337"/>
      <c r="X377" s="333"/>
      <c r="Y377" s="334"/>
      <c r="Z377" s="334"/>
      <c r="AA377" s="335"/>
      <c r="AB377" s="336"/>
      <c r="AC377" s="337"/>
      <c r="AD377" s="336"/>
      <c r="AE377" s="337"/>
      <c r="AF377" s="336"/>
      <c r="AG377" s="337"/>
      <c r="AH377" s="336"/>
      <c r="AI377" s="337"/>
      <c r="AJ377" s="336"/>
      <c r="AK377" s="340"/>
      <c r="AL377" s="340"/>
      <c r="AM377" s="340"/>
      <c r="AN377" s="340"/>
      <c r="AO377" s="340"/>
      <c r="AP377" s="337"/>
      <c r="AQ377" s="336"/>
      <c r="AR377" s="340"/>
      <c r="AS377" s="337"/>
    </row>
    <row r="378" spans="1:45" ht="14.1" customHeight="1" x14ac:dyDescent="0.2">
      <c r="A378" s="388" t="str">
        <f>'Übertrag Einzel'!BM88</f>
        <v>Paso Doble</v>
      </c>
      <c r="B378" s="389"/>
      <c r="C378" s="389"/>
      <c r="D378" s="17"/>
      <c r="E378" s="338"/>
      <c r="F378" s="339"/>
      <c r="G378" s="338"/>
      <c r="H378" s="339"/>
      <c r="I378" s="338"/>
      <c r="J378" s="339"/>
      <c r="K378" s="338"/>
      <c r="L378" s="339"/>
      <c r="M378" s="338"/>
      <c r="N378" s="341"/>
      <c r="O378" s="341"/>
      <c r="P378" s="341"/>
      <c r="Q378" s="341"/>
      <c r="R378" s="341"/>
      <c r="S378" s="339"/>
      <c r="T378" s="338"/>
      <c r="U378" s="341"/>
      <c r="V378" s="339"/>
      <c r="X378" s="388" t="str">
        <f>'Übertrag Einzel'!BM89</f>
        <v>Paso Doble</v>
      </c>
      <c r="Y378" s="389"/>
      <c r="Z378" s="389"/>
      <c r="AA378" s="17"/>
      <c r="AB378" s="338"/>
      <c r="AC378" s="339"/>
      <c r="AD378" s="338"/>
      <c r="AE378" s="339"/>
      <c r="AF378" s="338"/>
      <c r="AG378" s="339"/>
      <c r="AH378" s="338"/>
      <c r="AI378" s="339"/>
      <c r="AJ378" s="338"/>
      <c r="AK378" s="341"/>
      <c r="AL378" s="341"/>
      <c r="AM378" s="341"/>
      <c r="AN378" s="341"/>
      <c r="AO378" s="341"/>
      <c r="AP378" s="339"/>
      <c r="AQ378" s="338"/>
      <c r="AR378" s="341"/>
      <c r="AS378" s="339"/>
    </row>
    <row r="379" spans="1:45" ht="14.1" customHeight="1" x14ac:dyDescent="0.2">
      <c r="A379" s="333"/>
      <c r="B379" s="334"/>
      <c r="C379" s="334"/>
      <c r="D379" s="335"/>
      <c r="E379" s="336"/>
      <c r="F379" s="337"/>
      <c r="G379" s="336"/>
      <c r="H379" s="337"/>
      <c r="I379" s="336"/>
      <c r="J379" s="337"/>
      <c r="K379" s="336"/>
      <c r="L379" s="337"/>
      <c r="M379" s="336"/>
      <c r="N379" s="340"/>
      <c r="O379" s="340"/>
      <c r="P379" s="340"/>
      <c r="Q379" s="340"/>
      <c r="R379" s="340"/>
      <c r="S379" s="337"/>
      <c r="T379" s="336"/>
      <c r="U379" s="340"/>
      <c r="V379" s="337"/>
      <c r="X379" s="333"/>
      <c r="Y379" s="334"/>
      <c r="Z379" s="334"/>
      <c r="AA379" s="335"/>
      <c r="AB379" s="336"/>
      <c r="AC379" s="337"/>
      <c r="AD379" s="336"/>
      <c r="AE379" s="337"/>
      <c r="AF379" s="336"/>
      <c r="AG379" s="337"/>
      <c r="AH379" s="336"/>
      <c r="AI379" s="337"/>
      <c r="AJ379" s="336"/>
      <c r="AK379" s="340"/>
      <c r="AL379" s="340"/>
      <c r="AM379" s="340"/>
      <c r="AN379" s="340"/>
      <c r="AO379" s="340"/>
      <c r="AP379" s="337"/>
      <c r="AQ379" s="336"/>
      <c r="AR379" s="340"/>
      <c r="AS379" s="337"/>
    </row>
    <row r="380" spans="1:45" ht="14.1" customHeight="1" x14ac:dyDescent="0.2">
      <c r="A380" s="388" t="str">
        <f>'Übertrag Einzel'!BN88</f>
        <v>Jive</v>
      </c>
      <c r="B380" s="389"/>
      <c r="C380" s="389"/>
      <c r="D380" s="17"/>
      <c r="E380" s="338"/>
      <c r="F380" s="339"/>
      <c r="G380" s="338"/>
      <c r="H380" s="339"/>
      <c r="I380" s="338"/>
      <c r="J380" s="339"/>
      <c r="K380" s="338"/>
      <c r="L380" s="339"/>
      <c r="M380" s="338"/>
      <c r="N380" s="341"/>
      <c r="O380" s="341"/>
      <c r="P380" s="341"/>
      <c r="Q380" s="341"/>
      <c r="R380" s="341"/>
      <c r="S380" s="339"/>
      <c r="T380" s="338"/>
      <c r="U380" s="341"/>
      <c r="V380" s="339"/>
      <c r="X380" s="388" t="str">
        <f>'Übertrag Einzel'!BN89</f>
        <v>Jive</v>
      </c>
      <c r="Y380" s="389"/>
      <c r="Z380" s="389"/>
      <c r="AA380" s="17"/>
      <c r="AB380" s="338"/>
      <c r="AC380" s="339"/>
      <c r="AD380" s="338"/>
      <c r="AE380" s="339"/>
      <c r="AF380" s="338"/>
      <c r="AG380" s="339"/>
      <c r="AH380" s="338"/>
      <c r="AI380" s="339"/>
      <c r="AJ380" s="338"/>
      <c r="AK380" s="341"/>
      <c r="AL380" s="341"/>
      <c r="AM380" s="341"/>
      <c r="AN380" s="341"/>
      <c r="AO380" s="341"/>
      <c r="AP380" s="339"/>
      <c r="AQ380" s="338"/>
      <c r="AR380" s="341"/>
      <c r="AS380" s="339"/>
    </row>
    <row r="381" spans="1:45" ht="14.1" customHeight="1" x14ac:dyDescent="0.2">
      <c r="A381" s="391"/>
      <c r="B381" s="392"/>
      <c r="C381" s="392"/>
      <c r="D381" s="393"/>
      <c r="E381" s="336"/>
      <c r="F381" s="337"/>
      <c r="G381" s="336"/>
      <c r="H381" s="337"/>
      <c r="I381" s="336"/>
      <c r="J381" s="337"/>
      <c r="K381" s="336"/>
      <c r="L381" s="337"/>
      <c r="M381" s="336"/>
      <c r="N381" s="340"/>
      <c r="O381" s="340"/>
      <c r="P381" s="340"/>
      <c r="Q381" s="340"/>
      <c r="R381" s="340"/>
      <c r="S381" s="337"/>
      <c r="T381" s="336"/>
      <c r="U381" s="340"/>
      <c r="V381" s="337"/>
      <c r="X381" s="391"/>
      <c r="Y381" s="392"/>
      <c r="Z381" s="392"/>
      <c r="AA381" s="393"/>
      <c r="AB381" s="336"/>
      <c r="AC381" s="337"/>
      <c r="AD381" s="336"/>
      <c r="AE381" s="337"/>
      <c r="AF381" s="336"/>
      <c r="AG381" s="337"/>
      <c r="AH381" s="336"/>
      <c r="AI381" s="337"/>
      <c r="AJ381" s="336"/>
      <c r="AK381" s="340"/>
      <c r="AL381" s="340"/>
      <c r="AM381" s="340"/>
      <c r="AN381" s="340"/>
      <c r="AO381" s="340"/>
      <c r="AP381" s="337"/>
      <c r="AQ381" s="336"/>
      <c r="AR381" s="340"/>
      <c r="AS381" s="337"/>
    </row>
    <row r="382" spans="1:45" ht="14.1" customHeight="1" x14ac:dyDescent="0.2">
      <c r="A382" s="388" t="str">
        <f>'Übertrag Einzel'!BO88</f>
        <v>Discofox</v>
      </c>
      <c r="B382" s="389"/>
      <c r="C382" s="390"/>
      <c r="D382" s="18"/>
      <c r="E382" s="338"/>
      <c r="F382" s="339"/>
      <c r="G382" s="338"/>
      <c r="H382" s="339"/>
      <c r="I382" s="338"/>
      <c r="J382" s="339"/>
      <c r="K382" s="338"/>
      <c r="L382" s="339"/>
      <c r="M382" s="338"/>
      <c r="N382" s="341"/>
      <c r="O382" s="341"/>
      <c r="P382" s="341"/>
      <c r="Q382" s="341"/>
      <c r="R382" s="341"/>
      <c r="S382" s="339"/>
      <c r="T382" s="338"/>
      <c r="U382" s="341"/>
      <c r="V382" s="339"/>
      <c r="X382" s="388" t="str">
        <f>'Übertrag Einzel'!BO89</f>
        <v>Discofox</v>
      </c>
      <c r="Y382" s="389"/>
      <c r="Z382" s="390"/>
      <c r="AA382" s="18"/>
      <c r="AB382" s="338"/>
      <c r="AC382" s="339"/>
      <c r="AD382" s="338"/>
      <c r="AE382" s="339"/>
      <c r="AF382" s="338"/>
      <c r="AG382" s="339"/>
      <c r="AH382" s="338"/>
      <c r="AI382" s="339"/>
      <c r="AJ382" s="338"/>
      <c r="AK382" s="341"/>
      <c r="AL382" s="341"/>
      <c r="AM382" s="341"/>
      <c r="AN382" s="341"/>
      <c r="AO382" s="341"/>
      <c r="AP382" s="339"/>
      <c r="AQ382" s="338"/>
      <c r="AR382" s="341"/>
      <c r="AS382" s="339"/>
    </row>
    <row r="383" spans="1:45" ht="14.1" customHeight="1" x14ac:dyDescent="0.2">
      <c r="A383" s="391"/>
      <c r="B383" s="392"/>
      <c r="C383" s="392"/>
      <c r="D383" s="393"/>
      <c r="E383" s="336"/>
      <c r="F383" s="337"/>
      <c r="G383" s="336"/>
      <c r="H383" s="337"/>
      <c r="I383" s="336"/>
      <c r="J383" s="337"/>
      <c r="K383" s="336"/>
      <c r="L383" s="337"/>
      <c r="M383" s="336"/>
      <c r="N383" s="340"/>
      <c r="O383" s="340"/>
      <c r="P383" s="340"/>
      <c r="Q383" s="340"/>
      <c r="R383" s="340"/>
      <c r="S383" s="337"/>
      <c r="T383" s="336"/>
      <c r="U383" s="340"/>
      <c r="V383" s="337"/>
      <c r="X383" s="391"/>
      <c r="Y383" s="392"/>
      <c r="Z383" s="392"/>
      <c r="AA383" s="393"/>
      <c r="AB383" s="336"/>
      <c r="AC383" s="337"/>
      <c r="AD383" s="336"/>
      <c r="AE383" s="337"/>
      <c r="AF383" s="336"/>
      <c r="AG383" s="337"/>
      <c r="AH383" s="336"/>
      <c r="AI383" s="337"/>
      <c r="AJ383" s="336"/>
      <c r="AK383" s="340"/>
      <c r="AL383" s="340"/>
      <c r="AM383" s="340"/>
      <c r="AN383" s="340"/>
      <c r="AO383" s="340"/>
      <c r="AP383" s="337"/>
      <c r="AQ383" s="336"/>
      <c r="AR383" s="340"/>
      <c r="AS383" s="337"/>
    </row>
    <row r="384" spans="1:45" ht="14.1" customHeight="1" x14ac:dyDescent="0.2">
      <c r="A384" s="388"/>
      <c r="B384" s="389"/>
      <c r="C384" s="390"/>
      <c r="D384" s="18"/>
      <c r="E384" s="338"/>
      <c r="F384" s="339"/>
      <c r="G384" s="338"/>
      <c r="H384" s="339"/>
      <c r="I384" s="338"/>
      <c r="J384" s="339"/>
      <c r="K384" s="338"/>
      <c r="L384" s="339"/>
      <c r="M384" s="338"/>
      <c r="N384" s="341"/>
      <c r="O384" s="341"/>
      <c r="P384" s="341"/>
      <c r="Q384" s="341"/>
      <c r="R384" s="341"/>
      <c r="S384" s="339"/>
      <c r="T384" s="338"/>
      <c r="U384" s="341"/>
      <c r="V384" s="339"/>
      <c r="X384" s="388"/>
      <c r="Y384" s="389"/>
      <c r="Z384" s="390"/>
      <c r="AA384" s="18"/>
      <c r="AB384" s="338"/>
      <c r="AC384" s="339"/>
      <c r="AD384" s="338"/>
      <c r="AE384" s="339"/>
      <c r="AF384" s="338"/>
      <c r="AG384" s="339"/>
      <c r="AH384" s="338"/>
      <c r="AI384" s="339"/>
      <c r="AJ384" s="338"/>
      <c r="AK384" s="341"/>
      <c r="AL384" s="341"/>
      <c r="AM384" s="341"/>
      <c r="AN384" s="341"/>
      <c r="AO384" s="341"/>
      <c r="AP384" s="339"/>
      <c r="AQ384" s="338"/>
      <c r="AR384" s="341"/>
      <c r="AS384" s="339"/>
    </row>
    <row r="385" spans="1:45" ht="14.1" customHeight="1" x14ac:dyDescent="0.2">
      <c r="A385" s="394" t="s">
        <v>70</v>
      </c>
      <c r="B385" s="450"/>
      <c r="C385" s="450"/>
      <c r="D385" s="450"/>
      <c r="E385" s="450"/>
      <c r="F385" s="450"/>
      <c r="G385" s="450"/>
      <c r="H385" s="450"/>
      <c r="I385" s="450"/>
      <c r="J385" s="450"/>
      <c r="K385" s="450"/>
      <c r="L385" s="450"/>
      <c r="M385" s="450"/>
      <c r="N385" s="450"/>
      <c r="O385" s="450"/>
      <c r="P385" s="450"/>
      <c r="Q385" s="450"/>
      <c r="R385" s="450"/>
      <c r="S385" s="450"/>
      <c r="T385" s="450"/>
      <c r="U385" s="450"/>
      <c r="V385" s="451"/>
      <c r="X385" s="394" t="s">
        <v>70</v>
      </c>
      <c r="Y385" s="450"/>
      <c r="Z385" s="450"/>
      <c r="AA385" s="450"/>
      <c r="AB385" s="450"/>
      <c r="AC385" s="450"/>
      <c r="AD385" s="450"/>
      <c r="AE385" s="450"/>
      <c r="AF385" s="450"/>
      <c r="AG385" s="450"/>
      <c r="AH385" s="450"/>
      <c r="AI385" s="450"/>
      <c r="AJ385" s="450"/>
      <c r="AK385" s="450"/>
      <c r="AL385" s="450"/>
      <c r="AM385" s="450"/>
      <c r="AN385" s="450"/>
      <c r="AO385" s="450"/>
      <c r="AP385" s="450"/>
      <c r="AQ385" s="450"/>
      <c r="AR385" s="450"/>
      <c r="AS385" s="451"/>
    </row>
    <row r="386" spans="1:45" ht="14.1" customHeight="1" x14ac:dyDescent="0.2">
      <c r="A386" s="452"/>
      <c r="B386" s="453"/>
      <c r="C386" s="454"/>
      <c r="D386" s="454"/>
      <c r="E386" s="454"/>
      <c r="F386" s="454"/>
      <c r="G386" s="454"/>
      <c r="H386" s="454"/>
      <c r="I386" s="454"/>
      <c r="J386" s="454"/>
      <c r="K386" s="454"/>
      <c r="L386" s="454"/>
      <c r="M386" s="454"/>
      <c r="N386" s="454"/>
      <c r="O386" s="454"/>
      <c r="P386" s="454"/>
      <c r="Q386" s="454"/>
      <c r="R386" s="454"/>
      <c r="S386" s="454"/>
      <c r="T386" s="454"/>
      <c r="U386" s="454"/>
      <c r="V386" s="455"/>
      <c r="X386" s="452"/>
      <c r="Y386" s="453"/>
      <c r="Z386" s="454"/>
      <c r="AA386" s="454"/>
      <c r="AB386" s="454"/>
      <c r="AC386" s="454"/>
      <c r="AD386" s="454"/>
      <c r="AE386" s="454"/>
      <c r="AF386" s="454"/>
      <c r="AG386" s="454"/>
      <c r="AH386" s="454"/>
      <c r="AI386" s="454"/>
      <c r="AJ386" s="454"/>
      <c r="AK386" s="454"/>
      <c r="AL386" s="454"/>
      <c r="AM386" s="454"/>
      <c r="AN386" s="454"/>
      <c r="AO386" s="454"/>
      <c r="AP386" s="454"/>
      <c r="AQ386" s="454"/>
      <c r="AR386" s="454"/>
      <c r="AS386" s="455"/>
    </row>
    <row r="387" spans="1:45" ht="14.1" customHeight="1" x14ac:dyDescent="0.2">
      <c r="A387" s="400" t="s">
        <v>30</v>
      </c>
      <c r="B387" s="456"/>
      <c r="C387" s="400" t="str">
        <f>MID(T389,1,2)</f>
        <v/>
      </c>
      <c r="D387" s="401"/>
      <c r="E387" s="400" t="str">
        <f>MID(T389,3,2)</f>
        <v/>
      </c>
      <c r="F387" s="401"/>
      <c r="G387" s="400" t="str">
        <f>MID(T389,5,2)</f>
        <v/>
      </c>
      <c r="H387" s="401"/>
      <c r="I387" s="400" t="str">
        <f>MID(T389,7,2)</f>
        <v/>
      </c>
      <c r="J387" s="401"/>
      <c r="K387" s="400" t="str">
        <f>MID(T389,9,2)</f>
        <v/>
      </c>
      <c r="L387" s="401"/>
      <c r="M387" s="400" t="str">
        <f>MID(T389,11,2)</f>
        <v/>
      </c>
      <c r="N387" s="401"/>
      <c r="O387" s="400" t="str">
        <f>MID(T389,13,2)</f>
        <v/>
      </c>
      <c r="P387" s="401"/>
      <c r="Q387" s="400" t="str">
        <f>MID(T389,15,2)</f>
        <v/>
      </c>
      <c r="R387" s="401"/>
      <c r="S387" s="400" t="str">
        <f>MID(T389,17,2)</f>
        <v/>
      </c>
      <c r="T387" s="401"/>
      <c r="U387" s="400" t="str">
        <f>MID(T389,19,2)</f>
        <v/>
      </c>
      <c r="V387" s="401"/>
      <c r="X387" s="400" t="s">
        <v>30</v>
      </c>
      <c r="Y387" s="456"/>
      <c r="Z387" s="400" t="str">
        <f>MID(AQ389,1,2)</f>
        <v/>
      </c>
      <c r="AA387" s="401"/>
      <c r="AB387" s="400" t="str">
        <f>MID(AQ389,3,2)</f>
        <v/>
      </c>
      <c r="AC387" s="401"/>
      <c r="AD387" s="400" t="str">
        <f>MID(AQ389,5,2)</f>
        <v/>
      </c>
      <c r="AE387" s="401"/>
      <c r="AF387" s="400" t="str">
        <f>MID(AQ389,7,2)</f>
        <v/>
      </c>
      <c r="AG387" s="401"/>
      <c r="AH387" s="400" t="str">
        <f>MID(AQ389,9,2)</f>
        <v/>
      </c>
      <c r="AI387" s="401"/>
      <c r="AJ387" s="400" t="str">
        <f>MID(AQ389,11,2)</f>
        <v/>
      </c>
      <c r="AK387" s="401"/>
      <c r="AL387" s="400" t="str">
        <f>MID(AQ389,13,2)</f>
        <v/>
      </c>
      <c r="AM387" s="401"/>
      <c r="AN387" s="400" t="str">
        <f>MID(AQ389,15,2)</f>
        <v/>
      </c>
      <c r="AO387" s="401"/>
      <c r="AP387" s="400" t="str">
        <f>MID(AQ389,17,2)</f>
        <v/>
      </c>
      <c r="AQ387" s="401"/>
      <c r="AR387" s="400" t="str">
        <f>MID(AQ389,19,2)</f>
        <v/>
      </c>
      <c r="AS387" s="401"/>
    </row>
    <row r="388" spans="1:45" ht="14.1" customHeight="1" x14ac:dyDescent="0.2">
      <c r="A388" s="457"/>
      <c r="B388" s="458"/>
      <c r="C388" s="402"/>
      <c r="D388" s="403"/>
      <c r="E388" s="402"/>
      <c r="F388" s="403"/>
      <c r="G388" s="402"/>
      <c r="H388" s="403"/>
      <c r="I388" s="402"/>
      <c r="J388" s="403"/>
      <c r="K388" s="402"/>
      <c r="L388" s="403"/>
      <c r="M388" s="402"/>
      <c r="N388" s="403"/>
      <c r="O388" s="402"/>
      <c r="P388" s="403"/>
      <c r="Q388" s="402"/>
      <c r="R388" s="403"/>
      <c r="S388" s="402"/>
      <c r="T388" s="403"/>
      <c r="U388" s="402"/>
      <c r="V388" s="403"/>
      <c r="X388" s="457"/>
      <c r="Y388" s="458"/>
      <c r="Z388" s="402"/>
      <c r="AA388" s="403"/>
      <c r="AB388" s="402"/>
      <c r="AC388" s="403"/>
      <c r="AD388" s="402"/>
      <c r="AE388" s="403"/>
      <c r="AF388" s="402"/>
      <c r="AG388" s="403"/>
      <c r="AH388" s="402"/>
      <c r="AI388" s="403"/>
      <c r="AJ388" s="402"/>
      <c r="AK388" s="403"/>
      <c r="AL388" s="402"/>
      <c r="AM388" s="403"/>
      <c r="AN388" s="402"/>
      <c r="AO388" s="403"/>
      <c r="AP388" s="402"/>
      <c r="AQ388" s="403"/>
      <c r="AR388" s="402"/>
      <c r="AS388" s="403"/>
    </row>
    <row r="389" spans="1:45" ht="27.75" customHeight="1" x14ac:dyDescent="0.2">
      <c r="A389" s="404" t="s">
        <v>191</v>
      </c>
      <c r="B389" s="405"/>
      <c r="C389" s="405"/>
      <c r="D389" s="405"/>
      <c r="E389" s="405"/>
      <c r="F389" s="405"/>
      <c r="G389" s="405"/>
      <c r="H389" s="406"/>
      <c r="I389" s="413" t="s">
        <v>16</v>
      </c>
      <c r="J389" s="414"/>
      <c r="K389" s="414"/>
      <c r="L389" s="414"/>
      <c r="M389" s="414"/>
      <c r="N389" s="414"/>
      <c r="O389" s="414"/>
      <c r="P389" s="414"/>
      <c r="Q389" s="414"/>
      <c r="R389" s="414"/>
      <c r="S389" s="415"/>
      <c r="T389" s="416" t="str">
        <f>'Übertrag Einzel'!CL88</f>
        <v/>
      </c>
      <c r="U389" s="417"/>
      <c r="V389" s="418"/>
      <c r="X389" s="404" t="s">
        <v>191</v>
      </c>
      <c r="Y389" s="405"/>
      <c r="Z389" s="405"/>
      <c r="AA389" s="405"/>
      <c r="AB389" s="405"/>
      <c r="AC389" s="405"/>
      <c r="AD389" s="405"/>
      <c r="AE389" s="406"/>
      <c r="AF389" s="413" t="s">
        <v>16</v>
      </c>
      <c r="AG389" s="414"/>
      <c r="AH389" s="414"/>
      <c r="AI389" s="414"/>
      <c r="AJ389" s="414"/>
      <c r="AK389" s="414"/>
      <c r="AL389" s="414"/>
      <c r="AM389" s="414"/>
      <c r="AN389" s="414"/>
      <c r="AO389" s="414"/>
      <c r="AP389" s="415"/>
      <c r="AQ389" s="416" t="str">
        <f>'Übertrag Einzel'!CL89</f>
        <v/>
      </c>
      <c r="AR389" s="417"/>
      <c r="AS389" s="418"/>
    </row>
    <row r="390" spans="1:45" ht="14.1" customHeight="1" x14ac:dyDescent="0.2">
      <c r="A390" s="407"/>
      <c r="B390" s="408"/>
      <c r="C390" s="408"/>
      <c r="D390" s="408"/>
      <c r="E390" s="408"/>
      <c r="F390" s="408"/>
      <c r="G390" s="408"/>
      <c r="H390" s="409"/>
      <c r="I390" s="333" t="s">
        <v>17</v>
      </c>
      <c r="J390" s="334"/>
      <c r="K390" s="334"/>
      <c r="L390" s="334"/>
      <c r="M390" s="334"/>
      <c r="N390" s="334"/>
      <c r="O390" s="334"/>
      <c r="P390" s="334"/>
      <c r="Q390" s="334"/>
      <c r="R390" s="334"/>
      <c r="S390" s="334"/>
      <c r="T390" s="334"/>
      <c r="U390" s="334"/>
      <c r="V390" s="335"/>
      <c r="X390" s="407"/>
      <c r="Y390" s="408"/>
      <c r="Z390" s="408"/>
      <c r="AA390" s="408"/>
      <c r="AB390" s="408"/>
      <c r="AC390" s="408"/>
      <c r="AD390" s="408"/>
      <c r="AE390" s="409"/>
      <c r="AF390" s="333" t="s">
        <v>17</v>
      </c>
      <c r="AG390" s="334"/>
      <c r="AH390" s="334"/>
      <c r="AI390" s="334"/>
      <c r="AJ390" s="334"/>
      <c r="AK390" s="334"/>
      <c r="AL390" s="334"/>
      <c r="AM390" s="334"/>
      <c r="AN390" s="334"/>
      <c r="AO390" s="334"/>
      <c r="AP390" s="334"/>
      <c r="AQ390" s="334"/>
      <c r="AR390" s="334"/>
      <c r="AS390" s="335"/>
    </row>
    <row r="391" spans="1:45" ht="14.1" customHeight="1" x14ac:dyDescent="0.2">
      <c r="A391" s="407"/>
      <c r="B391" s="408"/>
      <c r="C391" s="408"/>
      <c r="D391" s="408"/>
      <c r="E391" s="408"/>
      <c r="F391" s="408"/>
      <c r="G391" s="408"/>
      <c r="H391" s="409"/>
      <c r="I391" s="82" t="s">
        <v>18</v>
      </c>
      <c r="J391" s="419"/>
      <c r="K391" s="419"/>
      <c r="L391" s="419"/>
      <c r="M391" s="420"/>
      <c r="N391" s="34" t="s">
        <v>19</v>
      </c>
      <c r="O391" s="419"/>
      <c r="P391" s="419"/>
      <c r="Q391" s="419"/>
      <c r="R391" s="420"/>
      <c r="S391" s="82" t="s">
        <v>20</v>
      </c>
      <c r="T391" s="419"/>
      <c r="U391" s="419"/>
      <c r="V391" s="420"/>
      <c r="X391" s="407"/>
      <c r="Y391" s="408"/>
      <c r="Z391" s="408"/>
      <c r="AA391" s="408"/>
      <c r="AB391" s="408"/>
      <c r="AC391" s="408"/>
      <c r="AD391" s="408"/>
      <c r="AE391" s="409"/>
      <c r="AF391" s="82" t="s">
        <v>18</v>
      </c>
      <c r="AG391" s="419"/>
      <c r="AH391" s="419"/>
      <c r="AI391" s="419"/>
      <c r="AJ391" s="420"/>
      <c r="AK391" s="34" t="s">
        <v>19</v>
      </c>
      <c r="AL391" s="419"/>
      <c r="AM391" s="419"/>
      <c r="AN391" s="419"/>
      <c r="AO391" s="420"/>
      <c r="AP391" s="82" t="s">
        <v>20</v>
      </c>
      <c r="AQ391" s="419"/>
      <c r="AR391" s="419"/>
      <c r="AS391" s="420"/>
    </row>
    <row r="392" spans="1:45" ht="14.1" customHeight="1" x14ac:dyDescent="0.2">
      <c r="A392" s="410"/>
      <c r="B392" s="411"/>
      <c r="C392" s="411"/>
      <c r="D392" s="411"/>
      <c r="E392" s="411"/>
      <c r="F392" s="411"/>
      <c r="G392" s="411"/>
      <c r="H392" s="412"/>
      <c r="I392" s="87"/>
      <c r="J392" s="88"/>
      <c r="K392" s="88"/>
      <c r="L392" s="88"/>
      <c r="M392" s="89"/>
      <c r="N392" s="88"/>
      <c r="O392" s="88"/>
      <c r="P392" s="88"/>
      <c r="Q392" s="88"/>
      <c r="R392" s="89"/>
      <c r="S392" s="87"/>
      <c r="T392" s="88"/>
      <c r="U392" s="88"/>
      <c r="V392" s="89"/>
      <c r="X392" s="410"/>
      <c r="Y392" s="411"/>
      <c r="Z392" s="411"/>
      <c r="AA392" s="411"/>
      <c r="AB392" s="411"/>
      <c r="AC392" s="411"/>
      <c r="AD392" s="411"/>
      <c r="AE392" s="412"/>
      <c r="AF392" s="87"/>
      <c r="AG392" s="88"/>
      <c r="AH392" s="88"/>
      <c r="AI392" s="88"/>
      <c r="AJ392" s="89"/>
      <c r="AK392" s="88"/>
      <c r="AL392" s="88"/>
      <c r="AM392" s="88"/>
      <c r="AN392" s="88"/>
      <c r="AO392" s="89"/>
      <c r="AP392" s="87"/>
      <c r="AQ392" s="88"/>
      <c r="AR392" s="88"/>
      <c r="AS392" s="89"/>
    </row>
    <row r="393" spans="1:45" s="27" customFormat="1" ht="21.75" customHeight="1" x14ac:dyDescent="0.2">
      <c r="A393" s="421" t="s">
        <v>22</v>
      </c>
      <c r="B393" s="422"/>
      <c r="C393" s="422"/>
      <c r="D393" s="422"/>
      <c r="E393" s="422"/>
      <c r="F393" s="422"/>
      <c r="G393" s="422"/>
      <c r="H393" s="422"/>
      <c r="I393" s="422"/>
      <c r="J393" s="422"/>
      <c r="K393" s="422"/>
      <c r="L393" s="422"/>
      <c r="M393" s="422"/>
      <c r="N393" s="422"/>
      <c r="O393" s="422"/>
      <c r="P393" s="422"/>
      <c r="Q393" s="422"/>
      <c r="R393" s="422"/>
      <c r="S393" s="422"/>
      <c r="T393" s="422"/>
      <c r="U393" s="422"/>
      <c r="V393" s="423"/>
      <c r="X393" s="424" t="s">
        <v>22</v>
      </c>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6"/>
    </row>
    <row r="394" spans="1:45" s="33" customFormat="1" ht="21.75" customHeight="1" x14ac:dyDescent="0.2">
      <c r="A394" s="26">
        <f>'Übertrag Einzel'!$C90</f>
        <v>0</v>
      </c>
      <c r="B394" s="29" t="str">
        <f>'Übertrag Einzel'!$AD90</f>
        <v xml:space="preserve"> </v>
      </c>
      <c r="C394" s="30"/>
      <c r="D394" s="90"/>
      <c r="E394" s="31" t="str">
        <f>E345</f>
        <v>Ausrichter: TSC Musterhausen</v>
      </c>
      <c r="F394" s="90"/>
      <c r="G394" s="90"/>
      <c r="H394" s="90"/>
      <c r="I394" s="90"/>
      <c r="J394" s="90"/>
      <c r="K394" s="90"/>
      <c r="L394" s="90"/>
      <c r="M394" s="90"/>
      <c r="N394" s="90"/>
      <c r="O394" s="90"/>
      <c r="P394" s="90"/>
      <c r="Q394" s="90"/>
      <c r="R394" s="90"/>
      <c r="S394" s="90"/>
      <c r="T394" s="90"/>
      <c r="U394" s="90"/>
      <c r="V394" s="91"/>
      <c r="X394" s="26" t="str">
        <f>'Übertrag Einzel'!$C91</f>
        <v xml:space="preserve"> </v>
      </c>
      <c r="Y394" s="29" t="str">
        <f>'Übertrag Einzel'!$AD91</f>
        <v xml:space="preserve"> </v>
      </c>
      <c r="Z394" s="30"/>
      <c r="AA394" s="90"/>
      <c r="AB394" s="31" t="str">
        <f>E394</f>
        <v>Ausrichter: TSC Musterhausen</v>
      </c>
      <c r="AC394" s="90"/>
      <c r="AD394" s="90"/>
      <c r="AE394" s="90"/>
      <c r="AF394" s="90"/>
      <c r="AG394" s="90"/>
      <c r="AH394" s="90"/>
      <c r="AI394" s="90"/>
      <c r="AJ394" s="90"/>
      <c r="AK394" s="90"/>
      <c r="AL394" s="90"/>
      <c r="AM394" s="90"/>
      <c r="AN394" s="90"/>
      <c r="AO394" s="90"/>
      <c r="AP394" s="90"/>
      <c r="AQ394" s="90"/>
      <c r="AR394" s="90"/>
      <c r="AS394" s="91"/>
    </row>
    <row r="395" spans="1:45" s="34" customFormat="1" ht="12.75" x14ac:dyDescent="0.2">
      <c r="A395" s="333" t="s">
        <v>3</v>
      </c>
      <c r="B395" s="334"/>
      <c r="C395" s="334"/>
      <c r="D395" s="334"/>
      <c r="E395" s="430"/>
      <c r="F395" s="333" t="s">
        <v>34</v>
      </c>
      <c r="G395" s="431"/>
      <c r="H395" s="431"/>
      <c r="I395" s="431"/>
      <c r="J395" s="431"/>
      <c r="K395" s="431"/>
      <c r="L395" s="431"/>
      <c r="M395" s="431"/>
      <c r="N395" s="431"/>
      <c r="O395" s="431"/>
      <c r="P395" s="431"/>
      <c r="Q395" s="431"/>
      <c r="R395" s="430"/>
      <c r="S395" s="333" t="s">
        <v>6</v>
      </c>
      <c r="T395" s="334"/>
      <c r="U395" s="334"/>
      <c r="V395" s="335"/>
      <c r="X395" s="333" t="s">
        <v>3</v>
      </c>
      <c r="Y395" s="334"/>
      <c r="Z395" s="334"/>
      <c r="AA395" s="334"/>
      <c r="AB395" s="430"/>
      <c r="AC395" s="333" t="s">
        <v>34</v>
      </c>
      <c r="AD395" s="431"/>
      <c r="AE395" s="431"/>
      <c r="AF395" s="431"/>
      <c r="AG395" s="431"/>
      <c r="AH395" s="431"/>
      <c r="AI395" s="431"/>
      <c r="AJ395" s="431"/>
      <c r="AK395" s="431"/>
      <c r="AL395" s="431"/>
      <c r="AM395" s="431"/>
      <c r="AN395" s="431"/>
      <c r="AO395" s="430"/>
      <c r="AP395" s="333" t="s">
        <v>6</v>
      </c>
      <c r="AQ395" s="334"/>
      <c r="AR395" s="334"/>
      <c r="AS395" s="335"/>
    </row>
    <row r="396" spans="1:45" s="35" customFormat="1" ht="24" customHeight="1" x14ac:dyDescent="0.2">
      <c r="A396" s="352">
        <f>'Übertrag Einzel'!D90</f>
        <v>0</v>
      </c>
      <c r="B396" s="353"/>
      <c r="C396" s="353"/>
      <c r="D396" s="353"/>
      <c r="E396" s="354"/>
      <c r="F396" s="352">
        <f>'Übertrag Einzel'!E90</f>
        <v>0</v>
      </c>
      <c r="G396" s="353"/>
      <c r="H396" s="353"/>
      <c r="I396" s="353"/>
      <c r="J396" s="353"/>
      <c r="K396" s="353"/>
      <c r="L396" s="353"/>
      <c r="M396" s="353"/>
      <c r="N396" s="353"/>
      <c r="O396" s="353"/>
      <c r="P396" s="353"/>
      <c r="Q396" s="353"/>
      <c r="R396" s="354"/>
      <c r="S396" s="355">
        <f>'Übertrag Einzel'!$H90</f>
        <v>0</v>
      </c>
      <c r="T396" s="356"/>
      <c r="U396" s="356"/>
      <c r="V396" s="357"/>
      <c r="X396" s="352" t="str">
        <f>'Übertrag Einzel'!D91</f>
        <v xml:space="preserve"> </v>
      </c>
      <c r="Y396" s="353"/>
      <c r="Z396" s="353"/>
      <c r="AA396" s="353"/>
      <c r="AB396" s="354"/>
      <c r="AC396" s="352" t="str">
        <f>'Übertrag Einzel'!E91</f>
        <v xml:space="preserve"> </v>
      </c>
      <c r="AD396" s="353"/>
      <c r="AE396" s="353"/>
      <c r="AF396" s="353"/>
      <c r="AG396" s="353"/>
      <c r="AH396" s="353"/>
      <c r="AI396" s="353"/>
      <c r="AJ396" s="353"/>
      <c r="AK396" s="353"/>
      <c r="AL396" s="353"/>
      <c r="AM396" s="353"/>
      <c r="AN396" s="353"/>
      <c r="AO396" s="354"/>
      <c r="AP396" s="355" t="str">
        <f>'Übertrag Einzel'!$H91</f>
        <v xml:space="preserve"> </v>
      </c>
      <c r="AQ396" s="356"/>
      <c r="AR396" s="356"/>
      <c r="AS396" s="357"/>
    </row>
    <row r="397" spans="1:45" s="36" customFormat="1" ht="11.25" customHeight="1" x14ac:dyDescent="0.2">
      <c r="A397" s="376" t="s">
        <v>32</v>
      </c>
      <c r="B397" s="377"/>
      <c r="C397" s="378"/>
      <c r="D397" s="376" t="s">
        <v>33</v>
      </c>
      <c r="E397" s="377"/>
      <c r="F397" s="377"/>
      <c r="G397" s="377"/>
      <c r="H397" s="377"/>
      <c r="I397" s="377"/>
      <c r="J397" s="377"/>
      <c r="K397" s="377"/>
      <c r="L397" s="377"/>
      <c r="M397" s="377"/>
      <c r="N397" s="378"/>
      <c r="O397" s="379" t="s">
        <v>7</v>
      </c>
      <c r="P397" s="377"/>
      <c r="Q397" s="377"/>
      <c r="R397" s="377"/>
      <c r="S397" s="377"/>
      <c r="T397" s="377"/>
      <c r="U397" s="377"/>
      <c r="V397" s="378"/>
      <c r="X397" s="376" t="s">
        <v>32</v>
      </c>
      <c r="Y397" s="377"/>
      <c r="Z397" s="378"/>
      <c r="AA397" s="376" t="s">
        <v>33</v>
      </c>
      <c r="AB397" s="377"/>
      <c r="AC397" s="377"/>
      <c r="AD397" s="377"/>
      <c r="AE397" s="377"/>
      <c r="AF397" s="377"/>
      <c r="AG397" s="377"/>
      <c r="AH397" s="377"/>
      <c r="AI397" s="377"/>
      <c r="AJ397" s="377"/>
      <c r="AK397" s="378"/>
      <c r="AL397" s="379" t="s">
        <v>7</v>
      </c>
      <c r="AM397" s="377"/>
      <c r="AN397" s="377"/>
      <c r="AO397" s="377"/>
      <c r="AP397" s="377"/>
      <c r="AQ397" s="377"/>
      <c r="AR397" s="377"/>
      <c r="AS397" s="378"/>
    </row>
    <row r="398" spans="1:45" s="36" customFormat="1" ht="14.1" customHeight="1" x14ac:dyDescent="0.2">
      <c r="A398" s="385">
        <f>'Übertrag Einzel'!F90</f>
        <v>0</v>
      </c>
      <c r="B398" s="386"/>
      <c r="C398" s="387"/>
      <c r="D398" s="385">
        <f>'Übertrag Einzel'!G90</f>
        <v>0</v>
      </c>
      <c r="E398" s="386"/>
      <c r="F398" s="386"/>
      <c r="G398" s="386"/>
      <c r="H398" s="386"/>
      <c r="I398" s="386"/>
      <c r="J398" s="386"/>
      <c r="K398" s="386"/>
      <c r="L398" s="386"/>
      <c r="M398" s="386"/>
      <c r="N398" s="387"/>
      <c r="O398" s="442"/>
      <c r="P398" s="440"/>
      <c r="Q398" s="440"/>
      <c r="R398" s="440"/>
      <c r="S398" s="440"/>
      <c r="T398" s="440"/>
      <c r="U398" s="440"/>
      <c r="V398" s="441"/>
      <c r="X398" s="385" t="str">
        <f>'Übertrag Einzel'!F91</f>
        <v xml:space="preserve"> </v>
      </c>
      <c r="Y398" s="386"/>
      <c r="Z398" s="387"/>
      <c r="AA398" s="385" t="str">
        <f>'Übertrag Einzel'!G91</f>
        <v xml:space="preserve"> </v>
      </c>
      <c r="AB398" s="386"/>
      <c r="AC398" s="386"/>
      <c r="AD398" s="386"/>
      <c r="AE398" s="386"/>
      <c r="AF398" s="386"/>
      <c r="AG398" s="386"/>
      <c r="AH398" s="386"/>
      <c r="AI398" s="386"/>
      <c r="AJ398" s="386"/>
      <c r="AK398" s="387"/>
      <c r="AL398" s="442"/>
      <c r="AM398" s="440"/>
      <c r="AN398" s="440"/>
      <c r="AO398" s="440"/>
      <c r="AP398" s="440"/>
      <c r="AQ398" s="440"/>
      <c r="AR398" s="440"/>
      <c r="AS398" s="441"/>
    </row>
    <row r="399" spans="1:45" s="36" customFormat="1" ht="9.75" customHeight="1" x14ac:dyDescent="0.2">
      <c r="A399" s="352"/>
      <c r="B399" s="353"/>
      <c r="C399" s="354"/>
      <c r="D399" s="352"/>
      <c r="E399" s="353"/>
      <c r="F399" s="353"/>
      <c r="G399" s="353"/>
      <c r="H399" s="353"/>
      <c r="I399" s="353"/>
      <c r="J399" s="353"/>
      <c r="K399" s="353"/>
      <c r="L399" s="353"/>
      <c r="M399" s="353"/>
      <c r="N399" s="354"/>
      <c r="O399" s="370"/>
      <c r="P399" s="440"/>
      <c r="Q399" s="440"/>
      <c r="R399" s="440"/>
      <c r="S399" s="440"/>
      <c r="T399" s="440"/>
      <c r="U399" s="440"/>
      <c r="V399" s="441"/>
      <c r="X399" s="352"/>
      <c r="Y399" s="353"/>
      <c r="Z399" s="354"/>
      <c r="AA399" s="352"/>
      <c r="AB399" s="353"/>
      <c r="AC399" s="353"/>
      <c r="AD399" s="353"/>
      <c r="AE399" s="353"/>
      <c r="AF399" s="353"/>
      <c r="AG399" s="353"/>
      <c r="AH399" s="353"/>
      <c r="AI399" s="353"/>
      <c r="AJ399" s="353"/>
      <c r="AK399" s="354"/>
      <c r="AL399" s="370"/>
      <c r="AM399" s="440"/>
      <c r="AN399" s="440"/>
      <c r="AO399" s="440"/>
      <c r="AP399" s="440"/>
      <c r="AQ399" s="440"/>
      <c r="AR399" s="440"/>
      <c r="AS399" s="441"/>
    </row>
    <row r="400" spans="1:45" s="36" customFormat="1" ht="11.25" customHeight="1" x14ac:dyDescent="0.2">
      <c r="A400" s="376" t="s">
        <v>5</v>
      </c>
      <c r="B400" s="377"/>
      <c r="C400" s="377"/>
      <c r="D400" s="377"/>
      <c r="E400" s="377"/>
      <c r="F400" s="377"/>
      <c r="G400" s="377"/>
      <c r="H400" s="377"/>
      <c r="I400" s="377"/>
      <c r="J400" s="377"/>
      <c r="K400" s="377"/>
      <c r="L400" s="377"/>
      <c r="M400" s="377"/>
      <c r="N400" s="378"/>
      <c r="O400" s="442"/>
      <c r="P400" s="440"/>
      <c r="Q400" s="440"/>
      <c r="R400" s="440"/>
      <c r="S400" s="440"/>
      <c r="T400" s="440"/>
      <c r="U400" s="440"/>
      <c r="V400" s="441"/>
      <c r="X400" s="376" t="s">
        <v>5</v>
      </c>
      <c r="Y400" s="377"/>
      <c r="Z400" s="377"/>
      <c r="AA400" s="377"/>
      <c r="AB400" s="377"/>
      <c r="AC400" s="377"/>
      <c r="AD400" s="377"/>
      <c r="AE400" s="377"/>
      <c r="AF400" s="377"/>
      <c r="AG400" s="377"/>
      <c r="AH400" s="377"/>
      <c r="AI400" s="377"/>
      <c r="AJ400" s="377"/>
      <c r="AK400" s="378"/>
      <c r="AL400" s="442"/>
      <c r="AM400" s="440"/>
      <c r="AN400" s="440"/>
      <c r="AO400" s="440"/>
      <c r="AP400" s="440"/>
      <c r="AQ400" s="440"/>
      <c r="AR400" s="440"/>
      <c r="AS400" s="441"/>
    </row>
    <row r="401" spans="1:45" s="35" customFormat="1" ht="24" customHeight="1" x14ac:dyDescent="0.2">
      <c r="A401" s="352">
        <f>'Übertrag Einzel'!I90</f>
        <v>0</v>
      </c>
      <c r="B401" s="353"/>
      <c r="C401" s="353"/>
      <c r="D401" s="353"/>
      <c r="E401" s="386"/>
      <c r="F401" s="386"/>
      <c r="G401" s="386"/>
      <c r="H401" s="386"/>
      <c r="I401" s="386"/>
      <c r="J401" s="386"/>
      <c r="K401" s="386"/>
      <c r="L401" s="386"/>
      <c r="M401" s="386"/>
      <c r="N401" s="387"/>
      <c r="O401" s="443"/>
      <c r="P401" s="444"/>
      <c r="Q401" s="444"/>
      <c r="R401" s="444"/>
      <c r="S401" s="444"/>
      <c r="T401" s="444"/>
      <c r="U401" s="444"/>
      <c r="V401" s="445"/>
      <c r="X401" s="352" t="str">
        <f>'Übertrag Einzel'!I91</f>
        <v/>
      </c>
      <c r="Y401" s="353"/>
      <c r="Z401" s="353"/>
      <c r="AA401" s="353"/>
      <c r="AB401" s="386"/>
      <c r="AC401" s="386"/>
      <c r="AD401" s="386"/>
      <c r="AE401" s="386"/>
      <c r="AF401" s="386"/>
      <c r="AG401" s="386"/>
      <c r="AH401" s="386"/>
      <c r="AI401" s="386"/>
      <c r="AJ401" s="386"/>
      <c r="AK401" s="387"/>
      <c r="AL401" s="443"/>
      <c r="AM401" s="444"/>
      <c r="AN401" s="444"/>
      <c r="AO401" s="444"/>
      <c r="AP401" s="444"/>
      <c r="AQ401" s="444"/>
      <c r="AR401" s="444"/>
      <c r="AS401" s="445"/>
    </row>
    <row r="402" spans="1:45" s="34" customFormat="1" ht="12.75" customHeight="1" x14ac:dyDescent="0.2">
      <c r="A402" s="333" t="s">
        <v>8</v>
      </c>
      <c r="B402" s="431"/>
      <c r="C402" s="431"/>
      <c r="D402" s="430"/>
      <c r="E402" s="361" t="s">
        <v>113</v>
      </c>
      <c r="F402" s="432"/>
      <c r="G402" s="432"/>
      <c r="H402" s="432"/>
      <c r="I402" s="432"/>
      <c r="J402" s="432"/>
      <c r="K402" s="432"/>
      <c r="L402" s="432"/>
      <c r="M402" s="432"/>
      <c r="N402" s="432"/>
      <c r="O402" s="432"/>
      <c r="P402" s="432"/>
      <c r="Q402" s="432"/>
      <c r="R402" s="432"/>
      <c r="S402" s="432"/>
      <c r="T402" s="432"/>
      <c r="U402" s="432"/>
      <c r="V402" s="433"/>
      <c r="X402" s="333" t="s">
        <v>8</v>
      </c>
      <c r="Y402" s="431"/>
      <c r="Z402" s="431"/>
      <c r="AA402" s="430"/>
      <c r="AB402" s="361" t="s">
        <v>113</v>
      </c>
      <c r="AC402" s="432"/>
      <c r="AD402" s="432"/>
      <c r="AE402" s="432"/>
      <c r="AF402" s="432"/>
      <c r="AG402" s="432"/>
      <c r="AH402" s="432"/>
      <c r="AI402" s="432"/>
      <c r="AJ402" s="432"/>
      <c r="AK402" s="432"/>
      <c r="AL402" s="432"/>
      <c r="AM402" s="432"/>
      <c r="AN402" s="432"/>
      <c r="AO402" s="432"/>
      <c r="AP402" s="432"/>
      <c r="AQ402" s="432"/>
      <c r="AR402" s="432"/>
      <c r="AS402" s="433"/>
    </row>
    <row r="403" spans="1:45" s="37" customFormat="1" ht="24" customHeight="1" x14ac:dyDescent="0.2">
      <c r="A403" s="367">
        <f>A11</f>
        <v>45383</v>
      </c>
      <c r="B403" s="368"/>
      <c r="C403" s="368"/>
      <c r="D403" s="369"/>
      <c r="E403" s="434"/>
      <c r="F403" s="435"/>
      <c r="G403" s="435"/>
      <c r="H403" s="435"/>
      <c r="I403" s="435"/>
      <c r="J403" s="435"/>
      <c r="K403" s="435"/>
      <c r="L403" s="435"/>
      <c r="M403" s="435"/>
      <c r="N403" s="435"/>
      <c r="O403" s="435"/>
      <c r="P403" s="435"/>
      <c r="Q403" s="435"/>
      <c r="R403" s="435"/>
      <c r="S403" s="435"/>
      <c r="T403" s="435"/>
      <c r="U403" s="435"/>
      <c r="V403" s="436"/>
      <c r="X403" s="367">
        <f>A11</f>
        <v>45383</v>
      </c>
      <c r="Y403" s="368"/>
      <c r="Z403" s="368"/>
      <c r="AA403" s="369"/>
      <c r="AB403" s="434"/>
      <c r="AC403" s="435"/>
      <c r="AD403" s="435"/>
      <c r="AE403" s="435"/>
      <c r="AF403" s="435"/>
      <c r="AG403" s="435"/>
      <c r="AH403" s="435"/>
      <c r="AI403" s="435"/>
      <c r="AJ403" s="435"/>
      <c r="AK403" s="435"/>
      <c r="AL403" s="435"/>
      <c r="AM403" s="435"/>
      <c r="AN403" s="435"/>
      <c r="AO403" s="435"/>
      <c r="AP403" s="435"/>
      <c r="AQ403" s="435"/>
      <c r="AR403" s="435"/>
      <c r="AS403" s="436"/>
    </row>
    <row r="404" spans="1:45" s="34" customFormat="1" ht="6" customHeight="1" x14ac:dyDescent="0.2">
      <c r="A404" s="84"/>
      <c r="B404" s="85"/>
      <c r="C404" s="85"/>
      <c r="D404" s="85"/>
      <c r="E404" s="85"/>
      <c r="F404" s="85"/>
      <c r="G404" s="85"/>
      <c r="H404" s="85"/>
      <c r="I404" s="85"/>
      <c r="J404" s="85"/>
      <c r="K404" s="85"/>
      <c r="L404" s="85"/>
      <c r="M404" s="85"/>
      <c r="N404" s="85"/>
      <c r="O404" s="85"/>
      <c r="P404" s="85"/>
      <c r="Q404" s="85"/>
      <c r="R404" s="85"/>
      <c r="S404" s="85"/>
      <c r="T404" s="85"/>
      <c r="U404" s="85"/>
      <c r="V404" s="86"/>
      <c r="X404" s="84"/>
      <c r="Y404" s="85"/>
      <c r="Z404" s="85"/>
      <c r="AA404" s="85"/>
      <c r="AB404" s="85"/>
      <c r="AC404" s="85"/>
      <c r="AD404" s="85"/>
      <c r="AE404" s="85"/>
      <c r="AF404" s="85"/>
      <c r="AG404" s="85"/>
      <c r="AH404" s="85"/>
      <c r="AI404" s="85"/>
      <c r="AJ404" s="85"/>
      <c r="AK404" s="85"/>
      <c r="AL404" s="85"/>
      <c r="AM404" s="85"/>
      <c r="AN404" s="85"/>
      <c r="AO404" s="85"/>
      <c r="AP404" s="85"/>
      <c r="AQ404" s="85"/>
      <c r="AR404" s="85"/>
      <c r="AS404" s="86"/>
    </row>
    <row r="405" spans="1:45" s="34" customFormat="1" ht="24.75" customHeight="1" x14ac:dyDescent="0.2">
      <c r="A405" s="38" t="s">
        <v>107</v>
      </c>
      <c r="D405" s="330" t="str">
        <f>'Übertrag Einzel'!AA90</f>
        <v/>
      </c>
      <c r="E405" s="331"/>
      <c r="F405" s="331"/>
      <c r="G405" s="331"/>
      <c r="H405" s="331"/>
      <c r="I405" s="331"/>
      <c r="J405" s="331"/>
      <c r="K405" s="331"/>
      <c r="L405" s="331"/>
      <c r="M405" s="331"/>
      <c r="N405" s="137"/>
      <c r="O405" s="332" t="str">
        <f>"verliehen wird: "&amp;'Übertrag Einzel'!CP90</f>
        <v>verliehen wird: Urkunde und Button</v>
      </c>
      <c r="P405" s="332"/>
      <c r="Q405" s="332"/>
      <c r="R405" s="332"/>
      <c r="S405" s="332"/>
      <c r="T405" s="332"/>
      <c r="U405" s="332"/>
      <c r="V405" s="83"/>
      <c r="X405" s="38" t="s">
        <v>107</v>
      </c>
      <c r="AA405" s="330" t="str">
        <f>'Übertrag Einzel'!AA91</f>
        <v/>
      </c>
      <c r="AB405" s="331"/>
      <c r="AC405" s="331"/>
      <c r="AD405" s="331"/>
      <c r="AE405" s="331"/>
      <c r="AF405" s="331"/>
      <c r="AG405" s="331"/>
      <c r="AH405" s="331"/>
      <c r="AI405" s="331"/>
      <c r="AJ405" s="331"/>
      <c r="AK405" s="137"/>
      <c r="AL405" s="332" t="str">
        <f>"verliehen wird: "&amp;'Übertrag Einzel'!CP91</f>
        <v>verliehen wird: Urkunde und Button</v>
      </c>
      <c r="AM405" s="332"/>
      <c r="AN405" s="332"/>
      <c r="AO405" s="332"/>
      <c r="AP405" s="332"/>
      <c r="AQ405" s="332"/>
      <c r="AR405" s="332"/>
      <c r="AS405" s="83"/>
    </row>
    <row r="406" spans="1:45" s="34" customFormat="1" ht="6" customHeight="1" x14ac:dyDescent="0.2">
      <c r="A406" s="82"/>
      <c r="V406" s="83"/>
      <c r="X406" s="82"/>
      <c r="AS406" s="83"/>
    </row>
    <row r="407" spans="1:45" s="34" customFormat="1" ht="24.75" customHeight="1" x14ac:dyDescent="0.2">
      <c r="A407" s="38" t="s">
        <v>111</v>
      </c>
      <c r="D407" s="39"/>
      <c r="F407" s="39"/>
      <c r="H407" s="39"/>
      <c r="I407" s="347" t="str">
        <f>'Übertrag Einzel'!CM90&amp;"."</f>
        <v>.</v>
      </c>
      <c r="J407" s="348"/>
      <c r="L407" s="39" t="s">
        <v>112</v>
      </c>
      <c r="N407" s="39"/>
      <c r="V407" s="83"/>
      <c r="X407" s="38" t="s">
        <v>111</v>
      </c>
      <c r="AA407" s="39"/>
      <c r="AC407" s="39"/>
      <c r="AE407" s="39"/>
      <c r="AF407" s="347" t="str">
        <f>'Übertrag Einzel'!CM91&amp;"."</f>
        <v>.</v>
      </c>
      <c r="AG407" s="348"/>
      <c r="AI407" s="39" t="s">
        <v>112</v>
      </c>
      <c r="AK407" s="39"/>
      <c r="AS407" s="83"/>
    </row>
    <row r="408" spans="1:45" s="34" customFormat="1" ht="6" customHeight="1" x14ac:dyDescent="0.2">
      <c r="A408" s="87"/>
      <c r="B408" s="88"/>
      <c r="C408" s="88"/>
      <c r="D408" s="88"/>
      <c r="E408" s="88"/>
      <c r="F408" s="88"/>
      <c r="G408" s="88"/>
      <c r="H408" s="88"/>
      <c r="I408" s="88"/>
      <c r="J408" s="88"/>
      <c r="K408" s="88"/>
      <c r="L408" s="88"/>
      <c r="M408" s="88"/>
      <c r="N408" s="88"/>
      <c r="O408" s="88"/>
      <c r="P408" s="88"/>
      <c r="Q408" s="88"/>
      <c r="R408" s="88"/>
      <c r="S408" s="88"/>
      <c r="T408" s="88"/>
      <c r="U408" s="88"/>
      <c r="V408" s="89"/>
      <c r="X408" s="87"/>
      <c r="Y408" s="88"/>
      <c r="Z408" s="88"/>
      <c r="AA408" s="88"/>
      <c r="AB408" s="88"/>
      <c r="AC408" s="88"/>
      <c r="AD408" s="88"/>
      <c r="AE408" s="88"/>
      <c r="AF408" s="88"/>
      <c r="AG408" s="88"/>
      <c r="AH408" s="88"/>
      <c r="AI408" s="88"/>
      <c r="AJ408" s="88"/>
      <c r="AK408" s="88"/>
      <c r="AL408" s="88"/>
      <c r="AM408" s="88"/>
      <c r="AN408" s="88"/>
      <c r="AO408" s="88"/>
      <c r="AP408" s="88"/>
      <c r="AQ408" s="88"/>
      <c r="AR408" s="88"/>
      <c r="AS408" s="89"/>
    </row>
    <row r="409" spans="1:45" ht="29.25" customHeight="1" x14ac:dyDescent="0.2">
      <c r="A409" s="349" t="s">
        <v>9</v>
      </c>
      <c r="B409" s="448"/>
      <c r="C409" s="448"/>
      <c r="D409" s="449"/>
      <c r="E409" s="447" t="s">
        <v>10</v>
      </c>
      <c r="F409" s="447"/>
      <c r="G409" s="447" t="s">
        <v>11</v>
      </c>
      <c r="H409" s="447"/>
      <c r="I409" s="446" t="s">
        <v>12</v>
      </c>
      <c r="J409" s="447"/>
      <c r="K409" s="446" t="s">
        <v>13</v>
      </c>
      <c r="L409" s="447"/>
      <c r="M409" s="446" t="s">
        <v>14</v>
      </c>
      <c r="N409" s="447"/>
      <c r="O409" s="447"/>
      <c r="P409" s="447"/>
      <c r="Q409" s="447"/>
      <c r="R409" s="447"/>
      <c r="S409" s="447"/>
      <c r="T409" s="446" t="s">
        <v>15</v>
      </c>
      <c r="U409" s="447"/>
      <c r="V409" s="447"/>
      <c r="X409" s="349" t="s">
        <v>9</v>
      </c>
      <c r="Y409" s="448"/>
      <c r="Z409" s="448"/>
      <c r="AA409" s="449"/>
      <c r="AB409" s="447" t="s">
        <v>10</v>
      </c>
      <c r="AC409" s="447"/>
      <c r="AD409" s="447" t="s">
        <v>11</v>
      </c>
      <c r="AE409" s="447"/>
      <c r="AF409" s="446" t="s">
        <v>12</v>
      </c>
      <c r="AG409" s="447"/>
      <c r="AH409" s="446" t="s">
        <v>13</v>
      </c>
      <c r="AI409" s="447"/>
      <c r="AJ409" s="446" t="s">
        <v>14</v>
      </c>
      <c r="AK409" s="447"/>
      <c r="AL409" s="447"/>
      <c r="AM409" s="447"/>
      <c r="AN409" s="447"/>
      <c r="AO409" s="447"/>
      <c r="AP409" s="447"/>
      <c r="AQ409" s="446" t="s">
        <v>15</v>
      </c>
      <c r="AR409" s="447"/>
      <c r="AS409" s="447"/>
    </row>
    <row r="410" spans="1:45" ht="14.1" customHeight="1" x14ac:dyDescent="0.2">
      <c r="A410" s="333"/>
      <c r="B410" s="334"/>
      <c r="C410" s="334"/>
      <c r="D410" s="335"/>
      <c r="E410" s="336"/>
      <c r="F410" s="337"/>
      <c r="G410" s="336"/>
      <c r="H410" s="337"/>
      <c r="I410" s="336"/>
      <c r="J410" s="337"/>
      <c r="K410" s="336"/>
      <c r="L410" s="337"/>
      <c r="M410" s="336"/>
      <c r="N410" s="340"/>
      <c r="O410" s="340"/>
      <c r="P410" s="340"/>
      <c r="Q410" s="340"/>
      <c r="R410" s="340"/>
      <c r="S410" s="337"/>
      <c r="T410" s="336"/>
      <c r="U410" s="340"/>
      <c r="V410" s="337"/>
      <c r="X410" s="333"/>
      <c r="Y410" s="334"/>
      <c r="Z410" s="334"/>
      <c r="AA410" s="335"/>
      <c r="AB410" s="336"/>
      <c r="AC410" s="337"/>
      <c r="AD410" s="336"/>
      <c r="AE410" s="337"/>
      <c r="AF410" s="336"/>
      <c r="AG410" s="337"/>
      <c r="AH410" s="336"/>
      <c r="AI410" s="337"/>
      <c r="AJ410" s="336"/>
      <c r="AK410" s="340"/>
      <c r="AL410" s="340"/>
      <c r="AM410" s="340"/>
      <c r="AN410" s="340"/>
      <c r="AO410" s="340"/>
      <c r="AP410" s="337"/>
      <c r="AQ410" s="336"/>
      <c r="AR410" s="340"/>
      <c r="AS410" s="337"/>
    </row>
    <row r="411" spans="1:45" ht="14.1" customHeight="1" x14ac:dyDescent="0.2">
      <c r="A411" s="388" t="str">
        <f>'Übertrag Einzel'!BE90</f>
        <v>Langsamer Walzer</v>
      </c>
      <c r="B411" s="389"/>
      <c r="C411" s="389"/>
      <c r="D411" s="17"/>
      <c r="E411" s="338"/>
      <c r="F411" s="339"/>
      <c r="G411" s="338"/>
      <c r="H411" s="339"/>
      <c r="I411" s="338"/>
      <c r="J411" s="339"/>
      <c r="K411" s="338"/>
      <c r="L411" s="339"/>
      <c r="M411" s="338"/>
      <c r="N411" s="341"/>
      <c r="O411" s="341"/>
      <c r="P411" s="341"/>
      <c r="Q411" s="341"/>
      <c r="R411" s="341"/>
      <c r="S411" s="339"/>
      <c r="T411" s="338"/>
      <c r="U411" s="341"/>
      <c r="V411" s="339"/>
      <c r="X411" s="388" t="str">
        <f>'Übertrag Einzel'!BE91</f>
        <v>Langsamer Walzer</v>
      </c>
      <c r="Y411" s="389"/>
      <c r="Z411" s="389"/>
      <c r="AA411" s="17"/>
      <c r="AB411" s="338"/>
      <c r="AC411" s="339"/>
      <c r="AD411" s="338"/>
      <c r="AE411" s="339"/>
      <c r="AF411" s="338"/>
      <c r="AG411" s="339"/>
      <c r="AH411" s="338"/>
      <c r="AI411" s="339"/>
      <c r="AJ411" s="338"/>
      <c r="AK411" s="341"/>
      <c r="AL411" s="341"/>
      <c r="AM411" s="341"/>
      <c r="AN411" s="341"/>
      <c r="AO411" s="341"/>
      <c r="AP411" s="339"/>
      <c r="AQ411" s="338"/>
      <c r="AR411" s="341"/>
      <c r="AS411" s="339"/>
    </row>
    <row r="412" spans="1:45" ht="14.1" customHeight="1" x14ac:dyDescent="0.2">
      <c r="A412" s="333"/>
      <c r="B412" s="334"/>
      <c r="C412" s="334"/>
      <c r="D412" s="335"/>
      <c r="E412" s="336"/>
      <c r="F412" s="337"/>
      <c r="G412" s="336"/>
      <c r="H412" s="337"/>
      <c r="I412" s="336"/>
      <c r="J412" s="337"/>
      <c r="K412" s="336"/>
      <c r="L412" s="337"/>
      <c r="M412" s="336"/>
      <c r="N412" s="340"/>
      <c r="O412" s="340"/>
      <c r="P412" s="340"/>
      <c r="Q412" s="340"/>
      <c r="R412" s="340"/>
      <c r="S412" s="337"/>
      <c r="T412" s="336"/>
      <c r="U412" s="340"/>
      <c r="V412" s="337"/>
      <c r="X412" s="333"/>
      <c r="Y412" s="334"/>
      <c r="Z412" s="334"/>
      <c r="AA412" s="335"/>
      <c r="AB412" s="336"/>
      <c r="AC412" s="337"/>
      <c r="AD412" s="336"/>
      <c r="AE412" s="337"/>
      <c r="AF412" s="336"/>
      <c r="AG412" s="337"/>
      <c r="AH412" s="336"/>
      <c r="AI412" s="337"/>
      <c r="AJ412" s="336"/>
      <c r="AK412" s="340"/>
      <c r="AL412" s="340"/>
      <c r="AM412" s="340"/>
      <c r="AN412" s="340"/>
      <c r="AO412" s="340"/>
      <c r="AP412" s="337"/>
      <c r="AQ412" s="336"/>
      <c r="AR412" s="340"/>
      <c r="AS412" s="337"/>
    </row>
    <row r="413" spans="1:45" ht="14.1" customHeight="1" x14ac:dyDescent="0.2">
      <c r="A413" s="388" t="str">
        <f>'Übertrag Einzel'!BF90</f>
        <v>Tango</v>
      </c>
      <c r="B413" s="389"/>
      <c r="C413" s="389"/>
      <c r="D413" s="17"/>
      <c r="E413" s="338"/>
      <c r="F413" s="339"/>
      <c r="G413" s="338"/>
      <c r="H413" s="339"/>
      <c r="I413" s="338"/>
      <c r="J413" s="339"/>
      <c r="K413" s="338"/>
      <c r="L413" s="339"/>
      <c r="M413" s="338"/>
      <c r="N413" s="341"/>
      <c r="O413" s="341"/>
      <c r="P413" s="341"/>
      <c r="Q413" s="341"/>
      <c r="R413" s="341"/>
      <c r="S413" s="339"/>
      <c r="T413" s="338"/>
      <c r="U413" s="341"/>
      <c r="V413" s="339"/>
      <c r="X413" s="388" t="str">
        <f>'Übertrag Einzel'!BF91</f>
        <v>Tango</v>
      </c>
      <c r="Y413" s="389"/>
      <c r="Z413" s="389"/>
      <c r="AA413" s="17"/>
      <c r="AB413" s="338"/>
      <c r="AC413" s="339"/>
      <c r="AD413" s="338"/>
      <c r="AE413" s="339"/>
      <c r="AF413" s="338"/>
      <c r="AG413" s="339"/>
      <c r="AH413" s="338"/>
      <c r="AI413" s="339"/>
      <c r="AJ413" s="338"/>
      <c r="AK413" s="341"/>
      <c r="AL413" s="341"/>
      <c r="AM413" s="341"/>
      <c r="AN413" s="341"/>
      <c r="AO413" s="341"/>
      <c r="AP413" s="339"/>
      <c r="AQ413" s="338"/>
      <c r="AR413" s="341"/>
      <c r="AS413" s="339"/>
    </row>
    <row r="414" spans="1:45" ht="14.1" customHeight="1" x14ac:dyDescent="0.2">
      <c r="A414" s="333"/>
      <c r="B414" s="334"/>
      <c r="C414" s="334"/>
      <c r="D414" s="335"/>
      <c r="E414" s="336"/>
      <c r="F414" s="337"/>
      <c r="G414" s="336"/>
      <c r="H414" s="337"/>
      <c r="I414" s="336"/>
      <c r="J414" s="337"/>
      <c r="K414" s="336"/>
      <c r="L414" s="337"/>
      <c r="M414" s="336"/>
      <c r="N414" s="340"/>
      <c r="O414" s="340"/>
      <c r="P414" s="340"/>
      <c r="Q414" s="340"/>
      <c r="R414" s="340"/>
      <c r="S414" s="337"/>
      <c r="T414" s="336"/>
      <c r="U414" s="340"/>
      <c r="V414" s="337"/>
      <c r="X414" s="333"/>
      <c r="Y414" s="334"/>
      <c r="Z414" s="334"/>
      <c r="AA414" s="335"/>
      <c r="AB414" s="336"/>
      <c r="AC414" s="337"/>
      <c r="AD414" s="336"/>
      <c r="AE414" s="337"/>
      <c r="AF414" s="336"/>
      <c r="AG414" s="337"/>
      <c r="AH414" s="336"/>
      <c r="AI414" s="337"/>
      <c r="AJ414" s="336"/>
      <c r="AK414" s="340"/>
      <c r="AL414" s="340"/>
      <c r="AM414" s="340"/>
      <c r="AN414" s="340"/>
      <c r="AO414" s="340"/>
      <c r="AP414" s="337"/>
      <c r="AQ414" s="336"/>
      <c r="AR414" s="340"/>
      <c r="AS414" s="337"/>
    </row>
    <row r="415" spans="1:45" ht="14.1" customHeight="1" x14ac:dyDescent="0.2">
      <c r="A415" s="388" t="str">
        <f>'Übertrag Einzel'!BG90</f>
        <v>Wiener Walzer</v>
      </c>
      <c r="B415" s="389"/>
      <c r="C415" s="389"/>
      <c r="D415" s="17"/>
      <c r="E415" s="338"/>
      <c r="F415" s="339"/>
      <c r="G415" s="338"/>
      <c r="H415" s="339"/>
      <c r="I415" s="338"/>
      <c r="J415" s="339"/>
      <c r="K415" s="338"/>
      <c r="L415" s="339"/>
      <c r="M415" s="338"/>
      <c r="N415" s="341"/>
      <c r="O415" s="341"/>
      <c r="P415" s="341"/>
      <c r="Q415" s="341"/>
      <c r="R415" s="341"/>
      <c r="S415" s="339"/>
      <c r="T415" s="338"/>
      <c r="U415" s="341"/>
      <c r="V415" s="339"/>
      <c r="X415" s="388" t="str">
        <f>'Übertrag Einzel'!BG91</f>
        <v>Wiener Walzer</v>
      </c>
      <c r="Y415" s="389"/>
      <c r="Z415" s="389"/>
      <c r="AA415" s="17"/>
      <c r="AB415" s="338"/>
      <c r="AC415" s="339"/>
      <c r="AD415" s="338"/>
      <c r="AE415" s="339"/>
      <c r="AF415" s="338"/>
      <c r="AG415" s="339"/>
      <c r="AH415" s="338"/>
      <c r="AI415" s="339"/>
      <c r="AJ415" s="338"/>
      <c r="AK415" s="341"/>
      <c r="AL415" s="341"/>
      <c r="AM415" s="341"/>
      <c r="AN415" s="341"/>
      <c r="AO415" s="341"/>
      <c r="AP415" s="339"/>
      <c r="AQ415" s="338"/>
      <c r="AR415" s="341"/>
      <c r="AS415" s="339"/>
    </row>
    <row r="416" spans="1:45" ht="14.1" customHeight="1" x14ac:dyDescent="0.2">
      <c r="A416" s="333"/>
      <c r="B416" s="334"/>
      <c r="C416" s="334"/>
      <c r="D416" s="335"/>
      <c r="E416" s="336"/>
      <c r="F416" s="337"/>
      <c r="G416" s="336"/>
      <c r="H416" s="337"/>
      <c r="I416" s="336"/>
      <c r="J416" s="337"/>
      <c r="K416" s="336"/>
      <c r="L416" s="337"/>
      <c r="M416" s="336"/>
      <c r="N416" s="340"/>
      <c r="O416" s="340"/>
      <c r="P416" s="340"/>
      <c r="Q416" s="340"/>
      <c r="R416" s="340"/>
      <c r="S416" s="337"/>
      <c r="T416" s="336"/>
      <c r="U416" s="340"/>
      <c r="V416" s="337"/>
      <c r="X416" s="333"/>
      <c r="Y416" s="334"/>
      <c r="Z416" s="334"/>
      <c r="AA416" s="335"/>
      <c r="AB416" s="336"/>
      <c r="AC416" s="337"/>
      <c r="AD416" s="336"/>
      <c r="AE416" s="337"/>
      <c r="AF416" s="336"/>
      <c r="AG416" s="337"/>
      <c r="AH416" s="336"/>
      <c r="AI416" s="337"/>
      <c r="AJ416" s="336"/>
      <c r="AK416" s="340"/>
      <c r="AL416" s="340"/>
      <c r="AM416" s="340"/>
      <c r="AN416" s="340"/>
      <c r="AO416" s="340"/>
      <c r="AP416" s="337"/>
      <c r="AQ416" s="336"/>
      <c r="AR416" s="340"/>
      <c r="AS416" s="337"/>
    </row>
    <row r="417" spans="1:45" ht="14.1" customHeight="1" x14ac:dyDescent="0.2">
      <c r="A417" s="388" t="str">
        <f>'Übertrag Einzel'!BH90</f>
        <v>Slowfox</v>
      </c>
      <c r="B417" s="389"/>
      <c r="C417" s="389"/>
      <c r="D417" s="17"/>
      <c r="E417" s="338"/>
      <c r="F417" s="339"/>
      <c r="G417" s="338"/>
      <c r="H417" s="339"/>
      <c r="I417" s="338"/>
      <c r="J417" s="339"/>
      <c r="K417" s="338"/>
      <c r="L417" s="339"/>
      <c r="M417" s="338"/>
      <c r="N417" s="341"/>
      <c r="O417" s="341"/>
      <c r="P417" s="341"/>
      <c r="Q417" s="341"/>
      <c r="R417" s="341"/>
      <c r="S417" s="339"/>
      <c r="T417" s="338"/>
      <c r="U417" s="341"/>
      <c r="V417" s="339"/>
      <c r="X417" s="388" t="str">
        <f>'Übertrag Einzel'!BH91</f>
        <v>Slowfox</v>
      </c>
      <c r="Y417" s="389"/>
      <c r="Z417" s="389"/>
      <c r="AA417" s="17"/>
      <c r="AB417" s="338"/>
      <c r="AC417" s="339"/>
      <c r="AD417" s="338"/>
      <c r="AE417" s="339"/>
      <c r="AF417" s="338"/>
      <c r="AG417" s="339"/>
      <c r="AH417" s="338"/>
      <c r="AI417" s="339"/>
      <c r="AJ417" s="338"/>
      <c r="AK417" s="341"/>
      <c r="AL417" s="341"/>
      <c r="AM417" s="341"/>
      <c r="AN417" s="341"/>
      <c r="AO417" s="341"/>
      <c r="AP417" s="339"/>
      <c r="AQ417" s="338"/>
      <c r="AR417" s="341"/>
      <c r="AS417" s="339"/>
    </row>
    <row r="418" spans="1:45" ht="14.1" customHeight="1" x14ac:dyDescent="0.2">
      <c r="A418" s="333"/>
      <c r="B418" s="334"/>
      <c r="C418" s="334"/>
      <c r="D418" s="335"/>
      <c r="E418" s="336"/>
      <c r="F418" s="337"/>
      <c r="G418" s="336"/>
      <c r="H418" s="337"/>
      <c r="I418" s="336"/>
      <c r="J418" s="337"/>
      <c r="K418" s="336"/>
      <c r="L418" s="337"/>
      <c r="M418" s="336"/>
      <c r="N418" s="340"/>
      <c r="O418" s="340"/>
      <c r="P418" s="340"/>
      <c r="Q418" s="340"/>
      <c r="R418" s="340"/>
      <c r="S418" s="337"/>
      <c r="T418" s="336"/>
      <c r="U418" s="340"/>
      <c r="V418" s="337"/>
      <c r="X418" s="333"/>
      <c r="Y418" s="334"/>
      <c r="Z418" s="334"/>
      <c r="AA418" s="335"/>
      <c r="AB418" s="336"/>
      <c r="AC418" s="337"/>
      <c r="AD418" s="336"/>
      <c r="AE418" s="337"/>
      <c r="AF418" s="336"/>
      <c r="AG418" s="337"/>
      <c r="AH418" s="336"/>
      <c r="AI418" s="337"/>
      <c r="AJ418" s="336"/>
      <c r="AK418" s="340"/>
      <c r="AL418" s="340"/>
      <c r="AM418" s="340"/>
      <c r="AN418" s="340"/>
      <c r="AO418" s="340"/>
      <c r="AP418" s="337"/>
      <c r="AQ418" s="336"/>
      <c r="AR418" s="340"/>
      <c r="AS418" s="337"/>
    </row>
    <row r="419" spans="1:45" ht="14.1" customHeight="1" x14ac:dyDescent="0.2">
      <c r="A419" s="388" t="str">
        <f>'Übertrag Einzel'!BI90</f>
        <v>Quickstep</v>
      </c>
      <c r="B419" s="389"/>
      <c r="C419" s="389"/>
      <c r="D419" s="17"/>
      <c r="E419" s="338"/>
      <c r="F419" s="339"/>
      <c r="G419" s="338"/>
      <c r="H419" s="339"/>
      <c r="I419" s="338"/>
      <c r="J419" s="339"/>
      <c r="K419" s="338"/>
      <c r="L419" s="339"/>
      <c r="M419" s="338"/>
      <c r="N419" s="341"/>
      <c r="O419" s="341"/>
      <c r="P419" s="341"/>
      <c r="Q419" s="341"/>
      <c r="R419" s="341"/>
      <c r="S419" s="339"/>
      <c r="T419" s="338"/>
      <c r="U419" s="341"/>
      <c r="V419" s="339"/>
      <c r="X419" s="388" t="str">
        <f>'Übertrag Einzel'!BI91</f>
        <v>Quickstep</v>
      </c>
      <c r="Y419" s="389"/>
      <c r="Z419" s="389"/>
      <c r="AA419" s="17"/>
      <c r="AB419" s="338"/>
      <c r="AC419" s="339"/>
      <c r="AD419" s="338"/>
      <c r="AE419" s="339"/>
      <c r="AF419" s="338"/>
      <c r="AG419" s="339"/>
      <c r="AH419" s="338"/>
      <c r="AI419" s="339"/>
      <c r="AJ419" s="338"/>
      <c r="AK419" s="341"/>
      <c r="AL419" s="341"/>
      <c r="AM419" s="341"/>
      <c r="AN419" s="341"/>
      <c r="AO419" s="341"/>
      <c r="AP419" s="339"/>
      <c r="AQ419" s="338"/>
      <c r="AR419" s="341"/>
      <c r="AS419" s="339"/>
    </row>
    <row r="420" spans="1:45" ht="14.1" customHeight="1" x14ac:dyDescent="0.2">
      <c r="A420" s="333"/>
      <c r="B420" s="334"/>
      <c r="C420" s="334"/>
      <c r="D420" s="335"/>
      <c r="E420" s="336"/>
      <c r="F420" s="337"/>
      <c r="G420" s="336"/>
      <c r="H420" s="337"/>
      <c r="I420" s="336"/>
      <c r="J420" s="337"/>
      <c r="K420" s="336"/>
      <c r="L420" s="337"/>
      <c r="M420" s="336"/>
      <c r="N420" s="340"/>
      <c r="O420" s="340"/>
      <c r="P420" s="340"/>
      <c r="Q420" s="340"/>
      <c r="R420" s="340"/>
      <c r="S420" s="337"/>
      <c r="T420" s="336"/>
      <c r="U420" s="340"/>
      <c r="V420" s="337"/>
      <c r="X420" s="333"/>
      <c r="Y420" s="334"/>
      <c r="Z420" s="334"/>
      <c r="AA420" s="335"/>
      <c r="AB420" s="336"/>
      <c r="AC420" s="337"/>
      <c r="AD420" s="336"/>
      <c r="AE420" s="337"/>
      <c r="AF420" s="336"/>
      <c r="AG420" s="337"/>
      <c r="AH420" s="336"/>
      <c r="AI420" s="337"/>
      <c r="AJ420" s="336"/>
      <c r="AK420" s="340"/>
      <c r="AL420" s="340"/>
      <c r="AM420" s="340"/>
      <c r="AN420" s="340"/>
      <c r="AO420" s="340"/>
      <c r="AP420" s="337"/>
      <c r="AQ420" s="336"/>
      <c r="AR420" s="340"/>
      <c r="AS420" s="337"/>
    </row>
    <row r="421" spans="1:45" ht="14.1" customHeight="1" x14ac:dyDescent="0.2">
      <c r="A421" s="388" t="str">
        <f>'Übertrag Einzel'!BJ90</f>
        <v>Samba</v>
      </c>
      <c r="B421" s="389"/>
      <c r="C421" s="389"/>
      <c r="D421" s="17"/>
      <c r="E421" s="338"/>
      <c r="F421" s="339"/>
      <c r="G421" s="338"/>
      <c r="H421" s="339"/>
      <c r="I421" s="338"/>
      <c r="J421" s="339"/>
      <c r="K421" s="338"/>
      <c r="L421" s="339"/>
      <c r="M421" s="338"/>
      <c r="N421" s="341"/>
      <c r="O421" s="341"/>
      <c r="P421" s="341"/>
      <c r="Q421" s="341"/>
      <c r="R421" s="341"/>
      <c r="S421" s="339"/>
      <c r="T421" s="338"/>
      <c r="U421" s="341"/>
      <c r="V421" s="339"/>
      <c r="X421" s="388" t="str">
        <f>'Übertrag Einzel'!BJ91</f>
        <v>Samba</v>
      </c>
      <c r="Y421" s="389"/>
      <c r="Z421" s="389"/>
      <c r="AA421" s="17"/>
      <c r="AB421" s="338"/>
      <c r="AC421" s="339"/>
      <c r="AD421" s="338"/>
      <c r="AE421" s="339"/>
      <c r="AF421" s="338"/>
      <c r="AG421" s="339"/>
      <c r="AH421" s="338"/>
      <c r="AI421" s="339"/>
      <c r="AJ421" s="338"/>
      <c r="AK421" s="341"/>
      <c r="AL421" s="341"/>
      <c r="AM421" s="341"/>
      <c r="AN421" s="341"/>
      <c r="AO421" s="341"/>
      <c r="AP421" s="339"/>
      <c r="AQ421" s="338"/>
      <c r="AR421" s="341"/>
      <c r="AS421" s="339"/>
    </row>
    <row r="422" spans="1:45" ht="14.1" customHeight="1" x14ac:dyDescent="0.2">
      <c r="A422" s="333"/>
      <c r="B422" s="334"/>
      <c r="C422" s="334"/>
      <c r="D422" s="335"/>
      <c r="E422" s="336"/>
      <c r="F422" s="337"/>
      <c r="G422" s="336"/>
      <c r="H422" s="337"/>
      <c r="I422" s="336"/>
      <c r="J422" s="337"/>
      <c r="K422" s="336"/>
      <c r="L422" s="337"/>
      <c r="M422" s="336"/>
      <c r="N422" s="340"/>
      <c r="O422" s="340"/>
      <c r="P422" s="340"/>
      <c r="Q422" s="340"/>
      <c r="R422" s="340"/>
      <c r="S422" s="337"/>
      <c r="T422" s="336"/>
      <c r="U422" s="340"/>
      <c r="V422" s="337"/>
      <c r="X422" s="333"/>
      <c r="Y422" s="334"/>
      <c r="Z422" s="334"/>
      <c r="AA422" s="335"/>
      <c r="AB422" s="336"/>
      <c r="AC422" s="337"/>
      <c r="AD422" s="336"/>
      <c r="AE422" s="337"/>
      <c r="AF422" s="336"/>
      <c r="AG422" s="337"/>
      <c r="AH422" s="336"/>
      <c r="AI422" s="337"/>
      <c r="AJ422" s="336"/>
      <c r="AK422" s="340"/>
      <c r="AL422" s="340"/>
      <c r="AM422" s="340"/>
      <c r="AN422" s="340"/>
      <c r="AO422" s="340"/>
      <c r="AP422" s="337"/>
      <c r="AQ422" s="336"/>
      <c r="AR422" s="340"/>
      <c r="AS422" s="337"/>
    </row>
    <row r="423" spans="1:45" ht="14.1" customHeight="1" x14ac:dyDescent="0.2">
      <c r="A423" s="388" t="str">
        <f>'Übertrag Einzel'!BK90</f>
        <v>Chachacha</v>
      </c>
      <c r="B423" s="389"/>
      <c r="C423" s="389"/>
      <c r="D423" s="17"/>
      <c r="E423" s="338"/>
      <c r="F423" s="339"/>
      <c r="G423" s="338"/>
      <c r="H423" s="339"/>
      <c r="I423" s="338"/>
      <c r="J423" s="339"/>
      <c r="K423" s="338"/>
      <c r="L423" s="339"/>
      <c r="M423" s="338"/>
      <c r="N423" s="341"/>
      <c r="O423" s="341"/>
      <c r="P423" s="341"/>
      <c r="Q423" s="341"/>
      <c r="R423" s="341"/>
      <c r="S423" s="339"/>
      <c r="T423" s="338"/>
      <c r="U423" s="341"/>
      <c r="V423" s="339"/>
      <c r="X423" s="388" t="str">
        <f>'Übertrag Einzel'!BK91</f>
        <v>Chachacha</v>
      </c>
      <c r="Y423" s="389"/>
      <c r="Z423" s="389"/>
      <c r="AA423" s="17"/>
      <c r="AB423" s="338"/>
      <c r="AC423" s="339"/>
      <c r="AD423" s="338"/>
      <c r="AE423" s="339"/>
      <c r="AF423" s="338"/>
      <c r="AG423" s="339"/>
      <c r="AH423" s="338"/>
      <c r="AI423" s="339"/>
      <c r="AJ423" s="338"/>
      <c r="AK423" s="341"/>
      <c r="AL423" s="341"/>
      <c r="AM423" s="341"/>
      <c r="AN423" s="341"/>
      <c r="AO423" s="341"/>
      <c r="AP423" s="339"/>
      <c r="AQ423" s="338"/>
      <c r="AR423" s="341"/>
      <c r="AS423" s="339"/>
    </row>
    <row r="424" spans="1:45" ht="14.1" customHeight="1" x14ac:dyDescent="0.2">
      <c r="A424" s="333"/>
      <c r="B424" s="334"/>
      <c r="C424" s="334"/>
      <c r="D424" s="335"/>
      <c r="E424" s="336"/>
      <c r="F424" s="337"/>
      <c r="G424" s="336"/>
      <c r="H424" s="337"/>
      <c r="I424" s="336"/>
      <c r="J424" s="337"/>
      <c r="K424" s="336"/>
      <c r="L424" s="337"/>
      <c r="M424" s="336"/>
      <c r="N424" s="340"/>
      <c r="O424" s="340"/>
      <c r="P424" s="340"/>
      <c r="Q424" s="340"/>
      <c r="R424" s="340"/>
      <c r="S424" s="337"/>
      <c r="T424" s="336"/>
      <c r="U424" s="340"/>
      <c r="V424" s="337"/>
      <c r="X424" s="333"/>
      <c r="Y424" s="334"/>
      <c r="Z424" s="334"/>
      <c r="AA424" s="335"/>
      <c r="AB424" s="336"/>
      <c r="AC424" s="337"/>
      <c r="AD424" s="336"/>
      <c r="AE424" s="337"/>
      <c r="AF424" s="336"/>
      <c r="AG424" s="337"/>
      <c r="AH424" s="336"/>
      <c r="AI424" s="337"/>
      <c r="AJ424" s="336"/>
      <c r="AK424" s="340"/>
      <c r="AL424" s="340"/>
      <c r="AM424" s="340"/>
      <c r="AN424" s="340"/>
      <c r="AO424" s="340"/>
      <c r="AP424" s="337"/>
      <c r="AQ424" s="336"/>
      <c r="AR424" s="340"/>
      <c r="AS424" s="337"/>
    </row>
    <row r="425" spans="1:45" ht="14.1" customHeight="1" x14ac:dyDescent="0.2">
      <c r="A425" s="388" t="str">
        <f>'Übertrag Einzel'!BL90</f>
        <v>Rumba</v>
      </c>
      <c r="B425" s="389"/>
      <c r="C425" s="389"/>
      <c r="D425" s="17"/>
      <c r="E425" s="338"/>
      <c r="F425" s="339"/>
      <c r="G425" s="338"/>
      <c r="H425" s="339"/>
      <c r="I425" s="338"/>
      <c r="J425" s="339"/>
      <c r="K425" s="338"/>
      <c r="L425" s="339"/>
      <c r="M425" s="338"/>
      <c r="N425" s="341"/>
      <c r="O425" s="341"/>
      <c r="P425" s="341"/>
      <c r="Q425" s="341"/>
      <c r="R425" s="341"/>
      <c r="S425" s="339"/>
      <c r="T425" s="338"/>
      <c r="U425" s="341"/>
      <c r="V425" s="339"/>
      <c r="X425" s="388" t="str">
        <f>'Übertrag Einzel'!BL91</f>
        <v>Rumba</v>
      </c>
      <c r="Y425" s="389"/>
      <c r="Z425" s="389"/>
      <c r="AA425" s="17"/>
      <c r="AB425" s="338"/>
      <c r="AC425" s="339"/>
      <c r="AD425" s="338"/>
      <c r="AE425" s="339"/>
      <c r="AF425" s="338"/>
      <c r="AG425" s="339"/>
      <c r="AH425" s="338"/>
      <c r="AI425" s="339"/>
      <c r="AJ425" s="338"/>
      <c r="AK425" s="341"/>
      <c r="AL425" s="341"/>
      <c r="AM425" s="341"/>
      <c r="AN425" s="341"/>
      <c r="AO425" s="341"/>
      <c r="AP425" s="339"/>
      <c r="AQ425" s="338"/>
      <c r="AR425" s="341"/>
      <c r="AS425" s="339"/>
    </row>
    <row r="426" spans="1:45" ht="14.1" customHeight="1" x14ac:dyDescent="0.2">
      <c r="A426" s="333"/>
      <c r="B426" s="334"/>
      <c r="C426" s="334"/>
      <c r="D426" s="335"/>
      <c r="E426" s="336"/>
      <c r="F426" s="337"/>
      <c r="G426" s="336"/>
      <c r="H426" s="337"/>
      <c r="I426" s="336"/>
      <c r="J426" s="337"/>
      <c r="K426" s="336"/>
      <c r="L426" s="337"/>
      <c r="M426" s="336"/>
      <c r="N426" s="340"/>
      <c r="O426" s="340"/>
      <c r="P426" s="340"/>
      <c r="Q426" s="340"/>
      <c r="R426" s="340"/>
      <c r="S426" s="337"/>
      <c r="T426" s="336"/>
      <c r="U426" s="340"/>
      <c r="V426" s="337"/>
      <c r="X426" s="333"/>
      <c r="Y426" s="334"/>
      <c r="Z426" s="334"/>
      <c r="AA426" s="335"/>
      <c r="AB426" s="336"/>
      <c r="AC426" s="337"/>
      <c r="AD426" s="336"/>
      <c r="AE426" s="337"/>
      <c r="AF426" s="336"/>
      <c r="AG426" s="337"/>
      <c r="AH426" s="336"/>
      <c r="AI426" s="337"/>
      <c r="AJ426" s="336"/>
      <c r="AK426" s="340"/>
      <c r="AL426" s="340"/>
      <c r="AM426" s="340"/>
      <c r="AN426" s="340"/>
      <c r="AO426" s="340"/>
      <c r="AP426" s="337"/>
      <c r="AQ426" s="336"/>
      <c r="AR426" s="340"/>
      <c r="AS426" s="337"/>
    </row>
    <row r="427" spans="1:45" ht="14.1" customHeight="1" x14ac:dyDescent="0.2">
      <c r="A427" s="388" t="str">
        <f>'Übertrag Einzel'!BM90</f>
        <v>Paso Doble</v>
      </c>
      <c r="B427" s="389"/>
      <c r="C427" s="389"/>
      <c r="D427" s="17"/>
      <c r="E427" s="338"/>
      <c r="F427" s="339"/>
      <c r="G427" s="338"/>
      <c r="H427" s="339"/>
      <c r="I427" s="338"/>
      <c r="J427" s="339"/>
      <c r="K427" s="338"/>
      <c r="L427" s="339"/>
      <c r="M427" s="338"/>
      <c r="N427" s="341"/>
      <c r="O427" s="341"/>
      <c r="P427" s="341"/>
      <c r="Q427" s="341"/>
      <c r="R427" s="341"/>
      <c r="S427" s="339"/>
      <c r="T427" s="338"/>
      <c r="U427" s="341"/>
      <c r="V427" s="339"/>
      <c r="X427" s="388" t="str">
        <f>'Übertrag Einzel'!BM91</f>
        <v>Paso Doble</v>
      </c>
      <c r="Y427" s="389"/>
      <c r="Z427" s="389"/>
      <c r="AA427" s="17"/>
      <c r="AB427" s="338"/>
      <c r="AC427" s="339"/>
      <c r="AD427" s="338"/>
      <c r="AE427" s="339"/>
      <c r="AF427" s="338"/>
      <c r="AG427" s="339"/>
      <c r="AH427" s="338"/>
      <c r="AI427" s="339"/>
      <c r="AJ427" s="338"/>
      <c r="AK427" s="341"/>
      <c r="AL427" s="341"/>
      <c r="AM427" s="341"/>
      <c r="AN427" s="341"/>
      <c r="AO427" s="341"/>
      <c r="AP427" s="339"/>
      <c r="AQ427" s="338"/>
      <c r="AR427" s="341"/>
      <c r="AS427" s="339"/>
    </row>
    <row r="428" spans="1:45" ht="14.1" customHeight="1" x14ac:dyDescent="0.2">
      <c r="A428" s="333"/>
      <c r="B428" s="334"/>
      <c r="C428" s="334"/>
      <c r="D428" s="335"/>
      <c r="E428" s="336"/>
      <c r="F428" s="337"/>
      <c r="G428" s="336"/>
      <c r="H428" s="337"/>
      <c r="I428" s="336"/>
      <c r="J428" s="337"/>
      <c r="K428" s="336"/>
      <c r="L428" s="337"/>
      <c r="M428" s="336"/>
      <c r="N428" s="340"/>
      <c r="O428" s="340"/>
      <c r="P428" s="340"/>
      <c r="Q428" s="340"/>
      <c r="R428" s="340"/>
      <c r="S428" s="337"/>
      <c r="T428" s="336"/>
      <c r="U428" s="340"/>
      <c r="V428" s="337"/>
      <c r="X428" s="333"/>
      <c r="Y428" s="334"/>
      <c r="Z428" s="334"/>
      <c r="AA428" s="335"/>
      <c r="AB428" s="336"/>
      <c r="AC428" s="337"/>
      <c r="AD428" s="336"/>
      <c r="AE428" s="337"/>
      <c r="AF428" s="336"/>
      <c r="AG428" s="337"/>
      <c r="AH428" s="336"/>
      <c r="AI428" s="337"/>
      <c r="AJ428" s="336"/>
      <c r="AK428" s="340"/>
      <c r="AL428" s="340"/>
      <c r="AM428" s="340"/>
      <c r="AN428" s="340"/>
      <c r="AO428" s="340"/>
      <c r="AP428" s="337"/>
      <c r="AQ428" s="336"/>
      <c r="AR428" s="340"/>
      <c r="AS428" s="337"/>
    </row>
    <row r="429" spans="1:45" ht="14.1" customHeight="1" x14ac:dyDescent="0.2">
      <c r="A429" s="388" t="str">
        <f>'Übertrag Einzel'!BN90</f>
        <v>Jive</v>
      </c>
      <c r="B429" s="389"/>
      <c r="C429" s="389"/>
      <c r="D429" s="17"/>
      <c r="E429" s="338"/>
      <c r="F429" s="339"/>
      <c r="G429" s="338"/>
      <c r="H429" s="339"/>
      <c r="I429" s="338"/>
      <c r="J429" s="339"/>
      <c r="K429" s="338"/>
      <c r="L429" s="339"/>
      <c r="M429" s="338"/>
      <c r="N429" s="341"/>
      <c r="O429" s="341"/>
      <c r="P429" s="341"/>
      <c r="Q429" s="341"/>
      <c r="R429" s="341"/>
      <c r="S429" s="339"/>
      <c r="T429" s="338"/>
      <c r="U429" s="341"/>
      <c r="V429" s="339"/>
      <c r="X429" s="388" t="str">
        <f>'Übertrag Einzel'!BN91</f>
        <v>Jive</v>
      </c>
      <c r="Y429" s="389"/>
      <c r="Z429" s="389"/>
      <c r="AA429" s="17"/>
      <c r="AB429" s="338"/>
      <c r="AC429" s="339"/>
      <c r="AD429" s="338"/>
      <c r="AE429" s="339"/>
      <c r="AF429" s="338"/>
      <c r="AG429" s="339"/>
      <c r="AH429" s="338"/>
      <c r="AI429" s="339"/>
      <c r="AJ429" s="338"/>
      <c r="AK429" s="341"/>
      <c r="AL429" s="341"/>
      <c r="AM429" s="341"/>
      <c r="AN429" s="341"/>
      <c r="AO429" s="341"/>
      <c r="AP429" s="339"/>
      <c r="AQ429" s="338"/>
      <c r="AR429" s="341"/>
      <c r="AS429" s="339"/>
    </row>
    <row r="430" spans="1:45" ht="14.1" customHeight="1" x14ac:dyDescent="0.2">
      <c r="A430" s="391"/>
      <c r="B430" s="392"/>
      <c r="C430" s="392"/>
      <c r="D430" s="393"/>
      <c r="E430" s="336"/>
      <c r="F430" s="337"/>
      <c r="G430" s="336"/>
      <c r="H430" s="337"/>
      <c r="I430" s="336"/>
      <c r="J430" s="337"/>
      <c r="K430" s="336"/>
      <c r="L430" s="337"/>
      <c r="M430" s="336"/>
      <c r="N430" s="340"/>
      <c r="O430" s="340"/>
      <c r="P430" s="340"/>
      <c r="Q430" s="340"/>
      <c r="R430" s="340"/>
      <c r="S430" s="337"/>
      <c r="T430" s="336"/>
      <c r="U430" s="340"/>
      <c r="V430" s="337"/>
      <c r="X430" s="391"/>
      <c r="Y430" s="392"/>
      <c r="Z430" s="392"/>
      <c r="AA430" s="393"/>
      <c r="AB430" s="336"/>
      <c r="AC430" s="337"/>
      <c r="AD430" s="336"/>
      <c r="AE430" s="337"/>
      <c r="AF430" s="336"/>
      <c r="AG430" s="337"/>
      <c r="AH430" s="336"/>
      <c r="AI430" s="337"/>
      <c r="AJ430" s="336"/>
      <c r="AK430" s="340"/>
      <c r="AL430" s="340"/>
      <c r="AM430" s="340"/>
      <c r="AN430" s="340"/>
      <c r="AO430" s="340"/>
      <c r="AP430" s="337"/>
      <c r="AQ430" s="336"/>
      <c r="AR430" s="340"/>
      <c r="AS430" s="337"/>
    </row>
    <row r="431" spans="1:45" ht="14.1" customHeight="1" x14ac:dyDescent="0.2">
      <c r="A431" s="388" t="str">
        <f>'Übertrag Einzel'!BO90</f>
        <v>Discofox</v>
      </c>
      <c r="B431" s="389"/>
      <c r="C431" s="390"/>
      <c r="D431" s="18"/>
      <c r="E431" s="338"/>
      <c r="F431" s="339"/>
      <c r="G431" s="338"/>
      <c r="H431" s="339"/>
      <c r="I431" s="338"/>
      <c r="J431" s="339"/>
      <c r="K431" s="338"/>
      <c r="L431" s="339"/>
      <c r="M431" s="338"/>
      <c r="N431" s="341"/>
      <c r="O431" s="341"/>
      <c r="P431" s="341"/>
      <c r="Q431" s="341"/>
      <c r="R431" s="341"/>
      <c r="S431" s="339"/>
      <c r="T431" s="338"/>
      <c r="U431" s="341"/>
      <c r="V431" s="339"/>
      <c r="X431" s="388" t="str">
        <f>'Übertrag Einzel'!BO91</f>
        <v>Discofox</v>
      </c>
      <c r="Y431" s="389"/>
      <c r="Z431" s="390"/>
      <c r="AA431" s="18"/>
      <c r="AB431" s="338"/>
      <c r="AC431" s="339"/>
      <c r="AD431" s="338"/>
      <c r="AE431" s="339"/>
      <c r="AF431" s="338"/>
      <c r="AG431" s="339"/>
      <c r="AH431" s="338"/>
      <c r="AI431" s="339"/>
      <c r="AJ431" s="338"/>
      <c r="AK431" s="341"/>
      <c r="AL431" s="341"/>
      <c r="AM431" s="341"/>
      <c r="AN431" s="341"/>
      <c r="AO431" s="341"/>
      <c r="AP431" s="339"/>
      <c r="AQ431" s="338"/>
      <c r="AR431" s="341"/>
      <c r="AS431" s="339"/>
    </row>
    <row r="432" spans="1:45" ht="14.1" customHeight="1" x14ac:dyDescent="0.2">
      <c r="A432" s="391"/>
      <c r="B432" s="392"/>
      <c r="C432" s="392"/>
      <c r="D432" s="393"/>
      <c r="E432" s="336"/>
      <c r="F432" s="337"/>
      <c r="G432" s="336"/>
      <c r="H432" s="337"/>
      <c r="I432" s="336"/>
      <c r="J432" s="337"/>
      <c r="K432" s="336"/>
      <c r="L432" s="337"/>
      <c r="M432" s="336"/>
      <c r="N432" s="340"/>
      <c r="O432" s="340"/>
      <c r="P432" s="340"/>
      <c r="Q432" s="340"/>
      <c r="R432" s="340"/>
      <c r="S432" s="337"/>
      <c r="T432" s="336"/>
      <c r="U432" s="340"/>
      <c r="V432" s="337"/>
      <c r="X432" s="391"/>
      <c r="Y432" s="392"/>
      <c r="Z432" s="392"/>
      <c r="AA432" s="393"/>
      <c r="AB432" s="336"/>
      <c r="AC432" s="337"/>
      <c r="AD432" s="336"/>
      <c r="AE432" s="337"/>
      <c r="AF432" s="336"/>
      <c r="AG432" s="337"/>
      <c r="AH432" s="336"/>
      <c r="AI432" s="337"/>
      <c r="AJ432" s="336"/>
      <c r="AK432" s="340"/>
      <c r="AL432" s="340"/>
      <c r="AM432" s="340"/>
      <c r="AN432" s="340"/>
      <c r="AO432" s="340"/>
      <c r="AP432" s="337"/>
      <c r="AQ432" s="336"/>
      <c r="AR432" s="340"/>
      <c r="AS432" s="337"/>
    </row>
    <row r="433" spans="1:45" ht="14.1" customHeight="1" x14ac:dyDescent="0.2">
      <c r="A433" s="388"/>
      <c r="B433" s="389"/>
      <c r="C433" s="390"/>
      <c r="D433" s="18"/>
      <c r="E433" s="338"/>
      <c r="F433" s="339"/>
      <c r="G433" s="338"/>
      <c r="H433" s="339"/>
      <c r="I433" s="338"/>
      <c r="J433" s="339"/>
      <c r="K433" s="338"/>
      <c r="L433" s="339"/>
      <c r="M433" s="338"/>
      <c r="N433" s="341"/>
      <c r="O433" s="341"/>
      <c r="P433" s="341"/>
      <c r="Q433" s="341"/>
      <c r="R433" s="341"/>
      <c r="S433" s="339"/>
      <c r="T433" s="338"/>
      <c r="U433" s="341"/>
      <c r="V433" s="339"/>
      <c r="X433" s="388"/>
      <c r="Y433" s="389"/>
      <c r="Z433" s="390"/>
      <c r="AA433" s="18"/>
      <c r="AB433" s="338"/>
      <c r="AC433" s="339"/>
      <c r="AD433" s="338"/>
      <c r="AE433" s="339"/>
      <c r="AF433" s="338"/>
      <c r="AG433" s="339"/>
      <c r="AH433" s="338"/>
      <c r="AI433" s="339"/>
      <c r="AJ433" s="338"/>
      <c r="AK433" s="341"/>
      <c r="AL433" s="341"/>
      <c r="AM433" s="341"/>
      <c r="AN433" s="341"/>
      <c r="AO433" s="341"/>
      <c r="AP433" s="339"/>
      <c r="AQ433" s="338"/>
      <c r="AR433" s="341"/>
      <c r="AS433" s="339"/>
    </row>
    <row r="434" spans="1:45" ht="14.1" customHeight="1" x14ac:dyDescent="0.2">
      <c r="A434" s="394" t="s">
        <v>70</v>
      </c>
      <c r="B434" s="450"/>
      <c r="C434" s="450"/>
      <c r="D434" s="450"/>
      <c r="E434" s="450"/>
      <c r="F434" s="450"/>
      <c r="G434" s="450"/>
      <c r="H434" s="450"/>
      <c r="I434" s="450"/>
      <c r="J434" s="450"/>
      <c r="K434" s="450"/>
      <c r="L434" s="450"/>
      <c r="M434" s="450"/>
      <c r="N434" s="450"/>
      <c r="O434" s="450"/>
      <c r="P434" s="450"/>
      <c r="Q434" s="450"/>
      <c r="R434" s="450"/>
      <c r="S434" s="450"/>
      <c r="T434" s="450"/>
      <c r="U434" s="450"/>
      <c r="V434" s="451"/>
      <c r="X434" s="394" t="s">
        <v>70</v>
      </c>
      <c r="Y434" s="450"/>
      <c r="Z434" s="450"/>
      <c r="AA434" s="450"/>
      <c r="AB434" s="450"/>
      <c r="AC434" s="450"/>
      <c r="AD434" s="450"/>
      <c r="AE434" s="450"/>
      <c r="AF434" s="450"/>
      <c r="AG434" s="450"/>
      <c r="AH434" s="450"/>
      <c r="AI434" s="450"/>
      <c r="AJ434" s="450"/>
      <c r="AK434" s="450"/>
      <c r="AL434" s="450"/>
      <c r="AM434" s="450"/>
      <c r="AN434" s="450"/>
      <c r="AO434" s="450"/>
      <c r="AP434" s="450"/>
      <c r="AQ434" s="450"/>
      <c r="AR434" s="450"/>
      <c r="AS434" s="451"/>
    </row>
    <row r="435" spans="1:45" ht="14.1" customHeight="1" x14ac:dyDescent="0.2">
      <c r="A435" s="452"/>
      <c r="B435" s="453"/>
      <c r="C435" s="454"/>
      <c r="D435" s="454"/>
      <c r="E435" s="454"/>
      <c r="F435" s="454"/>
      <c r="G435" s="454"/>
      <c r="H435" s="454"/>
      <c r="I435" s="454"/>
      <c r="J435" s="454"/>
      <c r="K435" s="454"/>
      <c r="L435" s="454"/>
      <c r="M435" s="454"/>
      <c r="N435" s="454"/>
      <c r="O435" s="454"/>
      <c r="P435" s="454"/>
      <c r="Q435" s="454"/>
      <c r="R435" s="454"/>
      <c r="S435" s="454"/>
      <c r="T435" s="454"/>
      <c r="U435" s="454"/>
      <c r="V435" s="455"/>
      <c r="X435" s="452"/>
      <c r="Y435" s="453"/>
      <c r="Z435" s="454"/>
      <c r="AA435" s="454"/>
      <c r="AB435" s="454"/>
      <c r="AC435" s="454"/>
      <c r="AD435" s="454"/>
      <c r="AE435" s="454"/>
      <c r="AF435" s="454"/>
      <c r="AG435" s="454"/>
      <c r="AH435" s="454"/>
      <c r="AI435" s="454"/>
      <c r="AJ435" s="454"/>
      <c r="AK435" s="454"/>
      <c r="AL435" s="454"/>
      <c r="AM435" s="454"/>
      <c r="AN435" s="454"/>
      <c r="AO435" s="454"/>
      <c r="AP435" s="454"/>
      <c r="AQ435" s="454"/>
      <c r="AR435" s="454"/>
      <c r="AS435" s="455"/>
    </row>
    <row r="436" spans="1:45" ht="14.1" customHeight="1" x14ac:dyDescent="0.2">
      <c r="A436" s="400" t="s">
        <v>30</v>
      </c>
      <c r="B436" s="456"/>
      <c r="C436" s="400" t="str">
        <f>MID(T438,1,2)</f>
        <v/>
      </c>
      <c r="D436" s="401"/>
      <c r="E436" s="400" t="str">
        <f>MID(T438,3,2)</f>
        <v/>
      </c>
      <c r="F436" s="401"/>
      <c r="G436" s="400" t="str">
        <f>MID(T438,5,2)</f>
        <v/>
      </c>
      <c r="H436" s="401"/>
      <c r="I436" s="400" t="str">
        <f>MID(T438,7,2)</f>
        <v/>
      </c>
      <c r="J436" s="401"/>
      <c r="K436" s="400" t="str">
        <f>MID(T438,9,2)</f>
        <v/>
      </c>
      <c r="L436" s="401"/>
      <c r="M436" s="400" t="str">
        <f>MID(T438,11,2)</f>
        <v/>
      </c>
      <c r="N436" s="401"/>
      <c r="O436" s="400" t="str">
        <f>MID(T438,13,2)</f>
        <v/>
      </c>
      <c r="P436" s="401"/>
      <c r="Q436" s="400" t="str">
        <f>MID(T438,15,2)</f>
        <v/>
      </c>
      <c r="R436" s="401"/>
      <c r="S436" s="400" t="str">
        <f>MID(T438,17,2)</f>
        <v/>
      </c>
      <c r="T436" s="401"/>
      <c r="U436" s="400" t="str">
        <f>MID(T438,19,2)</f>
        <v/>
      </c>
      <c r="V436" s="401"/>
      <c r="X436" s="400" t="s">
        <v>30</v>
      </c>
      <c r="Y436" s="456"/>
      <c r="Z436" s="400" t="str">
        <f>MID(AQ438,1,2)</f>
        <v/>
      </c>
      <c r="AA436" s="401"/>
      <c r="AB436" s="400" t="str">
        <f>MID(AQ438,3,2)</f>
        <v/>
      </c>
      <c r="AC436" s="401"/>
      <c r="AD436" s="400" t="str">
        <f>MID(AQ438,5,2)</f>
        <v/>
      </c>
      <c r="AE436" s="401"/>
      <c r="AF436" s="400" t="str">
        <f>MID(AQ438,7,2)</f>
        <v/>
      </c>
      <c r="AG436" s="401"/>
      <c r="AH436" s="400" t="str">
        <f>MID(AQ438,9,2)</f>
        <v/>
      </c>
      <c r="AI436" s="401"/>
      <c r="AJ436" s="400" t="str">
        <f>MID(AQ438,11,2)</f>
        <v/>
      </c>
      <c r="AK436" s="401"/>
      <c r="AL436" s="400" t="str">
        <f>MID(AQ438,13,2)</f>
        <v/>
      </c>
      <c r="AM436" s="401"/>
      <c r="AN436" s="400" t="str">
        <f>MID(AQ438,15,2)</f>
        <v/>
      </c>
      <c r="AO436" s="401"/>
      <c r="AP436" s="400" t="str">
        <f>MID(AQ438,17,2)</f>
        <v/>
      </c>
      <c r="AQ436" s="401"/>
      <c r="AR436" s="400" t="str">
        <f>MID(AQ438,19,2)</f>
        <v/>
      </c>
      <c r="AS436" s="401"/>
    </row>
    <row r="437" spans="1:45" ht="14.1" customHeight="1" x14ac:dyDescent="0.2">
      <c r="A437" s="457"/>
      <c r="B437" s="458"/>
      <c r="C437" s="402"/>
      <c r="D437" s="403"/>
      <c r="E437" s="402"/>
      <c r="F437" s="403"/>
      <c r="G437" s="402"/>
      <c r="H437" s="403"/>
      <c r="I437" s="402"/>
      <c r="J437" s="403"/>
      <c r="K437" s="402"/>
      <c r="L437" s="403"/>
      <c r="M437" s="402"/>
      <c r="N437" s="403"/>
      <c r="O437" s="402"/>
      <c r="P437" s="403"/>
      <c r="Q437" s="402"/>
      <c r="R437" s="403"/>
      <c r="S437" s="402"/>
      <c r="T437" s="403"/>
      <c r="U437" s="402"/>
      <c r="V437" s="403"/>
      <c r="X437" s="457"/>
      <c r="Y437" s="458"/>
      <c r="Z437" s="402"/>
      <c r="AA437" s="403"/>
      <c r="AB437" s="402"/>
      <c r="AC437" s="403"/>
      <c r="AD437" s="402"/>
      <c r="AE437" s="403"/>
      <c r="AF437" s="402"/>
      <c r="AG437" s="403"/>
      <c r="AH437" s="402"/>
      <c r="AI437" s="403"/>
      <c r="AJ437" s="402"/>
      <c r="AK437" s="403"/>
      <c r="AL437" s="402"/>
      <c r="AM437" s="403"/>
      <c r="AN437" s="402"/>
      <c r="AO437" s="403"/>
      <c r="AP437" s="402"/>
      <c r="AQ437" s="403"/>
      <c r="AR437" s="402"/>
      <c r="AS437" s="403"/>
    </row>
    <row r="438" spans="1:45" ht="27.75" customHeight="1" x14ac:dyDescent="0.2">
      <c r="A438" s="404" t="s">
        <v>191</v>
      </c>
      <c r="B438" s="405"/>
      <c r="C438" s="405"/>
      <c r="D438" s="405"/>
      <c r="E438" s="405"/>
      <c r="F438" s="405"/>
      <c r="G438" s="405"/>
      <c r="H438" s="406"/>
      <c r="I438" s="413" t="s">
        <v>16</v>
      </c>
      <c r="J438" s="414"/>
      <c r="K438" s="414"/>
      <c r="L438" s="414"/>
      <c r="M438" s="414"/>
      <c r="N438" s="414"/>
      <c r="O438" s="414"/>
      <c r="P438" s="414"/>
      <c r="Q438" s="414"/>
      <c r="R438" s="414"/>
      <c r="S438" s="415"/>
      <c r="T438" s="416" t="str">
        <f>'Übertrag Einzel'!CL90</f>
        <v/>
      </c>
      <c r="U438" s="417"/>
      <c r="V438" s="418"/>
      <c r="X438" s="404" t="s">
        <v>191</v>
      </c>
      <c r="Y438" s="405"/>
      <c r="Z438" s="405"/>
      <c r="AA438" s="405"/>
      <c r="AB438" s="405"/>
      <c r="AC438" s="405"/>
      <c r="AD438" s="405"/>
      <c r="AE438" s="406"/>
      <c r="AF438" s="413" t="s">
        <v>16</v>
      </c>
      <c r="AG438" s="414"/>
      <c r="AH438" s="414"/>
      <c r="AI438" s="414"/>
      <c r="AJ438" s="414"/>
      <c r="AK438" s="414"/>
      <c r="AL438" s="414"/>
      <c r="AM438" s="414"/>
      <c r="AN438" s="414"/>
      <c r="AO438" s="414"/>
      <c r="AP438" s="415"/>
      <c r="AQ438" s="416" t="str">
        <f>'Übertrag Einzel'!CL91</f>
        <v/>
      </c>
      <c r="AR438" s="417"/>
      <c r="AS438" s="418"/>
    </row>
    <row r="439" spans="1:45" ht="14.1" customHeight="1" x14ac:dyDescent="0.2">
      <c r="A439" s="407"/>
      <c r="B439" s="408"/>
      <c r="C439" s="408"/>
      <c r="D439" s="408"/>
      <c r="E439" s="408"/>
      <c r="F439" s="408"/>
      <c r="G439" s="408"/>
      <c r="H439" s="409"/>
      <c r="I439" s="333" t="s">
        <v>17</v>
      </c>
      <c r="J439" s="334"/>
      <c r="K439" s="334"/>
      <c r="L439" s="334"/>
      <c r="M439" s="334"/>
      <c r="N439" s="334"/>
      <c r="O439" s="334"/>
      <c r="P439" s="334"/>
      <c r="Q439" s="334"/>
      <c r="R439" s="334"/>
      <c r="S439" s="334"/>
      <c r="T439" s="334"/>
      <c r="U439" s="334"/>
      <c r="V439" s="335"/>
      <c r="X439" s="407"/>
      <c r="Y439" s="408"/>
      <c r="Z439" s="408"/>
      <c r="AA439" s="408"/>
      <c r="AB439" s="408"/>
      <c r="AC439" s="408"/>
      <c r="AD439" s="408"/>
      <c r="AE439" s="409"/>
      <c r="AF439" s="333" t="s">
        <v>17</v>
      </c>
      <c r="AG439" s="334"/>
      <c r="AH439" s="334"/>
      <c r="AI439" s="334"/>
      <c r="AJ439" s="334"/>
      <c r="AK439" s="334"/>
      <c r="AL439" s="334"/>
      <c r="AM439" s="334"/>
      <c r="AN439" s="334"/>
      <c r="AO439" s="334"/>
      <c r="AP439" s="334"/>
      <c r="AQ439" s="334"/>
      <c r="AR439" s="334"/>
      <c r="AS439" s="335"/>
    </row>
    <row r="440" spans="1:45" ht="14.1" customHeight="1" x14ac:dyDescent="0.2">
      <c r="A440" s="407"/>
      <c r="B440" s="408"/>
      <c r="C440" s="408"/>
      <c r="D440" s="408"/>
      <c r="E440" s="408"/>
      <c r="F440" s="408"/>
      <c r="G440" s="408"/>
      <c r="H440" s="409"/>
      <c r="I440" s="82" t="s">
        <v>18</v>
      </c>
      <c r="J440" s="419"/>
      <c r="K440" s="419"/>
      <c r="L440" s="419"/>
      <c r="M440" s="420"/>
      <c r="N440" s="34" t="s">
        <v>19</v>
      </c>
      <c r="O440" s="419"/>
      <c r="P440" s="419"/>
      <c r="Q440" s="419"/>
      <c r="R440" s="420"/>
      <c r="S440" s="82" t="s">
        <v>20</v>
      </c>
      <c r="T440" s="419"/>
      <c r="U440" s="419"/>
      <c r="V440" s="420"/>
      <c r="X440" s="407"/>
      <c r="Y440" s="408"/>
      <c r="Z440" s="408"/>
      <c r="AA440" s="408"/>
      <c r="AB440" s="408"/>
      <c r="AC440" s="408"/>
      <c r="AD440" s="408"/>
      <c r="AE440" s="409"/>
      <c r="AF440" s="82" t="s">
        <v>18</v>
      </c>
      <c r="AG440" s="419"/>
      <c r="AH440" s="419"/>
      <c r="AI440" s="419"/>
      <c r="AJ440" s="420"/>
      <c r="AK440" s="34" t="s">
        <v>19</v>
      </c>
      <c r="AL440" s="419"/>
      <c r="AM440" s="419"/>
      <c r="AN440" s="419"/>
      <c r="AO440" s="420"/>
      <c r="AP440" s="82" t="s">
        <v>20</v>
      </c>
      <c r="AQ440" s="419"/>
      <c r="AR440" s="419"/>
      <c r="AS440" s="420"/>
    </row>
    <row r="441" spans="1:45" ht="14.1" customHeight="1" x14ac:dyDescent="0.2">
      <c r="A441" s="410"/>
      <c r="B441" s="411"/>
      <c r="C441" s="411"/>
      <c r="D441" s="411"/>
      <c r="E441" s="411"/>
      <c r="F441" s="411"/>
      <c r="G441" s="411"/>
      <c r="H441" s="412"/>
      <c r="I441" s="87"/>
      <c r="J441" s="88"/>
      <c r="K441" s="88"/>
      <c r="L441" s="88"/>
      <c r="M441" s="89"/>
      <c r="N441" s="88"/>
      <c r="O441" s="88"/>
      <c r="P441" s="88"/>
      <c r="Q441" s="88"/>
      <c r="R441" s="89"/>
      <c r="S441" s="87"/>
      <c r="T441" s="88"/>
      <c r="U441" s="88"/>
      <c r="V441" s="89"/>
      <c r="X441" s="410"/>
      <c r="Y441" s="411"/>
      <c r="Z441" s="411"/>
      <c r="AA441" s="411"/>
      <c r="AB441" s="411"/>
      <c r="AC441" s="411"/>
      <c r="AD441" s="411"/>
      <c r="AE441" s="412"/>
      <c r="AF441" s="87"/>
      <c r="AG441" s="88"/>
      <c r="AH441" s="88"/>
      <c r="AI441" s="88"/>
      <c r="AJ441" s="89"/>
      <c r="AK441" s="88"/>
      <c r="AL441" s="88"/>
      <c r="AM441" s="88"/>
      <c r="AN441" s="88"/>
      <c r="AO441" s="89"/>
      <c r="AP441" s="87"/>
      <c r="AQ441" s="88"/>
      <c r="AR441" s="88"/>
      <c r="AS441" s="89"/>
    </row>
    <row r="442" spans="1:45" s="27" customFormat="1" ht="21.75" customHeight="1" x14ac:dyDescent="0.2">
      <c r="A442" s="421" t="s">
        <v>22</v>
      </c>
      <c r="B442" s="422"/>
      <c r="C442" s="422"/>
      <c r="D442" s="422"/>
      <c r="E442" s="422"/>
      <c r="F442" s="422"/>
      <c r="G442" s="422"/>
      <c r="H442" s="422"/>
      <c r="I442" s="422"/>
      <c r="J442" s="422"/>
      <c r="K442" s="422"/>
      <c r="L442" s="422"/>
      <c r="M442" s="422"/>
      <c r="N442" s="422"/>
      <c r="O442" s="422"/>
      <c r="P442" s="422"/>
      <c r="Q442" s="422"/>
      <c r="R442" s="422"/>
      <c r="S442" s="422"/>
      <c r="T442" s="422"/>
      <c r="U442" s="422"/>
      <c r="V442" s="423"/>
      <c r="X442" s="424" t="s">
        <v>22</v>
      </c>
      <c r="Y442" s="425"/>
      <c r="Z442" s="425"/>
      <c r="AA442" s="425"/>
      <c r="AB442" s="425"/>
      <c r="AC442" s="425"/>
      <c r="AD442" s="425"/>
      <c r="AE442" s="425"/>
      <c r="AF442" s="425"/>
      <c r="AG442" s="425"/>
      <c r="AH442" s="425"/>
      <c r="AI442" s="425"/>
      <c r="AJ442" s="425"/>
      <c r="AK442" s="425"/>
      <c r="AL442" s="425"/>
      <c r="AM442" s="425"/>
      <c r="AN442" s="425"/>
      <c r="AO442" s="425"/>
      <c r="AP442" s="425"/>
      <c r="AQ442" s="425"/>
      <c r="AR442" s="425"/>
      <c r="AS442" s="426"/>
    </row>
    <row r="443" spans="1:45" s="33" customFormat="1" ht="21.75" customHeight="1" x14ac:dyDescent="0.2">
      <c r="A443" s="26" t="str">
        <f>'Übertrag Einzel'!$C92</f>
        <v xml:space="preserve"> </v>
      </c>
      <c r="B443" s="29" t="str">
        <f>'Übertrag Einzel'!$AD92</f>
        <v xml:space="preserve"> </v>
      </c>
      <c r="C443" s="30"/>
      <c r="D443" s="90"/>
      <c r="E443" s="31" t="str">
        <f>E394</f>
        <v>Ausrichter: TSC Musterhausen</v>
      </c>
      <c r="F443" s="90"/>
      <c r="G443" s="90"/>
      <c r="H443" s="90"/>
      <c r="I443" s="90"/>
      <c r="J443" s="90"/>
      <c r="K443" s="90"/>
      <c r="L443" s="90"/>
      <c r="M443" s="90"/>
      <c r="N443" s="90"/>
      <c r="O443" s="90"/>
      <c r="P443" s="90"/>
      <c r="Q443" s="90"/>
      <c r="R443" s="90"/>
      <c r="S443" s="90"/>
      <c r="T443" s="90"/>
      <c r="U443" s="90"/>
      <c r="V443" s="91"/>
      <c r="X443" s="26" t="str">
        <f>'Übertrag Einzel'!$C93</f>
        <v xml:space="preserve"> </v>
      </c>
      <c r="Y443" s="29" t="str">
        <f>'Übertrag Einzel'!$AD93</f>
        <v xml:space="preserve"> </v>
      </c>
      <c r="Z443" s="30"/>
      <c r="AA443" s="90"/>
      <c r="AB443" s="31" t="str">
        <f>E443</f>
        <v>Ausrichter: TSC Musterhausen</v>
      </c>
      <c r="AC443" s="90"/>
      <c r="AD443" s="90"/>
      <c r="AE443" s="90"/>
      <c r="AF443" s="90"/>
      <c r="AG443" s="90"/>
      <c r="AH443" s="90"/>
      <c r="AI443" s="90"/>
      <c r="AJ443" s="90"/>
      <c r="AK443" s="90"/>
      <c r="AL443" s="90"/>
      <c r="AM443" s="90"/>
      <c r="AN443" s="90"/>
      <c r="AO443" s="90"/>
      <c r="AP443" s="90"/>
      <c r="AQ443" s="90"/>
      <c r="AR443" s="90"/>
      <c r="AS443" s="91"/>
    </row>
    <row r="444" spans="1:45" s="34" customFormat="1" ht="12.75" x14ac:dyDescent="0.2">
      <c r="A444" s="333" t="s">
        <v>3</v>
      </c>
      <c r="B444" s="334"/>
      <c r="C444" s="334"/>
      <c r="D444" s="334"/>
      <c r="E444" s="430"/>
      <c r="F444" s="333" t="s">
        <v>34</v>
      </c>
      <c r="G444" s="431"/>
      <c r="H444" s="431"/>
      <c r="I444" s="431"/>
      <c r="J444" s="431"/>
      <c r="K444" s="431"/>
      <c r="L444" s="431"/>
      <c r="M444" s="431"/>
      <c r="N444" s="431"/>
      <c r="O444" s="431"/>
      <c r="P444" s="431"/>
      <c r="Q444" s="431"/>
      <c r="R444" s="430"/>
      <c r="S444" s="333" t="s">
        <v>6</v>
      </c>
      <c r="T444" s="334"/>
      <c r="U444" s="334"/>
      <c r="V444" s="335"/>
      <c r="X444" s="333" t="s">
        <v>3</v>
      </c>
      <c r="Y444" s="334"/>
      <c r="Z444" s="334"/>
      <c r="AA444" s="334"/>
      <c r="AB444" s="430"/>
      <c r="AC444" s="333" t="s">
        <v>34</v>
      </c>
      <c r="AD444" s="431"/>
      <c r="AE444" s="431"/>
      <c r="AF444" s="431"/>
      <c r="AG444" s="431"/>
      <c r="AH444" s="431"/>
      <c r="AI444" s="431"/>
      <c r="AJ444" s="431"/>
      <c r="AK444" s="431"/>
      <c r="AL444" s="431"/>
      <c r="AM444" s="431"/>
      <c r="AN444" s="431"/>
      <c r="AO444" s="430"/>
      <c r="AP444" s="333" t="s">
        <v>6</v>
      </c>
      <c r="AQ444" s="334"/>
      <c r="AR444" s="334"/>
      <c r="AS444" s="335"/>
    </row>
    <row r="445" spans="1:45" s="35" customFormat="1" ht="24" customHeight="1" x14ac:dyDescent="0.2">
      <c r="A445" s="352" t="str">
        <f>'Übertrag Einzel'!D92</f>
        <v xml:space="preserve"> </v>
      </c>
      <c r="B445" s="353"/>
      <c r="C445" s="353"/>
      <c r="D445" s="353"/>
      <c r="E445" s="354"/>
      <c r="F445" s="352" t="str">
        <f>'Übertrag Einzel'!E92</f>
        <v xml:space="preserve"> </v>
      </c>
      <c r="G445" s="353"/>
      <c r="H445" s="353"/>
      <c r="I445" s="353"/>
      <c r="J445" s="353"/>
      <c r="K445" s="353"/>
      <c r="L445" s="353"/>
      <c r="M445" s="353"/>
      <c r="N445" s="353"/>
      <c r="O445" s="353"/>
      <c r="P445" s="353"/>
      <c r="Q445" s="353"/>
      <c r="R445" s="354"/>
      <c r="S445" s="355" t="str">
        <f>'Übertrag Einzel'!$H92</f>
        <v xml:space="preserve"> </v>
      </c>
      <c r="T445" s="356"/>
      <c r="U445" s="356"/>
      <c r="V445" s="357"/>
      <c r="X445" s="352" t="str">
        <f>'Übertrag Einzel'!D93</f>
        <v xml:space="preserve"> </v>
      </c>
      <c r="Y445" s="353"/>
      <c r="Z445" s="353"/>
      <c r="AA445" s="353"/>
      <c r="AB445" s="354"/>
      <c r="AC445" s="352" t="str">
        <f>'Übertrag Einzel'!E93</f>
        <v xml:space="preserve"> </v>
      </c>
      <c r="AD445" s="353"/>
      <c r="AE445" s="353"/>
      <c r="AF445" s="353"/>
      <c r="AG445" s="353"/>
      <c r="AH445" s="353"/>
      <c r="AI445" s="353"/>
      <c r="AJ445" s="353"/>
      <c r="AK445" s="353"/>
      <c r="AL445" s="353"/>
      <c r="AM445" s="353"/>
      <c r="AN445" s="353"/>
      <c r="AO445" s="354"/>
      <c r="AP445" s="355" t="str">
        <f>'Übertrag Einzel'!$H93</f>
        <v xml:space="preserve"> </v>
      </c>
      <c r="AQ445" s="356"/>
      <c r="AR445" s="356"/>
      <c r="AS445" s="357"/>
    </row>
    <row r="446" spans="1:45" s="36" customFormat="1" ht="11.25" customHeight="1" x14ac:dyDescent="0.2">
      <c r="A446" s="376" t="s">
        <v>32</v>
      </c>
      <c r="B446" s="377"/>
      <c r="C446" s="378"/>
      <c r="D446" s="376" t="s">
        <v>33</v>
      </c>
      <c r="E446" s="377"/>
      <c r="F446" s="377"/>
      <c r="G446" s="377"/>
      <c r="H446" s="377"/>
      <c r="I446" s="377"/>
      <c r="J446" s="377"/>
      <c r="K446" s="377"/>
      <c r="L446" s="377"/>
      <c r="M446" s="377"/>
      <c r="N446" s="378"/>
      <c r="O446" s="379" t="s">
        <v>7</v>
      </c>
      <c r="P446" s="377"/>
      <c r="Q446" s="377"/>
      <c r="R446" s="377"/>
      <c r="S446" s="377"/>
      <c r="T446" s="377"/>
      <c r="U446" s="377"/>
      <c r="V446" s="378"/>
      <c r="X446" s="376" t="s">
        <v>32</v>
      </c>
      <c r="Y446" s="377"/>
      <c r="Z446" s="378"/>
      <c r="AA446" s="376" t="s">
        <v>33</v>
      </c>
      <c r="AB446" s="377"/>
      <c r="AC446" s="377"/>
      <c r="AD446" s="377"/>
      <c r="AE446" s="377"/>
      <c r="AF446" s="377"/>
      <c r="AG446" s="377"/>
      <c r="AH446" s="377"/>
      <c r="AI446" s="377"/>
      <c r="AJ446" s="377"/>
      <c r="AK446" s="378"/>
      <c r="AL446" s="379" t="s">
        <v>7</v>
      </c>
      <c r="AM446" s="377"/>
      <c r="AN446" s="377"/>
      <c r="AO446" s="377"/>
      <c r="AP446" s="377"/>
      <c r="AQ446" s="377"/>
      <c r="AR446" s="377"/>
      <c r="AS446" s="378"/>
    </row>
    <row r="447" spans="1:45" s="36" customFormat="1" ht="14.1" customHeight="1" x14ac:dyDescent="0.2">
      <c r="A447" s="385" t="str">
        <f>'Übertrag Einzel'!F92</f>
        <v xml:space="preserve"> </v>
      </c>
      <c r="B447" s="386"/>
      <c r="C447" s="387"/>
      <c r="D447" s="385" t="str">
        <f>'Übertrag Einzel'!G92</f>
        <v xml:space="preserve"> </v>
      </c>
      <c r="E447" s="386"/>
      <c r="F447" s="386"/>
      <c r="G447" s="386"/>
      <c r="H447" s="386"/>
      <c r="I447" s="386"/>
      <c r="J447" s="386"/>
      <c r="K447" s="386"/>
      <c r="L447" s="386"/>
      <c r="M447" s="386"/>
      <c r="N447" s="387"/>
      <c r="O447" s="442"/>
      <c r="P447" s="440"/>
      <c r="Q447" s="440"/>
      <c r="R447" s="440"/>
      <c r="S447" s="440"/>
      <c r="T447" s="440"/>
      <c r="U447" s="440"/>
      <c r="V447" s="441"/>
      <c r="X447" s="385" t="str">
        <f>'Übertrag Einzel'!F93</f>
        <v xml:space="preserve"> </v>
      </c>
      <c r="Y447" s="386"/>
      <c r="Z447" s="387"/>
      <c r="AA447" s="385" t="str">
        <f>'Übertrag Einzel'!G93</f>
        <v xml:space="preserve"> </v>
      </c>
      <c r="AB447" s="386"/>
      <c r="AC447" s="386"/>
      <c r="AD447" s="386"/>
      <c r="AE447" s="386"/>
      <c r="AF447" s="386"/>
      <c r="AG447" s="386"/>
      <c r="AH447" s="386"/>
      <c r="AI447" s="386"/>
      <c r="AJ447" s="386"/>
      <c r="AK447" s="387"/>
      <c r="AL447" s="442"/>
      <c r="AM447" s="440"/>
      <c r="AN447" s="440"/>
      <c r="AO447" s="440"/>
      <c r="AP447" s="440"/>
      <c r="AQ447" s="440"/>
      <c r="AR447" s="440"/>
      <c r="AS447" s="441"/>
    </row>
    <row r="448" spans="1:45" s="36" customFormat="1" ht="9.75" customHeight="1" x14ac:dyDescent="0.2">
      <c r="A448" s="352"/>
      <c r="B448" s="353"/>
      <c r="C448" s="354"/>
      <c r="D448" s="352"/>
      <c r="E448" s="353"/>
      <c r="F448" s="353"/>
      <c r="G448" s="353"/>
      <c r="H448" s="353"/>
      <c r="I448" s="353"/>
      <c r="J448" s="353"/>
      <c r="K448" s="353"/>
      <c r="L448" s="353"/>
      <c r="M448" s="353"/>
      <c r="N448" s="354"/>
      <c r="O448" s="370"/>
      <c r="P448" s="440"/>
      <c r="Q448" s="440"/>
      <c r="R448" s="440"/>
      <c r="S448" s="440"/>
      <c r="T448" s="440"/>
      <c r="U448" s="440"/>
      <c r="V448" s="441"/>
      <c r="X448" s="352"/>
      <c r="Y448" s="353"/>
      <c r="Z448" s="354"/>
      <c r="AA448" s="352"/>
      <c r="AB448" s="353"/>
      <c r="AC448" s="353"/>
      <c r="AD448" s="353"/>
      <c r="AE448" s="353"/>
      <c r="AF448" s="353"/>
      <c r="AG448" s="353"/>
      <c r="AH448" s="353"/>
      <c r="AI448" s="353"/>
      <c r="AJ448" s="353"/>
      <c r="AK448" s="354"/>
      <c r="AL448" s="370"/>
      <c r="AM448" s="440"/>
      <c r="AN448" s="440"/>
      <c r="AO448" s="440"/>
      <c r="AP448" s="440"/>
      <c r="AQ448" s="440"/>
      <c r="AR448" s="440"/>
      <c r="AS448" s="441"/>
    </row>
    <row r="449" spans="1:45" s="36" customFormat="1" ht="11.25" customHeight="1" x14ac:dyDescent="0.2">
      <c r="A449" s="376" t="s">
        <v>5</v>
      </c>
      <c r="B449" s="377"/>
      <c r="C449" s="377"/>
      <c r="D449" s="377"/>
      <c r="E449" s="377"/>
      <c r="F449" s="377"/>
      <c r="G449" s="377"/>
      <c r="H449" s="377"/>
      <c r="I449" s="377"/>
      <c r="J449" s="377"/>
      <c r="K449" s="377"/>
      <c r="L449" s="377"/>
      <c r="M449" s="377"/>
      <c r="N449" s="378"/>
      <c r="O449" s="442"/>
      <c r="P449" s="440"/>
      <c r="Q449" s="440"/>
      <c r="R449" s="440"/>
      <c r="S449" s="440"/>
      <c r="T449" s="440"/>
      <c r="U449" s="440"/>
      <c r="V449" s="441"/>
      <c r="X449" s="376" t="s">
        <v>5</v>
      </c>
      <c r="Y449" s="377"/>
      <c r="Z449" s="377"/>
      <c r="AA449" s="377"/>
      <c r="AB449" s="377"/>
      <c r="AC449" s="377"/>
      <c r="AD449" s="377"/>
      <c r="AE449" s="377"/>
      <c r="AF449" s="377"/>
      <c r="AG449" s="377"/>
      <c r="AH449" s="377"/>
      <c r="AI449" s="377"/>
      <c r="AJ449" s="377"/>
      <c r="AK449" s="378"/>
      <c r="AL449" s="442"/>
      <c r="AM449" s="440"/>
      <c r="AN449" s="440"/>
      <c r="AO449" s="440"/>
      <c r="AP449" s="440"/>
      <c r="AQ449" s="440"/>
      <c r="AR449" s="440"/>
      <c r="AS449" s="441"/>
    </row>
    <row r="450" spans="1:45" s="35" customFormat="1" ht="24" customHeight="1" x14ac:dyDescent="0.2">
      <c r="A450" s="352" t="str">
        <f>'Übertrag Einzel'!I92</f>
        <v/>
      </c>
      <c r="B450" s="353"/>
      <c r="C450" s="353"/>
      <c r="D450" s="353"/>
      <c r="E450" s="386"/>
      <c r="F450" s="386"/>
      <c r="G450" s="386"/>
      <c r="H450" s="386"/>
      <c r="I450" s="386"/>
      <c r="J450" s="386"/>
      <c r="K450" s="386"/>
      <c r="L450" s="386"/>
      <c r="M450" s="386"/>
      <c r="N450" s="387"/>
      <c r="O450" s="443"/>
      <c r="P450" s="444"/>
      <c r="Q450" s="444"/>
      <c r="R450" s="444"/>
      <c r="S450" s="444"/>
      <c r="T450" s="444"/>
      <c r="U450" s="444"/>
      <c r="V450" s="445"/>
      <c r="X450" s="352" t="str">
        <f>'Übertrag Einzel'!I93</f>
        <v/>
      </c>
      <c r="Y450" s="353"/>
      <c r="Z450" s="353"/>
      <c r="AA450" s="353"/>
      <c r="AB450" s="386"/>
      <c r="AC450" s="386"/>
      <c r="AD450" s="386"/>
      <c r="AE450" s="386"/>
      <c r="AF450" s="386"/>
      <c r="AG450" s="386"/>
      <c r="AH450" s="386"/>
      <c r="AI450" s="386"/>
      <c r="AJ450" s="386"/>
      <c r="AK450" s="387"/>
      <c r="AL450" s="443"/>
      <c r="AM450" s="444"/>
      <c r="AN450" s="444"/>
      <c r="AO450" s="444"/>
      <c r="AP450" s="444"/>
      <c r="AQ450" s="444"/>
      <c r="AR450" s="444"/>
      <c r="AS450" s="445"/>
    </row>
    <row r="451" spans="1:45" s="34" customFormat="1" ht="12.75" customHeight="1" x14ac:dyDescent="0.2">
      <c r="A451" s="333" t="s">
        <v>8</v>
      </c>
      <c r="B451" s="431"/>
      <c r="C451" s="431"/>
      <c r="D451" s="430"/>
      <c r="E451" s="361" t="s">
        <v>113</v>
      </c>
      <c r="F451" s="432"/>
      <c r="G451" s="432"/>
      <c r="H451" s="432"/>
      <c r="I451" s="432"/>
      <c r="J451" s="432"/>
      <c r="K451" s="432"/>
      <c r="L451" s="432"/>
      <c r="M451" s="432"/>
      <c r="N451" s="432"/>
      <c r="O451" s="432"/>
      <c r="P451" s="432"/>
      <c r="Q451" s="432"/>
      <c r="R451" s="432"/>
      <c r="S451" s="432"/>
      <c r="T451" s="432"/>
      <c r="U451" s="432"/>
      <c r="V451" s="433"/>
      <c r="X451" s="333" t="s">
        <v>8</v>
      </c>
      <c r="Y451" s="431"/>
      <c r="Z451" s="431"/>
      <c r="AA451" s="430"/>
      <c r="AB451" s="361" t="s">
        <v>113</v>
      </c>
      <c r="AC451" s="432"/>
      <c r="AD451" s="432"/>
      <c r="AE451" s="432"/>
      <c r="AF451" s="432"/>
      <c r="AG451" s="432"/>
      <c r="AH451" s="432"/>
      <c r="AI451" s="432"/>
      <c r="AJ451" s="432"/>
      <c r="AK451" s="432"/>
      <c r="AL451" s="432"/>
      <c r="AM451" s="432"/>
      <c r="AN451" s="432"/>
      <c r="AO451" s="432"/>
      <c r="AP451" s="432"/>
      <c r="AQ451" s="432"/>
      <c r="AR451" s="432"/>
      <c r="AS451" s="433"/>
    </row>
    <row r="452" spans="1:45" s="37" customFormat="1" ht="24" customHeight="1" x14ac:dyDescent="0.2">
      <c r="A452" s="367">
        <f>A11</f>
        <v>45383</v>
      </c>
      <c r="B452" s="368"/>
      <c r="C452" s="368"/>
      <c r="D452" s="369"/>
      <c r="E452" s="434"/>
      <c r="F452" s="435"/>
      <c r="G452" s="435"/>
      <c r="H452" s="435"/>
      <c r="I452" s="435"/>
      <c r="J452" s="435"/>
      <c r="K452" s="435"/>
      <c r="L452" s="435"/>
      <c r="M452" s="435"/>
      <c r="N452" s="435"/>
      <c r="O452" s="435"/>
      <c r="P452" s="435"/>
      <c r="Q452" s="435"/>
      <c r="R452" s="435"/>
      <c r="S452" s="435"/>
      <c r="T452" s="435"/>
      <c r="U452" s="435"/>
      <c r="V452" s="436"/>
      <c r="X452" s="367">
        <f>A11</f>
        <v>45383</v>
      </c>
      <c r="Y452" s="368"/>
      <c r="Z452" s="368"/>
      <c r="AA452" s="369"/>
      <c r="AB452" s="434"/>
      <c r="AC452" s="435"/>
      <c r="AD452" s="435"/>
      <c r="AE452" s="435"/>
      <c r="AF452" s="435"/>
      <c r="AG452" s="435"/>
      <c r="AH452" s="435"/>
      <c r="AI452" s="435"/>
      <c r="AJ452" s="435"/>
      <c r="AK452" s="435"/>
      <c r="AL452" s="435"/>
      <c r="AM452" s="435"/>
      <c r="AN452" s="435"/>
      <c r="AO452" s="435"/>
      <c r="AP452" s="435"/>
      <c r="AQ452" s="435"/>
      <c r="AR452" s="435"/>
      <c r="AS452" s="436"/>
    </row>
    <row r="453" spans="1:45" s="34" customFormat="1" ht="6" customHeight="1" x14ac:dyDescent="0.2">
      <c r="A453" s="84"/>
      <c r="B453" s="85"/>
      <c r="C453" s="85"/>
      <c r="D453" s="85"/>
      <c r="E453" s="85"/>
      <c r="F453" s="85"/>
      <c r="G453" s="85"/>
      <c r="H453" s="85"/>
      <c r="I453" s="85"/>
      <c r="J453" s="85"/>
      <c r="K453" s="85"/>
      <c r="L453" s="85"/>
      <c r="M453" s="85"/>
      <c r="N453" s="85"/>
      <c r="O453" s="85"/>
      <c r="P453" s="85"/>
      <c r="Q453" s="85"/>
      <c r="R453" s="85"/>
      <c r="S453" s="85"/>
      <c r="T453" s="85"/>
      <c r="U453" s="85"/>
      <c r="V453" s="86"/>
      <c r="X453" s="84"/>
      <c r="Y453" s="85"/>
      <c r="Z453" s="85"/>
      <c r="AA453" s="85"/>
      <c r="AB453" s="85"/>
      <c r="AC453" s="85"/>
      <c r="AD453" s="85"/>
      <c r="AE453" s="85"/>
      <c r="AF453" s="85"/>
      <c r="AG453" s="85"/>
      <c r="AH453" s="85"/>
      <c r="AI453" s="85"/>
      <c r="AJ453" s="85"/>
      <c r="AK453" s="85"/>
      <c r="AL453" s="85"/>
      <c r="AM453" s="85"/>
      <c r="AN453" s="85"/>
      <c r="AO453" s="85"/>
      <c r="AP453" s="85"/>
      <c r="AQ453" s="85"/>
      <c r="AR453" s="85"/>
      <c r="AS453" s="86"/>
    </row>
    <row r="454" spans="1:45" s="34" customFormat="1" ht="24.75" customHeight="1" x14ac:dyDescent="0.2">
      <c r="A454" s="38" t="s">
        <v>107</v>
      </c>
      <c r="D454" s="330" t="str">
        <f>'Übertrag Einzel'!AA92</f>
        <v/>
      </c>
      <c r="E454" s="331"/>
      <c r="F454" s="331"/>
      <c r="G454" s="331"/>
      <c r="H454" s="331"/>
      <c r="I454" s="331"/>
      <c r="J454" s="331"/>
      <c r="K454" s="331"/>
      <c r="L454" s="331"/>
      <c r="M454" s="331"/>
      <c r="N454" s="137"/>
      <c r="O454" s="332" t="str">
        <f>"verliehen wird: "&amp;'Übertrag Einzel'!CP92</f>
        <v>verliehen wird: Urkunde und Button</v>
      </c>
      <c r="P454" s="332"/>
      <c r="Q454" s="332"/>
      <c r="R454" s="332"/>
      <c r="S454" s="332"/>
      <c r="T454" s="332"/>
      <c r="U454" s="332"/>
      <c r="V454" s="83"/>
      <c r="X454" s="38" t="s">
        <v>107</v>
      </c>
      <c r="AA454" s="330" t="str">
        <f>'Übertrag Einzel'!AA93</f>
        <v/>
      </c>
      <c r="AB454" s="331"/>
      <c r="AC454" s="331"/>
      <c r="AD454" s="331"/>
      <c r="AE454" s="331"/>
      <c r="AF454" s="331"/>
      <c r="AG454" s="331"/>
      <c r="AH454" s="331"/>
      <c r="AI454" s="331"/>
      <c r="AJ454" s="331"/>
      <c r="AK454" s="137"/>
      <c r="AL454" s="332" t="str">
        <f>"verliehen wird: "&amp;'Übertrag Einzel'!CP93</f>
        <v>verliehen wird: Urkunde und Button</v>
      </c>
      <c r="AM454" s="332"/>
      <c r="AN454" s="332"/>
      <c r="AO454" s="332"/>
      <c r="AP454" s="332"/>
      <c r="AQ454" s="332"/>
      <c r="AR454" s="332"/>
      <c r="AS454" s="83"/>
    </row>
    <row r="455" spans="1:45" s="34" customFormat="1" ht="6" customHeight="1" x14ac:dyDescent="0.2">
      <c r="A455" s="82"/>
      <c r="V455" s="83"/>
      <c r="X455" s="82"/>
      <c r="AS455" s="83"/>
    </row>
    <row r="456" spans="1:45" s="34" customFormat="1" ht="24.75" customHeight="1" x14ac:dyDescent="0.2">
      <c r="A456" s="38" t="s">
        <v>111</v>
      </c>
      <c r="D456" s="39"/>
      <c r="F456" s="39"/>
      <c r="H456" s="39"/>
      <c r="I456" s="347" t="str">
        <f>'Übertrag Einzel'!CM92&amp;"."</f>
        <v>.</v>
      </c>
      <c r="J456" s="348"/>
      <c r="L456" s="39" t="s">
        <v>112</v>
      </c>
      <c r="N456" s="39"/>
      <c r="V456" s="83"/>
      <c r="X456" s="38" t="s">
        <v>111</v>
      </c>
      <c r="AA456" s="39"/>
      <c r="AC456" s="39"/>
      <c r="AE456" s="39"/>
      <c r="AF456" s="347" t="str">
        <f>'Übertrag Einzel'!CM93&amp;"."</f>
        <v>.</v>
      </c>
      <c r="AG456" s="348"/>
      <c r="AI456" s="39" t="s">
        <v>112</v>
      </c>
      <c r="AK456" s="39"/>
      <c r="AS456" s="83"/>
    </row>
    <row r="457" spans="1:45" s="34" customFormat="1" ht="6" customHeight="1" x14ac:dyDescent="0.2">
      <c r="A457" s="87"/>
      <c r="B457" s="88"/>
      <c r="C457" s="88"/>
      <c r="D457" s="88"/>
      <c r="E457" s="88"/>
      <c r="F457" s="88"/>
      <c r="G457" s="88"/>
      <c r="H457" s="88"/>
      <c r="I457" s="88"/>
      <c r="J457" s="88"/>
      <c r="K457" s="88"/>
      <c r="L457" s="88"/>
      <c r="M457" s="88"/>
      <c r="N457" s="88"/>
      <c r="O457" s="88"/>
      <c r="P457" s="88"/>
      <c r="Q457" s="88"/>
      <c r="R457" s="88"/>
      <c r="S457" s="88"/>
      <c r="T457" s="88"/>
      <c r="U457" s="88"/>
      <c r="V457" s="89"/>
      <c r="X457" s="87"/>
      <c r="Y457" s="88"/>
      <c r="Z457" s="88"/>
      <c r="AA457" s="88"/>
      <c r="AB457" s="88"/>
      <c r="AC457" s="88"/>
      <c r="AD457" s="88"/>
      <c r="AE457" s="88"/>
      <c r="AF457" s="88"/>
      <c r="AG457" s="88"/>
      <c r="AH457" s="88"/>
      <c r="AI457" s="88"/>
      <c r="AJ457" s="88"/>
      <c r="AK457" s="88"/>
      <c r="AL457" s="88"/>
      <c r="AM457" s="88"/>
      <c r="AN457" s="88"/>
      <c r="AO457" s="88"/>
      <c r="AP457" s="88"/>
      <c r="AQ457" s="88"/>
      <c r="AR457" s="88"/>
      <c r="AS457" s="89"/>
    </row>
    <row r="458" spans="1:45" ht="29.25" customHeight="1" x14ac:dyDescent="0.2">
      <c r="A458" s="349" t="s">
        <v>9</v>
      </c>
      <c r="B458" s="448"/>
      <c r="C458" s="448"/>
      <c r="D458" s="449"/>
      <c r="E458" s="447" t="s">
        <v>10</v>
      </c>
      <c r="F458" s="447"/>
      <c r="G458" s="447" t="s">
        <v>11</v>
      </c>
      <c r="H458" s="447"/>
      <c r="I458" s="446" t="s">
        <v>12</v>
      </c>
      <c r="J458" s="447"/>
      <c r="K458" s="446" t="s">
        <v>13</v>
      </c>
      <c r="L458" s="447"/>
      <c r="M458" s="446" t="s">
        <v>14</v>
      </c>
      <c r="N458" s="447"/>
      <c r="O458" s="447"/>
      <c r="P458" s="447"/>
      <c r="Q458" s="447"/>
      <c r="R458" s="447"/>
      <c r="S458" s="447"/>
      <c r="T458" s="446" t="s">
        <v>15</v>
      </c>
      <c r="U458" s="447"/>
      <c r="V458" s="447"/>
      <c r="X458" s="349" t="s">
        <v>9</v>
      </c>
      <c r="Y458" s="448"/>
      <c r="Z458" s="448"/>
      <c r="AA458" s="449"/>
      <c r="AB458" s="447" t="s">
        <v>10</v>
      </c>
      <c r="AC458" s="447"/>
      <c r="AD458" s="447" t="s">
        <v>11</v>
      </c>
      <c r="AE458" s="447"/>
      <c r="AF458" s="446" t="s">
        <v>12</v>
      </c>
      <c r="AG458" s="447"/>
      <c r="AH458" s="446" t="s">
        <v>13</v>
      </c>
      <c r="AI458" s="447"/>
      <c r="AJ458" s="446" t="s">
        <v>14</v>
      </c>
      <c r="AK458" s="447"/>
      <c r="AL458" s="447"/>
      <c r="AM458" s="447"/>
      <c r="AN458" s="447"/>
      <c r="AO458" s="447"/>
      <c r="AP458" s="447"/>
      <c r="AQ458" s="446" t="s">
        <v>15</v>
      </c>
      <c r="AR458" s="447"/>
      <c r="AS458" s="447"/>
    </row>
    <row r="459" spans="1:45" ht="14.1" customHeight="1" x14ac:dyDescent="0.2">
      <c r="A459" s="333"/>
      <c r="B459" s="334"/>
      <c r="C459" s="334"/>
      <c r="D459" s="335"/>
      <c r="E459" s="336"/>
      <c r="F459" s="337"/>
      <c r="G459" s="336"/>
      <c r="H459" s="337"/>
      <c r="I459" s="336"/>
      <c r="J459" s="337"/>
      <c r="K459" s="336"/>
      <c r="L459" s="337"/>
      <c r="M459" s="336"/>
      <c r="N459" s="340"/>
      <c r="O459" s="340"/>
      <c r="P459" s="340"/>
      <c r="Q459" s="340"/>
      <c r="R459" s="340"/>
      <c r="S459" s="337"/>
      <c r="T459" s="336"/>
      <c r="U459" s="340"/>
      <c r="V459" s="337"/>
      <c r="X459" s="333"/>
      <c r="Y459" s="334"/>
      <c r="Z459" s="334"/>
      <c r="AA459" s="335"/>
      <c r="AB459" s="336"/>
      <c r="AC459" s="337"/>
      <c r="AD459" s="336"/>
      <c r="AE459" s="337"/>
      <c r="AF459" s="336"/>
      <c r="AG459" s="337"/>
      <c r="AH459" s="336"/>
      <c r="AI459" s="337"/>
      <c r="AJ459" s="336"/>
      <c r="AK459" s="340"/>
      <c r="AL459" s="340"/>
      <c r="AM459" s="340"/>
      <c r="AN459" s="340"/>
      <c r="AO459" s="340"/>
      <c r="AP459" s="337"/>
      <c r="AQ459" s="336"/>
      <c r="AR459" s="340"/>
      <c r="AS459" s="337"/>
    </row>
    <row r="460" spans="1:45" ht="14.1" customHeight="1" x14ac:dyDescent="0.2">
      <c r="A460" s="388" t="str">
        <f>'Übertrag Einzel'!BE92</f>
        <v>Langsamer Walzer</v>
      </c>
      <c r="B460" s="389"/>
      <c r="C460" s="389"/>
      <c r="D460" s="17"/>
      <c r="E460" s="338"/>
      <c r="F460" s="339"/>
      <c r="G460" s="338"/>
      <c r="H460" s="339"/>
      <c r="I460" s="338"/>
      <c r="J460" s="339"/>
      <c r="K460" s="338"/>
      <c r="L460" s="339"/>
      <c r="M460" s="338"/>
      <c r="N460" s="341"/>
      <c r="O460" s="341"/>
      <c r="P460" s="341"/>
      <c r="Q460" s="341"/>
      <c r="R460" s="341"/>
      <c r="S460" s="339"/>
      <c r="T460" s="338"/>
      <c r="U460" s="341"/>
      <c r="V460" s="339"/>
      <c r="X460" s="388" t="str">
        <f>'Übertrag Einzel'!BE93</f>
        <v>Langsamer Walzer</v>
      </c>
      <c r="Y460" s="389"/>
      <c r="Z460" s="389"/>
      <c r="AA460" s="17"/>
      <c r="AB460" s="338"/>
      <c r="AC460" s="339"/>
      <c r="AD460" s="338"/>
      <c r="AE460" s="339"/>
      <c r="AF460" s="338"/>
      <c r="AG460" s="339"/>
      <c r="AH460" s="338"/>
      <c r="AI460" s="339"/>
      <c r="AJ460" s="338"/>
      <c r="AK460" s="341"/>
      <c r="AL460" s="341"/>
      <c r="AM460" s="341"/>
      <c r="AN460" s="341"/>
      <c r="AO460" s="341"/>
      <c r="AP460" s="339"/>
      <c r="AQ460" s="338"/>
      <c r="AR460" s="341"/>
      <c r="AS460" s="339"/>
    </row>
    <row r="461" spans="1:45" ht="14.1" customHeight="1" x14ac:dyDescent="0.2">
      <c r="A461" s="333"/>
      <c r="B461" s="334"/>
      <c r="C461" s="334"/>
      <c r="D461" s="335"/>
      <c r="E461" s="336"/>
      <c r="F461" s="337"/>
      <c r="G461" s="336"/>
      <c r="H461" s="337"/>
      <c r="I461" s="336"/>
      <c r="J461" s="337"/>
      <c r="K461" s="336"/>
      <c r="L461" s="337"/>
      <c r="M461" s="336"/>
      <c r="N461" s="340"/>
      <c r="O461" s="340"/>
      <c r="P461" s="340"/>
      <c r="Q461" s="340"/>
      <c r="R461" s="340"/>
      <c r="S461" s="337"/>
      <c r="T461" s="336"/>
      <c r="U461" s="340"/>
      <c r="V461" s="337"/>
      <c r="X461" s="333"/>
      <c r="Y461" s="334"/>
      <c r="Z461" s="334"/>
      <c r="AA461" s="335"/>
      <c r="AB461" s="336"/>
      <c r="AC461" s="337"/>
      <c r="AD461" s="336"/>
      <c r="AE461" s="337"/>
      <c r="AF461" s="336"/>
      <c r="AG461" s="337"/>
      <c r="AH461" s="336"/>
      <c r="AI461" s="337"/>
      <c r="AJ461" s="336"/>
      <c r="AK461" s="340"/>
      <c r="AL461" s="340"/>
      <c r="AM461" s="340"/>
      <c r="AN461" s="340"/>
      <c r="AO461" s="340"/>
      <c r="AP461" s="337"/>
      <c r="AQ461" s="336"/>
      <c r="AR461" s="340"/>
      <c r="AS461" s="337"/>
    </row>
    <row r="462" spans="1:45" ht="14.1" customHeight="1" x14ac:dyDescent="0.2">
      <c r="A462" s="388" t="str">
        <f>'Übertrag Einzel'!BF92</f>
        <v>Tango</v>
      </c>
      <c r="B462" s="389"/>
      <c r="C462" s="389"/>
      <c r="D462" s="17"/>
      <c r="E462" s="338"/>
      <c r="F462" s="339"/>
      <c r="G462" s="338"/>
      <c r="H462" s="339"/>
      <c r="I462" s="338"/>
      <c r="J462" s="339"/>
      <c r="K462" s="338"/>
      <c r="L462" s="339"/>
      <c r="M462" s="338"/>
      <c r="N462" s="341"/>
      <c r="O462" s="341"/>
      <c r="P462" s="341"/>
      <c r="Q462" s="341"/>
      <c r="R462" s="341"/>
      <c r="S462" s="339"/>
      <c r="T462" s="338"/>
      <c r="U462" s="341"/>
      <c r="V462" s="339"/>
      <c r="X462" s="388" t="str">
        <f>'Übertrag Einzel'!BF93</f>
        <v>Tango</v>
      </c>
      <c r="Y462" s="389"/>
      <c r="Z462" s="389"/>
      <c r="AA462" s="17"/>
      <c r="AB462" s="338"/>
      <c r="AC462" s="339"/>
      <c r="AD462" s="338"/>
      <c r="AE462" s="339"/>
      <c r="AF462" s="338"/>
      <c r="AG462" s="339"/>
      <c r="AH462" s="338"/>
      <c r="AI462" s="339"/>
      <c r="AJ462" s="338"/>
      <c r="AK462" s="341"/>
      <c r="AL462" s="341"/>
      <c r="AM462" s="341"/>
      <c r="AN462" s="341"/>
      <c r="AO462" s="341"/>
      <c r="AP462" s="339"/>
      <c r="AQ462" s="338"/>
      <c r="AR462" s="341"/>
      <c r="AS462" s="339"/>
    </row>
    <row r="463" spans="1:45" ht="14.1" customHeight="1" x14ac:dyDescent="0.2">
      <c r="A463" s="333"/>
      <c r="B463" s="334"/>
      <c r="C463" s="334"/>
      <c r="D463" s="335"/>
      <c r="E463" s="336"/>
      <c r="F463" s="337"/>
      <c r="G463" s="336"/>
      <c r="H463" s="337"/>
      <c r="I463" s="336"/>
      <c r="J463" s="337"/>
      <c r="K463" s="336"/>
      <c r="L463" s="337"/>
      <c r="M463" s="336"/>
      <c r="N463" s="340"/>
      <c r="O463" s="340"/>
      <c r="P463" s="340"/>
      <c r="Q463" s="340"/>
      <c r="R463" s="340"/>
      <c r="S463" s="337"/>
      <c r="T463" s="336"/>
      <c r="U463" s="340"/>
      <c r="V463" s="337"/>
      <c r="X463" s="333"/>
      <c r="Y463" s="334"/>
      <c r="Z463" s="334"/>
      <c r="AA463" s="335"/>
      <c r="AB463" s="336"/>
      <c r="AC463" s="337"/>
      <c r="AD463" s="336"/>
      <c r="AE463" s="337"/>
      <c r="AF463" s="336"/>
      <c r="AG463" s="337"/>
      <c r="AH463" s="336"/>
      <c r="AI463" s="337"/>
      <c r="AJ463" s="336"/>
      <c r="AK463" s="340"/>
      <c r="AL463" s="340"/>
      <c r="AM463" s="340"/>
      <c r="AN463" s="340"/>
      <c r="AO463" s="340"/>
      <c r="AP463" s="337"/>
      <c r="AQ463" s="336"/>
      <c r="AR463" s="340"/>
      <c r="AS463" s="337"/>
    </row>
    <row r="464" spans="1:45" ht="14.1" customHeight="1" x14ac:dyDescent="0.2">
      <c r="A464" s="388" t="str">
        <f>'Übertrag Einzel'!BG92</f>
        <v>Wiener Walzer</v>
      </c>
      <c r="B464" s="389"/>
      <c r="C464" s="389"/>
      <c r="D464" s="17"/>
      <c r="E464" s="338"/>
      <c r="F464" s="339"/>
      <c r="G464" s="338"/>
      <c r="H464" s="339"/>
      <c r="I464" s="338"/>
      <c r="J464" s="339"/>
      <c r="K464" s="338"/>
      <c r="L464" s="339"/>
      <c r="M464" s="338"/>
      <c r="N464" s="341"/>
      <c r="O464" s="341"/>
      <c r="P464" s="341"/>
      <c r="Q464" s="341"/>
      <c r="R464" s="341"/>
      <c r="S464" s="339"/>
      <c r="T464" s="338"/>
      <c r="U464" s="341"/>
      <c r="V464" s="339"/>
      <c r="X464" s="388" t="str">
        <f>'Übertrag Einzel'!BG93</f>
        <v>Wiener Walzer</v>
      </c>
      <c r="Y464" s="389"/>
      <c r="Z464" s="389"/>
      <c r="AA464" s="17"/>
      <c r="AB464" s="338"/>
      <c r="AC464" s="339"/>
      <c r="AD464" s="338"/>
      <c r="AE464" s="339"/>
      <c r="AF464" s="338"/>
      <c r="AG464" s="339"/>
      <c r="AH464" s="338"/>
      <c r="AI464" s="339"/>
      <c r="AJ464" s="338"/>
      <c r="AK464" s="341"/>
      <c r="AL464" s="341"/>
      <c r="AM464" s="341"/>
      <c r="AN464" s="341"/>
      <c r="AO464" s="341"/>
      <c r="AP464" s="339"/>
      <c r="AQ464" s="338"/>
      <c r="AR464" s="341"/>
      <c r="AS464" s="339"/>
    </row>
    <row r="465" spans="1:45" ht="14.1" customHeight="1" x14ac:dyDescent="0.2">
      <c r="A465" s="333"/>
      <c r="B465" s="334"/>
      <c r="C465" s="334"/>
      <c r="D465" s="335"/>
      <c r="E465" s="336"/>
      <c r="F465" s="337"/>
      <c r="G465" s="336"/>
      <c r="H465" s="337"/>
      <c r="I465" s="336"/>
      <c r="J465" s="337"/>
      <c r="K465" s="336"/>
      <c r="L465" s="337"/>
      <c r="M465" s="336"/>
      <c r="N465" s="340"/>
      <c r="O465" s="340"/>
      <c r="P465" s="340"/>
      <c r="Q465" s="340"/>
      <c r="R465" s="340"/>
      <c r="S465" s="337"/>
      <c r="T465" s="336"/>
      <c r="U465" s="340"/>
      <c r="V465" s="337"/>
      <c r="X465" s="333"/>
      <c r="Y465" s="334"/>
      <c r="Z465" s="334"/>
      <c r="AA465" s="335"/>
      <c r="AB465" s="336"/>
      <c r="AC465" s="337"/>
      <c r="AD465" s="336"/>
      <c r="AE465" s="337"/>
      <c r="AF465" s="336"/>
      <c r="AG465" s="337"/>
      <c r="AH465" s="336"/>
      <c r="AI465" s="337"/>
      <c r="AJ465" s="336"/>
      <c r="AK465" s="340"/>
      <c r="AL465" s="340"/>
      <c r="AM465" s="340"/>
      <c r="AN465" s="340"/>
      <c r="AO465" s="340"/>
      <c r="AP465" s="337"/>
      <c r="AQ465" s="336"/>
      <c r="AR465" s="340"/>
      <c r="AS465" s="337"/>
    </row>
    <row r="466" spans="1:45" ht="14.1" customHeight="1" x14ac:dyDescent="0.2">
      <c r="A466" s="388" t="str">
        <f>'Übertrag Einzel'!BH92</f>
        <v>Slowfox</v>
      </c>
      <c r="B466" s="389"/>
      <c r="C466" s="389"/>
      <c r="D466" s="17"/>
      <c r="E466" s="338"/>
      <c r="F466" s="339"/>
      <c r="G466" s="338"/>
      <c r="H466" s="339"/>
      <c r="I466" s="338"/>
      <c r="J466" s="339"/>
      <c r="K466" s="338"/>
      <c r="L466" s="339"/>
      <c r="M466" s="338"/>
      <c r="N466" s="341"/>
      <c r="O466" s="341"/>
      <c r="P466" s="341"/>
      <c r="Q466" s="341"/>
      <c r="R466" s="341"/>
      <c r="S466" s="339"/>
      <c r="T466" s="338"/>
      <c r="U466" s="341"/>
      <c r="V466" s="339"/>
      <c r="X466" s="388" t="str">
        <f>'Übertrag Einzel'!BH93</f>
        <v>Slowfox</v>
      </c>
      <c r="Y466" s="389"/>
      <c r="Z466" s="389"/>
      <c r="AA466" s="17"/>
      <c r="AB466" s="338"/>
      <c r="AC466" s="339"/>
      <c r="AD466" s="338"/>
      <c r="AE466" s="339"/>
      <c r="AF466" s="338"/>
      <c r="AG466" s="339"/>
      <c r="AH466" s="338"/>
      <c r="AI466" s="339"/>
      <c r="AJ466" s="338"/>
      <c r="AK466" s="341"/>
      <c r="AL466" s="341"/>
      <c r="AM466" s="341"/>
      <c r="AN466" s="341"/>
      <c r="AO466" s="341"/>
      <c r="AP466" s="339"/>
      <c r="AQ466" s="338"/>
      <c r="AR466" s="341"/>
      <c r="AS466" s="339"/>
    </row>
    <row r="467" spans="1:45" ht="14.1" customHeight="1" x14ac:dyDescent="0.2">
      <c r="A467" s="333"/>
      <c r="B467" s="334"/>
      <c r="C467" s="334"/>
      <c r="D467" s="335"/>
      <c r="E467" s="336"/>
      <c r="F467" s="337"/>
      <c r="G467" s="336"/>
      <c r="H467" s="337"/>
      <c r="I467" s="336"/>
      <c r="J467" s="337"/>
      <c r="K467" s="336"/>
      <c r="L467" s="337"/>
      <c r="M467" s="336"/>
      <c r="N467" s="340"/>
      <c r="O467" s="340"/>
      <c r="P467" s="340"/>
      <c r="Q467" s="340"/>
      <c r="R467" s="340"/>
      <c r="S467" s="337"/>
      <c r="T467" s="336"/>
      <c r="U467" s="340"/>
      <c r="V467" s="337"/>
      <c r="X467" s="333"/>
      <c r="Y467" s="334"/>
      <c r="Z467" s="334"/>
      <c r="AA467" s="335"/>
      <c r="AB467" s="336"/>
      <c r="AC467" s="337"/>
      <c r="AD467" s="336"/>
      <c r="AE467" s="337"/>
      <c r="AF467" s="336"/>
      <c r="AG467" s="337"/>
      <c r="AH467" s="336"/>
      <c r="AI467" s="337"/>
      <c r="AJ467" s="336"/>
      <c r="AK467" s="340"/>
      <c r="AL467" s="340"/>
      <c r="AM467" s="340"/>
      <c r="AN467" s="340"/>
      <c r="AO467" s="340"/>
      <c r="AP467" s="337"/>
      <c r="AQ467" s="336"/>
      <c r="AR467" s="340"/>
      <c r="AS467" s="337"/>
    </row>
    <row r="468" spans="1:45" ht="14.1" customHeight="1" x14ac:dyDescent="0.2">
      <c r="A468" s="388" t="str">
        <f>'Übertrag Einzel'!BI92</f>
        <v>Quickstep</v>
      </c>
      <c r="B468" s="389"/>
      <c r="C468" s="389"/>
      <c r="D468" s="17"/>
      <c r="E468" s="338"/>
      <c r="F468" s="339"/>
      <c r="G468" s="338"/>
      <c r="H468" s="339"/>
      <c r="I468" s="338"/>
      <c r="J468" s="339"/>
      <c r="K468" s="338"/>
      <c r="L468" s="339"/>
      <c r="M468" s="338"/>
      <c r="N468" s="341"/>
      <c r="O468" s="341"/>
      <c r="P468" s="341"/>
      <c r="Q468" s="341"/>
      <c r="R468" s="341"/>
      <c r="S468" s="339"/>
      <c r="T468" s="338"/>
      <c r="U468" s="341"/>
      <c r="V468" s="339"/>
      <c r="X468" s="388" t="str">
        <f>'Übertrag Einzel'!BI93</f>
        <v>Quickstep</v>
      </c>
      <c r="Y468" s="389"/>
      <c r="Z468" s="389"/>
      <c r="AA468" s="17"/>
      <c r="AB468" s="338"/>
      <c r="AC468" s="339"/>
      <c r="AD468" s="338"/>
      <c r="AE468" s="339"/>
      <c r="AF468" s="338"/>
      <c r="AG468" s="339"/>
      <c r="AH468" s="338"/>
      <c r="AI468" s="339"/>
      <c r="AJ468" s="338"/>
      <c r="AK468" s="341"/>
      <c r="AL468" s="341"/>
      <c r="AM468" s="341"/>
      <c r="AN468" s="341"/>
      <c r="AO468" s="341"/>
      <c r="AP468" s="339"/>
      <c r="AQ468" s="338"/>
      <c r="AR468" s="341"/>
      <c r="AS468" s="339"/>
    </row>
    <row r="469" spans="1:45" ht="14.1" customHeight="1" x14ac:dyDescent="0.2">
      <c r="A469" s="333"/>
      <c r="B469" s="334"/>
      <c r="C469" s="334"/>
      <c r="D469" s="335"/>
      <c r="E469" s="336"/>
      <c r="F469" s="337"/>
      <c r="G469" s="336"/>
      <c r="H469" s="337"/>
      <c r="I469" s="336"/>
      <c r="J469" s="337"/>
      <c r="K469" s="336"/>
      <c r="L469" s="337"/>
      <c r="M469" s="336"/>
      <c r="N469" s="340"/>
      <c r="O469" s="340"/>
      <c r="P469" s="340"/>
      <c r="Q469" s="340"/>
      <c r="R469" s="340"/>
      <c r="S469" s="337"/>
      <c r="T469" s="336"/>
      <c r="U469" s="340"/>
      <c r="V469" s="337"/>
      <c r="X469" s="333"/>
      <c r="Y469" s="334"/>
      <c r="Z469" s="334"/>
      <c r="AA469" s="335"/>
      <c r="AB469" s="336"/>
      <c r="AC469" s="337"/>
      <c r="AD469" s="336"/>
      <c r="AE469" s="337"/>
      <c r="AF469" s="336"/>
      <c r="AG469" s="337"/>
      <c r="AH469" s="336"/>
      <c r="AI469" s="337"/>
      <c r="AJ469" s="336"/>
      <c r="AK469" s="340"/>
      <c r="AL469" s="340"/>
      <c r="AM469" s="340"/>
      <c r="AN469" s="340"/>
      <c r="AO469" s="340"/>
      <c r="AP469" s="337"/>
      <c r="AQ469" s="336"/>
      <c r="AR469" s="340"/>
      <c r="AS469" s="337"/>
    </row>
    <row r="470" spans="1:45" ht="14.1" customHeight="1" x14ac:dyDescent="0.2">
      <c r="A470" s="388" t="str">
        <f>'Übertrag Einzel'!BJ92</f>
        <v>Samba</v>
      </c>
      <c r="B470" s="389"/>
      <c r="C470" s="389"/>
      <c r="D470" s="17"/>
      <c r="E470" s="338"/>
      <c r="F470" s="339"/>
      <c r="G470" s="338"/>
      <c r="H470" s="339"/>
      <c r="I470" s="338"/>
      <c r="J470" s="339"/>
      <c r="K470" s="338"/>
      <c r="L470" s="339"/>
      <c r="M470" s="338"/>
      <c r="N470" s="341"/>
      <c r="O470" s="341"/>
      <c r="P470" s="341"/>
      <c r="Q470" s="341"/>
      <c r="R470" s="341"/>
      <c r="S470" s="339"/>
      <c r="T470" s="338"/>
      <c r="U470" s="341"/>
      <c r="V470" s="339"/>
      <c r="X470" s="388" t="str">
        <f>'Übertrag Einzel'!BJ93</f>
        <v>Samba</v>
      </c>
      <c r="Y470" s="389"/>
      <c r="Z470" s="389"/>
      <c r="AA470" s="17"/>
      <c r="AB470" s="338"/>
      <c r="AC470" s="339"/>
      <c r="AD470" s="338"/>
      <c r="AE470" s="339"/>
      <c r="AF470" s="338"/>
      <c r="AG470" s="339"/>
      <c r="AH470" s="338"/>
      <c r="AI470" s="339"/>
      <c r="AJ470" s="338"/>
      <c r="AK470" s="341"/>
      <c r="AL470" s="341"/>
      <c r="AM470" s="341"/>
      <c r="AN470" s="341"/>
      <c r="AO470" s="341"/>
      <c r="AP470" s="339"/>
      <c r="AQ470" s="338"/>
      <c r="AR470" s="341"/>
      <c r="AS470" s="339"/>
    </row>
    <row r="471" spans="1:45" ht="14.1" customHeight="1" x14ac:dyDescent="0.2">
      <c r="A471" s="333"/>
      <c r="B471" s="334"/>
      <c r="C471" s="334"/>
      <c r="D471" s="335"/>
      <c r="E471" s="336"/>
      <c r="F471" s="337"/>
      <c r="G471" s="336"/>
      <c r="H471" s="337"/>
      <c r="I471" s="336"/>
      <c r="J471" s="337"/>
      <c r="K471" s="336"/>
      <c r="L471" s="337"/>
      <c r="M471" s="336"/>
      <c r="N471" s="340"/>
      <c r="O471" s="340"/>
      <c r="P471" s="340"/>
      <c r="Q471" s="340"/>
      <c r="R471" s="340"/>
      <c r="S471" s="337"/>
      <c r="T471" s="336"/>
      <c r="U471" s="340"/>
      <c r="V471" s="337"/>
      <c r="X471" s="333"/>
      <c r="Y471" s="334"/>
      <c r="Z471" s="334"/>
      <c r="AA471" s="335"/>
      <c r="AB471" s="336"/>
      <c r="AC471" s="337"/>
      <c r="AD471" s="336"/>
      <c r="AE471" s="337"/>
      <c r="AF471" s="336"/>
      <c r="AG471" s="337"/>
      <c r="AH471" s="336"/>
      <c r="AI471" s="337"/>
      <c r="AJ471" s="336"/>
      <c r="AK471" s="340"/>
      <c r="AL471" s="340"/>
      <c r="AM471" s="340"/>
      <c r="AN471" s="340"/>
      <c r="AO471" s="340"/>
      <c r="AP471" s="337"/>
      <c r="AQ471" s="336"/>
      <c r="AR471" s="340"/>
      <c r="AS471" s="337"/>
    </row>
    <row r="472" spans="1:45" ht="14.1" customHeight="1" x14ac:dyDescent="0.2">
      <c r="A472" s="388" t="str">
        <f>'Übertrag Einzel'!BK92</f>
        <v>Chachacha</v>
      </c>
      <c r="B472" s="389"/>
      <c r="C472" s="389"/>
      <c r="D472" s="17"/>
      <c r="E472" s="338"/>
      <c r="F472" s="339"/>
      <c r="G472" s="338"/>
      <c r="H472" s="339"/>
      <c r="I472" s="338"/>
      <c r="J472" s="339"/>
      <c r="K472" s="338"/>
      <c r="L472" s="339"/>
      <c r="M472" s="338"/>
      <c r="N472" s="341"/>
      <c r="O472" s="341"/>
      <c r="P472" s="341"/>
      <c r="Q472" s="341"/>
      <c r="R472" s="341"/>
      <c r="S472" s="339"/>
      <c r="T472" s="338"/>
      <c r="U472" s="341"/>
      <c r="V472" s="339"/>
      <c r="X472" s="388" t="str">
        <f>'Übertrag Einzel'!BK93</f>
        <v>Chachacha</v>
      </c>
      <c r="Y472" s="389"/>
      <c r="Z472" s="389"/>
      <c r="AA472" s="17"/>
      <c r="AB472" s="338"/>
      <c r="AC472" s="339"/>
      <c r="AD472" s="338"/>
      <c r="AE472" s="339"/>
      <c r="AF472" s="338"/>
      <c r="AG472" s="339"/>
      <c r="AH472" s="338"/>
      <c r="AI472" s="339"/>
      <c r="AJ472" s="338"/>
      <c r="AK472" s="341"/>
      <c r="AL472" s="341"/>
      <c r="AM472" s="341"/>
      <c r="AN472" s="341"/>
      <c r="AO472" s="341"/>
      <c r="AP472" s="339"/>
      <c r="AQ472" s="338"/>
      <c r="AR472" s="341"/>
      <c r="AS472" s="339"/>
    </row>
    <row r="473" spans="1:45" ht="14.1" customHeight="1" x14ac:dyDescent="0.2">
      <c r="A473" s="333"/>
      <c r="B473" s="334"/>
      <c r="C473" s="334"/>
      <c r="D473" s="335"/>
      <c r="E473" s="336"/>
      <c r="F473" s="337"/>
      <c r="G473" s="336"/>
      <c r="H473" s="337"/>
      <c r="I473" s="336"/>
      <c r="J473" s="337"/>
      <c r="K473" s="336"/>
      <c r="L473" s="337"/>
      <c r="M473" s="336"/>
      <c r="N473" s="340"/>
      <c r="O473" s="340"/>
      <c r="P473" s="340"/>
      <c r="Q473" s="340"/>
      <c r="R473" s="340"/>
      <c r="S473" s="337"/>
      <c r="T473" s="336"/>
      <c r="U473" s="340"/>
      <c r="V473" s="337"/>
      <c r="X473" s="333"/>
      <c r="Y473" s="334"/>
      <c r="Z473" s="334"/>
      <c r="AA473" s="335"/>
      <c r="AB473" s="336"/>
      <c r="AC473" s="337"/>
      <c r="AD473" s="336"/>
      <c r="AE473" s="337"/>
      <c r="AF473" s="336"/>
      <c r="AG473" s="337"/>
      <c r="AH473" s="336"/>
      <c r="AI473" s="337"/>
      <c r="AJ473" s="336"/>
      <c r="AK473" s="340"/>
      <c r="AL473" s="340"/>
      <c r="AM473" s="340"/>
      <c r="AN473" s="340"/>
      <c r="AO473" s="340"/>
      <c r="AP473" s="337"/>
      <c r="AQ473" s="336"/>
      <c r="AR473" s="340"/>
      <c r="AS473" s="337"/>
    </row>
    <row r="474" spans="1:45" ht="14.1" customHeight="1" x14ac:dyDescent="0.2">
      <c r="A474" s="388" t="str">
        <f>'Übertrag Einzel'!BL92</f>
        <v>Rumba</v>
      </c>
      <c r="B474" s="389"/>
      <c r="C474" s="389"/>
      <c r="D474" s="17"/>
      <c r="E474" s="338"/>
      <c r="F474" s="339"/>
      <c r="G474" s="338"/>
      <c r="H474" s="339"/>
      <c r="I474" s="338"/>
      <c r="J474" s="339"/>
      <c r="K474" s="338"/>
      <c r="L474" s="339"/>
      <c r="M474" s="338"/>
      <c r="N474" s="341"/>
      <c r="O474" s="341"/>
      <c r="P474" s="341"/>
      <c r="Q474" s="341"/>
      <c r="R474" s="341"/>
      <c r="S474" s="339"/>
      <c r="T474" s="338"/>
      <c r="U474" s="341"/>
      <c r="V474" s="339"/>
      <c r="X474" s="388" t="str">
        <f>'Übertrag Einzel'!BL93</f>
        <v>Rumba</v>
      </c>
      <c r="Y474" s="389"/>
      <c r="Z474" s="389"/>
      <c r="AA474" s="17"/>
      <c r="AB474" s="338"/>
      <c r="AC474" s="339"/>
      <c r="AD474" s="338"/>
      <c r="AE474" s="339"/>
      <c r="AF474" s="338"/>
      <c r="AG474" s="339"/>
      <c r="AH474" s="338"/>
      <c r="AI474" s="339"/>
      <c r="AJ474" s="338"/>
      <c r="AK474" s="341"/>
      <c r="AL474" s="341"/>
      <c r="AM474" s="341"/>
      <c r="AN474" s="341"/>
      <c r="AO474" s="341"/>
      <c r="AP474" s="339"/>
      <c r="AQ474" s="338"/>
      <c r="AR474" s="341"/>
      <c r="AS474" s="339"/>
    </row>
    <row r="475" spans="1:45" ht="14.1" customHeight="1" x14ac:dyDescent="0.2">
      <c r="A475" s="333"/>
      <c r="B475" s="334"/>
      <c r="C475" s="334"/>
      <c r="D475" s="335"/>
      <c r="E475" s="336"/>
      <c r="F475" s="337"/>
      <c r="G475" s="336"/>
      <c r="H475" s="337"/>
      <c r="I475" s="336"/>
      <c r="J475" s="337"/>
      <c r="K475" s="336"/>
      <c r="L475" s="337"/>
      <c r="M475" s="336"/>
      <c r="N475" s="340"/>
      <c r="O475" s="340"/>
      <c r="P475" s="340"/>
      <c r="Q475" s="340"/>
      <c r="R475" s="340"/>
      <c r="S475" s="337"/>
      <c r="T475" s="336"/>
      <c r="U475" s="340"/>
      <c r="V475" s="337"/>
      <c r="X475" s="333"/>
      <c r="Y475" s="334"/>
      <c r="Z475" s="334"/>
      <c r="AA475" s="335"/>
      <c r="AB475" s="336"/>
      <c r="AC475" s="337"/>
      <c r="AD475" s="336"/>
      <c r="AE475" s="337"/>
      <c r="AF475" s="336"/>
      <c r="AG475" s="337"/>
      <c r="AH475" s="336"/>
      <c r="AI475" s="337"/>
      <c r="AJ475" s="336"/>
      <c r="AK475" s="340"/>
      <c r="AL475" s="340"/>
      <c r="AM475" s="340"/>
      <c r="AN475" s="340"/>
      <c r="AO475" s="340"/>
      <c r="AP475" s="337"/>
      <c r="AQ475" s="336"/>
      <c r="AR475" s="340"/>
      <c r="AS475" s="337"/>
    </row>
    <row r="476" spans="1:45" ht="14.1" customHeight="1" x14ac:dyDescent="0.2">
      <c r="A476" s="388" t="str">
        <f>'Übertrag Einzel'!BM92</f>
        <v>Paso Doble</v>
      </c>
      <c r="B476" s="389"/>
      <c r="C476" s="389"/>
      <c r="D476" s="17"/>
      <c r="E476" s="338"/>
      <c r="F476" s="339"/>
      <c r="G476" s="338"/>
      <c r="H476" s="339"/>
      <c r="I476" s="338"/>
      <c r="J476" s="339"/>
      <c r="K476" s="338"/>
      <c r="L476" s="339"/>
      <c r="M476" s="338"/>
      <c r="N476" s="341"/>
      <c r="O476" s="341"/>
      <c r="P476" s="341"/>
      <c r="Q476" s="341"/>
      <c r="R476" s="341"/>
      <c r="S476" s="339"/>
      <c r="T476" s="338"/>
      <c r="U476" s="341"/>
      <c r="V476" s="339"/>
      <c r="X476" s="388" t="str">
        <f>'Übertrag Einzel'!BM93</f>
        <v>Paso Doble</v>
      </c>
      <c r="Y476" s="389"/>
      <c r="Z476" s="389"/>
      <c r="AA476" s="17"/>
      <c r="AB476" s="338"/>
      <c r="AC476" s="339"/>
      <c r="AD476" s="338"/>
      <c r="AE476" s="339"/>
      <c r="AF476" s="338"/>
      <c r="AG476" s="339"/>
      <c r="AH476" s="338"/>
      <c r="AI476" s="339"/>
      <c r="AJ476" s="338"/>
      <c r="AK476" s="341"/>
      <c r="AL476" s="341"/>
      <c r="AM476" s="341"/>
      <c r="AN476" s="341"/>
      <c r="AO476" s="341"/>
      <c r="AP476" s="339"/>
      <c r="AQ476" s="338"/>
      <c r="AR476" s="341"/>
      <c r="AS476" s="339"/>
    </row>
    <row r="477" spans="1:45" ht="14.1" customHeight="1" x14ac:dyDescent="0.2">
      <c r="A477" s="333"/>
      <c r="B477" s="334"/>
      <c r="C477" s="334"/>
      <c r="D477" s="335"/>
      <c r="E477" s="336"/>
      <c r="F477" s="337"/>
      <c r="G477" s="336"/>
      <c r="H477" s="337"/>
      <c r="I477" s="336"/>
      <c r="J477" s="337"/>
      <c r="K477" s="336"/>
      <c r="L477" s="337"/>
      <c r="M477" s="336"/>
      <c r="N477" s="340"/>
      <c r="O477" s="340"/>
      <c r="P477" s="340"/>
      <c r="Q477" s="340"/>
      <c r="R477" s="340"/>
      <c r="S477" s="337"/>
      <c r="T477" s="336"/>
      <c r="U477" s="340"/>
      <c r="V477" s="337"/>
      <c r="X477" s="333"/>
      <c r="Y477" s="334"/>
      <c r="Z477" s="334"/>
      <c r="AA477" s="335"/>
      <c r="AB477" s="336"/>
      <c r="AC477" s="337"/>
      <c r="AD477" s="336"/>
      <c r="AE477" s="337"/>
      <c r="AF477" s="336"/>
      <c r="AG477" s="337"/>
      <c r="AH477" s="336"/>
      <c r="AI477" s="337"/>
      <c r="AJ477" s="336"/>
      <c r="AK477" s="340"/>
      <c r="AL477" s="340"/>
      <c r="AM477" s="340"/>
      <c r="AN477" s="340"/>
      <c r="AO477" s="340"/>
      <c r="AP477" s="337"/>
      <c r="AQ477" s="336"/>
      <c r="AR477" s="340"/>
      <c r="AS477" s="337"/>
    </row>
    <row r="478" spans="1:45" ht="14.1" customHeight="1" x14ac:dyDescent="0.2">
      <c r="A478" s="388" t="str">
        <f>'Übertrag Einzel'!BN92</f>
        <v>Jive</v>
      </c>
      <c r="B478" s="389"/>
      <c r="C478" s="389"/>
      <c r="D478" s="17"/>
      <c r="E478" s="338"/>
      <c r="F478" s="339"/>
      <c r="G478" s="338"/>
      <c r="H478" s="339"/>
      <c r="I478" s="338"/>
      <c r="J478" s="339"/>
      <c r="K478" s="338"/>
      <c r="L478" s="339"/>
      <c r="M478" s="338"/>
      <c r="N478" s="341"/>
      <c r="O478" s="341"/>
      <c r="P478" s="341"/>
      <c r="Q478" s="341"/>
      <c r="R478" s="341"/>
      <c r="S478" s="339"/>
      <c r="T478" s="338"/>
      <c r="U478" s="341"/>
      <c r="V478" s="339"/>
      <c r="X478" s="388" t="str">
        <f>'Übertrag Einzel'!BN93</f>
        <v>Jive</v>
      </c>
      <c r="Y478" s="389"/>
      <c r="Z478" s="389"/>
      <c r="AA478" s="17"/>
      <c r="AB478" s="338"/>
      <c r="AC478" s="339"/>
      <c r="AD478" s="338"/>
      <c r="AE478" s="339"/>
      <c r="AF478" s="338"/>
      <c r="AG478" s="339"/>
      <c r="AH478" s="338"/>
      <c r="AI478" s="339"/>
      <c r="AJ478" s="338"/>
      <c r="AK478" s="341"/>
      <c r="AL478" s="341"/>
      <c r="AM478" s="341"/>
      <c r="AN478" s="341"/>
      <c r="AO478" s="341"/>
      <c r="AP478" s="339"/>
      <c r="AQ478" s="338"/>
      <c r="AR478" s="341"/>
      <c r="AS478" s="339"/>
    </row>
    <row r="479" spans="1:45" ht="14.1" customHeight="1" x14ac:dyDescent="0.2">
      <c r="A479" s="391"/>
      <c r="B479" s="392"/>
      <c r="C479" s="392"/>
      <c r="D479" s="393"/>
      <c r="E479" s="336"/>
      <c r="F479" s="337"/>
      <c r="G479" s="336"/>
      <c r="H479" s="337"/>
      <c r="I479" s="336"/>
      <c r="J479" s="337"/>
      <c r="K479" s="336"/>
      <c r="L479" s="337"/>
      <c r="M479" s="336"/>
      <c r="N479" s="340"/>
      <c r="O479" s="340"/>
      <c r="P479" s="340"/>
      <c r="Q479" s="340"/>
      <c r="R479" s="340"/>
      <c r="S479" s="337"/>
      <c r="T479" s="336"/>
      <c r="U479" s="340"/>
      <c r="V479" s="337"/>
      <c r="X479" s="391"/>
      <c r="Y479" s="392"/>
      <c r="Z479" s="392"/>
      <c r="AA479" s="393"/>
      <c r="AB479" s="336"/>
      <c r="AC479" s="337"/>
      <c r="AD479" s="336"/>
      <c r="AE479" s="337"/>
      <c r="AF479" s="336"/>
      <c r="AG479" s="337"/>
      <c r="AH479" s="336"/>
      <c r="AI479" s="337"/>
      <c r="AJ479" s="336"/>
      <c r="AK479" s="340"/>
      <c r="AL479" s="340"/>
      <c r="AM479" s="340"/>
      <c r="AN479" s="340"/>
      <c r="AO479" s="340"/>
      <c r="AP479" s="337"/>
      <c r="AQ479" s="336"/>
      <c r="AR479" s="340"/>
      <c r="AS479" s="337"/>
    </row>
    <row r="480" spans="1:45" ht="14.1" customHeight="1" x14ac:dyDescent="0.2">
      <c r="A480" s="388" t="str">
        <f>'Übertrag Einzel'!BO92</f>
        <v>Discofox</v>
      </c>
      <c r="B480" s="389"/>
      <c r="C480" s="390"/>
      <c r="D480" s="18"/>
      <c r="E480" s="338"/>
      <c r="F480" s="339"/>
      <c r="G480" s="338"/>
      <c r="H480" s="339"/>
      <c r="I480" s="338"/>
      <c r="J480" s="339"/>
      <c r="K480" s="338"/>
      <c r="L480" s="339"/>
      <c r="M480" s="338"/>
      <c r="N480" s="341"/>
      <c r="O480" s="341"/>
      <c r="P480" s="341"/>
      <c r="Q480" s="341"/>
      <c r="R480" s="341"/>
      <c r="S480" s="339"/>
      <c r="T480" s="338"/>
      <c r="U480" s="341"/>
      <c r="V480" s="339"/>
      <c r="X480" s="388" t="str">
        <f>'Übertrag Einzel'!BO93</f>
        <v>Discofox</v>
      </c>
      <c r="Y480" s="389"/>
      <c r="Z480" s="390"/>
      <c r="AA480" s="18"/>
      <c r="AB480" s="338"/>
      <c r="AC480" s="339"/>
      <c r="AD480" s="338"/>
      <c r="AE480" s="339"/>
      <c r="AF480" s="338"/>
      <c r="AG480" s="339"/>
      <c r="AH480" s="338"/>
      <c r="AI480" s="339"/>
      <c r="AJ480" s="338"/>
      <c r="AK480" s="341"/>
      <c r="AL480" s="341"/>
      <c r="AM480" s="341"/>
      <c r="AN480" s="341"/>
      <c r="AO480" s="341"/>
      <c r="AP480" s="339"/>
      <c r="AQ480" s="338"/>
      <c r="AR480" s="341"/>
      <c r="AS480" s="339"/>
    </row>
    <row r="481" spans="1:45" ht="14.1" customHeight="1" x14ac:dyDescent="0.2">
      <c r="A481" s="391"/>
      <c r="B481" s="392"/>
      <c r="C481" s="392"/>
      <c r="D481" s="393"/>
      <c r="E481" s="336"/>
      <c r="F481" s="337"/>
      <c r="G481" s="336"/>
      <c r="H481" s="337"/>
      <c r="I481" s="336"/>
      <c r="J481" s="337"/>
      <c r="K481" s="336"/>
      <c r="L481" s="337"/>
      <c r="M481" s="336"/>
      <c r="N481" s="340"/>
      <c r="O481" s="340"/>
      <c r="P481" s="340"/>
      <c r="Q481" s="340"/>
      <c r="R481" s="340"/>
      <c r="S481" s="337"/>
      <c r="T481" s="336"/>
      <c r="U481" s="340"/>
      <c r="V481" s="337"/>
      <c r="X481" s="391"/>
      <c r="Y481" s="392"/>
      <c r="Z481" s="392"/>
      <c r="AA481" s="393"/>
      <c r="AB481" s="336"/>
      <c r="AC481" s="337"/>
      <c r="AD481" s="336"/>
      <c r="AE481" s="337"/>
      <c r="AF481" s="336"/>
      <c r="AG481" s="337"/>
      <c r="AH481" s="336"/>
      <c r="AI481" s="337"/>
      <c r="AJ481" s="336"/>
      <c r="AK481" s="340"/>
      <c r="AL481" s="340"/>
      <c r="AM481" s="340"/>
      <c r="AN481" s="340"/>
      <c r="AO481" s="340"/>
      <c r="AP481" s="337"/>
      <c r="AQ481" s="336"/>
      <c r="AR481" s="340"/>
      <c r="AS481" s="337"/>
    </row>
    <row r="482" spans="1:45" ht="14.1" customHeight="1" x14ac:dyDescent="0.2">
      <c r="A482" s="388"/>
      <c r="B482" s="389"/>
      <c r="C482" s="390"/>
      <c r="D482" s="18"/>
      <c r="E482" s="338"/>
      <c r="F482" s="339"/>
      <c r="G482" s="338"/>
      <c r="H482" s="339"/>
      <c r="I482" s="338"/>
      <c r="J482" s="339"/>
      <c r="K482" s="338"/>
      <c r="L482" s="339"/>
      <c r="M482" s="338"/>
      <c r="N482" s="341"/>
      <c r="O482" s="341"/>
      <c r="P482" s="341"/>
      <c r="Q482" s="341"/>
      <c r="R482" s="341"/>
      <c r="S482" s="339"/>
      <c r="T482" s="338"/>
      <c r="U482" s="341"/>
      <c r="V482" s="339"/>
      <c r="X482" s="388"/>
      <c r="Y482" s="389"/>
      <c r="Z482" s="390"/>
      <c r="AA482" s="18"/>
      <c r="AB482" s="338"/>
      <c r="AC482" s="339"/>
      <c r="AD482" s="338"/>
      <c r="AE482" s="339"/>
      <c r="AF482" s="338"/>
      <c r="AG482" s="339"/>
      <c r="AH482" s="338"/>
      <c r="AI482" s="339"/>
      <c r="AJ482" s="338"/>
      <c r="AK482" s="341"/>
      <c r="AL482" s="341"/>
      <c r="AM482" s="341"/>
      <c r="AN482" s="341"/>
      <c r="AO482" s="341"/>
      <c r="AP482" s="339"/>
      <c r="AQ482" s="338"/>
      <c r="AR482" s="341"/>
      <c r="AS482" s="339"/>
    </row>
    <row r="483" spans="1:45" ht="14.1" customHeight="1" x14ac:dyDescent="0.2">
      <c r="A483" s="394" t="s">
        <v>70</v>
      </c>
      <c r="B483" s="450"/>
      <c r="C483" s="450"/>
      <c r="D483" s="450"/>
      <c r="E483" s="450"/>
      <c r="F483" s="450"/>
      <c r="G483" s="450"/>
      <c r="H483" s="450"/>
      <c r="I483" s="450"/>
      <c r="J483" s="450"/>
      <c r="K483" s="450"/>
      <c r="L483" s="450"/>
      <c r="M483" s="450"/>
      <c r="N483" s="450"/>
      <c r="O483" s="450"/>
      <c r="P483" s="450"/>
      <c r="Q483" s="450"/>
      <c r="R483" s="450"/>
      <c r="S483" s="450"/>
      <c r="T483" s="450"/>
      <c r="U483" s="450"/>
      <c r="V483" s="451"/>
      <c r="X483" s="394" t="s">
        <v>70</v>
      </c>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1"/>
    </row>
    <row r="484" spans="1:45" ht="14.1" customHeight="1" x14ac:dyDescent="0.2">
      <c r="A484" s="452"/>
      <c r="B484" s="453"/>
      <c r="C484" s="454"/>
      <c r="D484" s="454"/>
      <c r="E484" s="454"/>
      <c r="F484" s="454"/>
      <c r="G484" s="454"/>
      <c r="H484" s="454"/>
      <c r="I484" s="454"/>
      <c r="J484" s="454"/>
      <c r="K484" s="454"/>
      <c r="L484" s="454"/>
      <c r="M484" s="454"/>
      <c r="N484" s="454"/>
      <c r="O484" s="454"/>
      <c r="P484" s="454"/>
      <c r="Q484" s="454"/>
      <c r="R484" s="454"/>
      <c r="S484" s="454"/>
      <c r="T484" s="454"/>
      <c r="U484" s="454"/>
      <c r="V484" s="455"/>
      <c r="X484" s="452"/>
      <c r="Y484" s="453"/>
      <c r="Z484" s="454"/>
      <c r="AA484" s="454"/>
      <c r="AB484" s="454"/>
      <c r="AC484" s="454"/>
      <c r="AD484" s="454"/>
      <c r="AE484" s="454"/>
      <c r="AF484" s="454"/>
      <c r="AG484" s="454"/>
      <c r="AH484" s="454"/>
      <c r="AI484" s="454"/>
      <c r="AJ484" s="454"/>
      <c r="AK484" s="454"/>
      <c r="AL484" s="454"/>
      <c r="AM484" s="454"/>
      <c r="AN484" s="454"/>
      <c r="AO484" s="454"/>
      <c r="AP484" s="454"/>
      <c r="AQ484" s="454"/>
      <c r="AR484" s="454"/>
      <c r="AS484" s="455"/>
    </row>
    <row r="485" spans="1:45" ht="14.1" customHeight="1" x14ac:dyDescent="0.2">
      <c r="A485" s="400" t="s">
        <v>30</v>
      </c>
      <c r="B485" s="456"/>
      <c r="C485" s="400" t="str">
        <f>MID(T487,1,2)</f>
        <v/>
      </c>
      <c r="D485" s="401"/>
      <c r="E485" s="400" t="str">
        <f>MID(T487,3,2)</f>
        <v/>
      </c>
      <c r="F485" s="401"/>
      <c r="G485" s="400" t="str">
        <f>MID(T487,5,2)</f>
        <v/>
      </c>
      <c r="H485" s="401"/>
      <c r="I485" s="400" t="str">
        <f>MID(T487,7,2)</f>
        <v/>
      </c>
      <c r="J485" s="401"/>
      <c r="K485" s="400" t="str">
        <f>MID(T487,9,2)</f>
        <v/>
      </c>
      <c r="L485" s="401"/>
      <c r="M485" s="400" t="str">
        <f>MID(T487,11,2)</f>
        <v/>
      </c>
      <c r="N485" s="401"/>
      <c r="O485" s="400" t="str">
        <f>MID(T487,13,2)</f>
        <v/>
      </c>
      <c r="P485" s="401"/>
      <c r="Q485" s="400" t="str">
        <f>MID(T487,15,2)</f>
        <v/>
      </c>
      <c r="R485" s="401"/>
      <c r="S485" s="400" t="str">
        <f>MID(T487,17,2)</f>
        <v/>
      </c>
      <c r="T485" s="401"/>
      <c r="U485" s="400" t="str">
        <f>MID(T487,19,2)</f>
        <v/>
      </c>
      <c r="V485" s="401"/>
      <c r="X485" s="400" t="s">
        <v>30</v>
      </c>
      <c r="Y485" s="456"/>
      <c r="Z485" s="400" t="str">
        <f>MID(AQ487,1,2)</f>
        <v/>
      </c>
      <c r="AA485" s="401"/>
      <c r="AB485" s="400" t="str">
        <f>MID(AQ487,3,2)</f>
        <v/>
      </c>
      <c r="AC485" s="401"/>
      <c r="AD485" s="400" t="str">
        <f>MID(AQ487,5,2)</f>
        <v/>
      </c>
      <c r="AE485" s="401"/>
      <c r="AF485" s="400" t="str">
        <f>MID(AQ487,7,2)</f>
        <v/>
      </c>
      <c r="AG485" s="401"/>
      <c r="AH485" s="400" t="str">
        <f>MID(AQ487,9,2)</f>
        <v/>
      </c>
      <c r="AI485" s="401"/>
      <c r="AJ485" s="400" t="str">
        <f>MID(AQ487,11,2)</f>
        <v/>
      </c>
      <c r="AK485" s="401"/>
      <c r="AL485" s="400" t="str">
        <f>MID(AQ487,13,2)</f>
        <v/>
      </c>
      <c r="AM485" s="401"/>
      <c r="AN485" s="400" t="str">
        <f>MID(AQ487,15,2)</f>
        <v/>
      </c>
      <c r="AO485" s="401"/>
      <c r="AP485" s="400" t="str">
        <f>MID(AQ487,17,2)</f>
        <v/>
      </c>
      <c r="AQ485" s="401"/>
      <c r="AR485" s="400" t="str">
        <f>MID(AQ487,19,2)</f>
        <v/>
      </c>
      <c r="AS485" s="401"/>
    </row>
    <row r="486" spans="1:45" ht="14.1" customHeight="1" x14ac:dyDescent="0.2">
      <c r="A486" s="457"/>
      <c r="B486" s="458"/>
      <c r="C486" s="402"/>
      <c r="D486" s="403"/>
      <c r="E486" s="402"/>
      <c r="F486" s="403"/>
      <c r="G486" s="402"/>
      <c r="H486" s="403"/>
      <c r="I486" s="402"/>
      <c r="J486" s="403"/>
      <c r="K486" s="402"/>
      <c r="L486" s="403"/>
      <c r="M486" s="402"/>
      <c r="N486" s="403"/>
      <c r="O486" s="402"/>
      <c r="P486" s="403"/>
      <c r="Q486" s="402"/>
      <c r="R486" s="403"/>
      <c r="S486" s="402"/>
      <c r="T486" s="403"/>
      <c r="U486" s="402"/>
      <c r="V486" s="403"/>
      <c r="X486" s="457"/>
      <c r="Y486" s="458"/>
      <c r="Z486" s="402"/>
      <c r="AA486" s="403"/>
      <c r="AB486" s="402"/>
      <c r="AC486" s="403"/>
      <c r="AD486" s="402"/>
      <c r="AE486" s="403"/>
      <c r="AF486" s="402"/>
      <c r="AG486" s="403"/>
      <c r="AH486" s="402"/>
      <c r="AI486" s="403"/>
      <c r="AJ486" s="402"/>
      <c r="AK486" s="403"/>
      <c r="AL486" s="402"/>
      <c r="AM486" s="403"/>
      <c r="AN486" s="402"/>
      <c r="AO486" s="403"/>
      <c r="AP486" s="402"/>
      <c r="AQ486" s="403"/>
      <c r="AR486" s="402"/>
      <c r="AS486" s="403"/>
    </row>
    <row r="487" spans="1:45" ht="27.75" customHeight="1" x14ac:dyDescent="0.2">
      <c r="A487" s="404" t="s">
        <v>191</v>
      </c>
      <c r="B487" s="405"/>
      <c r="C487" s="405"/>
      <c r="D487" s="405"/>
      <c r="E487" s="405"/>
      <c r="F487" s="405"/>
      <c r="G487" s="405"/>
      <c r="H487" s="406"/>
      <c r="I487" s="413" t="s">
        <v>16</v>
      </c>
      <c r="J487" s="414"/>
      <c r="K487" s="414"/>
      <c r="L487" s="414"/>
      <c r="M487" s="414"/>
      <c r="N487" s="414"/>
      <c r="O487" s="414"/>
      <c r="P487" s="414"/>
      <c r="Q487" s="414"/>
      <c r="R487" s="414"/>
      <c r="S487" s="415"/>
      <c r="T487" s="416" t="str">
        <f>'Übertrag Einzel'!CL92</f>
        <v/>
      </c>
      <c r="U487" s="417"/>
      <c r="V487" s="418"/>
      <c r="X487" s="404" t="s">
        <v>191</v>
      </c>
      <c r="Y487" s="405"/>
      <c r="Z487" s="405"/>
      <c r="AA487" s="405"/>
      <c r="AB487" s="405"/>
      <c r="AC487" s="405"/>
      <c r="AD487" s="405"/>
      <c r="AE487" s="406"/>
      <c r="AF487" s="413" t="s">
        <v>16</v>
      </c>
      <c r="AG487" s="414"/>
      <c r="AH487" s="414"/>
      <c r="AI487" s="414"/>
      <c r="AJ487" s="414"/>
      <c r="AK487" s="414"/>
      <c r="AL487" s="414"/>
      <c r="AM487" s="414"/>
      <c r="AN487" s="414"/>
      <c r="AO487" s="414"/>
      <c r="AP487" s="415"/>
      <c r="AQ487" s="416" t="str">
        <f>'Übertrag Einzel'!CL93</f>
        <v/>
      </c>
      <c r="AR487" s="417"/>
      <c r="AS487" s="418"/>
    </row>
    <row r="488" spans="1:45" ht="14.1" customHeight="1" x14ac:dyDescent="0.2">
      <c r="A488" s="407"/>
      <c r="B488" s="408"/>
      <c r="C488" s="408"/>
      <c r="D488" s="408"/>
      <c r="E488" s="408"/>
      <c r="F488" s="408"/>
      <c r="G488" s="408"/>
      <c r="H488" s="409"/>
      <c r="I488" s="333" t="s">
        <v>17</v>
      </c>
      <c r="J488" s="334"/>
      <c r="K488" s="334"/>
      <c r="L488" s="334"/>
      <c r="M488" s="334"/>
      <c r="N488" s="334"/>
      <c r="O488" s="334"/>
      <c r="P488" s="334"/>
      <c r="Q488" s="334"/>
      <c r="R488" s="334"/>
      <c r="S488" s="334"/>
      <c r="T488" s="334"/>
      <c r="U488" s="334"/>
      <c r="V488" s="335"/>
      <c r="X488" s="407"/>
      <c r="Y488" s="408"/>
      <c r="Z488" s="408"/>
      <c r="AA488" s="408"/>
      <c r="AB488" s="408"/>
      <c r="AC488" s="408"/>
      <c r="AD488" s="408"/>
      <c r="AE488" s="409"/>
      <c r="AF488" s="333" t="s">
        <v>17</v>
      </c>
      <c r="AG488" s="334"/>
      <c r="AH488" s="334"/>
      <c r="AI488" s="334"/>
      <c r="AJ488" s="334"/>
      <c r="AK488" s="334"/>
      <c r="AL488" s="334"/>
      <c r="AM488" s="334"/>
      <c r="AN488" s="334"/>
      <c r="AO488" s="334"/>
      <c r="AP488" s="334"/>
      <c r="AQ488" s="334"/>
      <c r="AR488" s="334"/>
      <c r="AS488" s="335"/>
    </row>
    <row r="489" spans="1:45" ht="14.1" customHeight="1" x14ac:dyDescent="0.2">
      <c r="A489" s="407"/>
      <c r="B489" s="408"/>
      <c r="C489" s="408"/>
      <c r="D489" s="408"/>
      <c r="E489" s="408"/>
      <c r="F489" s="408"/>
      <c r="G489" s="408"/>
      <c r="H489" s="409"/>
      <c r="I489" s="82" t="s">
        <v>18</v>
      </c>
      <c r="J489" s="419"/>
      <c r="K489" s="419"/>
      <c r="L489" s="419"/>
      <c r="M489" s="420"/>
      <c r="N489" s="34" t="s">
        <v>19</v>
      </c>
      <c r="O489" s="419"/>
      <c r="P489" s="419"/>
      <c r="Q489" s="419"/>
      <c r="R489" s="420"/>
      <c r="S489" s="82" t="s">
        <v>20</v>
      </c>
      <c r="T489" s="419"/>
      <c r="U489" s="419"/>
      <c r="V489" s="420"/>
      <c r="X489" s="407"/>
      <c r="Y489" s="408"/>
      <c r="Z489" s="408"/>
      <c r="AA489" s="408"/>
      <c r="AB489" s="408"/>
      <c r="AC489" s="408"/>
      <c r="AD489" s="408"/>
      <c r="AE489" s="409"/>
      <c r="AF489" s="82" t="s">
        <v>18</v>
      </c>
      <c r="AG489" s="419"/>
      <c r="AH489" s="419"/>
      <c r="AI489" s="419"/>
      <c r="AJ489" s="420"/>
      <c r="AK489" s="34" t="s">
        <v>19</v>
      </c>
      <c r="AL489" s="419"/>
      <c r="AM489" s="419"/>
      <c r="AN489" s="419"/>
      <c r="AO489" s="420"/>
      <c r="AP489" s="82" t="s">
        <v>20</v>
      </c>
      <c r="AQ489" s="419"/>
      <c r="AR489" s="419"/>
      <c r="AS489" s="420"/>
    </row>
    <row r="490" spans="1:45" ht="14.1" customHeight="1" x14ac:dyDescent="0.2">
      <c r="A490" s="410"/>
      <c r="B490" s="411"/>
      <c r="C490" s="411"/>
      <c r="D490" s="411"/>
      <c r="E490" s="411"/>
      <c r="F490" s="411"/>
      <c r="G490" s="411"/>
      <c r="H490" s="412"/>
      <c r="I490" s="87"/>
      <c r="J490" s="88"/>
      <c r="K490" s="88"/>
      <c r="L490" s="88"/>
      <c r="M490" s="89"/>
      <c r="N490" s="88"/>
      <c r="O490" s="88"/>
      <c r="P490" s="88"/>
      <c r="Q490" s="88"/>
      <c r="R490" s="89"/>
      <c r="S490" s="87"/>
      <c r="T490" s="88"/>
      <c r="U490" s="88"/>
      <c r="V490" s="89"/>
      <c r="X490" s="410"/>
      <c r="Y490" s="411"/>
      <c r="Z490" s="411"/>
      <c r="AA490" s="411"/>
      <c r="AB490" s="411"/>
      <c r="AC490" s="411"/>
      <c r="AD490" s="411"/>
      <c r="AE490" s="412"/>
      <c r="AF490" s="87"/>
      <c r="AG490" s="88"/>
      <c r="AH490" s="88"/>
      <c r="AI490" s="88"/>
      <c r="AJ490" s="89"/>
      <c r="AK490" s="88"/>
      <c r="AL490" s="88"/>
      <c r="AM490" s="88"/>
      <c r="AN490" s="88"/>
      <c r="AO490" s="89"/>
      <c r="AP490" s="87"/>
      <c r="AQ490" s="88"/>
      <c r="AR490" s="88"/>
      <c r="AS490" s="89"/>
    </row>
  </sheetData>
  <sheetProtection password="E013" sheet="1" objects="1" scenarios="1" selectLockedCells="1" selectUnlockedCells="1"/>
  <mergeCells count="2860">
    <mergeCell ref="D405:M405"/>
    <mergeCell ref="O405:U405"/>
    <mergeCell ref="AA405:AJ405"/>
    <mergeCell ref="AL405:AR405"/>
    <mergeCell ref="D454:M454"/>
    <mergeCell ref="O454:U454"/>
    <mergeCell ref="AA454:AJ454"/>
    <mergeCell ref="AL454:AR454"/>
    <mergeCell ref="D307:M307"/>
    <mergeCell ref="O307:U307"/>
    <mergeCell ref="AA307:AJ307"/>
    <mergeCell ref="AL307:AR307"/>
    <mergeCell ref="D356:M356"/>
    <mergeCell ref="O356:U356"/>
    <mergeCell ref="AA356:AJ356"/>
    <mergeCell ref="AL356:AR356"/>
    <mergeCell ref="D209:M209"/>
    <mergeCell ref="O209:U209"/>
    <mergeCell ref="AA209:AJ209"/>
    <mergeCell ref="AL209:AR209"/>
    <mergeCell ref="D258:M258"/>
    <mergeCell ref="O258:U258"/>
    <mergeCell ref="AA258:AJ258"/>
    <mergeCell ref="AL258:AR258"/>
    <mergeCell ref="I439:V439"/>
    <mergeCell ref="AF439:AS439"/>
    <mergeCell ref="J440:M440"/>
    <mergeCell ref="O440:R440"/>
    <mergeCell ref="T440:V440"/>
    <mergeCell ref="AG440:AJ440"/>
    <mergeCell ref="AL440:AO440"/>
    <mergeCell ref="AQ440:AS440"/>
    <mergeCell ref="D111:M111"/>
    <mergeCell ref="O111:U111"/>
    <mergeCell ref="AA111:AJ111"/>
    <mergeCell ref="AL111:AR111"/>
    <mergeCell ref="D160:M160"/>
    <mergeCell ref="O160:U160"/>
    <mergeCell ref="AA160:AJ160"/>
    <mergeCell ref="AL160:AR160"/>
    <mergeCell ref="D13:M13"/>
    <mergeCell ref="O13:U13"/>
    <mergeCell ref="AA13:AJ13"/>
    <mergeCell ref="AL13:AR13"/>
    <mergeCell ref="D62:M62"/>
    <mergeCell ref="O62:U62"/>
    <mergeCell ref="AA62:AJ62"/>
    <mergeCell ref="AL62:AR62"/>
    <mergeCell ref="I488:V488"/>
    <mergeCell ref="AF488:AS488"/>
    <mergeCell ref="AJ458:AP458"/>
    <mergeCell ref="AQ458:AS458"/>
    <mergeCell ref="A459:D459"/>
    <mergeCell ref="E459:F460"/>
    <mergeCell ref="G459:H460"/>
    <mergeCell ref="I459:J460"/>
    <mergeCell ref="K459:L460"/>
    <mergeCell ref="M459:S460"/>
    <mergeCell ref="T459:V460"/>
    <mergeCell ref="X459:AA459"/>
    <mergeCell ref="T458:V458"/>
    <mergeCell ref="X458:AA458"/>
    <mergeCell ref="AB458:AC458"/>
    <mergeCell ref="AD458:AE458"/>
    <mergeCell ref="J489:M489"/>
    <mergeCell ref="O489:R489"/>
    <mergeCell ref="T489:V489"/>
    <mergeCell ref="AG489:AJ489"/>
    <mergeCell ref="AL489:AO489"/>
    <mergeCell ref="AQ489:AS489"/>
    <mergeCell ref="AL485:AM486"/>
    <mergeCell ref="AN485:AO486"/>
    <mergeCell ref="AP485:AQ486"/>
    <mergeCell ref="AR485:AS486"/>
    <mergeCell ref="A487:H490"/>
    <mergeCell ref="I487:S487"/>
    <mergeCell ref="T487:V487"/>
    <mergeCell ref="X487:AE490"/>
    <mergeCell ref="AF487:AP487"/>
    <mergeCell ref="AQ487:AS487"/>
    <mergeCell ref="Z485:AA486"/>
    <mergeCell ref="AB485:AC486"/>
    <mergeCell ref="AD485:AE486"/>
    <mergeCell ref="AF485:AG486"/>
    <mergeCell ref="AH485:AI486"/>
    <mergeCell ref="AJ485:AK486"/>
    <mergeCell ref="M485:N486"/>
    <mergeCell ref="O485:P486"/>
    <mergeCell ref="Q485:R486"/>
    <mergeCell ref="S485:T486"/>
    <mergeCell ref="U485:V486"/>
    <mergeCell ref="X485:Y486"/>
    <mergeCell ref="A482:C482"/>
    <mergeCell ref="X482:Z482"/>
    <mergeCell ref="A483:V484"/>
    <mergeCell ref="X483:AS484"/>
    <mergeCell ref="A485:B486"/>
    <mergeCell ref="C485:D486"/>
    <mergeCell ref="E485:F486"/>
    <mergeCell ref="G485:H486"/>
    <mergeCell ref="I485:J486"/>
    <mergeCell ref="K485:L486"/>
    <mergeCell ref="AB481:AC482"/>
    <mergeCell ref="AD481:AE482"/>
    <mergeCell ref="AF481:AG482"/>
    <mergeCell ref="AH481:AI482"/>
    <mergeCell ref="AJ481:AP482"/>
    <mergeCell ref="AQ481:AS482"/>
    <mergeCell ref="A480:C480"/>
    <mergeCell ref="X480:Z480"/>
    <mergeCell ref="A481:D481"/>
    <mergeCell ref="E481:F482"/>
    <mergeCell ref="G481:H482"/>
    <mergeCell ref="I481:J482"/>
    <mergeCell ref="K481:L482"/>
    <mergeCell ref="M481:S482"/>
    <mergeCell ref="T481:V482"/>
    <mergeCell ref="X481:AA481"/>
    <mergeCell ref="AB479:AC480"/>
    <mergeCell ref="AD479:AE480"/>
    <mergeCell ref="AF479:AG480"/>
    <mergeCell ref="AH479:AI480"/>
    <mergeCell ref="AJ479:AP480"/>
    <mergeCell ref="AQ479:AS480"/>
    <mergeCell ref="A478:C478"/>
    <mergeCell ref="X478:Z478"/>
    <mergeCell ref="A479:D479"/>
    <mergeCell ref="E479:F480"/>
    <mergeCell ref="G479:H480"/>
    <mergeCell ref="I479:J480"/>
    <mergeCell ref="K479:L480"/>
    <mergeCell ref="M479:S480"/>
    <mergeCell ref="T479:V480"/>
    <mergeCell ref="X479:AA479"/>
    <mergeCell ref="AB477:AC478"/>
    <mergeCell ref="AD477:AE478"/>
    <mergeCell ref="AF477:AG478"/>
    <mergeCell ref="AH477:AI478"/>
    <mergeCell ref="AJ477:AP478"/>
    <mergeCell ref="AQ477:AS478"/>
    <mergeCell ref="A476:C476"/>
    <mergeCell ref="X476:Z476"/>
    <mergeCell ref="A477:D477"/>
    <mergeCell ref="E477:F478"/>
    <mergeCell ref="G477:H478"/>
    <mergeCell ref="I477:J478"/>
    <mergeCell ref="K477:L478"/>
    <mergeCell ref="M477:S478"/>
    <mergeCell ref="T477:V478"/>
    <mergeCell ref="X477:AA477"/>
    <mergeCell ref="AB475:AC476"/>
    <mergeCell ref="AD475:AE476"/>
    <mergeCell ref="AF475:AG476"/>
    <mergeCell ref="AH475:AI476"/>
    <mergeCell ref="AJ475:AP476"/>
    <mergeCell ref="AQ475:AS476"/>
    <mergeCell ref="A474:C474"/>
    <mergeCell ref="X474:Z474"/>
    <mergeCell ref="A475:D475"/>
    <mergeCell ref="E475:F476"/>
    <mergeCell ref="G475:H476"/>
    <mergeCell ref="I475:J476"/>
    <mergeCell ref="K475:L476"/>
    <mergeCell ref="M475:S476"/>
    <mergeCell ref="T475:V476"/>
    <mergeCell ref="X475:AA475"/>
    <mergeCell ref="AB473:AC474"/>
    <mergeCell ref="AD473:AE474"/>
    <mergeCell ref="AF473:AG474"/>
    <mergeCell ref="AH473:AI474"/>
    <mergeCell ref="AJ473:AP474"/>
    <mergeCell ref="AQ473:AS474"/>
    <mergeCell ref="A472:C472"/>
    <mergeCell ref="X472:Z472"/>
    <mergeCell ref="A473:D473"/>
    <mergeCell ref="E473:F474"/>
    <mergeCell ref="G473:H474"/>
    <mergeCell ref="I473:J474"/>
    <mergeCell ref="K473:L474"/>
    <mergeCell ref="M473:S474"/>
    <mergeCell ref="T473:V474"/>
    <mergeCell ref="X473:AA473"/>
    <mergeCell ref="AB471:AC472"/>
    <mergeCell ref="AD471:AE472"/>
    <mergeCell ref="AF471:AG472"/>
    <mergeCell ref="AH471:AI472"/>
    <mergeCell ref="AJ471:AP472"/>
    <mergeCell ref="AQ471:AS472"/>
    <mergeCell ref="A470:C470"/>
    <mergeCell ref="X470:Z470"/>
    <mergeCell ref="A471:D471"/>
    <mergeCell ref="E471:F472"/>
    <mergeCell ref="G471:H472"/>
    <mergeCell ref="I471:J472"/>
    <mergeCell ref="K471:L472"/>
    <mergeCell ref="M471:S472"/>
    <mergeCell ref="T471:V472"/>
    <mergeCell ref="X471:AA471"/>
    <mergeCell ref="AB469:AC470"/>
    <mergeCell ref="AD469:AE470"/>
    <mergeCell ref="AF469:AG470"/>
    <mergeCell ref="AH469:AI470"/>
    <mergeCell ref="AJ469:AP470"/>
    <mergeCell ref="AQ469:AS470"/>
    <mergeCell ref="A468:C468"/>
    <mergeCell ref="X468:Z468"/>
    <mergeCell ref="A469:D469"/>
    <mergeCell ref="E469:F470"/>
    <mergeCell ref="G469:H470"/>
    <mergeCell ref="I469:J470"/>
    <mergeCell ref="K469:L470"/>
    <mergeCell ref="M469:S470"/>
    <mergeCell ref="T469:V470"/>
    <mergeCell ref="X469:AA469"/>
    <mergeCell ref="AB467:AC468"/>
    <mergeCell ref="AD467:AE468"/>
    <mergeCell ref="AF467:AG468"/>
    <mergeCell ref="AH467:AI468"/>
    <mergeCell ref="AJ467:AP468"/>
    <mergeCell ref="AQ467:AS468"/>
    <mergeCell ref="A466:C466"/>
    <mergeCell ref="X466:Z466"/>
    <mergeCell ref="A467:D467"/>
    <mergeCell ref="E467:F468"/>
    <mergeCell ref="G467:H468"/>
    <mergeCell ref="I467:J468"/>
    <mergeCell ref="K467:L468"/>
    <mergeCell ref="M467:S468"/>
    <mergeCell ref="T467:V468"/>
    <mergeCell ref="X467:AA467"/>
    <mergeCell ref="AB465:AC466"/>
    <mergeCell ref="AD465:AE466"/>
    <mergeCell ref="AF465:AG466"/>
    <mergeCell ref="AH465:AI466"/>
    <mergeCell ref="AJ465:AP466"/>
    <mergeCell ref="AQ465:AS466"/>
    <mergeCell ref="A464:C464"/>
    <mergeCell ref="X464:Z464"/>
    <mergeCell ref="A465:D465"/>
    <mergeCell ref="E465:F466"/>
    <mergeCell ref="G465:H466"/>
    <mergeCell ref="I465:J466"/>
    <mergeCell ref="K465:L466"/>
    <mergeCell ref="M465:S466"/>
    <mergeCell ref="T465:V466"/>
    <mergeCell ref="X465:AA465"/>
    <mergeCell ref="AB463:AC464"/>
    <mergeCell ref="AD463:AE464"/>
    <mergeCell ref="AF463:AG464"/>
    <mergeCell ref="AH463:AI464"/>
    <mergeCell ref="AJ463:AP464"/>
    <mergeCell ref="AQ463:AS464"/>
    <mergeCell ref="A462:C462"/>
    <mergeCell ref="X462:Z462"/>
    <mergeCell ref="A463:D463"/>
    <mergeCell ref="E463:F464"/>
    <mergeCell ref="G463:H464"/>
    <mergeCell ref="I463:J464"/>
    <mergeCell ref="K463:L464"/>
    <mergeCell ref="M463:S464"/>
    <mergeCell ref="T463:V464"/>
    <mergeCell ref="X463:AA463"/>
    <mergeCell ref="AB461:AC462"/>
    <mergeCell ref="AD461:AE462"/>
    <mergeCell ref="AF461:AG462"/>
    <mergeCell ref="AH461:AI462"/>
    <mergeCell ref="AJ461:AP462"/>
    <mergeCell ref="AQ461:AS462"/>
    <mergeCell ref="A460:C460"/>
    <mergeCell ref="X460:Z460"/>
    <mergeCell ref="A461:D461"/>
    <mergeCell ref="E461:F462"/>
    <mergeCell ref="G461:H462"/>
    <mergeCell ref="I461:J462"/>
    <mergeCell ref="K461:L462"/>
    <mergeCell ref="M461:S462"/>
    <mergeCell ref="T461:V462"/>
    <mergeCell ref="X461:AA461"/>
    <mergeCell ref="AB459:AC460"/>
    <mergeCell ref="AD459:AE460"/>
    <mergeCell ref="AF459:AG460"/>
    <mergeCell ref="AH459:AI460"/>
    <mergeCell ref="AJ459:AP460"/>
    <mergeCell ref="AQ459:AS460"/>
    <mergeCell ref="AF458:AG458"/>
    <mergeCell ref="AH458:AI458"/>
    <mergeCell ref="I456:J456"/>
    <mergeCell ref="AF456:AG456"/>
    <mergeCell ref="A458:D458"/>
    <mergeCell ref="E458:F458"/>
    <mergeCell ref="G458:H458"/>
    <mergeCell ref="I458:J458"/>
    <mergeCell ref="K458:L458"/>
    <mergeCell ref="M458:S458"/>
    <mergeCell ref="A451:D451"/>
    <mergeCell ref="E451:V452"/>
    <mergeCell ref="X451:AA451"/>
    <mergeCell ref="AB451:AS452"/>
    <mergeCell ref="A452:D452"/>
    <mergeCell ref="X452:AA452"/>
    <mergeCell ref="O448:V450"/>
    <mergeCell ref="AL448:AS450"/>
    <mergeCell ref="A449:N449"/>
    <mergeCell ref="X449:AK449"/>
    <mergeCell ref="A450:N450"/>
    <mergeCell ref="X450:AK450"/>
    <mergeCell ref="A446:C446"/>
    <mergeCell ref="D446:N446"/>
    <mergeCell ref="O446:V447"/>
    <mergeCell ref="X446:Z446"/>
    <mergeCell ref="AA446:AK446"/>
    <mergeCell ref="AL446:AS447"/>
    <mergeCell ref="A447:C448"/>
    <mergeCell ref="D447:N448"/>
    <mergeCell ref="X447:Z448"/>
    <mergeCell ref="AA447:AK448"/>
    <mergeCell ref="A445:E445"/>
    <mergeCell ref="F445:R445"/>
    <mergeCell ref="S445:V445"/>
    <mergeCell ref="X445:AB445"/>
    <mergeCell ref="AC445:AO445"/>
    <mergeCell ref="AP445:AS445"/>
    <mergeCell ref="A442:V442"/>
    <mergeCell ref="X442:AS442"/>
    <mergeCell ref="A444:E444"/>
    <mergeCell ref="F444:R444"/>
    <mergeCell ref="S444:V444"/>
    <mergeCell ref="X444:AB444"/>
    <mergeCell ref="AC444:AO444"/>
    <mergeCell ref="AP444:AS444"/>
    <mergeCell ref="AL436:AM437"/>
    <mergeCell ref="AN436:AO437"/>
    <mergeCell ref="AP436:AQ437"/>
    <mergeCell ref="AR436:AS437"/>
    <mergeCell ref="A438:H441"/>
    <mergeCell ref="I438:S438"/>
    <mergeCell ref="T438:V438"/>
    <mergeCell ref="X438:AE441"/>
    <mergeCell ref="AF438:AP438"/>
    <mergeCell ref="AQ438:AS438"/>
    <mergeCell ref="Z436:AA437"/>
    <mergeCell ref="AB436:AC437"/>
    <mergeCell ref="AD436:AE437"/>
    <mergeCell ref="AF436:AG437"/>
    <mergeCell ref="AH436:AI437"/>
    <mergeCell ref="AJ436:AK437"/>
    <mergeCell ref="M436:N437"/>
    <mergeCell ref="O436:P437"/>
    <mergeCell ref="Q436:R437"/>
    <mergeCell ref="S436:T437"/>
    <mergeCell ref="U436:V437"/>
    <mergeCell ref="X436:Y437"/>
    <mergeCell ref="A433:C433"/>
    <mergeCell ref="X433:Z433"/>
    <mergeCell ref="A434:V435"/>
    <mergeCell ref="X434:AS435"/>
    <mergeCell ref="A436:B437"/>
    <mergeCell ref="C436:D437"/>
    <mergeCell ref="E436:F437"/>
    <mergeCell ref="G436:H437"/>
    <mergeCell ref="I436:J437"/>
    <mergeCell ref="K436:L437"/>
    <mergeCell ref="AB432:AC433"/>
    <mergeCell ref="AD432:AE433"/>
    <mergeCell ref="AF432:AG433"/>
    <mergeCell ref="AH432:AI433"/>
    <mergeCell ref="AJ432:AP433"/>
    <mergeCell ref="AQ432:AS433"/>
    <mergeCell ref="A431:C431"/>
    <mergeCell ref="X431:Z431"/>
    <mergeCell ref="A432:D432"/>
    <mergeCell ref="E432:F433"/>
    <mergeCell ref="G432:H433"/>
    <mergeCell ref="I432:J433"/>
    <mergeCell ref="K432:L433"/>
    <mergeCell ref="M432:S433"/>
    <mergeCell ref="T432:V433"/>
    <mergeCell ref="X432:AA432"/>
    <mergeCell ref="AB430:AC431"/>
    <mergeCell ref="AD430:AE431"/>
    <mergeCell ref="AF430:AG431"/>
    <mergeCell ref="AH430:AI431"/>
    <mergeCell ref="AJ430:AP431"/>
    <mergeCell ref="AQ430:AS431"/>
    <mergeCell ref="A429:C429"/>
    <mergeCell ref="X429:Z429"/>
    <mergeCell ref="A430:D430"/>
    <mergeCell ref="E430:F431"/>
    <mergeCell ref="G430:H431"/>
    <mergeCell ref="I430:J431"/>
    <mergeCell ref="K430:L431"/>
    <mergeCell ref="M430:S431"/>
    <mergeCell ref="T430:V431"/>
    <mergeCell ref="X430:AA430"/>
    <mergeCell ref="AB428:AC429"/>
    <mergeCell ref="AD428:AE429"/>
    <mergeCell ref="AF428:AG429"/>
    <mergeCell ref="AH428:AI429"/>
    <mergeCell ref="AJ428:AP429"/>
    <mergeCell ref="AQ428:AS429"/>
    <mergeCell ref="A427:C427"/>
    <mergeCell ref="X427:Z427"/>
    <mergeCell ref="A428:D428"/>
    <mergeCell ref="E428:F429"/>
    <mergeCell ref="G428:H429"/>
    <mergeCell ref="I428:J429"/>
    <mergeCell ref="K428:L429"/>
    <mergeCell ref="M428:S429"/>
    <mergeCell ref="T428:V429"/>
    <mergeCell ref="X428:AA428"/>
    <mergeCell ref="AB426:AC427"/>
    <mergeCell ref="AD426:AE427"/>
    <mergeCell ref="AF426:AG427"/>
    <mergeCell ref="AH426:AI427"/>
    <mergeCell ref="AJ426:AP427"/>
    <mergeCell ref="AQ426:AS427"/>
    <mergeCell ref="A425:C425"/>
    <mergeCell ref="X425:Z425"/>
    <mergeCell ref="A426:D426"/>
    <mergeCell ref="E426:F427"/>
    <mergeCell ref="G426:H427"/>
    <mergeCell ref="I426:J427"/>
    <mergeCell ref="K426:L427"/>
    <mergeCell ref="M426:S427"/>
    <mergeCell ref="T426:V427"/>
    <mergeCell ref="X426:AA426"/>
    <mergeCell ref="AB424:AC425"/>
    <mergeCell ref="AD424:AE425"/>
    <mergeCell ref="AF424:AG425"/>
    <mergeCell ref="AH424:AI425"/>
    <mergeCell ref="AJ424:AP425"/>
    <mergeCell ref="AQ424:AS425"/>
    <mergeCell ref="A423:C423"/>
    <mergeCell ref="X423:Z423"/>
    <mergeCell ref="A424:D424"/>
    <mergeCell ref="E424:F425"/>
    <mergeCell ref="G424:H425"/>
    <mergeCell ref="I424:J425"/>
    <mergeCell ref="K424:L425"/>
    <mergeCell ref="M424:S425"/>
    <mergeCell ref="T424:V425"/>
    <mergeCell ref="X424:AA424"/>
    <mergeCell ref="AB422:AC423"/>
    <mergeCell ref="AD422:AE423"/>
    <mergeCell ref="AF422:AG423"/>
    <mergeCell ref="AH422:AI423"/>
    <mergeCell ref="AJ422:AP423"/>
    <mergeCell ref="AQ422:AS423"/>
    <mergeCell ref="A421:C421"/>
    <mergeCell ref="X421:Z421"/>
    <mergeCell ref="A422:D422"/>
    <mergeCell ref="E422:F423"/>
    <mergeCell ref="G422:H423"/>
    <mergeCell ref="I422:J423"/>
    <mergeCell ref="K422:L423"/>
    <mergeCell ref="M422:S423"/>
    <mergeCell ref="T422:V423"/>
    <mergeCell ref="X422:AA422"/>
    <mergeCell ref="AB420:AC421"/>
    <mergeCell ref="AD420:AE421"/>
    <mergeCell ref="AF420:AG421"/>
    <mergeCell ref="AH420:AI421"/>
    <mergeCell ref="AJ420:AP421"/>
    <mergeCell ref="AQ420:AS421"/>
    <mergeCell ref="A419:C419"/>
    <mergeCell ref="X419:Z419"/>
    <mergeCell ref="A420:D420"/>
    <mergeCell ref="E420:F421"/>
    <mergeCell ref="G420:H421"/>
    <mergeCell ref="I420:J421"/>
    <mergeCell ref="K420:L421"/>
    <mergeCell ref="M420:S421"/>
    <mergeCell ref="T420:V421"/>
    <mergeCell ref="X420:AA420"/>
    <mergeCell ref="AB418:AC419"/>
    <mergeCell ref="AD418:AE419"/>
    <mergeCell ref="AF418:AG419"/>
    <mergeCell ref="AH418:AI419"/>
    <mergeCell ref="AJ418:AP419"/>
    <mergeCell ref="AQ418:AS419"/>
    <mergeCell ref="A417:C417"/>
    <mergeCell ref="X417:Z417"/>
    <mergeCell ref="A418:D418"/>
    <mergeCell ref="E418:F419"/>
    <mergeCell ref="G418:H419"/>
    <mergeCell ref="I418:J419"/>
    <mergeCell ref="K418:L419"/>
    <mergeCell ref="M418:S419"/>
    <mergeCell ref="T418:V419"/>
    <mergeCell ref="X418:AA418"/>
    <mergeCell ref="AB416:AC417"/>
    <mergeCell ref="AD416:AE417"/>
    <mergeCell ref="AF416:AG417"/>
    <mergeCell ref="AH416:AI417"/>
    <mergeCell ref="AJ416:AP417"/>
    <mergeCell ref="AQ416:AS417"/>
    <mergeCell ref="A415:C415"/>
    <mergeCell ref="X415:Z415"/>
    <mergeCell ref="A416:D416"/>
    <mergeCell ref="E416:F417"/>
    <mergeCell ref="G416:H417"/>
    <mergeCell ref="I416:J417"/>
    <mergeCell ref="K416:L417"/>
    <mergeCell ref="M416:S417"/>
    <mergeCell ref="T416:V417"/>
    <mergeCell ref="X416:AA416"/>
    <mergeCell ref="AB414:AC415"/>
    <mergeCell ref="AD414:AE415"/>
    <mergeCell ref="AF414:AG415"/>
    <mergeCell ref="AH414:AI415"/>
    <mergeCell ref="AJ414:AP415"/>
    <mergeCell ref="AQ414:AS415"/>
    <mergeCell ref="A413:C413"/>
    <mergeCell ref="X413:Z413"/>
    <mergeCell ref="A414:D414"/>
    <mergeCell ref="E414:F415"/>
    <mergeCell ref="G414:H415"/>
    <mergeCell ref="I414:J415"/>
    <mergeCell ref="K414:L415"/>
    <mergeCell ref="M414:S415"/>
    <mergeCell ref="T414:V415"/>
    <mergeCell ref="X414:AA414"/>
    <mergeCell ref="AB412:AC413"/>
    <mergeCell ref="AD412:AE413"/>
    <mergeCell ref="AF412:AG413"/>
    <mergeCell ref="AH412:AI413"/>
    <mergeCell ref="AJ412:AP413"/>
    <mergeCell ref="AQ412:AS413"/>
    <mergeCell ref="A411:C411"/>
    <mergeCell ref="X411:Z411"/>
    <mergeCell ref="A412:D412"/>
    <mergeCell ref="E412:F413"/>
    <mergeCell ref="G412:H413"/>
    <mergeCell ref="I412:J413"/>
    <mergeCell ref="K412:L413"/>
    <mergeCell ref="M412:S413"/>
    <mergeCell ref="T412:V413"/>
    <mergeCell ref="X412:AA412"/>
    <mergeCell ref="AB410:AC411"/>
    <mergeCell ref="AD410:AE411"/>
    <mergeCell ref="AF410:AG411"/>
    <mergeCell ref="AH410:AI411"/>
    <mergeCell ref="AJ410:AP411"/>
    <mergeCell ref="AQ410:AS411"/>
    <mergeCell ref="AJ409:AP409"/>
    <mergeCell ref="AQ409:AS409"/>
    <mergeCell ref="A410:D410"/>
    <mergeCell ref="E410:F411"/>
    <mergeCell ref="G410:H411"/>
    <mergeCell ref="I410:J411"/>
    <mergeCell ref="K410:L411"/>
    <mergeCell ref="M410:S411"/>
    <mergeCell ref="T410:V411"/>
    <mergeCell ref="X410:AA410"/>
    <mergeCell ref="T409:V409"/>
    <mergeCell ref="X409:AA409"/>
    <mergeCell ref="AB409:AC409"/>
    <mergeCell ref="AD409:AE409"/>
    <mergeCell ref="AF409:AG409"/>
    <mergeCell ref="AH409:AI409"/>
    <mergeCell ref="I407:J407"/>
    <mergeCell ref="AF407:AG407"/>
    <mergeCell ref="A409:D409"/>
    <mergeCell ref="E409:F409"/>
    <mergeCell ref="G409:H409"/>
    <mergeCell ref="I409:J409"/>
    <mergeCell ref="K409:L409"/>
    <mergeCell ref="M409:S409"/>
    <mergeCell ref="A402:D402"/>
    <mergeCell ref="E402:V403"/>
    <mergeCell ref="X402:AA402"/>
    <mergeCell ref="AB402:AS403"/>
    <mergeCell ref="A403:D403"/>
    <mergeCell ref="X403:AA403"/>
    <mergeCell ref="O399:V401"/>
    <mergeCell ref="AL399:AS401"/>
    <mergeCell ref="A400:N400"/>
    <mergeCell ref="X400:AK400"/>
    <mergeCell ref="A401:N401"/>
    <mergeCell ref="X401:AK401"/>
    <mergeCell ref="A397:C397"/>
    <mergeCell ref="D397:N397"/>
    <mergeCell ref="O397:V398"/>
    <mergeCell ref="X397:Z397"/>
    <mergeCell ref="AA397:AK397"/>
    <mergeCell ref="AL397:AS398"/>
    <mergeCell ref="A398:C399"/>
    <mergeCell ref="D398:N399"/>
    <mergeCell ref="X398:Z399"/>
    <mergeCell ref="AA398:AK399"/>
    <mergeCell ref="A396:E396"/>
    <mergeCell ref="F396:R396"/>
    <mergeCell ref="S396:V396"/>
    <mergeCell ref="X396:AB396"/>
    <mergeCell ref="AC396:AO396"/>
    <mergeCell ref="AP396:AS396"/>
    <mergeCell ref="A393:V393"/>
    <mergeCell ref="X393:AS393"/>
    <mergeCell ref="A395:E395"/>
    <mergeCell ref="F395:R395"/>
    <mergeCell ref="S395:V395"/>
    <mergeCell ref="X395:AB395"/>
    <mergeCell ref="AC395:AO395"/>
    <mergeCell ref="AP395:AS395"/>
    <mergeCell ref="I390:V390"/>
    <mergeCell ref="AF390:AS390"/>
    <mergeCell ref="J391:M391"/>
    <mergeCell ref="O391:R391"/>
    <mergeCell ref="T391:V391"/>
    <mergeCell ref="AG391:AJ391"/>
    <mergeCell ref="AL391:AO391"/>
    <mergeCell ref="AQ391:AS391"/>
    <mergeCell ref="AL387:AM388"/>
    <mergeCell ref="AN387:AO388"/>
    <mergeCell ref="AP387:AQ388"/>
    <mergeCell ref="AR387:AS388"/>
    <mergeCell ref="A389:H392"/>
    <mergeCell ref="I389:S389"/>
    <mergeCell ref="T389:V389"/>
    <mergeCell ref="X389:AE392"/>
    <mergeCell ref="AF389:AP389"/>
    <mergeCell ref="AQ389:AS389"/>
    <mergeCell ref="Z387:AA388"/>
    <mergeCell ref="AB387:AC388"/>
    <mergeCell ref="AD387:AE388"/>
    <mergeCell ref="AF387:AG388"/>
    <mergeCell ref="AH387:AI388"/>
    <mergeCell ref="AJ387:AK388"/>
    <mergeCell ref="M387:N388"/>
    <mergeCell ref="O387:P388"/>
    <mergeCell ref="Q387:R388"/>
    <mergeCell ref="S387:T388"/>
    <mergeCell ref="U387:V388"/>
    <mergeCell ref="X387:Y388"/>
    <mergeCell ref="A384:C384"/>
    <mergeCell ref="X384:Z384"/>
    <mergeCell ref="A385:V386"/>
    <mergeCell ref="X385:AS386"/>
    <mergeCell ref="A387:B388"/>
    <mergeCell ref="C387:D388"/>
    <mergeCell ref="E387:F388"/>
    <mergeCell ref="G387:H388"/>
    <mergeCell ref="I387:J388"/>
    <mergeCell ref="K387:L388"/>
    <mergeCell ref="AB383:AC384"/>
    <mergeCell ref="AD383:AE384"/>
    <mergeCell ref="AF383:AG384"/>
    <mergeCell ref="AH383:AI384"/>
    <mergeCell ref="AJ383:AP384"/>
    <mergeCell ref="AQ383:AS384"/>
    <mergeCell ref="A382:C382"/>
    <mergeCell ref="X382:Z382"/>
    <mergeCell ref="A383:D383"/>
    <mergeCell ref="E383:F384"/>
    <mergeCell ref="G383:H384"/>
    <mergeCell ref="I383:J384"/>
    <mergeCell ref="K383:L384"/>
    <mergeCell ref="M383:S384"/>
    <mergeCell ref="T383:V384"/>
    <mergeCell ref="X383:AA383"/>
    <mergeCell ref="AB381:AC382"/>
    <mergeCell ref="AD381:AE382"/>
    <mergeCell ref="AF381:AG382"/>
    <mergeCell ref="AH381:AI382"/>
    <mergeCell ref="AJ381:AP382"/>
    <mergeCell ref="AQ381:AS382"/>
    <mergeCell ref="A380:C380"/>
    <mergeCell ref="X380:Z380"/>
    <mergeCell ref="A381:D381"/>
    <mergeCell ref="E381:F382"/>
    <mergeCell ref="G381:H382"/>
    <mergeCell ref="I381:J382"/>
    <mergeCell ref="K381:L382"/>
    <mergeCell ref="M381:S382"/>
    <mergeCell ref="T381:V382"/>
    <mergeCell ref="X381:AA381"/>
    <mergeCell ref="AB379:AC380"/>
    <mergeCell ref="AD379:AE380"/>
    <mergeCell ref="AF379:AG380"/>
    <mergeCell ref="AH379:AI380"/>
    <mergeCell ref="AJ379:AP380"/>
    <mergeCell ref="AQ379:AS380"/>
    <mergeCell ref="A378:C378"/>
    <mergeCell ref="X378:Z378"/>
    <mergeCell ref="A379:D379"/>
    <mergeCell ref="E379:F380"/>
    <mergeCell ref="G379:H380"/>
    <mergeCell ref="I379:J380"/>
    <mergeCell ref="K379:L380"/>
    <mergeCell ref="M379:S380"/>
    <mergeCell ref="T379:V380"/>
    <mergeCell ref="X379:AA379"/>
    <mergeCell ref="AB377:AC378"/>
    <mergeCell ref="AD377:AE378"/>
    <mergeCell ref="AF377:AG378"/>
    <mergeCell ref="AH377:AI378"/>
    <mergeCell ref="AJ377:AP378"/>
    <mergeCell ref="AQ377:AS378"/>
    <mergeCell ref="A376:C376"/>
    <mergeCell ref="X376:Z376"/>
    <mergeCell ref="A377:D377"/>
    <mergeCell ref="E377:F378"/>
    <mergeCell ref="G377:H378"/>
    <mergeCell ref="I377:J378"/>
    <mergeCell ref="K377:L378"/>
    <mergeCell ref="M377:S378"/>
    <mergeCell ref="T377:V378"/>
    <mergeCell ref="X377:AA377"/>
    <mergeCell ref="AB375:AC376"/>
    <mergeCell ref="AD375:AE376"/>
    <mergeCell ref="AF375:AG376"/>
    <mergeCell ref="AH375:AI376"/>
    <mergeCell ref="AJ375:AP376"/>
    <mergeCell ref="AQ375:AS376"/>
    <mergeCell ref="A374:C374"/>
    <mergeCell ref="X374:Z374"/>
    <mergeCell ref="A375:D375"/>
    <mergeCell ref="E375:F376"/>
    <mergeCell ref="G375:H376"/>
    <mergeCell ref="I375:J376"/>
    <mergeCell ref="K375:L376"/>
    <mergeCell ref="M375:S376"/>
    <mergeCell ref="T375:V376"/>
    <mergeCell ref="X375:AA375"/>
    <mergeCell ref="AB373:AC374"/>
    <mergeCell ref="AD373:AE374"/>
    <mergeCell ref="AF373:AG374"/>
    <mergeCell ref="AH373:AI374"/>
    <mergeCell ref="AJ373:AP374"/>
    <mergeCell ref="AQ373:AS374"/>
    <mergeCell ref="A372:C372"/>
    <mergeCell ref="X372:Z372"/>
    <mergeCell ref="A373:D373"/>
    <mergeCell ref="E373:F374"/>
    <mergeCell ref="G373:H374"/>
    <mergeCell ref="I373:J374"/>
    <mergeCell ref="K373:L374"/>
    <mergeCell ref="M373:S374"/>
    <mergeCell ref="T373:V374"/>
    <mergeCell ref="X373:AA373"/>
    <mergeCell ref="AB371:AC372"/>
    <mergeCell ref="AD371:AE372"/>
    <mergeCell ref="AF371:AG372"/>
    <mergeCell ref="AH371:AI372"/>
    <mergeCell ref="AJ371:AP372"/>
    <mergeCell ref="AQ371:AS372"/>
    <mergeCell ref="A370:C370"/>
    <mergeCell ref="X370:Z370"/>
    <mergeCell ref="A371:D371"/>
    <mergeCell ref="E371:F372"/>
    <mergeCell ref="G371:H372"/>
    <mergeCell ref="I371:J372"/>
    <mergeCell ref="K371:L372"/>
    <mergeCell ref="M371:S372"/>
    <mergeCell ref="T371:V372"/>
    <mergeCell ref="X371:AA371"/>
    <mergeCell ref="AB369:AC370"/>
    <mergeCell ref="AD369:AE370"/>
    <mergeCell ref="AF369:AG370"/>
    <mergeCell ref="AH369:AI370"/>
    <mergeCell ref="AJ369:AP370"/>
    <mergeCell ref="AQ369:AS370"/>
    <mergeCell ref="A368:C368"/>
    <mergeCell ref="X368:Z368"/>
    <mergeCell ref="A369:D369"/>
    <mergeCell ref="E369:F370"/>
    <mergeCell ref="G369:H370"/>
    <mergeCell ref="I369:J370"/>
    <mergeCell ref="K369:L370"/>
    <mergeCell ref="M369:S370"/>
    <mergeCell ref="T369:V370"/>
    <mergeCell ref="X369:AA369"/>
    <mergeCell ref="AB367:AC368"/>
    <mergeCell ref="AD367:AE368"/>
    <mergeCell ref="AF367:AG368"/>
    <mergeCell ref="AH367:AI368"/>
    <mergeCell ref="AJ367:AP368"/>
    <mergeCell ref="AQ367:AS368"/>
    <mergeCell ref="A366:C366"/>
    <mergeCell ref="X366:Z366"/>
    <mergeCell ref="A367:D367"/>
    <mergeCell ref="E367:F368"/>
    <mergeCell ref="G367:H368"/>
    <mergeCell ref="I367:J368"/>
    <mergeCell ref="K367:L368"/>
    <mergeCell ref="M367:S368"/>
    <mergeCell ref="T367:V368"/>
    <mergeCell ref="X367:AA367"/>
    <mergeCell ref="AB365:AC366"/>
    <mergeCell ref="AD365:AE366"/>
    <mergeCell ref="AF365:AG366"/>
    <mergeCell ref="AH365:AI366"/>
    <mergeCell ref="AJ365:AP366"/>
    <mergeCell ref="AQ365:AS366"/>
    <mergeCell ref="A364:C364"/>
    <mergeCell ref="X364:Z364"/>
    <mergeCell ref="A365:D365"/>
    <mergeCell ref="E365:F366"/>
    <mergeCell ref="G365:H366"/>
    <mergeCell ref="I365:J366"/>
    <mergeCell ref="K365:L366"/>
    <mergeCell ref="M365:S366"/>
    <mergeCell ref="T365:V366"/>
    <mergeCell ref="X365:AA365"/>
    <mergeCell ref="AB363:AC364"/>
    <mergeCell ref="AD363:AE364"/>
    <mergeCell ref="AF363:AG364"/>
    <mergeCell ref="AH363:AI364"/>
    <mergeCell ref="AJ363:AP364"/>
    <mergeCell ref="AQ363:AS364"/>
    <mergeCell ref="A362:C362"/>
    <mergeCell ref="X362:Z362"/>
    <mergeCell ref="A363:D363"/>
    <mergeCell ref="E363:F364"/>
    <mergeCell ref="G363:H364"/>
    <mergeCell ref="I363:J364"/>
    <mergeCell ref="K363:L364"/>
    <mergeCell ref="M363:S364"/>
    <mergeCell ref="T363:V364"/>
    <mergeCell ref="X363:AA363"/>
    <mergeCell ref="AB361:AC362"/>
    <mergeCell ref="AD361:AE362"/>
    <mergeCell ref="AF361:AG362"/>
    <mergeCell ref="AH361:AI362"/>
    <mergeCell ref="AJ361:AP362"/>
    <mergeCell ref="AQ361:AS362"/>
    <mergeCell ref="AJ360:AP360"/>
    <mergeCell ref="AQ360:AS360"/>
    <mergeCell ref="A361:D361"/>
    <mergeCell ref="E361:F362"/>
    <mergeCell ref="G361:H362"/>
    <mergeCell ref="I361:J362"/>
    <mergeCell ref="K361:L362"/>
    <mergeCell ref="M361:S362"/>
    <mergeCell ref="T361:V362"/>
    <mergeCell ref="X361:AA361"/>
    <mergeCell ref="T360:V360"/>
    <mergeCell ref="X360:AA360"/>
    <mergeCell ref="AB360:AC360"/>
    <mergeCell ref="AD360:AE360"/>
    <mergeCell ref="AF360:AG360"/>
    <mergeCell ref="AH360:AI360"/>
    <mergeCell ref="I358:J358"/>
    <mergeCell ref="AF358:AG358"/>
    <mergeCell ref="A360:D360"/>
    <mergeCell ref="E360:F360"/>
    <mergeCell ref="G360:H360"/>
    <mergeCell ref="I360:J360"/>
    <mergeCell ref="K360:L360"/>
    <mergeCell ref="M360:S360"/>
    <mergeCell ref="A353:D353"/>
    <mergeCell ref="E353:V354"/>
    <mergeCell ref="X353:AA353"/>
    <mergeCell ref="AB353:AS354"/>
    <mergeCell ref="A354:D354"/>
    <mergeCell ref="X354:AA354"/>
    <mergeCell ref="O350:V352"/>
    <mergeCell ref="AL350:AS352"/>
    <mergeCell ref="A351:N351"/>
    <mergeCell ref="X351:AK351"/>
    <mergeCell ref="A352:N352"/>
    <mergeCell ref="X352:AK352"/>
    <mergeCell ref="A348:C348"/>
    <mergeCell ref="D348:N348"/>
    <mergeCell ref="O348:V349"/>
    <mergeCell ref="X348:Z348"/>
    <mergeCell ref="AA348:AK348"/>
    <mergeCell ref="AL348:AS349"/>
    <mergeCell ref="A349:C350"/>
    <mergeCell ref="D349:N350"/>
    <mergeCell ref="X349:Z350"/>
    <mergeCell ref="AA349:AK350"/>
    <mergeCell ref="A347:E347"/>
    <mergeCell ref="F347:R347"/>
    <mergeCell ref="S347:V347"/>
    <mergeCell ref="X347:AB347"/>
    <mergeCell ref="AC347:AO347"/>
    <mergeCell ref="AP347:AS347"/>
    <mergeCell ref="A344:V344"/>
    <mergeCell ref="X344:AS344"/>
    <mergeCell ref="A346:E346"/>
    <mergeCell ref="F346:R346"/>
    <mergeCell ref="S346:V346"/>
    <mergeCell ref="X346:AB346"/>
    <mergeCell ref="AC346:AO346"/>
    <mergeCell ref="AP346:AS346"/>
    <mergeCell ref="I341:V341"/>
    <mergeCell ref="AF341:AS341"/>
    <mergeCell ref="J342:M342"/>
    <mergeCell ref="O342:R342"/>
    <mergeCell ref="T342:V342"/>
    <mergeCell ref="AG342:AJ342"/>
    <mergeCell ref="AL342:AO342"/>
    <mergeCell ref="AQ342:AS342"/>
    <mergeCell ref="AL338:AM339"/>
    <mergeCell ref="AN338:AO339"/>
    <mergeCell ref="AP338:AQ339"/>
    <mergeCell ref="AR338:AS339"/>
    <mergeCell ref="A340:H343"/>
    <mergeCell ref="I340:S340"/>
    <mergeCell ref="T340:V340"/>
    <mergeCell ref="X340:AE343"/>
    <mergeCell ref="AF340:AP340"/>
    <mergeCell ref="AQ340:AS340"/>
    <mergeCell ref="Z338:AA339"/>
    <mergeCell ref="AB338:AC339"/>
    <mergeCell ref="AD338:AE339"/>
    <mergeCell ref="AF338:AG339"/>
    <mergeCell ref="AH338:AI339"/>
    <mergeCell ref="AJ338:AK339"/>
    <mergeCell ref="M338:N339"/>
    <mergeCell ref="O338:P339"/>
    <mergeCell ref="Q338:R339"/>
    <mergeCell ref="S338:T339"/>
    <mergeCell ref="U338:V339"/>
    <mergeCell ref="X338:Y339"/>
    <mergeCell ref="A335:C335"/>
    <mergeCell ref="X335:Z335"/>
    <mergeCell ref="A336:V337"/>
    <mergeCell ref="X336:AS337"/>
    <mergeCell ref="A338:B339"/>
    <mergeCell ref="C338:D339"/>
    <mergeCell ref="E338:F339"/>
    <mergeCell ref="G338:H339"/>
    <mergeCell ref="I338:J339"/>
    <mergeCell ref="K338:L339"/>
    <mergeCell ref="AB334:AC335"/>
    <mergeCell ref="AD334:AE335"/>
    <mergeCell ref="AF334:AG335"/>
    <mergeCell ref="AH334:AI335"/>
    <mergeCell ref="AJ334:AP335"/>
    <mergeCell ref="AQ334:AS335"/>
    <mergeCell ref="A333:C333"/>
    <mergeCell ref="X333:Z333"/>
    <mergeCell ref="A334:D334"/>
    <mergeCell ref="E334:F335"/>
    <mergeCell ref="G334:H335"/>
    <mergeCell ref="I334:J335"/>
    <mergeCell ref="K334:L335"/>
    <mergeCell ref="M334:S335"/>
    <mergeCell ref="T334:V335"/>
    <mergeCell ref="X334:AA334"/>
    <mergeCell ref="AB332:AC333"/>
    <mergeCell ref="AD332:AE333"/>
    <mergeCell ref="AF332:AG333"/>
    <mergeCell ref="AH332:AI333"/>
    <mergeCell ref="AJ332:AP333"/>
    <mergeCell ref="AQ332:AS333"/>
    <mergeCell ref="A331:C331"/>
    <mergeCell ref="X331:Z331"/>
    <mergeCell ref="A332:D332"/>
    <mergeCell ref="E332:F333"/>
    <mergeCell ref="G332:H333"/>
    <mergeCell ref="I332:J333"/>
    <mergeCell ref="K332:L333"/>
    <mergeCell ref="M332:S333"/>
    <mergeCell ref="T332:V333"/>
    <mergeCell ref="X332:AA332"/>
    <mergeCell ref="AB330:AC331"/>
    <mergeCell ref="AD330:AE331"/>
    <mergeCell ref="AF330:AG331"/>
    <mergeCell ref="AH330:AI331"/>
    <mergeCell ref="AJ330:AP331"/>
    <mergeCell ref="AQ330:AS331"/>
    <mergeCell ref="A329:C329"/>
    <mergeCell ref="X329:Z329"/>
    <mergeCell ref="A330:D330"/>
    <mergeCell ref="E330:F331"/>
    <mergeCell ref="G330:H331"/>
    <mergeCell ref="I330:J331"/>
    <mergeCell ref="K330:L331"/>
    <mergeCell ref="M330:S331"/>
    <mergeCell ref="T330:V331"/>
    <mergeCell ref="X330:AA330"/>
    <mergeCell ref="AB328:AC329"/>
    <mergeCell ref="AD328:AE329"/>
    <mergeCell ref="AF328:AG329"/>
    <mergeCell ref="AH328:AI329"/>
    <mergeCell ref="AJ328:AP329"/>
    <mergeCell ref="AQ328:AS329"/>
    <mergeCell ref="A327:C327"/>
    <mergeCell ref="X327:Z327"/>
    <mergeCell ref="A328:D328"/>
    <mergeCell ref="E328:F329"/>
    <mergeCell ref="G328:H329"/>
    <mergeCell ref="I328:J329"/>
    <mergeCell ref="K328:L329"/>
    <mergeCell ref="M328:S329"/>
    <mergeCell ref="T328:V329"/>
    <mergeCell ref="X328:AA328"/>
    <mergeCell ref="AB326:AC327"/>
    <mergeCell ref="AD326:AE327"/>
    <mergeCell ref="AF326:AG327"/>
    <mergeCell ref="AH326:AI327"/>
    <mergeCell ref="AJ326:AP327"/>
    <mergeCell ref="AQ326:AS327"/>
    <mergeCell ref="A325:C325"/>
    <mergeCell ref="X325:Z325"/>
    <mergeCell ref="A326:D326"/>
    <mergeCell ref="E326:F327"/>
    <mergeCell ref="G326:H327"/>
    <mergeCell ref="I326:J327"/>
    <mergeCell ref="K326:L327"/>
    <mergeCell ref="M326:S327"/>
    <mergeCell ref="T326:V327"/>
    <mergeCell ref="X326:AA326"/>
    <mergeCell ref="AB324:AC325"/>
    <mergeCell ref="AD324:AE325"/>
    <mergeCell ref="AF324:AG325"/>
    <mergeCell ref="AH324:AI325"/>
    <mergeCell ref="AJ324:AP325"/>
    <mergeCell ref="AQ324:AS325"/>
    <mergeCell ref="A323:C323"/>
    <mergeCell ref="X323:Z323"/>
    <mergeCell ref="A324:D324"/>
    <mergeCell ref="E324:F325"/>
    <mergeCell ref="G324:H325"/>
    <mergeCell ref="I324:J325"/>
    <mergeCell ref="K324:L325"/>
    <mergeCell ref="M324:S325"/>
    <mergeCell ref="T324:V325"/>
    <mergeCell ref="X324:AA324"/>
    <mergeCell ref="AB322:AC323"/>
    <mergeCell ref="AD322:AE323"/>
    <mergeCell ref="AF322:AG323"/>
    <mergeCell ref="AH322:AI323"/>
    <mergeCell ref="AJ322:AP323"/>
    <mergeCell ref="AQ322:AS323"/>
    <mergeCell ref="A321:C321"/>
    <mergeCell ref="X321:Z321"/>
    <mergeCell ref="A322:D322"/>
    <mergeCell ref="E322:F323"/>
    <mergeCell ref="G322:H323"/>
    <mergeCell ref="I322:J323"/>
    <mergeCell ref="K322:L323"/>
    <mergeCell ref="M322:S323"/>
    <mergeCell ref="T322:V323"/>
    <mergeCell ref="X322:AA322"/>
    <mergeCell ref="AB320:AC321"/>
    <mergeCell ref="AD320:AE321"/>
    <mergeCell ref="AF320:AG321"/>
    <mergeCell ref="AH320:AI321"/>
    <mergeCell ref="AJ320:AP321"/>
    <mergeCell ref="AQ320:AS321"/>
    <mergeCell ref="A319:C319"/>
    <mergeCell ref="X319:Z319"/>
    <mergeCell ref="A320:D320"/>
    <mergeCell ref="E320:F321"/>
    <mergeCell ref="G320:H321"/>
    <mergeCell ref="I320:J321"/>
    <mergeCell ref="K320:L321"/>
    <mergeCell ref="M320:S321"/>
    <mergeCell ref="T320:V321"/>
    <mergeCell ref="X320:AA320"/>
    <mergeCell ref="AB318:AC319"/>
    <mergeCell ref="AD318:AE319"/>
    <mergeCell ref="AF318:AG319"/>
    <mergeCell ref="AH318:AI319"/>
    <mergeCell ref="AJ318:AP319"/>
    <mergeCell ref="AQ318:AS319"/>
    <mergeCell ref="A317:C317"/>
    <mergeCell ref="X317:Z317"/>
    <mergeCell ref="A318:D318"/>
    <mergeCell ref="E318:F319"/>
    <mergeCell ref="G318:H319"/>
    <mergeCell ref="I318:J319"/>
    <mergeCell ref="K318:L319"/>
    <mergeCell ref="M318:S319"/>
    <mergeCell ref="T318:V319"/>
    <mergeCell ref="X318:AA318"/>
    <mergeCell ref="AB316:AC317"/>
    <mergeCell ref="AD316:AE317"/>
    <mergeCell ref="AF316:AG317"/>
    <mergeCell ref="AH316:AI317"/>
    <mergeCell ref="AJ316:AP317"/>
    <mergeCell ref="AQ316:AS317"/>
    <mergeCell ref="A315:C315"/>
    <mergeCell ref="X315:Z315"/>
    <mergeCell ref="A316:D316"/>
    <mergeCell ref="E316:F317"/>
    <mergeCell ref="G316:H317"/>
    <mergeCell ref="I316:J317"/>
    <mergeCell ref="K316:L317"/>
    <mergeCell ref="M316:S317"/>
    <mergeCell ref="T316:V317"/>
    <mergeCell ref="X316:AA316"/>
    <mergeCell ref="AB314:AC315"/>
    <mergeCell ref="AD314:AE315"/>
    <mergeCell ref="AF314:AG315"/>
    <mergeCell ref="AH314:AI315"/>
    <mergeCell ref="AJ314:AP315"/>
    <mergeCell ref="AQ314:AS315"/>
    <mergeCell ref="A313:C313"/>
    <mergeCell ref="X313:Z313"/>
    <mergeCell ref="A314:D314"/>
    <mergeCell ref="E314:F315"/>
    <mergeCell ref="G314:H315"/>
    <mergeCell ref="I314:J315"/>
    <mergeCell ref="K314:L315"/>
    <mergeCell ref="M314:S315"/>
    <mergeCell ref="T314:V315"/>
    <mergeCell ref="X314:AA314"/>
    <mergeCell ref="AB312:AC313"/>
    <mergeCell ref="AD312:AE313"/>
    <mergeCell ref="AF312:AG313"/>
    <mergeCell ref="AH312:AI313"/>
    <mergeCell ref="AJ312:AP313"/>
    <mergeCell ref="AQ312:AS313"/>
    <mergeCell ref="AJ311:AP311"/>
    <mergeCell ref="AQ311:AS311"/>
    <mergeCell ref="A312:D312"/>
    <mergeCell ref="E312:F313"/>
    <mergeCell ref="G312:H313"/>
    <mergeCell ref="I312:J313"/>
    <mergeCell ref="K312:L313"/>
    <mergeCell ref="M312:S313"/>
    <mergeCell ref="T312:V313"/>
    <mergeCell ref="X312:AA312"/>
    <mergeCell ref="T311:V311"/>
    <mergeCell ref="X311:AA311"/>
    <mergeCell ref="AB311:AC311"/>
    <mergeCell ref="AD311:AE311"/>
    <mergeCell ref="AF311:AG311"/>
    <mergeCell ref="AH311:AI311"/>
    <mergeCell ref="I309:J309"/>
    <mergeCell ref="AF309:AG309"/>
    <mergeCell ref="A311:D311"/>
    <mergeCell ref="E311:F311"/>
    <mergeCell ref="G311:H311"/>
    <mergeCell ref="I311:J311"/>
    <mergeCell ref="K311:L311"/>
    <mergeCell ref="M311:S311"/>
    <mergeCell ref="A304:D304"/>
    <mergeCell ref="E304:V305"/>
    <mergeCell ref="X304:AA304"/>
    <mergeCell ref="AB304:AS305"/>
    <mergeCell ref="A305:D305"/>
    <mergeCell ref="X305:AA305"/>
    <mergeCell ref="O301:V303"/>
    <mergeCell ref="AL301:AS303"/>
    <mergeCell ref="A302:N302"/>
    <mergeCell ref="X302:AK302"/>
    <mergeCell ref="A303:N303"/>
    <mergeCell ref="X303:AK303"/>
    <mergeCell ref="A299:C299"/>
    <mergeCell ref="D299:N299"/>
    <mergeCell ref="O299:V300"/>
    <mergeCell ref="X299:Z299"/>
    <mergeCell ref="AA299:AK299"/>
    <mergeCell ref="AL299:AS300"/>
    <mergeCell ref="A300:C301"/>
    <mergeCell ref="D300:N301"/>
    <mergeCell ref="X300:Z301"/>
    <mergeCell ref="AA300:AK301"/>
    <mergeCell ref="A298:E298"/>
    <mergeCell ref="F298:R298"/>
    <mergeCell ref="S298:V298"/>
    <mergeCell ref="X298:AB298"/>
    <mergeCell ref="AC298:AO298"/>
    <mergeCell ref="AP298:AS298"/>
    <mergeCell ref="A295:V295"/>
    <mergeCell ref="X295:AS295"/>
    <mergeCell ref="A297:E297"/>
    <mergeCell ref="F297:R297"/>
    <mergeCell ref="S297:V297"/>
    <mergeCell ref="X297:AB297"/>
    <mergeCell ref="AC297:AO297"/>
    <mergeCell ref="AP297:AS297"/>
    <mergeCell ref="I292:V292"/>
    <mergeCell ref="AF292:AS292"/>
    <mergeCell ref="J293:M293"/>
    <mergeCell ref="O293:R293"/>
    <mergeCell ref="T293:V293"/>
    <mergeCell ref="AG293:AJ293"/>
    <mergeCell ref="AL293:AO293"/>
    <mergeCell ref="AQ293:AS293"/>
    <mergeCell ref="AL289:AM290"/>
    <mergeCell ref="AN289:AO290"/>
    <mergeCell ref="AP289:AQ290"/>
    <mergeCell ref="AR289:AS290"/>
    <mergeCell ref="A291:H294"/>
    <mergeCell ref="I291:S291"/>
    <mergeCell ref="T291:V291"/>
    <mergeCell ref="X291:AE294"/>
    <mergeCell ref="AF291:AP291"/>
    <mergeCell ref="AQ291:AS291"/>
    <mergeCell ref="Z289:AA290"/>
    <mergeCell ref="AB289:AC290"/>
    <mergeCell ref="AD289:AE290"/>
    <mergeCell ref="AF289:AG290"/>
    <mergeCell ref="AH289:AI290"/>
    <mergeCell ref="AJ289:AK290"/>
    <mergeCell ref="M289:N290"/>
    <mergeCell ref="O289:P290"/>
    <mergeCell ref="Q289:R290"/>
    <mergeCell ref="S289:T290"/>
    <mergeCell ref="U289:V290"/>
    <mergeCell ref="X289:Y290"/>
    <mergeCell ref="A286:C286"/>
    <mergeCell ref="X286:Z286"/>
    <mergeCell ref="A287:V288"/>
    <mergeCell ref="X287:AS288"/>
    <mergeCell ref="A289:B290"/>
    <mergeCell ref="C289:D290"/>
    <mergeCell ref="E289:F290"/>
    <mergeCell ref="G289:H290"/>
    <mergeCell ref="I289:J290"/>
    <mergeCell ref="K289:L290"/>
    <mergeCell ref="AB285:AC286"/>
    <mergeCell ref="AD285:AE286"/>
    <mergeCell ref="AF285:AG286"/>
    <mergeCell ref="AH285:AI286"/>
    <mergeCell ref="AJ285:AP286"/>
    <mergeCell ref="AQ285:AS286"/>
    <mergeCell ref="A284:C284"/>
    <mergeCell ref="X284:Z284"/>
    <mergeCell ref="A285:D285"/>
    <mergeCell ref="E285:F286"/>
    <mergeCell ref="G285:H286"/>
    <mergeCell ref="I285:J286"/>
    <mergeCell ref="K285:L286"/>
    <mergeCell ref="M285:S286"/>
    <mergeCell ref="T285:V286"/>
    <mergeCell ref="X285:AA285"/>
    <mergeCell ref="AB283:AC284"/>
    <mergeCell ref="AD283:AE284"/>
    <mergeCell ref="AF283:AG284"/>
    <mergeCell ref="AH283:AI284"/>
    <mergeCell ref="AJ283:AP284"/>
    <mergeCell ref="AQ283:AS284"/>
    <mergeCell ref="A282:C282"/>
    <mergeCell ref="X282:Z282"/>
    <mergeCell ref="A283:D283"/>
    <mergeCell ref="E283:F284"/>
    <mergeCell ref="G283:H284"/>
    <mergeCell ref="I283:J284"/>
    <mergeCell ref="K283:L284"/>
    <mergeCell ref="M283:S284"/>
    <mergeCell ref="T283:V284"/>
    <mergeCell ref="X283:AA283"/>
    <mergeCell ref="AB281:AC282"/>
    <mergeCell ref="AD281:AE282"/>
    <mergeCell ref="AF281:AG282"/>
    <mergeCell ref="AH281:AI282"/>
    <mergeCell ref="AJ281:AP282"/>
    <mergeCell ref="AQ281:AS282"/>
    <mergeCell ref="A280:C280"/>
    <mergeCell ref="X280:Z280"/>
    <mergeCell ref="A281:D281"/>
    <mergeCell ref="E281:F282"/>
    <mergeCell ref="G281:H282"/>
    <mergeCell ref="I281:J282"/>
    <mergeCell ref="K281:L282"/>
    <mergeCell ref="M281:S282"/>
    <mergeCell ref="T281:V282"/>
    <mergeCell ref="X281:AA281"/>
    <mergeCell ref="AB279:AC280"/>
    <mergeCell ref="AD279:AE280"/>
    <mergeCell ref="AF279:AG280"/>
    <mergeCell ref="AH279:AI280"/>
    <mergeCell ref="AJ279:AP280"/>
    <mergeCell ref="AQ279:AS280"/>
    <mergeCell ref="A278:C278"/>
    <mergeCell ref="X278:Z278"/>
    <mergeCell ref="A279:D279"/>
    <mergeCell ref="E279:F280"/>
    <mergeCell ref="G279:H280"/>
    <mergeCell ref="I279:J280"/>
    <mergeCell ref="K279:L280"/>
    <mergeCell ref="M279:S280"/>
    <mergeCell ref="T279:V280"/>
    <mergeCell ref="X279:AA279"/>
    <mergeCell ref="AB277:AC278"/>
    <mergeCell ref="AD277:AE278"/>
    <mergeCell ref="AF277:AG278"/>
    <mergeCell ref="AH277:AI278"/>
    <mergeCell ref="AJ277:AP278"/>
    <mergeCell ref="AQ277:AS278"/>
    <mergeCell ref="A276:C276"/>
    <mergeCell ref="X276:Z276"/>
    <mergeCell ref="A277:D277"/>
    <mergeCell ref="E277:F278"/>
    <mergeCell ref="G277:H278"/>
    <mergeCell ref="I277:J278"/>
    <mergeCell ref="K277:L278"/>
    <mergeCell ref="M277:S278"/>
    <mergeCell ref="T277:V278"/>
    <mergeCell ref="X277:AA277"/>
    <mergeCell ref="AB275:AC276"/>
    <mergeCell ref="AD275:AE276"/>
    <mergeCell ref="AF275:AG276"/>
    <mergeCell ref="AH275:AI276"/>
    <mergeCell ref="AJ275:AP276"/>
    <mergeCell ref="AQ275:AS276"/>
    <mergeCell ref="A274:C274"/>
    <mergeCell ref="X274:Z274"/>
    <mergeCell ref="A275:D275"/>
    <mergeCell ref="E275:F276"/>
    <mergeCell ref="G275:H276"/>
    <mergeCell ref="I275:J276"/>
    <mergeCell ref="K275:L276"/>
    <mergeCell ref="M275:S276"/>
    <mergeCell ref="T275:V276"/>
    <mergeCell ref="X275:AA275"/>
    <mergeCell ref="AB273:AC274"/>
    <mergeCell ref="AD273:AE274"/>
    <mergeCell ref="AF273:AG274"/>
    <mergeCell ref="AH273:AI274"/>
    <mergeCell ref="AJ273:AP274"/>
    <mergeCell ref="AQ273:AS274"/>
    <mergeCell ref="A272:C272"/>
    <mergeCell ref="X272:Z272"/>
    <mergeCell ref="A273:D273"/>
    <mergeCell ref="E273:F274"/>
    <mergeCell ref="G273:H274"/>
    <mergeCell ref="I273:J274"/>
    <mergeCell ref="K273:L274"/>
    <mergeCell ref="M273:S274"/>
    <mergeCell ref="T273:V274"/>
    <mergeCell ref="X273:AA273"/>
    <mergeCell ref="AB271:AC272"/>
    <mergeCell ref="AD271:AE272"/>
    <mergeCell ref="AF271:AG272"/>
    <mergeCell ref="AH271:AI272"/>
    <mergeCell ref="AJ271:AP272"/>
    <mergeCell ref="AQ271:AS272"/>
    <mergeCell ref="A270:C270"/>
    <mergeCell ref="X270:Z270"/>
    <mergeCell ref="A271:D271"/>
    <mergeCell ref="E271:F272"/>
    <mergeCell ref="G271:H272"/>
    <mergeCell ref="I271:J272"/>
    <mergeCell ref="K271:L272"/>
    <mergeCell ref="M271:S272"/>
    <mergeCell ref="T271:V272"/>
    <mergeCell ref="X271:AA271"/>
    <mergeCell ref="AB269:AC270"/>
    <mergeCell ref="AD269:AE270"/>
    <mergeCell ref="AF269:AG270"/>
    <mergeCell ref="AH269:AI270"/>
    <mergeCell ref="AJ269:AP270"/>
    <mergeCell ref="AQ269:AS270"/>
    <mergeCell ref="A268:C268"/>
    <mergeCell ref="X268:Z268"/>
    <mergeCell ref="A269:D269"/>
    <mergeCell ref="E269:F270"/>
    <mergeCell ref="G269:H270"/>
    <mergeCell ref="I269:J270"/>
    <mergeCell ref="K269:L270"/>
    <mergeCell ref="M269:S270"/>
    <mergeCell ref="T269:V270"/>
    <mergeCell ref="X269:AA269"/>
    <mergeCell ref="AB267:AC268"/>
    <mergeCell ref="AD267:AE268"/>
    <mergeCell ref="AF267:AG268"/>
    <mergeCell ref="AH267:AI268"/>
    <mergeCell ref="AJ267:AP268"/>
    <mergeCell ref="AQ267:AS268"/>
    <mergeCell ref="A266:C266"/>
    <mergeCell ref="X266:Z266"/>
    <mergeCell ref="A267:D267"/>
    <mergeCell ref="E267:F268"/>
    <mergeCell ref="G267:H268"/>
    <mergeCell ref="I267:J268"/>
    <mergeCell ref="K267:L268"/>
    <mergeCell ref="M267:S268"/>
    <mergeCell ref="T267:V268"/>
    <mergeCell ref="X267:AA267"/>
    <mergeCell ref="AB265:AC266"/>
    <mergeCell ref="AD265:AE266"/>
    <mergeCell ref="AF265:AG266"/>
    <mergeCell ref="AH265:AI266"/>
    <mergeCell ref="AJ265:AP266"/>
    <mergeCell ref="AQ265:AS266"/>
    <mergeCell ref="A264:C264"/>
    <mergeCell ref="X264:Z264"/>
    <mergeCell ref="A265:D265"/>
    <mergeCell ref="E265:F266"/>
    <mergeCell ref="G265:H266"/>
    <mergeCell ref="I265:J266"/>
    <mergeCell ref="K265:L266"/>
    <mergeCell ref="M265:S266"/>
    <mergeCell ref="T265:V266"/>
    <mergeCell ref="X265:AA265"/>
    <mergeCell ref="AB263:AC264"/>
    <mergeCell ref="AD263:AE264"/>
    <mergeCell ref="AF263:AG264"/>
    <mergeCell ref="AH263:AI264"/>
    <mergeCell ref="AJ263:AP264"/>
    <mergeCell ref="AQ263:AS264"/>
    <mergeCell ref="AJ262:AP262"/>
    <mergeCell ref="AQ262:AS262"/>
    <mergeCell ref="A263:D263"/>
    <mergeCell ref="E263:F264"/>
    <mergeCell ref="G263:H264"/>
    <mergeCell ref="I263:J264"/>
    <mergeCell ref="K263:L264"/>
    <mergeCell ref="M263:S264"/>
    <mergeCell ref="T263:V264"/>
    <mergeCell ref="X263:AA263"/>
    <mergeCell ref="T262:V262"/>
    <mergeCell ref="X262:AA262"/>
    <mergeCell ref="AB262:AC262"/>
    <mergeCell ref="AD262:AE262"/>
    <mergeCell ref="AF262:AG262"/>
    <mergeCell ref="AH262:AI262"/>
    <mergeCell ref="I260:J260"/>
    <mergeCell ref="AF260:AG260"/>
    <mergeCell ref="A262:D262"/>
    <mergeCell ref="E262:F262"/>
    <mergeCell ref="G262:H262"/>
    <mergeCell ref="I262:J262"/>
    <mergeCell ref="K262:L262"/>
    <mergeCell ref="M262:S262"/>
    <mergeCell ref="A255:D255"/>
    <mergeCell ref="E255:V256"/>
    <mergeCell ref="X255:AA255"/>
    <mergeCell ref="AB255:AS256"/>
    <mergeCell ref="A256:D256"/>
    <mergeCell ref="X256:AA256"/>
    <mergeCell ref="O252:V254"/>
    <mergeCell ref="AL252:AS254"/>
    <mergeCell ref="A253:N253"/>
    <mergeCell ref="X253:AK253"/>
    <mergeCell ref="A254:N254"/>
    <mergeCell ref="X254:AK254"/>
    <mergeCell ref="A250:C250"/>
    <mergeCell ref="D250:N250"/>
    <mergeCell ref="O250:V251"/>
    <mergeCell ref="X250:Z250"/>
    <mergeCell ref="AA250:AK250"/>
    <mergeCell ref="AL250:AS251"/>
    <mergeCell ref="A251:C252"/>
    <mergeCell ref="D251:N252"/>
    <mergeCell ref="X251:Z252"/>
    <mergeCell ref="AA251:AK252"/>
    <mergeCell ref="A249:E249"/>
    <mergeCell ref="F249:R249"/>
    <mergeCell ref="S249:V249"/>
    <mergeCell ref="X249:AB249"/>
    <mergeCell ref="AC249:AO249"/>
    <mergeCell ref="AP249:AS249"/>
    <mergeCell ref="A246:V246"/>
    <mergeCell ref="X246:AS246"/>
    <mergeCell ref="A248:E248"/>
    <mergeCell ref="F248:R248"/>
    <mergeCell ref="S248:V248"/>
    <mergeCell ref="X248:AB248"/>
    <mergeCell ref="AC248:AO248"/>
    <mergeCell ref="AP248:AS248"/>
    <mergeCell ref="I243:V243"/>
    <mergeCell ref="AF243:AS243"/>
    <mergeCell ref="J244:M244"/>
    <mergeCell ref="O244:R244"/>
    <mergeCell ref="T244:V244"/>
    <mergeCell ref="AG244:AJ244"/>
    <mergeCell ref="AL244:AO244"/>
    <mergeCell ref="AQ244:AS244"/>
    <mergeCell ref="AL240:AM241"/>
    <mergeCell ref="AN240:AO241"/>
    <mergeCell ref="AP240:AQ241"/>
    <mergeCell ref="AR240:AS241"/>
    <mergeCell ref="A242:H245"/>
    <mergeCell ref="I242:S242"/>
    <mergeCell ref="T242:V242"/>
    <mergeCell ref="X242:AE245"/>
    <mergeCell ref="AF242:AP242"/>
    <mergeCell ref="AQ242:AS242"/>
    <mergeCell ref="Z240:AA241"/>
    <mergeCell ref="AB240:AC241"/>
    <mergeCell ref="AD240:AE241"/>
    <mergeCell ref="AF240:AG241"/>
    <mergeCell ref="AH240:AI241"/>
    <mergeCell ref="AJ240:AK241"/>
    <mergeCell ref="M240:N241"/>
    <mergeCell ref="O240:P241"/>
    <mergeCell ref="Q240:R241"/>
    <mergeCell ref="S240:T241"/>
    <mergeCell ref="U240:V241"/>
    <mergeCell ref="X240:Y241"/>
    <mergeCell ref="A237:C237"/>
    <mergeCell ref="X237:Z237"/>
    <mergeCell ref="A238:V239"/>
    <mergeCell ref="X238:AS239"/>
    <mergeCell ref="A240:B241"/>
    <mergeCell ref="C240:D241"/>
    <mergeCell ref="E240:F241"/>
    <mergeCell ref="G240:H241"/>
    <mergeCell ref="I240:J241"/>
    <mergeCell ref="K240:L241"/>
    <mergeCell ref="AB236:AC237"/>
    <mergeCell ref="AD236:AE237"/>
    <mergeCell ref="AF236:AG237"/>
    <mergeCell ref="AH236:AI237"/>
    <mergeCell ref="AJ236:AP237"/>
    <mergeCell ref="AQ236:AS237"/>
    <mergeCell ref="A235:C235"/>
    <mergeCell ref="X235:Z235"/>
    <mergeCell ref="A236:D236"/>
    <mergeCell ref="E236:F237"/>
    <mergeCell ref="G236:H237"/>
    <mergeCell ref="I236:J237"/>
    <mergeCell ref="K236:L237"/>
    <mergeCell ref="M236:S237"/>
    <mergeCell ref="T236:V237"/>
    <mergeCell ref="X236:AA236"/>
    <mergeCell ref="AB234:AC235"/>
    <mergeCell ref="AD234:AE235"/>
    <mergeCell ref="AF234:AG235"/>
    <mergeCell ref="AH234:AI235"/>
    <mergeCell ref="AJ234:AP235"/>
    <mergeCell ref="AQ234:AS235"/>
    <mergeCell ref="A233:C233"/>
    <mergeCell ref="X233:Z233"/>
    <mergeCell ref="A234:D234"/>
    <mergeCell ref="E234:F235"/>
    <mergeCell ref="G234:H235"/>
    <mergeCell ref="I234:J235"/>
    <mergeCell ref="K234:L235"/>
    <mergeCell ref="M234:S235"/>
    <mergeCell ref="T234:V235"/>
    <mergeCell ref="X234:AA234"/>
    <mergeCell ref="AB232:AC233"/>
    <mergeCell ref="AD232:AE233"/>
    <mergeCell ref="AF232:AG233"/>
    <mergeCell ref="AH232:AI233"/>
    <mergeCell ref="AJ232:AP233"/>
    <mergeCell ref="AQ232:AS233"/>
    <mergeCell ref="A231:C231"/>
    <mergeCell ref="X231:Z231"/>
    <mergeCell ref="A232:D232"/>
    <mergeCell ref="E232:F233"/>
    <mergeCell ref="G232:H233"/>
    <mergeCell ref="I232:J233"/>
    <mergeCell ref="K232:L233"/>
    <mergeCell ref="M232:S233"/>
    <mergeCell ref="T232:V233"/>
    <mergeCell ref="X232:AA232"/>
    <mergeCell ref="AB230:AC231"/>
    <mergeCell ref="AD230:AE231"/>
    <mergeCell ref="AF230:AG231"/>
    <mergeCell ref="AH230:AI231"/>
    <mergeCell ref="AJ230:AP231"/>
    <mergeCell ref="AQ230:AS231"/>
    <mergeCell ref="A229:C229"/>
    <mergeCell ref="X229:Z229"/>
    <mergeCell ref="A230:D230"/>
    <mergeCell ref="E230:F231"/>
    <mergeCell ref="G230:H231"/>
    <mergeCell ref="I230:J231"/>
    <mergeCell ref="K230:L231"/>
    <mergeCell ref="M230:S231"/>
    <mergeCell ref="T230:V231"/>
    <mergeCell ref="X230:AA230"/>
    <mergeCell ref="AB228:AC229"/>
    <mergeCell ref="AD228:AE229"/>
    <mergeCell ref="AF228:AG229"/>
    <mergeCell ref="AH228:AI229"/>
    <mergeCell ref="AJ228:AP229"/>
    <mergeCell ref="AQ228:AS229"/>
    <mergeCell ref="A227:C227"/>
    <mergeCell ref="X227:Z227"/>
    <mergeCell ref="A228:D228"/>
    <mergeCell ref="E228:F229"/>
    <mergeCell ref="G228:H229"/>
    <mergeCell ref="I228:J229"/>
    <mergeCell ref="K228:L229"/>
    <mergeCell ref="M228:S229"/>
    <mergeCell ref="T228:V229"/>
    <mergeCell ref="X228:AA228"/>
    <mergeCell ref="AB226:AC227"/>
    <mergeCell ref="AD226:AE227"/>
    <mergeCell ref="AF226:AG227"/>
    <mergeCell ref="AH226:AI227"/>
    <mergeCell ref="AJ226:AP227"/>
    <mergeCell ref="AQ226:AS227"/>
    <mergeCell ref="A225:C225"/>
    <mergeCell ref="X225:Z225"/>
    <mergeCell ref="A226:D226"/>
    <mergeCell ref="E226:F227"/>
    <mergeCell ref="G226:H227"/>
    <mergeCell ref="I226:J227"/>
    <mergeCell ref="K226:L227"/>
    <mergeCell ref="M226:S227"/>
    <mergeCell ref="T226:V227"/>
    <mergeCell ref="X226:AA226"/>
    <mergeCell ref="AB224:AC225"/>
    <mergeCell ref="AD224:AE225"/>
    <mergeCell ref="AF224:AG225"/>
    <mergeCell ref="AH224:AI225"/>
    <mergeCell ref="AJ224:AP225"/>
    <mergeCell ref="AQ224:AS225"/>
    <mergeCell ref="A223:C223"/>
    <mergeCell ref="X223:Z223"/>
    <mergeCell ref="A224:D224"/>
    <mergeCell ref="E224:F225"/>
    <mergeCell ref="G224:H225"/>
    <mergeCell ref="I224:J225"/>
    <mergeCell ref="K224:L225"/>
    <mergeCell ref="M224:S225"/>
    <mergeCell ref="T224:V225"/>
    <mergeCell ref="X224:AA224"/>
    <mergeCell ref="AB222:AC223"/>
    <mergeCell ref="AD222:AE223"/>
    <mergeCell ref="AF222:AG223"/>
    <mergeCell ref="AH222:AI223"/>
    <mergeCell ref="AJ222:AP223"/>
    <mergeCell ref="AQ222:AS223"/>
    <mergeCell ref="A221:C221"/>
    <mergeCell ref="X221:Z221"/>
    <mergeCell ref="A222:D222"/>
    <mergeCell ref="E222:F223"/>
    <mergeCell ref="G222:H223"/>
    <mergeCell ref="I222:J223"/>
    <mergeCell ref="K222:L223"/>
    <mergeCell ref="M222:S223"/>
    <mergeCell ref="T222:V223"/>
    <mergeCell ref="X222:AA222"/>
    <mergeCell ref="AB220:AC221"/>
    <mergeCell ref="AD220:AE221"/>
    <mergeCell ref="AF220:AG221"/>
    <mergeCell ref="AH220:AI221"/>
    <mergeCell ref="AJ220:AP221"/>
    <mergeCell ref="AQ220:AS221"/>
    <mergeCell ref="A219:C219"/>
    <mergeCell ref="X219:Z219"/>
    <mergeCell ref="A220:D220"/>
    <mergeCell ref="E220:F221"/>
    <mergeCell ref="G220:H221"/>
    <mergeCell ref="I220:J221"/>
    <mergeCell ref="K220:L221"/>
    <mergeCell ref="M220:S221"/>
    <mergeCell ref="T220:V221"/>
    <mergeCell ref="X220:AA220"/>
    <mergeCell ref="AB218:AC219"/>
    <mergeCell ref="AD218:AE219"/>
    <mergeCell ref="AF218:AG219"/>
    <mergeCell ref="AH218:AI219"/>
    <mergeCell ref="AJ218:AP219"/>
    <mergeCell ref="AQ218:AS219"/>
    <mergeCell ref="A217:C217"/>
    <mergeCell ref="X217:Z217"/>
    <mergeCell ref="A218:D218"/>
    <mergeCell ref="E218:F219"/>
    <mergeCell ref="G218:H219"/>
    <mergeCell ref="I218:J219"/>
    <mergeCell ref="K218:L219"/>
    <mergeCell ref="M218:S219"/>
    <mergeCell ref="T218:V219"/>
    <mergeCell ref="X218:AA218"/>
    <mergeCell ref="AB216:AC217"/>
    <mergeCell ref="AD216:AE217"/>
    <mergeCell ref="AF216:AG217"/>
    <mergeCell ref="AH216:AI217"/>
    <mergeCell ref="AJ216:AP217"/>
    <mergeCell ref="AQ216:AS217"/>
    <mergeCell ref="A215:C215"/>
    <mergeCell ref="X215:Z215"/>
    <mergeCell ref="A216:D216"/>
    <mergeCell ref="E216:F217"/>
    <mergeCell ref="G216:H217"/>
    <mergeCell ref="I216:J217"/>
    <mergeCell ref="K216:L217"/>
    <mergeCell ref="M216:S217"/>
    <mergeCell ref="T216:V217"/>
    <mergeCell ref="X216:AA216"/>
    <mergeCell ref="AB214:AC215"/>
    <mergeCell ref="AD214:AE215"/>
    <mergeCell ref="AF214:AG215"/>
    <mergeCell ref="AH214:AI215"/>
    <mergeCell ref="AJ214:AP215"/>
    <mergeCell ref="AQ214:AS215"/>
    <mergeCell ref="AJ213:AP213"/>
    <mergeCell ref="AQ213:AS213"/>
    <mergeCell ref="A214:D214"/>
    <mergeCell ref="E214:F215"/>
    <mergeCell ref="G214:H215"/>
    <mergeCell ref="I214:J215"/>
    <mergeCell ref="K214:L215"/>
    <mergeCell ref="M214:S215"/>
    <mergeCell ref="T214:V215"/>
    <mergeCell ref="X214:AA214"/>
    <mergeCell ref="T213:V213"/>
    <mergeCell ref="X213:AA213"/>
    <mergeCell ref="AB213:AC213"/>
    <mergeCell ref="AD213:AE213"/>
    <mergeCell ref="AF213:AG213"/>
    <mergeCell ref="AH213:AI213"/>
    <mergeCell ref="I211:J211"/>
    <mergeCell ref="AF211:AG211"/>
    <mergeCell ref="A213:D213"/>
    <mergeCell ref="E213:F213"/>
    <mergeCell ref="G213:H213"/>
    <mergeCell ref="I213:J213"/>
    <mergeCell ref="K213:L213"/>
    <mergeCell ref="M213:S213"/>
    <mergeCell ref="A206:D206"/>
    <mergeCell ref="E206:V207"/>
    <mergeCell ref="X206:AA206"/>
    <mergeCell ref="AB206:AS207"/>
    <mergeCell ref="A207:D207"/>
    <mergeCell ref="X207:AA207"/>
    <mergeCell ref="O203:V205"/>
    <mergeCell ref="AL203:AS205"/>
    <mergeCell ref="A204:N204"/>
    <mergeCell ref="X204:AK204"/>
    <mergeCell ref="A205:N205"/>
    <mergeCell ref="X205:AK205"/>
    <mergeCell ref="A201:C201"/>
    <mergeCell ref="D201:N201"/>
    <mergeCell ref="O201:V202"/>
    <mergeCell ref="X201:Z201"/>
    <mergeCell ref="AA201:AK201"/>
    <mergeCell ref="AL201:AS202"/>
    <mergeCell ref="A202:C203"/>
    <mergeCell ref="D202:N203"/>
    <mergeCell ref="X202:Z203"/>
    <mergeCell ref="AA202:AK203"/>
    <mergeCell ref="A200:E200"/>
    <mergeCell ref="F200:R200"/>
    <mergeCell ref="S200:V200"/>
    <mergeCell ref="X200:AB200"/>
    <mergeCell ref="AC200:AO200"/>
    <mergeCell ref="AP200:AS200"/>
    <mergeCell ref="A197:V197"/>
    <mergeCell ref="X197:AS197"/>
    <mergeCell ref="A199:E199"/>
    <mergeCell ref="F199:R199"/>
    <mergeCell ref="S199:V199"/>
    <mergeCell ref="X199:AB199"/>
    <mergeCell ref="AC199:AO199"/>
    <mergeCell ref="AP199:AS199"/>
    <mergeCell ref="I194:V194"/>
    <mergeCell ref="AF194:AS194"/>
    <mergeCell ref="J195:M195"/>
    <mergeCell ref="O195:R195"/>
    <mergeCell ref="T195:V195"/>
    <mergeCell ref="AG195:AJ195"/>
    <mergeCell ref="AL195:AO195"/>
    <mergeCell ref="AQ195:AS195"/>
    <mergeCell ref="AL191:AM192"/>
    <mergeCell ref="AN191:AO192"/>
    <mergeCell ref="AP191:AQ192"/>
    <mergeCell ref="AR191:AS192"/>
    <mergeCell ref="A193:H196"/>
    <mergeCell ref="I193:S193"/>
    <mergeCell ref="T193:V193"/>
    <mergeCell ref="X193:AE196"/>
    <mergeCell ref="AF193:AP193"/>
    <mergeCell ref="AQ193:AS193"/>
    <mergeCell ref="Z191:AA192"/>
    <mergeCell ref="AB191:AC192"/>
    <mergeCell ref="AD191:AE192"/>
    <mergeCell ref="AF191:AG192"/>
    <mergeCell ref="AH191:AI192"/>
    <mergeCell ref="AJ191:AK192"/>
    <mergeCell ref="M191:N192"/>
    <mergeCell ref="O191:P192"/>
    <mergeCell ref="Q191:R192"/>
    <mergeCell ref="S191:T192"/>
    <mergeCell ref="U191:V192"/>
    <mergeCell ref="X191:Y192"/>
    <mergeCell ref="A188:C188"/>
    <mergeCell ref="X188:Z188"/>
    <mergeCell ref="A189:V190"/>
    <mergeCell ref="X189:AS190"/>
    <mergeCell ref="A191:B192"/>
    <mergeCell ref="C191:D192"/>
    <mergeCell ref="E191:F192"/>
    <mergeCell ref="G191:H192"/>
    <mergeCell ref="I191:J192"/>
    <mergeCell ref="K191:L192"/>
    <mergeCell ref="AB187:AC188"/>
    <mergeCell ref="AD187:AE188"/>
    <mergeCell ref="AF187:AG188"/>
    <mergeCell ref="AH187:AI188"/>
    <mergeCell ref="AJ187:AP188"/>
    <mergeCell ref="AQ187:AS188"/>
    <mergeCell ref="A186:C186"/>
    <mergeCell ref="X186:Z186"/>
    <mergeCell ref="A187:D187"/>
    <mergeCell ref="E187:F188"/>
    <mergeCell ref="G187:H188"/>
    <mergeCell ref="I187:J188"/>
    <mergeCell ref="K187:L188"/>
    <mergeCell ref="M187:S188"/>
    <mergeCell ref="T187:V188"/>
    <mergeCell ref="X187:AA187"/>
    <mergeCell ref="AB185:AC186"/>
    <mergeCell ref="AD185:AE186"/>
    <mergeCell ref="AF185:AG186"/>
    <mergeCell ref="AH185:AI186"/>
    <mergeCell ref="AJ185:AP186"/>
    <mergeCell ref="AQ185:AS186"/>
    <mergeCell ref="A184:C184"/>
    <mergeCell ref="X184:Z184"/>
    <mergeCell ref="A185:D185"/>
    <mergeCell ref="E185:F186"/>
    <mergeCell ref="G185:H186"/>
    <mergeCell ref="I185:J186"/>
    <mergeCell ref="K185:L186"/>
    <mergeCell ref="M185:S186"/>
    <mergeCell ref="T185:V186"/>
    <mergeCell ref="X185:AA185"/>
    <mergeCell ref="AB183:AC184"/>
    <mergeCell ref="AD183:AE184"/>
    <mergeCell ref="AF183:AG184"/>
    <mergeCell ref="AH183:AI184"/>
    <mergeCell ref="AJ183:AP184"/>
    <mergeCell ref="AQ183:AS184"/>
    <mergeCell ref="A182:C182"/>
    <mergeCell ref="X182:Z182"/>
    <mergeCell ref="A183:D183"/>
    <mergeCell ref="E183:F184"/>
    <mergeCell ref="G183:H184"/>
    <mergeCell ref="I183:J184"/>
    <mergeCell ref="K183:L184"/>
    <mergeCell ref="M183:S184"/>
    <mergeCell ref="T183:V184"/>
    <mergeCell ref="X183:AA183"/>
    <mergeCell ref="AB181:AC182"/>
    <mergeCell ref="AD181:AE182"/>
    <mergeCell ref="AF181:AG182"/>
    <mergeCell ref="AH181:AI182"/>
    <mergeCell ref="AJ181:AP182"/>
    <mergeCell ref="AQ181:AS182"/>
    <mergeCell ref="A180:C180"/>
    <mergeCell ref="X180:Z180"/>
    <mergeCell ref="A181:D181"/>
    <mergeCell ref="E181:F182"/>
    <mergeCell ref="G181:H182"/>
    <mergeCell ref="I181:J182"/>
    <mergeCell ref="K181:L182"/>
    <mergeCell ref="M181:S182"/>
    <mergeCell ref="T181:V182"/>
    <mergeCell ref="X181:AA181"/>
    <mergeCell ref="AB179:AC180"/>
    <mergeCell ref="AD179:AE180"/>
    <mergeCell ref="AF179:AG180"/>
    <mergeCell ref="AH179:AI180"/>
    <mergeCell ref="AJ179:AP180"/>
    <mergeCell ref="AQ179:AS180"/>
    <mergeCell ref="A178:C178"/>
    <mergeCell ref="X178:Z178"/>
    <mergeCell ref="A179:D179"/>
    <mergeCell ref="E179:F180"/>
    <mergeCell ref="G179:H180"/>
    <mergeCell ref="I179:J180"/>
    <mergeCell ref="K179:L180"/>
    <mergeCell ref="M179:S180"/>
    <mergeCell ref="T179:V180"/>
    <mergeCell ref="X179:AA179"/>
    <mergeCell ref="AB177:AC178"/>
    <mergeCell ref="AD177:AE178"/>
    <mergeCell ref="AF177:AG178"/>
    <mergeCell ref="AH177:AI178"/>
    <mergeCell ref="AJ177:AP178"/>
    <mergeCell ref="AQ177:AS178"/>
    <mergeCell ref="A176:C176"/>
    <mergeCell ref="X176:Z176"/>
    <mergeCell ref="A177:D177"/>
    <mergeCell ref="E177:F178"/>
    <mergeCell ref="G177:H178"/>
    <mergeCell ref="I177:J178"/>
    <mergeCell ref="K177:L178"/>
    <mergeCell ref="M177:S178"/>
    <mergeCell ref="T177:V178"/>
    <mergeCell ref="X177:AA177"/>
    <mergeCell ref="AB175:AC176"/>
    <mergeCell ref="AD175:AE176"/>
    <mergeCell ref="AF175:AG176"/>
    <mergeCell ref="AH175:AI176"/>
    <mergeCell ref="AJ175:AP176"/>
    <mergeCell ref="AQ175:AS176"/>
    <mergeCell ref="A174:C174"/>
    <mergeCell ref="X174:Z174"/>
    <mergeCell ref="A175:D175"/>
    <mergeCell ref="E175:F176"/>
    <mergeCell ref="G175:H176"/>
    <mergeCell ref="I175:J176"/>
    <mergeCell ref="K175:L176"/>
    <mergeCell ref="M175:S176"/>
    <mergeCell ref="T175:V176"/>
    <mergeCell ref="X175:AA175"/>
    <mergeCell ref="AB173:AC174"/>
    <mergeCell ref="AD173:AE174"/>
    <mergeCell ref="AF173:AG174"/>
    <mergeCell ref="AH173:AI174"/>
    <mergeCell ref="AJ173:AP174"/>
    <mergeCell ref="AQ173:AS174"/>
    <mergeCell ref="A172:C172"/>
    <mergeCell ref="X172:Z172"/>
    <mergeCell ref="A173:D173"/>
    <mergeCell ref="E173:F174"/>
    <mergeCell ref="G173:H174"/>
    <mergeCell ref="I173:J174"/>
    <mergeCell ref="K173:L174"/>
    <mergeCell ref="M173:S174"/>
    <mergeCell ref="T173:V174"/>
    <mergeCell ref="X173:AA173"/>
    <mergeCell ref="AB171:AC172"/>
    <mergeCell ref="AD171:AE172"/>
    <mergeCell ref="AF171:AG172"/>
    <mergeCell ref="AH171:AI172"/>
    <mergeCell ref="AJ171:AP172"/>
    <mergeCell ref="AQ171:AS172"/>
    <mergeCell ref="A170:C170"/>
    <mergeCell ref="X170:Z170"/>
    <mergeCell ref="A171:D171"/>
    <mergeCell ref="E171:F172"/>
    <mergeCell ref="G171:H172"/>
    <mergeCell ref="I171:J172"/>
    <mergeCell ref="K171:L172"/>
    <mergeCell ref="M171:S172"/>
    <mergeCell ref="T171:V172"/>
    <mergeCell ref="X171:AA171"/>
    <mergeCell ref="AB169:AC170"/>
    <mergeCell ref="AD169:AE170"/>
    <mergeCell ref="AF169:AG170"/>
    <mergeCell ref="AH169:AI170"/>
    <mergeCell ref="AJ169:AP170"/>
    <mergeCell ref="AQ169:AS170"/>
    <mergeCell ref="A168:C168"/>
    <mergeCell ref="X168:Z168"/>
    <mergeCell ref="A169:D169"/>
    <mergeCell ref="E169:F170"/>
    <mergeCell ref="G169:H170"/>
    <mergeCell ref="I169:J170"/>
    <mergeCell ref="K169:L170"/>
    <mergeCell ref="M169:S170"/>
    <mergeCell ref="T169:V170"/>
    <mergeCell ref="X169:AA169"/>
    <mergeCell ref="AB167:AC168"/>
    <mergeCell ref="AD167:AE168"/>
    <mergeCell ref="AF167:AG168"/>
    <mergeCell ref="AH167:AI168"/>
    <mergeCell ref="AJ167:AP168"/>
    <mergeCell ref="AQ167:AS168"/>
    <mergeCell ref="A166:C166"/>
    <mergeCell ref="X166:Z166"/>
    <mergeCell ref="A167:D167"/>
    <mergeCell ref="E167:F168"/>
    <mergeCell ref="G167:H168"/>
    <mergeCell ref="I167:J168"/>
    <mergeCell ref="K167:L168"/>
    <mergeCell ref="M167:S168"/>
    <mergeCell ref="T167:V168"/>
    <mergeCell ref="X167:AA167"/>
    <mergeCell ref="AB165:AC166"/>
    <mergeCell ref="AD165:AE166"/>
    <mergeCell ref="AF165:AG166"/>
    <mergeCell ref="AH165:AI166"/>
    <mergeCell ref="AJ165:AP166"/>
    <mergeCell ref="AQ165:AS166"/>
    <mergeCell ref="AJ164:AP164"/>
    <mergeCell ref="AQ164:AS164"/>
    <mergeCell ref="A165:D165"/>
    <mergeCell ref="E165:F166"/>
    <mergeCell ref="G165:H166"/>
    <mergeCell ref="I165:J166"/>
    <mergeCell ref="K165:L166"/>
    <mergeCell ref="M165:S166"/>
    <mergeCell ref="T165:V166"/>
    <mergeCell ref="X165:AA165"/>
    <mergeCell ref="T164:V164"/>
    <mergeCell ref="X164:AA164"/>
    <mergeCell ref="AB164:AC164"/>
    <mergeCell ref="AD164:AE164"/>
    <mergeCell ref="AF164:AG164"/>
    <mergeCell ref="AH164:AI164"/>
    <mergeCell ref="I162:J162"/>
    <mergeCell ref="AF162:AG162"/>
    <mergeCell ref="A164:D164"/>
    <mergeCell ref="E164:F164"/>
    <mergeCell ref="G164:H164"/>
    <mergeCell ref="I164:J164"/>
    <mergeCell ref="K164:L164"/>
    <mergeCell ref="M164:S164"/>
    <mergeCell ref="A157:D157"/>
    <mergeCell ref="E157:V158"/>
    <mergeCell ref="X157:AA157"/>
    <mergeCell ref="AB157:AS158"/>
    <mergeCell ref="A158:D158"/>
    <mergeCell ref="X158:AA158"/>
    <mergeCell ref="O154:V156"/>
    <mergeCell ref="AL154:AS156"/>
    <mergeCell ref="A155:N155"/>
    <mergeCell ref="X155:AK155"/>
    <mergeCell ref="A156:N156"/>
    <mergeCell ref="X156:AK156"/>
    <mergeCell ref="A152:C152"/>
    <mergeCell ref="D152:N152"/>
    <mergeCell ref="O152:V153"/>
    <mergeCell ref="X152:Z152"/>
    <mergeCell ref="AA152:AK152"/>
    <mergeCell ref="AL152:AS153"/>
    <mergeCell ref="A153:C154"/>
    <mergeCell ref="D153:N154"/>
    <mergeCell ref="X153:Z154"/>
    <mergeCell ref="AA153:AK154"/>
    <mergeCell ref="A151:E151"/>
    <mergeCell ref="F151:R151"/>
    <mergeCell ref="S151:V151"/>
    <mergeCell ref="X151:AB151"/>
    <mergeCell ref="AC151:AO151"/>
    <mergeCell ref="AP151:AS151"/>
    <mergeCell ref="A148:V148"/>
    <mergeCell ref="X148:AS148"/>
    <mergeCell ref="A150:E150"/>
    <mergeCell ref="F150:R150"/>
    <mergeCell ref="S150:V150"/>
    <mergeCell ref="X150:AB150"/>
    <mergeCell ref="AC150:AO150"/>
    <mergeCell ref="AP150:AS150"/>
    <mergeCell ref="I145:V145"/>
    <mergeCell ref="AF145:AS145"/>
    <mergeCell ref="J146:M146"/>
    <mergeCell ref="O146:R146"/>
    <mergeCell ref="T146:V146"/>
    <mergeCell ref="AG146:AJ146"/>
    <mergeCell ref="AL146:AO146"/>
    <mergeCell ref="AQ146:AS146"/>
    <mergeCell ref="AL142:AM143"/>
    <mergeCell ref="AN142:AO143"/>
    <mergeCell ref="AP142:AQ143"/>
    <mergeCell ref="AR142:AS143"/>
    <mergeCell ref="A144:H147"/>
    <mergeCell ref="I144:S144"/>
    <mergeCell ref="T144:V144"/>
    <mergeCell ref="X144:AE147"/>
    <mergeCell ref="AF144:AP144"/>
    <mergeCell ref="AQ144:AS144"/>
    <mergeCell ref="Z142:AA143"/>
    <mergeCell ref="AB142:AC143"/>
    <mergeCell ref="AD142:AE143"/>
    <mergeCell ref="AF142:AG143"/>
    <mergeCell ref="AH142:AI143"/>
    <mergeCell ref="AJ142:AK143"/>
    <mergeCell ref="M142:N143"/>
    <mergeCell ref="O142:P143"/>
    <mergeCell ref="Q142:R143"/>
    <mergeCell ref="S142:T143"/>
    <mergeCell ref="U142:V143"/>
    <mergeCell ref="X142:Y143"/>
    <mergeCell ref="A139:C139"/>
    <mergeCell ref="X139:Z139"/>
    <mergeCell ref="A140:V141"/>
    <mergeCell ref="X140:AS141"/>
    <mergeCell ref="A142:B143"/>
    <mergeCell ref="C142:D143"/>
    <mergeCell ref="E142:F143"/>
    <mergeCell ref="G142:H143"/>
    <mergeCell ref="I142:J143"/>
    <mergeCell ref="K142:L143"/>
    <mergeCell ref="AB138:AC139"/>
    <mergeCell ref="AD138:AE139"/>
    <mergeCell ref="AF138:AG139"/>
    <mergeCell ref="AH138:AI139"/>
    <mergeCell ref="AJ138:AP139"/>
    <mergeCell ref="AQ138:AS139"/>
    <mergeCell ref="A137:C137"/>
    <mergeCell ref="X137:Z137"/>
    <mergeCell ref="A138:D138"/>
    <mergeCell ref="E138:F139"/>
    <mergeCell ref="G138:H139"/>
    <mergeCell ref="I138:J139"/>
    <mergeCell ref="K138:L139"/>
    <mergeCell ref="M138:S139"/>
    <mergeCell ref="T138:V139"/>
    <mergeCell ref="X138:AA138"/>
    <mergeCell ref="AB136:AC137"/>
    <mergeCell ref="AD136:AE137"/>
    <mergeCell ref="AF136:AG137"/>
    <mergeCell ref="AH136:AI137"/>
    <mergeCell ref="AJ136:AP137"/>
    <mergeCell ref="AQ136:AS137"/>
    <mergeCell ref="A135:C135"/>
    <mergeCell ref="X135:Z135"/>
    <mergeCell ref="A136:D136"/>
    <mergeCell ref="E136:F137"/>
    <mergeCell ref="G136:H137"/>
    <mergeCell ref="I136:J137"/>
    <mergeCell ref="K136:L137"/>
    <mergeCell ref="M136:S137"/>
    <mergeCell ref="T136:V137"/>
    <mergeCell ref="X136:AA136"/>
    <mergeCell ref="AB134:AC135"/>
    <mergeCell ref="AD134:AE135"/>
    <mergeCell ref="AF134:AG135"/>
    <mergeCell ref="AH134:AI135"/>
    <mergeCell ref="AJ134:AP135"/>
    <mergeCell ref="AQ134:AS135"/>
    <mergeCell ref="A133:C133"/>
    <mergeCell ref="X133:Z133"/>
    <mergeCell ref="A134:D134"/>
    <mergeCell ref="E134:F135"/>
    <mergeCell ref="G134:H135"/>
    <mergeCell ref="I134:J135"/>
    <mergeCell ref="K134:L135"/>
    <mergeCell ref="M134:S135"/>
    <mergeCell ref="T134:V135"/>
    <mergeCell ref="X134:AA134"/>
    <mergeCell ref="AB132:AC133"/>
    <mergeCell ref="AD132:AE133"/>
    <mergeCell ref="AF132:AG133"/>
    <mergeCell ref="AH132:AI133"/>
    <mergeCell ref="AJ132:AP133"/>
    <mergeCell ref="AQ132:AS133"/>
    <mergeCell ref="A131:C131"/>
    <mergeCell ref="X131:Z131"/>
    <mergeCell ref="A132:D132"/>
    <mergeCell ref="E132:F133"/>
    <mergeCell ref="G132:H133"/>
    <mergeCell ref="I132:J133"/>
    <mergeCell ref="K132:L133"/>
    <mergeCell ref="M132:S133"/>
    <mergeCell ref="T132:V133"/>
    <mergeCell ref="X132:AA132"/>
    <mergeCell ref="AB130:AC131"/>
    <mergeCell ref="AD130:AE131"/>
    <mergeCell ref="AF130:AG131"/>
    <mergeCell ref="AH130:AI131"/>
    <mergeCell ref="AJ130:AP131"/>
    <mergeCell ref="AQ130:AS131"/>
    <mergeCell ref="A129:C129"/>
    <mergeCell ref="X129:Z129"/>
    <mergeCell ref="A130:D130"/>
    <mergeCell ref="E130:F131"/>
    <mergeCell ref="G130:H131"/>
    <mergeCell ref="I130:J131"/>
    <mergeCell ref="K130:L131"/>
    <mergeCell ref="M130:S131"/>
    <mergeCell ref="T130:V131"/>
    <mergeCell ref="X130:AA130"/>
    <mergeCell ref="AB128:AC129"/>
    <mergeCell ref="AD128:AE129"/>
    <mergeCell ref="AF128:AG129"/>
    <mergeCell ref="AH128:AI129"/>
    <mergeCell ref="AJ128:AP129"/>
    <mergeCell ref="AQ128:AS129"/>
    <mergeCell ref="A127:C127"/>
    <mergeCell ref="X127:Z127"/>
    <mergeCell ref="A128:D128"/>
    <mergeCell ref="E128:F129"/>
    <mergeCell ref="G128:H129"/>
    <mergeCell ref="I128:J129"/>
    <mergeCell ref="K128:L129"/>
    <mergeCell ref="M128:S129"/>
    <mergeCell ref="T128:V129"/>
    <mergeCell ref="X128:AA128"/>
    <mergeCell ref="AB126:AC127"/>
    <mergeCell ref="AD126:AE127"/>
    <mergeCell ref="AF126:AG127"/>
    <mergeCell ref="AH126:AI127"/>
    <mergeCell ref="AJ126:AP127"/>
    <mergeCell ref="AQ126:AS127"/>
    <mergeCell ref="A125:C125"/>
    <mergeCell ref="X125:Z125"/>
    <mergeCell ref="A126:D126"/>
    <mergeCell ref="E126:F127"/>
    <mergeCell ref="G126:H127"/>
    <mergeCell ref="I126:J127"/>
    <mergeCell ref="K126:L127"/>
    <mergeCell ref="M126:S127"/>
    <mergeCell ref="T126:V127"/>
    <mergeCell ref="X126:AA126"/>
    <mergeCell ref="AB124:AC125"/>
    <mergeCell ref="AD124:AE125"/>
    <mergeCell ref="AF124:AG125"/>
    <mergeCell ref="AH124:AI125"/>
    <mergeCell ref="AJ124:AP125"/>
    <mergeCell ref="AQ124:AS125"/>
    <mergeCell ref="A123:C123"/>
    <mergeCell ref="X123:Z123"/>
    <mergeCell ref="A124:D124"/>
    <mergeCell ref="E124:F125"/>
    <mergeCell ref="G124:H125"/>
    <mergeCell ref="I124:J125"/>
    <mergeCell ref="K124:L125"/>
    <mergeCell ref="M124:S125"/>
    <mergeCell ref="T124:V125"/>
    <mergeCell ref="X124:AA124"/>
    <mergeCell ref="AB122:AC123"/>
    <mergeCell ref="AD122:AE123"/>
    <mergeCell ref="AF122:AG123"/>
    <mergeCell ref="AH122:AI123"/>
    <mergeCell ref="AJ122:AP123"/>
    <mergeCell ref="AQ122:AS123"/>
    <mergeCell ref="A121:C121"/>
    <mergeCell ref="X121:Z121"/>
    <mergeCell ref="A122:D122"/>
    <mergeCell ref="E122:F123"/>
    <mergeCell ref="G122:H123"/>
    <mergeCell ref="I122:J123"/>
    <mergeCell ref="K122:L123"/>
    <mergeCell ref="M122:S123"/>
    <mergeCell ref="T122:V123"/>
    <mergeCell ref="X122:AA122"/>
    <mergeCell ref="AB120:AC121"/>
    <mergeCell ref="AD120:AE121"/>
    <mergeCell ref="AF120:AG121"/>
    <mergeCell ref="AH120:AI121"/>
    <mergeCell ref="AJ120:AP121"/>
    <mergeCell ref="AQ120:AS121"/>
    <mergeCell ref="A119:C119"/>
    <mergeCell ref="X119:Z119"/>
    <mergeCell ref="A120:D120"/>
    <mergeCell ref="E120:F121"/>
    <mergeCell ref="G120:H121"/>
    <mergeCell ref="I120:J121"/>
    <mergeCell ref="K120:L121"/>
    <mergeCell ref="M120:S121"/>
    <mergeCell ref="T120:V121"/>
    <mergeCell ref="X120:AA120"/>
    <mergeCell ref="AB118:AC119"/>
    <mergeCell ref="AD118:AE119"/>
    <mergeCell ref="AF118:AG119"/>
    <mergeCell ref="AH118:AI119"/>
    <mergeCell ref="AJ118:AP119"/>
    <mergeCell ref="AQ118:AS119"/>
    <mergeCell ref="A117:C117"/>
    <mergeCell ref="X117:Z117"/>
    <mergeCell ref="A118:D118"/>
    <mergeCell ref="E118:F119"/>
    <mergeCell ref="G118:H119"/>
    <mergeCell ref="I118:J119"/>
    <mergeCell ref="K118:L119"/>
    <mergeCell ref="M118:S119"/>
    <mergeCell ref="T118:V119"/>
    <mergeCell ref="X118:AA118"/>
    <mergeCell ref="AB116:AC117"/>
    <mergeCell ref="AD116:AE117"/>
    <mergeCell ref="AF116:AG117"/>
    <mergeCell ref="AH116:AI117"/>
    <mergeCell ref="AJ116:AP117"/>
    <mergeCell ref="AQ116:AS117"/>
    <mergeCell ref="AJ115:AP115"/>
    <mergeCell ref="AQ115:AS115"/>
    <mergeCell ref="A116:D116"/>
    <mergeCell ref="E116:F117"/>
    <mergeCell ref="G116:H117"/>
    <mergeCell ref="I116:J117"/>
    <mergeCell ref="K116:L117"/>
    <mergeCell ref="M116:S117"/>
    <mergeCell ref="T116:V117"/>
    <mergeCell ref="X116:AA116"/>
    <mergeCell ref="T115:V115"/>
    <mergeCell ref="X115:AA115"/>
    <mergeCell ref="AB115:AC115"/>
    <mergeCell ref="AD115:AE115"/>
    <mergeCell ref="AF115:AG115"/>
    <mergeCell ref="AH115:AI115"/>
    <mergeCell ref="I113:J113"/>
    <mergeCell ref="AF113:AG113"/>
    <mergeCell ref="A115:D115"/>
    <mergeCell ref="E115:F115"/>
    <mergeCell ref="G115:H115"/>
    <mergeCell ref="I115:J115"/>
    <mergeCell ref="K115:L115"/>
    <mergeCell ref="M115:S115"/>
    <mergeCell ref="A108:D108"/>
    <mergeCell ref="E108:V109"/>
    <mergeCell ref="X108:AA108"/>
    <mergeCell ref="AB108:AS109"/>
    <mergeCell ref="A109:D109"/>
    <mergeCell ref="X109:AA109"/>
    <mergeCell ref="O105:V107"/>
    <mergeCell ref="AL105:AS107"/>
    <mergeCell ref="A106:N106"/>
    <mergeCell ref="X106:AK106"/>
    <mergeCell ref="A107:N107"/>
    <mergeCell ref="X107:AK107"/>
    <mergeCell ref="A103:C103"/>
    <mergeCell ref="D103:N103"/>
    <mergeCell ref="O103:V104"/>
    <mergeCell ref="X103:Z103"/>
    <mergeCell ref="AA103:AK103"/>
    <mergeCell ref="AL103:AS104"/>
    <mergeCell ref="A104:C105"/>
    <mergeCell ref="D104:N105"/>
    <mergeCell ref="X104:Z105"/>
    <mergeCell ref="AA104:AK105"/>
    <mergeCell ref="A102:E102"/>
    <mergeCell ref="F102:R102"/>
    <mergeCell ref="S102:V102"/>
    <mergeCell ref="X102:AB102"/>
    <mergeCell ref="AC102:AO102"/>
    <mergeCell ref="AP102:AS102"/>
    <mergeCell ref="A99:V99"/>
    <mergeCell ref="X99:AS99"/>
    <mergeCell ref="A101:E101"/>
    <mergeCell ref="F101:R101"/>
    <mergeCell ref="S101:V101"/>
    <mergeCell ref="X101:AB101"/>
    <mergeCell ref="AC101:AO101"/>
    <mergeCell ref="AP101:AS101"/>
    <mergeCell ref="I96:V96"/>
    <mergeCell ref="AF96:AS96"/>
    <mergeCell ref="J97:M97"/>
    <mergeCell ref="O97:R97"/>
    <mergeCell ref="T97:V97"/>
    <mergeCell ref="AG97:AJ97"/>
    <mergeCell ref="AL97:AO97"/>
    <mergeCell ref="AQ97:AS97"/>
    <mergeCell ref="AL93:AM94"/>
    <mergeCell ref="AN93:AO94"/>
    <mergeCell ref="AP93:AQ94"/>
    <mergeCell ref="AR93:AS94"/>
    <mergeCell ref="A95:H98"/>
    <mergeCell ref="I95:S95"/>
    <mergeCell ref="T95:V95"/>
    <mergeCell ref="X95:AE98"/>
    <mergeCell ref="AF95:AP95"/>
    <mergeCell ref="AQ95:AS95"/>
    <mergeCell ref="Z93:AA94"/>
    <mergeCell ref="AB93:AC94"/>
    <mergeCell ref="AD93:AE94"/>
    <mergeCell ref="AF93:AG94"/>
    <mergeCell ref="AH93:AI94"/>
    <mergeCell ref="AJ93:AK94"/>
    <mergeCell ref="M93:N94"/>
    <mergeCell ref="O93:P94"/>
    <mergeCell ref="Q93:R94"/>
    <mergeCell ref="S93:T94"/>
    <mergeCell ref="U93:V94"/>
    <mergeCell ref="X93:Y94"/>
    <mergeCell ref="A90:C90"/>
    <mergeCell ref="X90:Z90"/>
    <mergeCell ref="A91:V92"/>
    <mergeCell ref="X91:AS92"/>
    <mergeCell ref="A93:B94"/>
    <mergeCell ref="C93:D94"/>
    <mergeCell ref="E93:F94"/>
    <mergeCell ref="G93:H94"/>
    <mergeCell ref="I93:J94"/>
    <mergeCell ref="K93:L94"/>
    <mergeCell ref="AB89:AC90"/>
    <mergeCell ref="AD89:AE90"/>
    <mergeCell ref="AF89:AG90"/>
    <mergeCell ref="AH89:AI90"/>
    <mergeCell ref="AJ89:AP90"/>
    <mergeCell ref="AQ89:AS90"/>
    <mergeCell ref="A88:C88"/>
    <mergeCell ref="X88:Z88"/>
    <mergeCell ref="A89:D89"/>
    <mergeCell ref="E89:F90"/>
    <mergeCell ref="G89:H90"/>
    <mergeCell ref="I89:J90"/>
    <mergeCell ref="K89:L90"/>
    <mergeCell ref="M89:S90"/>
    <mergeCell ref="T89:V90"/>
    <mergeCell ref="X89:AA89"/>
    <mergeCell ref="AB87:AC88"/>
    <mergeCell ref="AD87:AE88"/>
    <mergeCell ref="AF87:AG88"/>
    <mergeCell ref="AH87:AI88"/>
    <mergeCell ref="AJ87:AP88"/>
    <mergeCell ref="AQ87:AS88"/>
    <mergeCell ref="A86:C86"/>
    <mergeCell ref="X86:Z86"/>
    <mergeCell ref="A87:D87"/>
    <mergeCell ref="E87:F88"/>
    <mergeCell ref="G87:H88"/>
    <mergeCell ref="I87:J88"/>
    <mergeCell ref="K87:L88"/>
    <mergeCell ref="M87:S88"/>
    <mergeCell ref="T87:V88"/>
    <mergeCell ref="X87:AA87"/>
    <mergeCell ref="AB85:AC86"/>
    <mergeCell ref="AD85:AE86"/>
    <mergeCell ref="AF85:AG86"/>
    <mergeCell ref="AH85:AI86"/>
    <mergeCell ref="AJ85:AP86"/>
    <mergeCell ref="AQ85:AS86"/>
    <mergeCell ref="A84:C84"/>
    <mergeCell ref="X84:Z84"/>
    <mergeCell ref="A85:D85"/>
    <mergeCell ref="E85:F86"/>
    <mergeCell ref="G85:H86"/>
    <mergeCell ref="I85:J86"/>
    <mergeCell ref="K85:L86"/>
    <mergeCell ref="M85:S86"/>
    <mergeCell ref="T85:V86"/>
    <mergeCell ref="X85:AA85"/>
    <mergeCell ref="AB83:AC84"/>
    <mergeCell ref="AD83:AE84"/>
    <mergeCell ref="AF83:AG84"/>
    <mergeCell ref="AH83:AI84"/>
    <mergeCell ref="AJ83:AP84"/>
    <mergeCell ref="AQ83:AS84"/>
    <mergeCell ref="A82:C82"/>
    <mergeCell ref="X82:Z82"/>
    <mergeCell ref="A83:D83"/>
    <mergeCell ref="E83:F84"/>
    <mergeCell ref="G83:H84"/>
    <mergeCell ref="I83:J84"/>
    <mergeCell ref="K83:L84"/>
    <mergeCell ref="M83:S84"/>
    <mergeCell ref="T83:V84"/>
    <mergeCell ref="X83:AA83"/>
    <mergeCell ref="AB81:AC82"/>
    <mergeCell ref="AD81:AE82"/>
    <mergeCell ref="AF81:AG82"/>
    <mergeCell ref="AH81:AI82"/>
    <mergeCell ref="AJ81:AP82"/>
    <mergeCell ref="AQ81:AS82"/>
    <mergeCell ref="A80:C80"/>
    <mergeCell ref="X80:Z80"/>
    <mergeCell ref="A81:D81"/>
    <mergeCell ref="E81:F82"/>
    <mergeCell ref="G81:H82"/>
    <mergeCell ref="I81:J82"/>
    <mergeCell ref="K81:L82"/>
    <mergeCell ref="M81:S82"/>
    <mergeCell ref="T81:V82"/>
    <mergeCell ref="X81:AA81"/>
    <mergeCell ref="AB79:AC80"/>
    <mergeCell ref="AD79:AE80"/>
    <mergeCell ref="AF79:AG80"/>
    <mergeCell ref="AH79:AI80"/>
    <mergeCell ref="AJ79:AP80"/>
    <mergeCell ref="AQ79:AS80"/>
    <mergeCell ref="A78:C78"/>
    <mergeCell ref="X78:Z78"/>
    <mergeCell ref="A79:D79"/>
    <mergeCell ref="E79:F80"/>
    <mergeCell ref="G79:H80"/>
    <mergeCell ref="I79:J80"/>
    <mergeCell ref="K79:L80"/>
    <mergeCell ref="M79:S80"/>
    <mergeCell ref="T79:V80"/>
    <mergeCell ref="X79:AA79"/>
    <mergeCell ref="AB77:AC78"/>
    <mergeCell ref="AD77:AE78"/>
    <mergeCell ref="AF77:AG78"/>
    <mergeCell ref="AH77:AI78"/>
    <mergeCell ref="AJ77:AP78"/>
    <mergeCell ref="AQ77:AS78"/>
    <mergeCell ref="A76:C76"/>
    <mergeCell ref="X76:Z76"/>
    <mergeCell ref="A77:D77"/>
    <mergeCell ref="E77:F78"/>
    <mergeCell ref="G77:H78"/>
    <mergeCell ref="I77:J78"/>
    <mergeCell ref="K77:L78"/>
    <mergeCell ref="M77:S78"/>
    <mergeCell ref="T77:V78"/>
    <mergeCell ref="X77:AA77"/>
    <mergeCell ref="AB75:AC76"/>
    <mergeCell ref="AD75:AE76"/>
    <mergeCell ref="AF75:AG76"/>
    <mergeCell ref="AH75:AI76"/>
    <mergeCell ref="AJ75:AP76"/>
    <mergeCell ref="AQ75:AS76"/>
    <mergeCell ref="A74:C74"/>
    <mergeCell ref="X74:Z74"/>
    <mergeCell ref="A75:D75"/>
    <mergeCell ref="E75:F76"/>
    <mergeCell ref="G75:H76"/>
    <mergeCell ref="I75:J76"/>
    <mergeCell ref="K75:L76"/>
    <mergeCell ref="M75:S76"/>
    <mergeCell ref="T75:V76"/>
    <mergeCell ref="X75:AA75"/>
    <mergeCell ref="AB73:AC74"/>
    <mergeCell ref="AD73:AE74"/>
    <mergeCell ref="AF73:AG74"/>
    <mergeCell ref="AH73:AI74"/>
    <mergeCell ref="AJ73:AP74"/>
    <mergeCell ref="AQ73:AS74"/>
    <mergeCell ref="A72:C72"/>
    <mergeCell ref="X72:Z72"/>
    <mergeCell ref="A73:D73"/>
    <mergeCell ref="E73:F74"/>
    <mergeCell ref="G73:H74"/>
    <mergeCell ref="I73:J74"/>
    <mergeCell ref="K73:L74"/>
    <mergeCell ref="M73:S74"/>
    <mergeCell ref="T73:V74"/>
    <mergeCell ref="X73:AA73"/>
    <mergeCell ref="AB71:AC72"/>
    <mergeCell ref="AD71:AE72"/>
    <mergeCell ref="AF71:AG72"/>
    <mergeCell ref="AH71:AI72"/>
    <mergeCell ref="AJ71:AP72"/>
    <mergeCell ref="AQ71:AS72"/>
    <mergeCell ref="A70:C70"/>
    <mergeCell ref="X70:Z70"/>
    <mergeCell ref="A71:D71"/>
    <mergeCell ref="E71:F72"/>
    <mergeCell ref="G71:H72"/>
    <mergeCell ref="I71:J72"/>
    <mergeCell ref="K71:L72"/>
    <mergeCell ref="M71:S72"/>
    <mergeCell ref="T71:V72"/>
    <mergeCell ref="X71:AA71"/>
    <mergeCell ref="AB69:AC70"/>
    <mergeCell ref="AD69:AE70"/>
    <mergeCell ref="AF69:AG70"/>
    <mergeCell ref="AH69:AI70"/>
    <mergeCell ref="AJ69:AP70"/>
    <mergeCell ref="AQ69:AS70"/>
    <mergeCell ref="A68:C68"/>
    <mergeCell ref="X68:Z68"/>
    <mergeCell ref="A69:D69"/>
    <mergeCell ref="E69:F70"/>
    <mergeCell ref="G69:H70"/>
    <mergeCell ref="I69:J70"/>
    <mergeCell ref="K69:L70"/>
    <mergeCell ref="M69:S70"/>
    <mergeCell ref="T69:V70"/>
    <mergeCell ref="X69:AA69"/>
    <mergeCell ref="AB67:AC68"/>
    <mergeCell ref="AD67:AE68"/>
    <mergeCell ref="AF67:AG68"/>
    <mergeCell ref="AH67:AI68"/>
    <mergeCell ref="AJ67:AP68"/>
    <mergeCell ref="AQ67:AS68"/>
    <mergeCell ref="AJ66:AP66"/>
    <mergeCell ref="AQ66:AS66"/>
    <mergeCell ref="A67:D67"/>
    <mergeCell ref="E67:F68"/>
    <mergeCell ref="G67:H68"/>
    <mergeCell ref="I67:J68"/>
    <mergeCell ref="K67:L68"/>
    <mergeCell ref="M67:S68"/>
    <mergeCell ref="T67:V68"/>
    <mergeCell ref="X67:AA67"/>
    <mergeCell ref="T66:V66"/>
    <mergeCell ref="X66:AA66"/>
    <mergeCell ref="AB66:AC66"/>
    <mergeCell ref="AD66:AE66"/>
    <mergeCell ref="AF66:AG66"/>
    <mergeCell ref="AH66:AI66"/>
    <mergeCell ref="I64:J64"/>
    <mergeCell ref="AF64:AG64"/>
    <mergeCell ref="A66:D66"/>
    <mergeCell ref="E66:F66"/>
    <mergeCell ref="G66:H66"/>
    <mergeCell ref="I66:J66"/>
    <mergeCell ref="K66:L66"/>
    <mergeCell ref="M66:S66"/>
    <mergeCell ref="A59:D59"/>
    <mergeCell ref="E59:V60"/>
    <mergeCell ref="X59:AA59"/>
    <mergeCell ref="AB59:AS60"/>
    <mergeCell ref="A60:D60"/>
    <mergeCell ref="X60:AA60"/>
    <mergeCell ref="O56:V58"/>
    <mergeCell ref="AL56:AS58"/>
    <mergeCell ref="A57:N57"/>
    <mergeCell ref="X57:AK57"/>
    <mergeCell ref="A58:N58"/>
    <mergeCell ref="X58:AK58"/>
    <mergeCell ref="A54:C54"/>
    <mergeCell ref="D54:N54"/>
    <mergeCell ref="O54:V55"/>
    <mergeCell ref="X54:Z54"/>
    <mergeCell ref="AA54:AK54"/>
    <mergeCell ref="AL54:AS55"/>
    <mergeCell ref="A55:C56"/>
    <mergeCell ref="D55:N56"/>
    <mergeCell ref="X55:Z56"/>
    <mergeCell ref="AA55:AK56"/>
    <mergeCell ref="A53:E53"/>
    <mergeCell ref="F53:R53"/>
    <mergeCell ref="S53:V53"/>
    <mergeCell ref="X53:AB53"/>
    <mergeCell ref="AC53:AO53"/>
    <mergeCell ref="AP53:AS53"/>
    <mergeCell ref="A50:V50"/>
    <mergeCell ref="X50:AS50"/>
    <mergeCell ref="A52:E52"/>
    <mergeCell ref="F52:R52"/>
    <mergeCell ref="S52:V52"/>
    <mergeCell ref="X52:AB52"/>
    <mergeCell ref="AC52:AO52"/>
    <mergeCell ref="AP52:AS52"/>
    <mergeCell ref="I47:V47"/>
    <mergeCell ref="AF47:AS47"/>
    <mergeCell ref="J48:M48"/>
    <mergeCell ref="O48:R48"/>
    <mergeCell ref="T48:V48"/>
    <mergeCell ref="AG48:AJ48"/>
    <mergeCell ref="AL48:AO48"/>
    <mergeCell ref="AQ48:AS48"/>
    <mergeCell ref="AL44:AM45"/>
    <mergeCell ref="AN44:AO45"/>
    <mergeCell ref="AP44:AQ45"/>
    <mergeCell ref="AR44:AS45"/>
    <mergeCell ref="A46:H49"/>
    <mergeCell ref="I46:S46"/>
    <mergeCell ref="T46:V46"/>
    <mergeCell ref="X46:AE49"/>
    <mergeCell ref="AF46:AP46"/>
    <mergeCell ref="AQ46:AS46"/>
    <mergeCell ref="Z44:AA45"/>
    <mergeCell ref="AB44:AC45"/>
    <mergeCell ref="AD44:AE45"/>
    <mergeCell ref="AF44:AG45"/>
    <mergeCell ref="AH44:AI45"/>
    <mergeCell ref="AJ44:AK45"/>
    <mergeCell ref="M44:N45"/>
    <mergeCell ref="O44:P45"/>
    <mergeCell ref="Q44:R45"/>
    <mergeCell ref="S44:T45"/>
    <mergeCell ref="U44:V45"/>
    <mergeCell ref="X44:Y45"/>
    <mergeCell ref="A41:C41"/>
    <mergeCell ref="X41:Z41"/>
    <mergeCell ref="A42:V43"/>
    <mergeCell ref="X42:AS43"/>
    <mergeCell ref="A44:B45"/>
    <mergeCell ref="C44:D45"/>
    <mergeCell ref="E44:F45"/>
    <mergeCell ref="G44:H45"/>
    <mergeCell ref="I44:J45"/>
    <mergeCell ref="K44:L45"/>
    <mergeCell ref="AB40:AC41"/>
    <mergeCell ref="AD40:AE41"/>
    <mergeCell ref="AF40:AG41"/>
    <mergeCell ref="AH40:AI41"/>
    <mergeCell ref="AJ40:AP41"/>
    <mergeCell ref="AQ40:AS41"/>
    <mergeCell ref="A39:C39"/>
    <mergeCell ref="X39:Z39"/>
    <mergeCell ref="A40:D40"/>
    <mergeCell ref="E40:F41"/>
    <mergeCell ref="G40:H41"/>
    <mergeCell ref="I40:J41"/>
    <mergeCell ref="K40:L41"/>
    <mergeCell ref="M40:S41"/>
    <mergeCell ref="T40:V41"/>
    <mergeCell ref="X40:AA40"/>
    <mergeCell ref="AB38:AC39"/>
    <mergeCell ref="AD38:AE39"/>
    <mergeCell ref="AF38:AG39"/>
    <mergeCell ref="AH38:AI39"/>
    <mergeCell ref="AJ38:AP39"/>
    <mergeCell ref="AQ38:AS39"/>
    <mergeCell ref="A37:C37"/>
    <mergeCell ref="X37:Z37"/>
    <mergeCell ref="A38:D38"/>
    <mergeCell ref="E38:F39"/>
    <mergeCell ref="G38:H39"/>
    <mergeCell ref="I38:J39"/>
    <mergeCell ref="K38:L39"/>
    <mergeCell ref="M38:S39"/>
    <mergeCell ref="T38:V39"/>
    <mergeCell ref="X38:AA38"/>
    <mergeCell ref="AB36:AC37"/>
    <mergeCell ref="AD36:AE37"/>
    <mergeCell ref="AF36:AG37"/>
    <mergeCell ref="AH36:AI37"/>
    <mergeCell ref="AJ36:AP37"/>
    <mergeCell ref="AQ36:AS37"/>
    <mergeCell ref="A35:C35"/>
    <mergeCell ref="X35:Z35"/>
    <mergeCell ref="A36:D36"/>
    <mergeCell ref="E36:F37"/>
    <mergeCell ref="G36:H37"/>
    <mergeCell ref="I36:J37"/>
    <mergeCell ref="K36:L37"/>
    <mergeCell ref="M36:S37"/>
    <mergeCell ref="T36:V37"/>
    <mergeCell ref="X36:AA36"/>
    <mergeCell ref="AB34:AC35"/>
    <mergeCell ref="AD34:AE35"/>
    <mergeCell ref="AF34:AG35"/>
    <mergeCell ref="AH34:AI35"/>
    <mergeCell ref="AJ34:AP35"/>
    <mergeCell ref="AQ34:AS35"/>
    <mergeCell ref="A33:C33"/>
    <mergeCell ref="X33:Z33"/>
    <mergeCell ref="A34:D34"/>
    <mergeCell ref="E34:F35"/>
    <mergeCell ref="G34:H35"/>
    <mergeCell ref="I34:J35"/>
    <mergeCell ref="K34:L35"/>
    <mergeCell ref="M34:S35"/>
    <mergeCell ref="T34:V35"/>
    <mergeCell ref="X34:AA34"/>
    <mergeCell ref="AB32:AC33"/>
    <mergeCell ref="AD32:AE33"/>
    <mergeCell ref="AF32:AG33"/>
    <mergeCell ref="AH32:AI33"/>
    <mergeCell ref="AJ32:AP33"/>
    <mergeCell ref="AQ32:AS33"/>
    <mergeCell ref="A31:C31"/>
    <mergeCell ref="X31:Z31"/>
    <mergeCell ref="A32:D32"/>
    <mergeCell ref="E32:F33"/>
    <mergeCell ref="G32:H33"/>
    <mergeCell ref="I32:J33"/>
    <mergeCell ref="K32:L33"/>
    <mergeCell ref="M32:S33"/>
    <mergeCell ref="T32:V33"/>
    <mergeCell ref="X32:AA32"/>
    <mergeCell ref="AB30:AC31"/>
    <mergeCell ref="AD30:AE31"/>
    <mergeCell ref="AF30:AG31"/>
    <mergeCell ref="AH30:AI31"/>
    <mergeCell ref="AJ30:AP31"/>
    <mergeCell ref="AQ30:AS31"/>
    <mergeCell ref="A29:C29"/>
    <mergeCell ref="X29:Z29"/>
    <mergeCell ref="A30:D30"/>
    <mergeCell ref="E30:F31"/>
    <mergeCell ref="G30:H31"/>
    <mergeCell ref="I30:J31"/>
    <mergeCell ref="K30:L31"/>
    <mergeCell ref="M30:S31"/>
    <mergeCell ref="T30:V31"/>
    <mergeCell ref="X30:AA30"/>
    <mergeCell ref="AB28:AC29"/>
    <mergeCell ref="AD28:AE29"/>
    <mergeCell ref="AF28:AG29"/>
    <mergeCell ref="AH28:AI29"/>
    <mergeCell ref="AJ28:AP29"/>
    <mergeCell ref="AQ28:AS29"/>
    <mergeCell ref="A27:C27"/>
    <mergeCell ref="X27:Z27"/>
    <mergeCell ref="A28:D28"/>
    <mergeCell ref="E28:F29"/>
    <mergeCell ref="G28:H29"/>
    <mergeCell ref="I28:J29"/>
    <mergeCell ref="K28:L29"/>
    <mergeCell ref="M28:S29"/>
    <mergeCell ref="T28:V29"/>
    <mergeCell ref="X28:AA28"/>
    <mergeCell ref="AB26:AC27"/>
    <mergeCell ref="AD26:AE27"/>
    <mergeCell ref="AF26:AG27"/>
    <mergeCell ref="AH26:AI27"/>
    <mergeCell ref="AJ26:AP27"/>
    <mergeCell ref="AQ26:AS27"/>
    <mergeCell ref="A25:C25"/>
    <mergeCell ref="X25:Z25"/>
    <mergeCell ref="A26:D26"/>
    <mergeCell ref="E26:F27"/>
    <mergeCell ref="G26:H27"/>
    <mergeCell ref="I26:J27"/>
    <mergeCell ref="K26:L27"/>
    <mergeCell ref="M26:S27"/>
    <mergeCell ref="T26:V27"/>
    <mergeCell ref="X26:AA26"/>
    <mergeCell ref="AB24:AC25"/>
    <mergeCell ref="AD24:AE25"/>
    <mergeCell ref="AF24:AG25"/>
    <mergeCell ref="AH24:AI25"/>
    <mergeCell ref="AJ24:AP25"/>
    <mergeCell ref="AQ24:AS25"/>
    <mergeCell ref="A23:C23"/>
    <mergeCell ref="X23:Z23"/>
    <mergeCell ref="A24:D24"/>
    <mergeCell ref="E24:F25"/>
    <mergeCell ref="G24:H25"/>
    <mergeCell ref="I24:J25"/>
    <mergeCell ref="K24:L25"/>
    <mergeCell ref="M24:S25"/>
    <mergeCell ref="T24:V25"/>
    <mergeCell ref="X24:AA24"/>
    <mergeCell ref="AB22:AC23"/>
    <mergeCell ref="AD22:AE23"/>
    <mergeCell ref="AF22:AG23"/>
    <mergeCell ref="AH22:AI23"/>
    <mergeCell ref="AJ22:AP23"/>
    <mergeCell ref="AQ22:AS23"/>
    <mergeCell ref="A21:C21"/>
    <mergeCell ref="X21:Z21"/>
    <mergeCell ref="A22:D22"/>
    <mergeCell ref="E22:F23"/>
    <mergeCell ref="G22:H23"/>
    <mergeCell ref="I22:J23"/>
    <mergeCell ref="K22:L23"/>
    <mergeCell ref="M22:S23"/>
    <mergeCell ref="T22:V23"/>
    <mergeCell ref="X22:AA22"/>
    <mergeCell ref="AB20:AC21"/>
    <mergeCell ref="AD20:AE21"/>
    <mergeCell ref="AF20:AG21"/>
    <mergeCell ref="AH20:AI21"/>
    <mergeCell ref="AJ20:AP21"/>
    <mergeCell ref="AQ20:AS21"/>
    <mergeCell ref="A19:C19"/>
    <mergeCell ref="X19:Z19"/>
    <mergeCell ref="A20:D20"/>
    <mergeCell ref="E20:F21"/>
    <mergeCell ref="G20:H21"/>
    <mergeCell ref="I20:J21"/>
    <mergeCell ref="K20:L21"/>
    <mergeCell ref="M20:S21"/>
    <mergeCell ref="T20:V21"/>
    <mergeCell ref="X20:AA20"/>
    <mergeCell ref="AB18:AC19"/>
    <mergeCell ref="AD18:AE19"/>
    <mergeCell ref="AF18:AG19"/>
    <mergeCell ref="AH18:AI19"/>
    <mergeCell ref="AJ18:AP19"/>
    <mergeCell ref="AQ18:AS19"/>
    <mergeCell ref="A6:C7"/>
    <mergeCell ref="D6:N7"/>
    <mergeCell ref="X6:Z7"/>
    <mergeCell ref="AA6:AK7"/>
    <mergeCell ref="AJ17:AP17"/>
    <mergeCell ref="AQ17:AS17"/>
    <mergeCell ref="A18:D18"/>
    <mergeCell ref="E18:F19"/>
    <mergeCell ref="G18:H19"/>
    <mergeCell ref="I18:J19"/>
    <mergeCell ref="K18:L19"/>
    <mergeCell ref="M18:S19"/>
    <mergeCell ref="T18:V19"/>
    <mergeCell ref="X18:AA18"/>
    <mergeCell ref="T17:V17"/>
    <mergeCell ref="X17:AA17"/>
    <mergeCell ref="AB17:AC17"/>
    <mergeCell ref="AD17:AE17"/>
    <mergeCell ref="AF17:AG17"/>
    <mergeCell ref="AH17:AI17"/>
    <mergeCell ref="I15:J15"/>
    <mergeCell ref="AF15:AG15"/>
    <mergeCell ref="A17:D17"/>
    <mergeCell ref="E17:F17"/>
    <mergeCell ref="G17:H17"/>
    <mergeCell ref="I17:J17"/>
    <mergeCell ref="K17:L17"/>
    <mergeCell ref="M17:S17"/>
    <mergeCell ref="A4:E4"/>
    <mergeCell ref="F4:R4"/>
    <mergeCell ref="S4:V4"/>
    <mergeCell ref="X4:AB4"/>
    <mergeCell ref="AC4:AO4"/>
    <mergeCell ref="AP4:AS4"/>
    <mergeCell ref="A1:V1"/>
    <mergeCell ref="X1:AS1"/>
    <mergeCell ref="A3:E3"/>
    <mergeCell ref="F3:R3"/>
    <mergeCell ref="S3:V3"/>
    <mergeCell ref="X3:AB3"/>
    <mergeCell ref="AC3:AO3"/>
    <mergeCell ref="AP3:AS3"/>
    <mergeCell ref="A10:D10"/>
    <mergeCell ref="E10:V11"/>
    <mergeCell ref="X10:AA10"/>
    <mergeCell ref="AB10:AS11"/>
    <mergeCell ref="A11:D11"/>
    <mergeCell ref="X11:AA11"/>
    <mergeCell ref="O7:V9"/>
    <mergeCell ref="AL7:AS9"/>
    <mergeCell ref="A8:N8"/>
    <mergeCell ref="X8:AK8"/>
    <mergeCell ref="A9:N9"/>
    <mergeCell ref="X9:AK9"/>
    <mergeCell ref="A5:C5"/>
    <mergeCell ref="D5:N5"/>
    <mergeCell ref="O5:V6"/>
    <mergeCell ref="X5:Z5"/>
    <mergeCell ref="AA5:AK5"/>
    <mergeCell ref="AL5:AS6"/>
  </mergeCells>
  <conditionalFormatting sqref="J1:Y12 J14:Y28">
    <cfRule type="cellIs" dxfId="86" priority="31" stopIfTrue="1" operator="equal">
      <formula>"xxx"</formula>
    </cfRule>
  </conditionalFormatting>
  <conditionalFormatting sqref="N13:O13 V13:Y13">
    <cfRule type="cellIs" dxfId="85" priority="30" stopIfTrue="1" operator="equal">
      <formula>"xxx"</formula>
    </cfRule>
  </conditionalFormatting>
  <conditionalFormatting sqref="N62:O62 V62:Y62">
    <cfRule type="cellIs" dxfId="84" priority="27" stopIfTrue="1" operator="equal">
      <formula>"xxx"</formula>
    </cfRule>
  </conditionalFormatting>
  <conditionalFormatting sqref="N111:O111 V111:Y111">
    <cfRule type="cellIs" dxfId="83" priority="24" stopIfTrue="1" operator="equal">
      <formula>"xxx"</formula>
    </cfRule>
  </conditionalFormatting>
  <conditionalFormatting sqref="N160:O160 V160:Y160">
    <cfRule type="cellIs" dxfId="82" priority="21" stopIfTrue="1" operator="equal">
      <formula>"xxx"</formula>
    </cfRule>
  </conditionalFormatting>
  <conditionalFormatting sqref="N209:O209 V209:Y209">
    <cfRule type="cellIs" dxfId="81" priority="18" stopIfTrue="1" operator="equal">
      <formula>"xxx"</formula>
    </cfRule>
  </conditionalFormatting>
  <conditionalFormatting sqref="N258:O258 V258:Y258">
    <cfRule type="cellIs" dxfId="80" priority="15" stopIfTrue="1" operator="equal">
      <formula>"xxx"</formula>
    </cfRule>
  </conditionalFormatting>
  <conditionalFormatting sqref="N307:O307 V307:Y307">
    <cfRule type="cellIs" dxfId="79" priority="12" stopIfTrue="1" operator="equal">
      <formula>"xxx"</formula>
    </cfRule>
  </conditionalFormatting>
  <conditionalFormatting sqref="N356:O356 V356:Y356">
    <cfRule type="cellIs" dxfId="78" priority="9" stopIfTrue="1" operator="equal">
      <formula>"xxx"</formula>
    </cfRule>
  </conditionalFormatting>
  <conditionalFormatting sqref="N405:O405 V405:Y405">
    <cfRule type="cellIs" dxfId="77" priority="6" stopIfTrue="1" operator="equal">
      <formula>"xxx"</formula>
    </cfRule>
  </conditionalFormatting>
  <conditionalFormatting sqref="N454:O454 V454:Y454">
    <cfRule type="cellIs" dxfId="76" priority="3" stopIfTrue="1" operator="equal">
      <formula>"xxx"</formula>
    </cfRule>
  </conditionalFormatting>
  <conditionalFormatting sqref="X1:X6 J2:R2 T2:V2 Y2 S2:S4 O5 O7 X8:X12 J12:V12 Y12 J14 L14:L16 N14:S16 U14:V16 Y14:Y16 K14:K18 M14:M18 T14:T18 J16 K20 M20 T20 K22 M22 T22 K24 M24 T24 K26 M26 T26 K28 M28 T28">
    <cfRule type="cellIs" dxfId="75" priority="32" stopIfTrue="1" operator="equal">
      <formula>"xxx"</formula>
    </cfRule>
  </conditionalFormatting>
  <conditionalFormatting sqref="AK13:AL13">
    <cfRule type="cellIs" dxfId="74" priority="28" stopIfTrue="1" operator="equal">
      <formula>"xxx"</formula>
    </cfRule>
  </conditionalFormatting>
  <conditionalFormatting sqref="AK62:AL62">
    <cfRule type="cellIs" dxfId="73" priority="25" stopIfTrue="1" operator="equal">
      <formula>"xxx"</formula>
    </cfRule>
  </conditionalFormatting>
  <conditionalFormatting sqref="AK111:AL111">
    <cfRule type="cellIs" dxfId="72" priority="22" stopIfTrue="1" operator="equal">
      <formula>"xxx"</formula>
    </cfRule>
  </conditionalFormatting>
  <conditionalFormatting sqref="AK160:AL160">
    <cfRule type="cellIs" dxfId="71" priority="19" stopIfTrue="1" operator="equal">
      <formula>"xxx"</formula>
    </cfRule>
  </conditionalFormatting>
  <conditionalFormatting sqref="AK209:AL209">
    <cfRule type="cellIs" dxfId="70" priority="16" stopIfTrue="1" operator="equal">
      <formula>"xxx"</formula>
    </cfRule>
  </conditionalFormatting>
  <conditionalFormatting sqref="AK258:AL258">
    <cfRule type="cellIs" dxfId="69" priority="13" stopIfTrue="1" operator="equal">
      <formula>"xxx"</formula>
    </cfRule>
  </conditionalFormatting>
  <conditionalFormatting sqref="AK307:AL307">
    <cfRule type="cellIs" dxfId="68" priority="10" stopIfTrue="1" operator="equal">
      <formula>"xxx"</formula>
    </cfRule>
  </conditionalFormatting>
  <conditionalFormatting sqref="AK356:AL356">
    <cfRule type="cellIs" dxfId="67" priority="7" stopIfTrue="1" operator="equal">
      <formula>"xxx"</formula>
    </cfRule>
  </conditionalFormatting>
  <conditionalFormatting sqref="AK405:AL405">
    <cfRule type="cellIs" dxfId="66" priority="4" stopIfTrue="1" operator="equal">
      <formula>"xxx"</formula>
    </cfRule>
  </conditionalFormatting>
  <conditionalFormatting sqref="AK454:AL454">
    <cfRule type="cellIs" dxfId="65" priority="1" stopIfTrue="1" operator="equal">
      <formula>"xxx"</formula>
    </cfRule>
  </conditionalFormatting>
  <conditionalFormatting sqref="AS13">
    <cfRule type="cellIs" dxfId="64" priority="29" stopIfTrue="1" operator="equal">
      <formula>"xxx"</formula>
    </cfRule>
  </conditionalFormatting>
  <conditionalFormatting sqref="AS62">
    <cfRule type="cellIs" dxfId="63" priority="26" stopIfTrue="1" operator="equal">
      <formula>"xxx"</formula>
    </cfRule>
  </conditionalFormatting>
  <conditionalFormatting sqref="AS111">
    <cfRule type="cellIs" dxfId="62" priority="23" stopIfTrue="1" operator="equal">
      <formula>"xxx"</formula>
    </cfRule>
  </conditionalFormatting>
  <conditionalFormatting sqref="AS160">
    <cfRule type="cellIs" dxfId="61" priority="20" stopIfTrue="1" operator="equal">
      <formula>"xxx"</formula>
    </cfRule>
  </conditionalFormatting>
  <conditionalFormatting sqref="AS209">
    <cfRule type="cellIs" dxfId="60" priority="17" stopIfTrue="1" operator="equal">
      <formula>"xxx"</formula>
    </cfRule>
  </conditionalFormatting>
  <conditionalFormatting sqref="AS258">
    <cfRule type="cellIs" dxfId="59" priority="14" stopIfTrue="1" operator="equal">
      <formula>"xxx"</formula>
    </cfRule>
  </conditionalFormatting>
  <conditionalFormatting sqref="AS307">
    <cfRule type="cellIs" dxfId="58" priority="11" stopIfTrue="1" operator="equal">
      <formula>"xxx"</formula>
    </cfRule>
  </conditionalFormatting>
  <conditionalFormatting sqref="AS356">
    <cfRule type="cellIs" dxfId="57" priority="8" stopIfTrue="1" operator="equal">
      <formula>"xxx"</formula>
    </cfRule>
  </conditionalFormatting>
  <conditionalFormatting sqref="AS405">
    <cfRule type="cellIs" dxfId="56" priority="5" stopIfTrue="1" operator="equal">
      <formula>"xxx"</formula>
    </cfRule>
  </conditionalFormatting>
  <conditionalFormatting sqref="AS454">
    <cfRule type="cellIs" dxfId="55" priority="2" stopIfTrue="1" operator="equal">
      <formula>"xxx"</formula>
    </cfRule>
  </conditionalFormatting>
  <pageMargins left="0.6692913385826772" right="0.39370078740157483" top="0.39370078740157483" bottom="0.39370078740157483" header="2.3622047244094491" footer="0.51181102362204722"/>
  <pageSetup paperSize="9" scale="74" fitToHeight="10" orientation="landscape"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490"/>
  <sheetViews>
    <sheetView showGridLines="0" zoomScaleNormal="100" workbookViewId="0">
      <selection activeCell="A3" sqref="A3:E3"/>
    </sheetView>
  </sheetViews>
  <sheetFormatPr baseColWidth="10" defaultColWidth="4.7109375" defaultRowHeight="8.25" x14ac:dyDescent="0.2"/>
  <cols>
    <col min="1" max="4" width="4.7109375" style="40" customWidth="1"/>
    <col min="5" max="22" width="3.7109375" style="40" customWidth="1"/>
    <col min="23" max="23" width="10.7109375" style="40" customWidth="1"/>
    <col min="24" max="27" width="4.7109375" style="40" customWidth="1"/>
    <col min="28" max="45" width="3.7109375" style="40" customWidth="1"/>
    <col min="46" max="16384" width="4.7109375" style="40"/>
  </cols>
  <sheetData>
    <row r="1" spans="1:45" s="27" customFormat="1" ht="21.75" customHeight="1" x14ac:dyDescent="0.2">
      <c r="A1" s="421" t="s">
        <v>22</v>
      </c>
      <c r="B1" s="422"/>
      <c r="C1" s="422"/>
      <c r="D1" s="422"/>
      <c r="E1" s="422"/>
      <c r="F1" s="422"/>
      <c r="G1" s="422"/>
      <c r="H1" s="422"/>
      <c r="I1" s="422"/>
      <c r="J1" s="422"/>
      <c r="K1" s="422"/>
      <c r="L1" s="422"/>
      <c r="M1" s="422"/>
      <c r="N1" s="422"/>
      <c r="O1" s="422"/>
      <c r="P1" s="422"/>
      <c r="Q1" s="422"/>
      <c r="R1" s="422"/>
      <c r="S1" s="422"/>
      <c r="T1" s="422"/>
      <c r="U1" s="422"/>
      <c r="V1" s="423"/>
      <c r="X1" s="424" t="s">
        <v>22</v>
      </c>
      <c r="Y1" s="425"/>
      <c r="Z1" s="425"/>
      <c r="AA1" s="425"/>
      <c r="AB1" s="425"/>
      <c r="AC1" s="425"/>
      <c r="AD1" s="425"/>
      <c r="AE1" s="425"/>
      <c r="AF1" s="425"/>
      <c r="AG1" s="425"/>
      <c r="AH1" s="425"/>
      <c r="AI1" s="425"/>
      <c r="AJ1" s="425"/>
      <c r="AK1" s="425"/>
      <c r="AL1" s="425"/>
      <c r="AM1" s="425"/>
      <c r="AN1" s="425"/>
      <c r="AO1" s="425"/>
      <c r="AP1" s="425"/>
      <c r="AQ1" s="425"/>
      <c r="AR1" s="425"/>
      <c r="AS1" s="426"/>
    </row>
    <row r="2" spans="1:45" s="33" customFormat="1" ht="21.75" customHeight="1" x14ac:dyDescent="0.2">
      <c r="A2" s="28" t="str">
        <f>'Übertrag Einzel'!$C94</f>
        <v xml:space="preserve"> </v>
      </c>
      <c r="B2" s="29" t="str">
        <f>'Übertrag Einzel'!$AD94</f>
        <v xml:space="preserve"> </v>
      </c>
      <c r="C2" s="30"/>
      <c r="D2" s="90"/>
      <c r="E2" s="31" t="str">
        <f>"Ausrichter: "&amp;Meldedaten!B4</f>
        <v>Ausrichter: TSC Musterhausen</v>
      </c>
      <c r="F2" s="90"/>
      <c r="G2" s="90"/>
      <c r="H2" s="90"/>
      <c r="I2" s="32"/>
      <c r="J2" s="90"/>
      <c r="K2" s="90"/>
      <c r="L2" s="90"/>
      <c r="M2" s="90"/>
      <c r="N2" s="90"/>
      <c r="O2" s="90"/>
      <c r="P2" s="90"/>
      <c r="Q2" s="90"/>
      <c r="R2" s="90"/>
      <c r="S2" s="90"/>
      <c r="T2" s="90"/>
      <c r="U2" s="90"/>
      <c r="V2" s="91"/>
      <c r="X2" s="26" t="str">
        <f>'Übertrag Einzel'!$C95</f>
        <v xml:space="preserve"> </v>
      </c>
      <c r="Y2" s="29" t="str">
        <f>'Übertrag Einzel'!$AD95</f>
        <v xml:space="preserve"> </v>
      </c>
      <c r="Z2" s="30"/>
      <c r="AA2" s="90"/>
      <c r="AB2" s="31" t="str">
        <f>E2</f>
        <v>Ausrichter: TSC Musterhausen</v>
      </c>
      <c r="AC2" s="90"/>
      <c r="AD2" s="90"/>
      <c r="AE2" s="90"/>
      <c r="AF2" s="90"/>
      <c r="AG2" s="90"/>
      <c r="AH2" s="90"/>
      <c r="AI2" s="90"/>
      <c r="AJ2" s="90"/>
      <c r="AK2" s="90"/>
      <c r="AL2" s="90"/>
      <c r="AM2" s="90"/>
      <c r="AN2" s="90"/>
      <c r="AO2" s="90"/>
      <c r="AP2" s="90"/>
      <c r="AQ2" s="90"/>
      <c r="AR2" s="90"/>
      <c r="AS2" s="91"/>
    </row>
    <row r="3" spans="1:45" s="34" customFormat="1" ht="12.75" x14ac:dyDescent="0.2">
      <c r="A3" s="427" t="s">
        <v>3</v>
      </c>
      <c r="B3" s="419"/>
      <c r="C3" s="419"/>
      <c r="D3" s="419"/>
      <c r="E3" s="428"/>
      <c r="F3" s="427" t="s">
        <v>34</v>
      </c>
      <c r="G3" s="429"/>
      <c r="H3" s="429"/>
      <c r="I3" s="429"/>
      <c r="J3" s="429"/>
      <c r="K3" s="429"/>
      <c r="L3" s="429"/>
      <c r="M3" s="429"/>
      <c r="N3" s="429"/>
      <c r="O3" s="429"/>
      <c r="P3" s="429"/>
      <c r="Q3" s="429"/>
      <c r="R3" s="428"/>
      <c r="S3" s="427" t="s">
        <v>6</v>
      </c>
      <c r="T3" s="419"/>
      <c r="U3" s="419"/>
      <c r="V3" s="420"/>
      <c r="X3" s="333" t="s">
        <v>3</v>
      </c>
      <c r="Y3" s="334"/>
      <c r="Z3" s="334"/>
      <c r="AA3" s="334"/>
      <c r="AB3" s="430"/>
      <c r="AC3" s="333" t="s">
        <v>34</v>
      </c>
      <c r="AD3" s="431"/>
      <c r="AE3" s="431"/>
      <c r="AF3" s="431"/>
      <c r="AG3" s="431"/>
      <c r="AH3" s="431"/>
      <c r="AI3" s="431"/>
      <c r="AJ3" s="431"/>
      <c r="AK3" s="431"/>
      <c r="AL3" s="431"/>
      <c r="AM3" s="431"/>
      <c r="AN3" s="431"/>
      <c r="AO3" s="430"/>
      <c r="AP3" s="333" t="s">
        <v>6</v>
      </c>
      <c r="AQ3" s="334"/>
      <c r="AR3" s="334"/>
      <c r="AS3" s="335"/>
    </row>
    <row r="4" spans="1:45" s="35" customFormat="1" ht="24" customHeight="1" x14ac:dyDescent="0.2">
      <c r="A4" s="352" t="str">
        <f>'Übertrag Einzel'!D94</f>
        <v xml:space="preserve"> </v>
      </c>
      <c r="B4" s="353"/>
      <c r="C4" s="353"/>
      <c r="D4" s="353"/>
      <c r="E4" s="354"/>
      <c r="F4" s="352" t="str">
        <f>'Übertrag Einzel'!E94</f>
        <v xml:space="preserve"> </v>
      </c>
      <c r="G4" s="353"/>
      <c r="H4" s="353"/>
      <c r="I4" s="353"/>
      <c r="J4" s="353"/>
      <c r="K4" s="353"/>
      <c r="L4" s="353"/>
      <c r="M4" s="353"/>
      <c r="N4" s="353"/>
      <c r="O4" s="353"/>
      <c r="P4" s="353"/>
      <c r="Q4" s="353"/>
      <c r="R4" s="354"/>
      <c r="S4" s="355" t="str">
        <f>'Übertrag Einzel'!$H94</f>
        <v xml:space="preserve"> </v>
      </c>
      <c r="T4" s="356"/>
      <c r="U4" s="356"/>
      <c r="V4" s="357"/>
      <c r="X4" s="352" t="str">
        <f>'Übertrag Einzel'!D95</f>
        <v xml:space="preserve"> </v>
      </c>
      <c r="Y4" s="353"/>
      <c r="Z4" s="353"/>
      <c r="AA4" s="353"/>
      <c r="AB4" s="354"/>
      <c r="AC4" s="352" t="str">
        <f>'Übertrag Einzel'!E95</f>
        <v xml:space="preserve"> </v>
      </c>
      <c r="AD4" s="353"/>
      <c r="AE4" s="353"/>
      <c r="AF4" s="353"/>
      <c r="AG4" s="353"/>
      <c r="AH4" s="353"/>
      <c r="AI4" s="353"/>
      <c r="AJ4" s="353"/>
      <c r="AK4" s="353"/>
      <c r="AL4" s="353"/>
      <c r="AM4" s="353"/>
      <c r="AN4" s="353"/>
      <c r="AO4" s="354"/>
      <c r="AP4" s="355" t="str">
        <f>'Übertrag Einzel'!$H95</f>
        <v xml:space="preserve"> </v>
      </c>
      <c r="AQ4" s="356"/>
      <c r="AR4" s="356"/>
      <c r="AS4" s="357"/>
    </row>
    <row r="5" spans="1:45" s="36" customFormat="1" ht="11.25" customHeight="1" x14ac:dyDescent="0.2">
      <c r="A5" s="376" t="s">
        <v>32</v>
      </c>
      <c r="B5" s="377"/>
      <c r="C5" s="378"/>
      <c r="D5" s="376" t="s">
        <v>33</v>
      </c>
      <c r="E5" s="377"/>
      <c r="F5" s="377"/>
      <c r="G5" s="377"/>
      <c r="H5" s="377"/>
      <c r="I5" s="377"/>
      <c r="J5" s="377"/>
      <c r="K5" s="377"/>
      <c r="L5" s="377"/>
      <c r="M5" s="377"/>
      <c r="N5" s="378"/>
      <c r="O5" s="379" t="s">
        <v>7</v>
      </c>
      <c r="P5" s="377"/>
      <c r="Q5" s="377"/>
      <c r="R5" s="377"/>
      <c r="S5" s="377"/>
      <c r="T5" s="377"/>
      <c r="U5" s="377"/>
      <c r="V5" s="378"/>
      <c r="X5" s="376" t="s">
        <v>32</v>
      </c>
      <c r="Y5" s="377"/>
      <c r="Z5" s="378"/>
      <c r="AA5" s="376" t="s">
        <v>33</v>
      </c>
      <c r="AB5" s="377"/>
      <c r="AC5" s="377"/>
      <c r="AD5" s="377"/>
      <c r="AE5" s="377"/>
      <c r="AF5" s="377"/>
      <c r="AG5" s="377"/>
      <c r="AH5" s="377"/>
      <c r="AI5" s="377"/>
      <c r="AJ5" s="377"/>
      <c r="AK5" s="378"/>
      <c r="AL5" s="379" t="s">
        <v>7</v>
      </c>
      <c r="AM5" s="377"/>
      <c r="AN5" s="377"/>
      <c r="AO5" s="377"/>
      <c r="AP5" s="377"/>
      <c r="AQ5" s="377"/>
      <c r="AR5" s="377"/>
      <c r="AS5" s="378"/>
    </row>
    <row r="6" spans="1:45" s="36" customFormat="1" ht="14.1" customHeight="1" x14ac:dyDescent="0.2">
      <c r="A6" s="385" t="str">
        <f>'Übertrag Einzel'!F94</f>
        <v xml:space="preserve"> </v>
      </c>
      <c r="B6" s="386"/>
      <c r="C6" s="387"/>
      <c r="D6" s="385" t="str">
        <f>'Übertrag Einzel'!G94</f>
        <v xml:space="preserve"> </v>
      </c>
      <c r="E6" s="386"/>
      <c r="F6" s="386"/>
      <c r="G6" s="386"/>
      <c r="H6" s="386"/>
      <c r="I6" s="386"/>
      <c r="J6" s="386"/>
      <c r="K6" s="386"/>
      <c r="L6" s="386"/>
      <c r="M6" s="386"/>
      <c r="N6" s="387"/>
      <c r="O6" s="442"/>
      <c r="P6" s="440"/>
      <c r="Q6" s="440"/>
      <c r="R6" s="440"/>
      <c r="S6" s="440"/>
      <c r="T6" s="440"/>
      <c r="U6" s="440"/>
      <c r="V6" s="441"/>
      <c r="X6" s="385" t="str">
        <f>'Übertrag Einzel'!F95</f>
        <v xml:space="preserve"> </v>
      </c>
      <c r="Y6" s="386"/>
      <c r="Z6" s="387"/>
      <c r="AA6" s="385" t="str">
        <f>'Übertrag Einzel'!G95</f>
        <v xml:space="preserve"> </v>
      </c>
      <c r="AB6" s="386"/>
      <c r="AC6" s="386"/>
      <c r="AD6" s="386"/>
      <c r="AE6" s="386"/>
      <c r="AF6" s="386"/>
      <c r="AG6" s="386"/>
      <c r="AH6" s="386"/>
      <c r="AI6" s="386"/>
      <c r="AJ6" s="386"/>
      <c r="AK6" s="387"/>
      <c r="AL6" s="442"/>
      <c r="AM6" s="440"/>
      <c r="AN6" s="440"/>
      <c r="AO6" s="440"/>
      <c r="AP6" s="440"/>
      <c r="AQ6" s="440"/>
      <c r="AR6" s="440"/>
      <c r="AS6" s="441"/>
    </row>
    <row r="7" spans="1:45" s="36" customFormat="1" ht="9.75" customHeight="1" x14ac:dyDescent="0.2">
      <c r="A7" s="352"/>
      <c r="B7" s="353"/>
      <c r="C7" s="354"/>
      <c r="D7" s="352"/>
      <c r="E7" s="353"/>
      <c r="F7" s="353"/>
      <c r="G7" s="353"/>
      <c r="H7" s="353"/>
      <c r="I7" s="353"/>
      <c r="J7" s="353"/>
      <c r="K7" s="353"/>
      <c r="L7" s="353"/>
      <c r="M7" s="353"/>
      <c r="N7" s="354"/>
      <c r="O7" s="370"/>
      <c r="P7" s="440"/>
      <c r="Q7" s="440"/>
      <c r="R7" s="440"/>
      <c r="S7" s="440"/>
      <c r="T7" s="440"/>
      <c r="U7" s="440"/>
      <c r="V7" s="441"/>
      <c r="X7" s="352"/>
      <c r="Y7" s="353"/>
      <c r="Z7" s="354"/>
      <c r="AA7" s="352"/>
      <c r="AB7" s="353"/>
      <c r="AC7" s="353"/>
      <c r="AD7" s="353"/>
      <c r="AE7" s="353"/>
      <c r="AF7" s="353"/>
      <c r="AG7" s="353"/>
      <c r="AH7" s="353"/>
      <c r="AI7" s="353"/>
      <c r="AJ7" s="353"/>
      <c r="AK7" s="354"/>
      <c r="AL7" s="370"/>
      <c r="AM7" s="440"/>
      <c r="AN7" s="440"/>
      <c r="AO7" s="440"/>
      <c r="AP7" s="440"/>
      <c r="AQ7" s="440"/>
      <c r="AR7" s="440"/>
      <c r="AS7" s="441"/>
    </row>
    <row r="8" spans="1:45" s="36" customFormat="1" ht="11.25" customHeight="1" x14ac:dyDescent="0.2">
      <c r="A8" s="376" t="s">
        <v>5</v>
      </c>
      <c r="B8" s="377"/>
      <c r="C8" s="377"/>
      <c r="D8" s="377"/>
      <c r="E8" s="377"/>
      <c r="F8" s="377"/>
      <c r="G8" s="377"/>
      <c r="H8" s="377"/>
      <c r="I8" s="377"/>
      <c r="J8" s="377"/>
      <c r="K8" s="377"/>
      <c r="L8" s="377"/>
      <c r="M8" s="377"/>
      <c r="N8" s="378"/>
      <c r="O8" s="442"/>
      <c r="P8" s="440"/>
      <c r="Q8" s="440"/>
      <c r="R8" s="440"/>
      <c r="S8" s="440"/>
      <c r="T8" s="440"/>
      <c r="U8" s="440"/>
      <c r="V8" s="441"/>
      <c r="X8" s="376" t="s">
        <v>5</v>
      </c>
      <c r="Y8" s="377"/>
      <c r="Z8" s="377"/>
      <c r="AA8" s="377"/>
      <c r="AB8" s="377"/>
      <c r="AC8" s="377"/>
      <c r="AD8" s="377"/>
      <c r="AE8" s="377"/>
      <c r="AF8" s="377"/>
      <c r="AG8" s="377"/>
      <c r="AH8" s="377"/>
      <c r="AI8" s="377"/>
      <c r="AJ8" s="377"/>
      <c r="AK8" s="378"/>
      <c r="AL8" s="442"/>
      <c r="AM8" s="440"/>
      <c r="AN8" s="440"/>
      <c r="AO8" s="440"/>
      <c r="AP8" s="440"/>
      <c r="AQ8" s="440"/>
      <c r="AR8" s="440"/>
      <c r="AS8" s="441"/>
    </row>
    <row r="9" spans="1:45" s="35" customFormat="1" ht="24" customHeight="1" x14ac:dyDescent="0.2">
      <c r="A9" s="352" t="str">
        <f>'Übertrag Einzel'!I94</f>
        <v/>
      </c>
      <c r="B9" s="353"/>
      <c r="C9" s="353"/>
      <c r="D9" s="353"/>
      <c r="E9" s="386"/>
      <c r="F9" s="386"/>
      <c r="G9" s="386"/>
      <c r="H9" s="386"/>
      <c r="I9" s="386"/>
      <c r="J9" s="386"/>
      <c r="K9" s="386"/>
      <c r="L9" s="386"/>
      <c r="M9" s="386"/>
      <c r="N9" s="387"/>
      <c r="O9" s="443"/>
      <c r="P9" s="444"/>
      <c r="Q9" s="444"/>
      <c r="R9" s="444"/>
      <c r="S9" s="444"/>
      <c r="T9" s="444"/>
      <c r="U9" s="444"/>
      <c r="V9" s="445"/>
      <c r="X9" s="352" t="str">
        <f>'Übertrag Einzel'!I95</f>
        <v/>
      </c>
      <c r="Y9" s="353"/>
      <c r="Z9" s="353"/>
      <c r="AA9" s="353"/>
      <c r="AB9" s="386"/>
      <c r="AC9" s="386"/>
      <c r="AD9" s="386"/>
      <c r="AE9" s="386"/>
      <c r="AF9" s="386"/>
      <c r="AG9" s="386"/>
      <c r="AH9" s="386"/>
      <c r="AI9" s="386"/>
      <c r="AJ9" s="386"/>
      <c r="AK9" s="387"/>
      <c r="AL9" s="443"/>
      <c r="AM9" s="444"/>
      <c r="AN9" s="444"/>
      <c r="AO9" s="444"/>
      <c r="AP9" s="444"/>
      <c r="AQ9" s="444"/>
      <c r="AR9" s="444"/>
      <c r="AS9" s="445"/>
    </row>
    <row r="10" spans="1:45" s="34" customFormat="1" ht="12.75" customHeight="1" x14ac:dyDescent="0.2">
      <c r="A10" s="333" t="s">
        <v>8</v>
      </c>
      <c r="B10" s="431"/>
      <c r="C10" s="431"/>
      <c r="D10" s="430"/>
      <c r="E10" s="361" t="s">
        <v>113</v>
      </c>
      <c r="F10" s="432"/>
      <c r="G10" s="432"/>
      <c r="H10" s="432"/>
      <c r="I10" s="432"/>
      <c r="J10" s="432"/>
      <c r="K10" s="432"/>
      <c r="L10" s="432"/>
      <c r="M10" s="432"/>
      <c r="N10" s="432"/>
      <c r="O10" s="432"/>
      <c r="P10" s="432"/>
      <c r="Q10" s="432"/>
      <c r="R10" s="432"/>
      <c r="S10" s="432"/>
      <c r="T10" s="432"/>
      <c r="U10" s="432"/>
      <c r="V10" s="433"/>
      <c r="X10" s="333" t="s">
        <v>8</v>
      </c>
      <c r="Y10" s="431"/>
      <c r="Z10" s="431"/>
      <c r="AA10" s="430"/>
      <c r="AB10" s="361" t="s">
        <v>113</v>
      </c>
      <c r="AC10" s="432"/>
      <c r="AD10" s="432"/>
      <c r="AE10" s="432"/>
      <c r="AF10" s="432"/>
      <c r="AG10" s="432"/>
      <c r="AH10" s="432"/>
      <c r="AI10" s="432"/>
      <c r="AJ10" s="432"/>
      <c r="AK10" s="432"/>
      <c r="AL10" s="432"/>
      <c r="AM10" s="432"/>
      <c r="AN10" s="432"/>
      <c r="AO10" s="432"/>
      <c r="AP10" s="432"/>
      <c r="AQ10" s="432"/>
      <c r="AR10" s="432"/>
      <c r="AS10" s="433"/>
    </row>
    <row r="11" spans="1:45" s="37" customFormat="1" ht="24" customHeight="1" x14ac:dyDescent="0.2">
      <c r="A11" s="437">
        <f>Meldedaten!A4</f>
        <v>45383</v>
      </c>
      <c r="B11" s="438"/>
      <c r="C11" s="438"/>
      <c r="D11" s="439"/>
      <c r="E11" s="434"/>
      <c r="F11" s="435"/>
      <c r="G11" s="435"/>
      <c r="H11" s="435"/>
      <c r="I11" s="435"/>
      <c r="J11" s="435"/>
      <c r="K11" s="435"/>
      <c r="L11" s="435"/>
      <c r="M11" s="435"/>
      <c r="N11" s="435"/>
      <c r="O11" s="435"/>
      <c r="P11" s="435"/>
      <c r="Q11" s="435"/>
      <c r="R11" s="435"/>
      <c r="S11" s="435"/>
      <c r="T11" s="435"/>
      <c r="U11" s="435"/>
      <c r="V11" s="436"/>
      <c r="X11" s="367">
        <f>A11</f>
        <v>45383</v>
      </c>
      <c r="Y11" s="368"/>
      <c r="Z11" s="368"/>
      <c r="AA11" s="369"/>
      <c r="AB11" s="434"/>
      <c r="AC11" s="435"/>
      <c r="AD11" s="435"/>
      <c r="AE11" s="435"/>
      <c r="AF11" s="435"/>
      <c r="AG11" s="435"/>
      <c r="AH11" s="435"/>
      <c r="AI11" s="435"/>
      <c r="AJ11" s="435"/>
      <c r="AK11" s="435"/>
      <c r="AL11" s="435"/>
      <c r="AM11" s="435"/>
      <c r="AN11" s="435"/>
      <c r="AO11" s="435"/>
      <c r="AP11" s="435"/>
      <c r="AQ11" s="435"/>
      <c r="AR11" s="435"/>
      <c r="AS11" s="436"/>
    </row>
    <row r="12" spans="1:45" s="34" customFormat="1" ht="6" customHeight="1" x14ac:dyDescent="0.2">
      <c r="A12" s="84"/>
      <c r="B12" s="85"/>
      <c r="C12" s="85"/>
      <c r="D12" s="85"/>
      <c r="E12" s="85"/>
      <c r="F12" s="85"/>
      <c r="G12" s="85"/>
      <c r="H12" s="85"/>
      <c r="I12" s="85"/>
      <c r="J12" s="85"/>
      <c r="K12" s="85"/>
      <c r="L12" s="85"/>
      <c r="M12" s="85"/>
      <c r="N12" s="85"/>
      <c r="O12" s="85"/>
      <c r="P12" s="85"/>
      <c r="Q12" s="85"/>
      <c r="R12" s="85"/>
      <c r="S12" s="85"/>
      <c r="T12" s="85"/>
      <c r="U12" s="85"/>
      <c r="V12" s="86"/>
      <c r="X12" s="84"/>
      <c r="Y12" s="85"/>
      <c r="Z12" s="85"/>
      <c r="AA12" s="85"/>
      <c r="AB12" s="85"/>
      <c r="AC12" s="85"/>
      <c r="AD12" s="85"/>
      <c r="AE12" s="85"/>
      <c r="AF12" s="85"/>
      <c r="AG12" s="85"/>
      <c r="AH12" s="85"/>
      <c r="AI12" s="85"/>
      <c r="AJ12" s="85"/>
      <c r="AK12" s="85"/>
      <c r="AL12" s="85"/>
      <c r="AM12" s="85"/>
      <c r="AN12" s="85"/>
      <c r="AO12" s="85"/>
      <c r="AP12" s="85"/>
      <c r="AQ12" s="85"/>
      <c r="AR12" s="85"/>
      <c r="AS12" s="86"/>
    </row>
    <row r="13" spans="1:45" s="34" customFormat="1" ht="24.75" customHeight="1" x14ac:dyDescent="0.2">
      <c r="A13" s="38" t="s">
        <v>107</v>
      </c>
      <c r="D13" s="330" t="str">
        <f>'Übertrag Einzel'!AA94</f>
        <v/>
      </c>
      <c r="E13" s="331"/>
      <c r="F13" s="331"/>
      <c r="G13" s="331"/>
      <c r="H13" s="331"/>
      <c r="I13" s="331"/>
      <c r="J13" s="331"/>
      <c r="K13" s="331"/>
      <c r="L13" s="331"/>
      <c r="M13" s="331"/>
      <c r="N13" s="137"/>
      <c r="O13" s="332" t="str">
        <f>"verliehen wird: "&amp;'Übertrag Einzel'!CP94</f>
        <v>verliehen wird: Urkunde und Button</v>
      </c>
      <c r="P13" s="332"/>
      <c r="Q13" s="332"/>
      <c r="R13" s="332"/>
      <c r="S13" s="332"/>
      <c r="T13" s="332"/>
      <c r="U13" s="332"/>
      <c r="V13" s="83"/>
      <c r="X13" s="38" t="s">
        <v>107</v>
      </c>
      <c r="AA13" s="330" t="str">
        <f>'Übertrag Einzel'!AA95</f>
        <v/>
      </c>
      <c r="AB13" s="331"/>
      <c r="AC13" s="331"/>
      <c r="AD13" s="331"/>
      <c r="AE13" s="331"/>
      <c r="AF13" s="331"/>
      <c r="AG13" s="331"/>
      <c r="AH13" s="331"/>
      <c r="AI13" s="331"/>
      <c r="AJ13" s="331"/>
      <c r="AK13" s="137"/>
      <c r="AL13" s="332" t="str">
        <f>"verliehen wird: "&amp;'Übertrag Einzel'!CP95</f>
        <v>verliehen wird: Urkunde und Button</v>
      </c>
      <c r="AM13" s="332"/>
      <c r="AN13" s="332"/>
      <c r="AO13" s="332"/>
      <c r="AP13" s="332"/>
      <c r="AQ13" s="332"/>
      <c r="AR13" s="332"/>
      <c r="AS13" s="83"/>
    </row>
    <row r="14" spans="1:45" s="34" customFormat="1" ht="6" customHeight="1" x14ac:dyDescent="0.2">
      <c r="A14" s="82"/>
      <c r="V14" s="83"/>
      <c r="X14" s="82"/>
      <c r="AS14" s="83"/>
    </row>
    <row r="15" spans="1:45" s="34" customFormat="1" ht="24.75" customHeight="1" x14ac:dyDescent="0.2">
      <c r="A15" s="38" t="s">
        <v>111</v>
      </c>
      <c r="D15" s="39"/>
      <c r="F15" s="39"/>
      <c r="H15" s="39"/>
      <c r="I15" s="347" t="str">
        <f>'Übertrag Einzel'!CM94&amp;"."</f>
        <v>.</v>
      </c>
      <c r="J15" s="348"/>
      <c r="L15" s="39" t="s">
        <v>112</v>
      </c>
      <c r="N15" s="39"/>
      <c r="V15" s="83"/>
      <c r="X15" s="38" t="s">
        <v>111</v>
      </c>
      <c r="AA15" s="39"/>
      <c r="AC15" s="39"/>
      <c r="AE15" s="39"/>
      <c r="AF15" s="347" t="str">
        <f>'Übertrag Einzel'!CM95&amp;"."</f>
        <v>.</v>
      </c>
      <c r="AG15" s="348"/>
      <c r="AI15" s="39" t="s">
        <v>112</v>
      </c>
      <c r="AK15" s="39"/>
      <c r="AS15" s="83"/>
    </row>
    <row r="16" spans="1:45" s="34" customFormat="1" ht="6" customHeight="1" x14ac:dyDescent="0.2">
      <c r="A16" s="87"/>
      <c r="B16" s="88"/>
      <c r="C16" s="88"/>
      <c r="D16" s="88"/>
      <c r="E16" s="88"/>
      <c r="F16" s="88"/>
      <c r="G16" s="88"/>
      <c r="H16" s="88"/>
      <c r="I16" s="88"/>
      <c r="J16" s="88"/>
      <c r="K16" s="88"/>
      <c r="L16" s="88"/>
      <c r="M16" s="88"/>
      <c r="N16" s="88"/>
      <c r="O16" s="88"/>
      <c r="P16" s="88"/>
      <c r="Q16" s="88"/>
      <c r="R16" s="88"/>
      <c r="S16" s="88"/>
      <c r="T16" s="88"/>
      <c r="U16" s="88"/>
      <c r="V16" s="89"/>
      <c r="X16" s="87"/>
      <c r="Y16" s="88"/>
      <c r="Z16" s="88"/>
      <c r="AA16" s="88"/>
      <c r="AB16" s="88"/>
      <c r="AC16" s="88"/>
      <c r="AD16" s="88"/>
      <c r="AE16" s="88"/>
      <c r="AF16" s="88"/>
      <c r="AG16" s="88"/>
      <c r="AH16" s="88"/>
      <c r="AI16" s="88"/>
      <c r="AJ16" s="88"/>
      <c r="AK16" s="88"/>
      <c r="AL16" s="88"/>
      <c r="AM16" s="88"/>
      <c r="AN16" s="88"/>
      <c r="AO16" s="88"/>
      <c r="AP16" s="88"/>
      <c r="AQ16" s="88"/>
      <c r="AR16" s="88"/>
      <c r="AS16" s="89"/>
    </row>
    <row r="17" spans="1:45" ht="29.25" customHeight="1" x14ac:dyDescent="0.2">
      <c r="A17" s="349" t="s">
        <v>9</v>
      </c>
      <c r="B17" s="448"/>
      <c r="C17" s="448"/>
      <c r="D17" s="449"/>
      <c r="E17" s="447" t="s">
        <v>10</v>
      </c>
      <c r="F17" s="447"/>
      <c r="G17" s="447" t="s">
        <v>11</v>
      </c>
      <c r="H17" s="447"/>
      <c r="I17" s="446" t="s">
        <v>12</v>
      </c>
      <c r="J17" s="447"/>
      <c r="K17" s="446" t="s">
        <v>13</v>
      </c>
      <c r="L17" s="447"/>
      <c r="M17" s="446" t="s">
        <v>14</v>
      </c>
      <c r="N17" s="447"/>
      <c r="O17" s="447"/>
      <c r="P17" s="447"/>
      <c r="Q17" s="447"/>
      <c r="R17" s="447"/>
      <c r="S17" s="447"/>
      <c r="T17" s="446" t="s">
        <v>15</v>
      </c>
      <c r="U17" s="447"/>
      <c r="V17" s="447"/>
      <c r="X17" s="349" t="s">
        <v>9</v>
      </c>
      <c r="Y17" s="448"/>
      <c r="Z17" s="448"/>
      <c r="AA17" s="449"/>
      <c r="AB17" s="447" t="s">
        <v>10</v>
      </c>
      <c r="AC17" s="447"/>
      <c r="AD17" s="447" t="s">
        <v>11</v>
      </c>
      <c r="AE17" s="447"/>
      <c r="AF17" s="446" t="s">
        <v>12</v>
      </c>
      <c r="AG17" s="447"/>
      <c r="AH17" s="446" t="s">
        <v>13</v>
      </c>
      <c r="AI17" s="447"/>
      <c r="AJ17" s="446" t="s">
        <v>14</v>
      </c>
      <c r="AK17" s="447"/>
      <c r="AL17" s="447"/>
      <c r="AM17" s="447"/>
      <c r="AN17" s="447"/>
      <c r="AO17" s="447"/>
      <c r="AP17" s="447"/>
      <c r="AQ17" s="446" t="s">
        <v>15</v>
      </c>
      <c r="AR17" s="447"/>
      <c r="AS17" s="447"/>
    </row>
    <row r="18" spans="1:45" ht="14.1" customHeight="1" x14ac:dyDescent="0.2">
      <c r="A18" s="333"/>
      <c r="B18" s="334"/>
      <c r="C18" s="334"/>
      <c r="D18" s="335"/>
      <c r="E18" s="336"/>
      <c r="F18" s="337"/>
      <c r="G18" s="336"/>
      <c r="H18" s="337"/>
      <c r="I18" s="336"/>
      <c r="J18" s="337"/>
      <c r="K18" s="336"/>
      <c r="L18" s="337"/>
      <c r="M18" s="336"/>
      <c r="N18" s="340"/>
      <c r="O18" s="340"/>
      <c r="P18" s="340"/>
      <c r="Q18" s="340"/>
      <c r="R18" s="340"/>
      <c r="S18" s="337"/>
      <c r="T18" s="336"/>
      <c r="U18" s="340"/>
      <c r="V18" s="337"/>
      <c r="X18" s="333"/>
      <c r="Y18" s="334"/>
      <c r="Z18" s="334"/>
      <c r="AA18" s="335"/>
      <c r="AB18" s="336"/>
      <c r="AC18" s="337"/>
      <c r="AD18" s="336"/>
      <c r="AE18" s="337"/>
      <c r="AF18" s="336"/>
      <c r="AG18" s="337"/>
      <c r="AH18" s="336"/>
      <c r="AI18" s="337"/>
      <c r="AJ18" s="336"/>
      <c r="AK18" s="340"/>
      <c r="AL18" s="340"/>
      <c r="AM18" s="340"/>
      <c r="AN18" s="340"/>
      <c r="AO18" s="340"/>
      <c r="AP18" s="337"/>
      <c r="AQ18" s="336"/>
      <c r="AR18" s="340"/>
      <c r="AS18" s="337"/>
    </row>
    <row r="19" spans="1:45" ht="14.1" customHeight="1" x14ac:dyDescent="0.2">
      <c r="A19" s="388" t="str">
        <f>'Übertrag Einzel'!BE94</f>
        <v>Langsamer Walzer</v>
      </c>
      <c r="B19" s="389"/>
      <c r="C19" s="389"/>
      <c r="D19" s="17"/>
      <c r="E19" s="338"/>
      <c r="F19" s="339"/>
      <c r="G19" s="338"/>
      <c r="H19" s="339"/>
      <c r="I19" s="338"/>
      <c r="J19" s="339"/>
      <c r="K19" s="338"/>
      <c r="L19" s="339"/>
      <c r="M19" s="338"/>
      <c r="N19" s="341"/>
      <c r="O19" s="341"/>
      <c r="P19" s="341"/>
      <c r="Q19" s="341"/>
      <c r="R19" s="341"/>
      <c r="S19" s="339"/>
      <c r="T19" s="338"/>
      <c r="U19" s="341"/>
      <c r="V19" s="339"/>
      <c r="X19" s="388" t="str">
        <f>'Übertrag Einzel'!BE95</f>
        <v>Langsamer Walzer</v>
      </c>
      <c r="Y19" s="389"/>
      <c r="Z19" s="389"/>
      <c r="AA19" s="17"/>
      <c r="AB19" s="338"/>
      <c r="AC19" s="339"/>
      <c r="AD19" s="338"/>
      <c r="AE19" s="339"/>
      <c r="AF19" s="338"/>
      <c r="AG19" s="339"/>
      <c r="AH19" s="338"/>
      <c r="AI19" s="339"/>
      <c r="AJ19" s="338"/>
      <c r="AK19" s="341"/>
      <c r="AL19" s="341"/>
      <c r="AM19" s="341"/>
      <c r="AN19" s="341"/>
      <c r="AO19" s="341"/>
      <c r="AP19" s="339"/>
      <c r="AQ19" s="338"/>
      <c r="AR19" s="341"/>
      <c r="AS19" s="339"/>
    </row>
    <row r="20" spans="1:45" ht="14.1" customHeight="1" x14ac:dyDescent="0.2">
      <c r="A20" s="333"/>
      <c r="B20" s="334"/>
      <c r="C20" s="334"/>
      <c r="D20" s="335"/>
      <c r="E20" s="336"/>
      <c r="F20" s="337"/>
      <c r="G20" s="336"/>
      <c r="H20" s="337"/>
      <c r="I20" s="336"/>
      <c r="J20" s="337"/>
      <c r="K20" s="336"/>
      <c r="L20" s="337"/>
      <c r="M20" s="336"/>
      <c r="N20" s="340"/>
      <c r="O20" s="340"/>
      <c r="P20" s="340"/>
      <c r="Q20" s="340"/>
      <c r="R20" s="340"/>
      <c r="S20" s="337"/>
      <c r="T20" s="336"/>
      <c r="U20" s="340"/>
      <c r="V20" s="337"/>
      <c r="X20" s="333"/>
      <c r="Y20" s="334"/>
      <c r="Z20" s="334"/>
      <c r="AA20" s="335"/>
      <c r="AB20" s="336"/>
      <c r="AC20" s="337"/>
      <c r="AD20" s="336"/>
      <c r="AE20" s="337"/>
      <c r="AF20" s="336"/>
      <c r="AG20" s="337"/>
      <c r="AH20" s="336"/>
      <c r="AI20" s="337"/>
      <c r="AJ20" s="336"/>
      <c r="AK20" s="340"/>
      <c r="AL20" s="340"/>
      <c r="AM20" s="340"/>
      <c r="AN20" s="340"/>
      <c r="AO20" s="340"/>
      <c r="AP20" s="337"/>
      <c r="AQ20" s="336"/>
      <c r="AR20" s="340"/>
      <c r="AS20" s="337"/>
    </row>
    <row r="21" spans="1:45" ht="14.1" customHeight="1" x14ac:dyDescent="0.2">
      <c r="A21" s="388" t="str">
        <f>'Übertrag Einzel'!BF94</f>
        <v>Tango</v>
      </c>
      <c r="B21" s="389"/>
      <c r="C21" s="389"/>
      <c r="D21" s="17"/>
      <c r="E21" s="338"/>
      <c r="F21" s="339"/>
      <c r="G21" s="338"/>
      <c r="H21" s="339"/>
      <c r="I21" s="338"/>
      <c r="J21" s="339"/>
      <c r="K21" s="338"/>
      <c r="L21" s="339"/>
      <c r="M21" s="338"/>
      <c r="N21" s="341"/>
      <c r="O21" s="341"/>
      <c r="P21" s="341"/>
      <c r="Q21" s="341"/>
      <c r="R21" s="341"/>
      <c r="S21" s="339"/>
      <c r="T21" s="338"/>
      <c r="U21" s="341"/>
      <c r="V21" s="339"/>
      <c r="X21" s="388" t="str">
        <f>'Übertrag Einzel'!BF95</f>
        <v>Tango</v>
      </c>
      <c r="Y21" s="389"/>
      <c r="Z21" s="389"/>
      <c r="AA21" s="17"/>
      <c r="AB21" s="338"/>
      <c r="AC21" s="339"/>
      <c r="AD21" s="338"/>
      <c r="AE21" s="339"/>
      <c r="AF21" s="338"/>
      <c r="AG21" s="339"/>
      <c r="AH21" s="338"/>
      <c r="AI21" s="339"/>
      <c r="AJ21" s="338"/>
      <c r="AK21" s="341"/>
      <c r="AL21" s="341"/>
      <c r="AM21" s="341"/>
      <c r="AN21" s="341"/>
      <c r="AO21" s="341"/>
      <c r="AP21" s="339"/>
      <c r="AQ21" s="338"/>
      <c r="AR21" s="341"/>
      <c r="AS21" s="339"/>
    </row>
    <row r="22" spans="1:45" ht="14.1" customHeight="1" x14ac:dyDescent="0.2">
      <c r="A22" s="333"/>
      <c r="B22" s="334"/>
      <c r="C22" s="334"/>
      <c r="D22" s="335"/>
      <c r="E22" s="336"/>
      <c r="F22" s="337"/>
      <c r="G22" s="336"/>
      <c r="H22" s="337"/>
      <c r="I22" s="336"/>
      <c r="J22" s="337"/>
      <c r="K22" s="336"/>
      <c r="L22" s="337"/>
      <c r="M22" s="336"/>
      <c r="N22" s="340"/>
      <c r="O22" s="340"/>
      <c r="P22" s="340"/>
      <c r="Q22" s="340"/>
      <c r="R22" s="340"/>
      <c r="S22" s="337"/>
      <c r="T22" s="336"/>
      <c r="U22" s="340"/>
      <c r="V22" s="337"/>
      <c r="X22" s="333"/>
      <c r="Y22" s="334"/>
      <c r="Z22" s="334"/>
      <c r="AA22" s="335"/>
      <c r="AB22" s="336"/>
      <c r="AC22" s="337"/>
      <c r="AD22" s="336"/>
      <c r="AE22" s="337"/>
      <c r="AF22" s="336"/>
      <c r="AG22" s="337"/>
      <c r="AH22" s="336"/>
      <c r="AI22" s="337"/>
      <c r="AJ22" s="336"/>
      <c r="AK22" s="340"/>
      <c r="AL22" s="340"/>
      <c r="AM22" s="340"/>
      <c r="AN22" s="340"/>
      <c r="AO22" s="340"/>
      <c r="AP22" s="337"/>
      <c r="AQ22" s="336"/>
      <c r="AR22" s="340"/>
      <c r="AS22" s="337"/>
    </row>
    <row r="23" spans="1:45" ht="14.1" customHeight="1" x14ac:dyDescent="0.2">
      <c r="A23" s="388" t="str">
        <f>'Übertrag Einzel'!BG94</f>
        <v>Wiener Walzer</v>
      </c>
      <c r="B23" s="389"/>
      <c r="C23" s="389"/>
      <c r="D23" s="17"/>
      <c r="E23" s="338"/>
      <c r="F23" s="339"/>
      <c r="G23" s="338"/>
      <c r="H23" s="339"/>
      <c r="I23" s="338"/>
      <c r="J23" s="339"/>
      <c r="K23" s="338"/>
      <c r="L23" s="339"/>
      <c r="M23" s="338"/>
      <c r="N23" s="341"/>
      <c r="O23" s="341"/>
      <c r="P23" s="341"/>
      <c r="Q23" s="341"/>
      <c r="R23" s="341"/>
      <c r="S23" s="339"/>
      <c r="T23" s="338"/>
      <c r="U23" s="341"/>
      <c r="V23" s="339"/>
      <c r="X23" s="388" t="str">
        <f>'Übertrag Einzel'!BG95</f>
        <v>Wiener Walzer</v>
      </c>
      <c r="Y23" s="389"/>
      <c r="Z23" s="389"/>
      <c r="AA23" s="17"/>
      <c r="AB23" s="338"/>
      <c r="AC23" s="339"/>
      <c r="AD23" s="338"/>
      <c r="AE23" s="339"/>
      <c r="AF23" s="338"/>
      <c r="AG23" s="339"/>
      <c r="AH23" s="338"/>
      <c r="AI23" s="339"/>
      <c r="AJ23" s="338"/>
      <c r="AK23" s="341"/>
      <c r="AL23" s="341"/>
      <c r="AM23" s="341"/>
      <c r="AN23" s="341"/>
      <c r="AO23" s="341"/>
      <c r="AP23" s="339"/>
      <c r="AQ23" s="338"/>
      <c r="AR23" s="341"/>
      <c r="AS23" s="339"/>
    </row>
    <row r="24" spans="1:45" ht="14.1" customHeight="1" x14ac:dyDescent="0.2">
      <c r="A24" s="333"/>
      <c r="B24" s="334"/>
      <c r="C24" s="334"/>
      <c r="D24" s="335"/>
      <c r="E24" s="336"/>
      <c r="F24" s="337"/>
      <c r="G24" s="336"/>
      <c r="H24" s="337"/>
      <c r="I24" s="336"/>
      <c r="J24" s="337"/>
      <c r="K24" s="336"/>
      <c r="L24" s="337"/>
      <c r="M24" s="336"/>
      <c r="N24" s="340"/>
      <c r="O24" s="340"/>
      <c r="P24" s="340"/>
      <c r="Q24" s="340"/>
      <c r="R24" s="340"/>
      <c r="S24" s="337"/>
      <c r="T24" s="336"/>
      <c r="U24" s="340"/>
      <c r="V24" s="337"/>
      <c r="X24" s="333"/>
      <c r="Y24" s="334"/>
      <c r="Z24" s="334"/>
      <c r="AA24" s="335"/>
      <c r="AB24" s="336"/>
      <c r="AC24" s="337"/>
      <c r="AD24" s="336"/>
      <c r="AE24" s="337"/>
      <c r="AF24" s="336"/>
      <c r="AG24" s="337"/>
      <c r="AH24" s="336"/>
      <c r="AI24" s="337"/>
      <c r="AJ24" s="336"/>
      <c r="AK24" s="340"/>
      <c r="AL24" s="340"/>
      <c r="AM24" s="340"/>
      <c r="AN24" s="340"/>
      <c r="AO24" s="340"/>
      <c r="AP24" s="337"/>
      <c r="AQ24" s="336"/>
      <c r="AR24" s="340"/>
      <c r="AS24" s="337"/>
    </row>
    <row r="25" spans="1:45" ht="14.1" customHeight="1" x14ac:dyDescent="0.2">
      <c r="A25" s="388" t="str">
        <f>'Übertrag Einzel'!BH94</f>
        <v>Slowfox</v>
      </c>
      <c r="B25" s="389"/>
      <c r="C25" s="389"/>
      <c r="D25" s="17"/>
      <c r="E25" s="338"/>
      <c r="F25" s="339"/>
      <c r="G25" s="338"/>
      <c r="H25" s="339"/>
      <c r="I25" s="338"/>
      <c r="J25" s="339"/>
      <c r="K25" s="338"/>
      <c r="L25" s="339"/>
      <c r="M25" s="338"/>
      <c r="N25" s="341"/>
      <c r="O25" s="341"/>
      <c r="P25" s="341"/>
      <c r="Q25" s="341"/>
      <c r="R25" s="341"/>
      <c r="S25" s="339"/>
      <c r="T25" s="338"/>
      <c r="U25" s="341"/>
      <c r="V25" s="339"/>
      <c r="X25" s="388" t="str">
        <f>'Übertrag Einzel'!BH95</f>
        <v>Slowfox</v>
      </c>
      <c r="Y25" s="389"/>
      <c r="Z25" s="389"/>
      <c r="AA25" s="17"/>
      <c r="AB25" s="338"/>
      <c r="AC25" s="339"/>
      <c r="AD25" s="338"/>
      <c r="AE25" s="339"/>
      <c r="AF25" s="338"/>
      <c r="AG25" s="339"/>
      <c r="AH25" s="338"/>
      <c r="AI25" s="339"/>
      <c r="AJ25" s="338"/>
      <c r="AK25" s="341"/>
      <c r="AL25" s="341"/>
      <c r="AM25" s="341"/>
      <c r="AN25" s="341"/>
      <c r="AO25" s="341"/>
      <c r="AP25" s="339"/>
      <c r="AQ25" s="338"/>
      <c r="AR25" s="341"/>
      <c r="AS25" s="339"/>
    </row>
    <row r="26" spans="1:45" ht="14.1" customHeight="1" x14ac:dyDescent="0.2">
      <c r="A26" s="333"/>
      <c r="B26" s="334"/>
      <c r="C26" s="334"/>
      <c r="D26" s="335"/>
      <c r="E26" s="336"/>
      <c r="F26" s="337"/>
      <c r="G26" s="336"/>
      <c r="H26" s="337"/>
      <c r="I26" s="336"/>
      <c r="J26" s="337"/>
      <c r="K26" s="336"/>
      <c r="L26" s="337"/>
      <c r="M26" s="336"/>
      <c r="N26" s="340"/>
      <c r="O26" s="340"/>
      <c r="P26" s="340"/>
      <c r="Q26" s="340"/>
      <c r="R26" s="340"/>
      <c r="S26" s="337"/>
      <c r="T26" s="336"/>
      <c r="U26" s="340"/>
      <c r="V26" s="337"/>
      <c r="X26" s="333"/>
      <c r="Y26" s="334"/>
      <c r="Z26" s="334"/>
      <c r="AA26" s="335"/>
      <c r="AB26" s="336"/>
      <c r="AC26" s="337"/>
      <c r="AD26" s="336"/>
      <c r="AE26" s="337"/>
      <c r="AF26" s="336"/>
      <c r="AG26" s="337"/>
      <c r="AH26" s="336"/>
      <c r="AI26" s="337"/>
      <c r="AJ26" s="336"/>
      <c r="AK26" s="340"/>
      <c r="AL26" s="340"/>
      <c r="AM26" s="340"/>
      <c r="AN26" s="340"/>
      <c r="AO26" s="340"/>
      <c r="AP26" s="337"/>
      <c r="AQ26" s="336"/>
      <c r="AR26" s="340"/>
      <c r="AS26" s="337"/>
    </row>
    <row r="27" spans="1:45" ht="14.1" customHeight="1" x14ac:dyDescent="0.2">
      <c r="A27" s="388" t="str">
        <f>'Übertrag Einzel'!BI94</f>
        <v>Quickstep</v>
      </c>
      <c r="B27" s="389"/>
      <c r="C27" s="389"/>
      <c r="D27" s="17"/>
      <c r="E27" s="338"/>
      <c r="F27" s="339"/>
      <c r="G27" s="338"/>
      <c r="H27" s="339"/>
      <c r="I27" s="338"/>
      <c r="J27" s="339"/>
      <c r="K27" s="338"/>
      <c r="L27" s="339"/>
      <c r="M27" s="338"/>
      <c r="N27" s="341"/>
      <c r="O27" s="341"/>
      <c r="P27" s="341"/>
      <c r="Q27" s="341"/>
      <c r="R27" s="341"/>
      <c r="S27" s="339"/>
      <c r="T27" s="338"/>
      <c r="U27" s="341"/>
      <c r="V27" s="339"/>
      <c r="X27" s="388" t="str">
        <f>'Übertrag Einzel'!BI95</f>
        <v>Quickstep</v>
      </c>
      <c r="Y27" s="389"/>
      <c r="Z27" s="389"/>
      <c r="AA27" s="17"/>
      <c r="AB27" s="338"/>
      <c r="AC27" s="339"/>
      <c r="AD27" s="338"/>
      <c r="AE27" s="339"/>
      <c r="AF27" s="338"/>
      <c r="AG27" s="339"/>
      <c r="AH27" s="338"/>
      <c r="AI27" s="339"/>
      <c r="AJ27" s="338"/>
      <c r="AK27" s="341"/>
      <c r="AL27" s="341"/>
      <c r="AM27" s="341"/>
      <c r="AN27" s="341"/>
      <c r="AO27" s="341"/>
      <c r="AP27" s="339"/>
      <c r="AQ27" s="338"/>
      <c r="AR27" s="341"/>
      <c r="AS27" s="339"/>
    </row>
    <row r="28" spans="1:45" ht="14.1" customHeight="1" x14ac:dyDescent="0.2">
      <c r="A28" s="333"/>
      <c r="B28" s="334"/>
      <c r="C28" s="334"/>
      <c r="D28" s="335"/>
      <c r="E28" s="336"/>
      <c r="F28" s="337"/>
      <c r="G28" s="336"/>
      <c r="H28" s="337"/>
      <c r="I28" s="336"/>
      <c r="J28" s="337"/>
      <c r="K28" s="336"/>
      <c r="L28" s="337"/>
      <c r="M28" s="336"/>
      <c r="N28" s="340"/>
      <c r="O28" s="340"/>
      <c r="P28" s="340"/>
      <c r="Q28" s="340"/>
      <c r="R28" s="340"/>
      <c r="S28" s="337"/>
      <c r="T28" s="336"/>
      <c r="U28" s="340"/>
      <c r="V28" s="337"/>
      <c r="X28" s="333"/>
      <c r="Y28" s="334"/>
      <c r="Z28" s="334"/>
      <c r="AA28" s="335"/>
      <c r="AB28" s="336"/>
      <c r="AC28" s="337"/>
      <c r="AD28" s="336"/>
      <c r="AE28" s="337"/>
      <c r="AF28" s="336"/>
      <c r="AG28" s="337"/>
      <c r="AH28" s="336"/>
      <c r="AI28" s="337"/>
      <c r="AJ28" s="336"/>
      <c r="AK28" s="340"/>
      <c r="AL28" s="340"/>
      <c r="AM28" s="340"/>
      <c r="AN28" s="340"/>
      <c r="AO28" s="340"/>
      <c r="AP28" s="337"/>
      <c r="AQ28" s="336"/>
      <c r="AR28" s="340"/>
      <c r="AS28" s="337"/>
    </row>
    <row r="29" spans="1:45" ht="14.1" customHeight="1" x14ac:dyDescent="0.2">
      <c r="A29" s="388" t="str">
        <f>'Übertrag Einzel'!BJ94</f>
        <v>Samba</v>
      </c>
      <c r="B29" s="389"/>
      <c r="C29" s="389"/>
      <c r="D29" s="17"/>
      <c r="E29" s="338"/>
      <c r="F29" s="339"/>
      <c r="G29" s="338"/>
      <c r="H29" s="339"/>
      <c r="I29" s="338"/>
      <c r="J29" s="339"/>
      <c r="K29" s="338"/>
      <c r="L29" s="339"/>
      <c r="M29" s="338"/>
      <c r="N29" s="341"/>
      <c r="O29" s="341"/>
      <c r="P29" s="341"/>
      <c r="Q29" s="341"/>
      <c r="R29" s="341"/>
      <c r="S29" s="339"/>
      <c r="T29" s="338"/>
      <c r="U29" s="341"/>
      <c r="V29" s="339"/>
      <c r="X29" s="388" t="str">
        <f>'Übertrag Einzel'!BJ95</f>
        <v>Samba</v>
      </c>
      <c r="Y29" s="389"/>
      <c r="Z29" s="389"/>
      <c r="AA29" s="17"/>
      <c r="AB29" s="338"/>
      <c r="AC29" s="339"/>
      <c r="AD29" s="338"/>
      <c r="AE29" s="339"/>
      <c r="AF29" s="338"/>
      <c r="AG29" s="339"/>
      <c r="AH29" s="338"/>
      <c r="AI29" s="339"/>
      <c r="AJ29" s="338"/>
      <c r="AK29" s="341"/>
      <c r="AL29" s="341"/>
      <c r="AM29" s="341"/>
      <c r="AN29" s="341"/>
      <c r="AO29" s="341"/>
      <c r="AP29" s="339"/>
      <c r="AQ29" s="338"/>
      <c r="AR29" s="341"/>
      <c r="AS29" s="339"/>
    </row>
    <row r="30" spans="1:45" ht="14.1" customHeight="1" x14ac:dyDescent="0.2">
      <c r="A30" s="333"/>
      <c r="B30" s="334"/>
      <c r="C30" s="334"/>
      <c r="D30" s="335"/>
      <c r="E30" s="336"/>
      <c r="F30" s="337"/>
      <c r="G30" s="336"/>
      <c r="H30" s="337"/>
      <c r="I30" s="336"/>
      <c r="J30" s="337"/>
      <c r="K30" s="336"/>
      <c r="L30" s="337"/>
      <c r="M30" s="336"/>
      <c r="N30" s="340"/>
      <c r="O30" s="340"/>
      <c r="P30" s="340"/>
      <c r="Q30" s="340"/>
      <c r="R30" s="340"/>
      <c r="S30" s="337"/>
      <c r="T30" s="336"/>
      <c r="U30" s="340"/>
      <c r="V30" s="337"/>
      <c r="X30" s="333"/>
      <c r="Y30" s="334"/>
      <c r="Z30" s="334"/>
      <c r="AA30" s="335"/>
      <c r="AB30" s="336"/>
      <c r="AC30" s="337"/>
      <c r="AD30" s="336"/>
      <c r="AE30" s="337"/>
      <c r="AF30" s="336"/>
      <c r="AG30" s="337"/>
      <c r="AH30" s="336"/>
      <c r="AI30" s="337"/>
      <c r="AJ30" s="336"/>
      <c r="AK30" s="340"/>
      <c r="AL30" s="340"/>
      <c r="AM30" s="340"/>
      <c r="AN30" s="340"/>
      <c r="AO30" s="340"/>
      <c r="AP30" s="337"/>
      <c r="AQ30" s="336"/>
      <c r="AR30" s="340"/>
      <c r="AS30" s="337"/>
    </row>
    <row r="31" spans="1:45" ht="14.1" customHeight="1" x14ac:dyDescent="0.2">
      <c r="A31" s="388" t="str">
        <f>'Übertrag Einzel'!BK94</f>
        <v>Chachacha</v>
      </c>
      <c r="B31" s="389"/>
      <c r="C31" s="389"/>
      <c r="D31" s="17"/>
      <c r="E31" s="338"/>
      <c r="F31" s="339"/>
      <c r="G31" s="338"/>
      <c r="H31" s="339"/>
      <c r="I31" s="338"/>
      <c r="J31" s="339"/>
      <c r="K31" s="338"/>
      <c r="L31" s="339"/>
      <c r="M31" s="338"/>
      <c r="N31" s="341"/>
      <c r="O31" s="341"/>
      <c r="P31" s="341"/>
      <c r="Q31" s="341"/>
      <c r="R31" s="341"/>
      <c r="S31" s="339"/>
      <c r="T31" s="338"/>
      <c r="U31" s="341"/>
      <c r="V31" s="339"/>
      <c r="X31" s="388" t="str">
        <f>'Übertrag Einzel'!BK95</f>
        <v>Chachacha</v>
      </c>
      <c r="Y31" s="389"/>
      <c r="Z31" s="389"/>
      <c r="AA31" s="17"/>
      <c r="AB31" s="338"/>
      <c r="AC31" s="339"/>
      <c r="AD31" s="338"/>
      <c r="AE31" s="339"/>
      <c r="AF31" s="338"/>
      <c r="AG31" s="339"/>
      <c r="AH31" s="338"/>
      <c r="AI31" s="339"/>
      <c r="AJ31" s="338"/>
      <c r="AK31" s="341"/>
      <c r="AL31" s="341"/>
      <c r="AM31" s="341"/>
      <c r="AN31" s="341"/>
      <c r="AO31" s="341"/>
      <c r="AP31" s="339"/>
      <c r="AQ31" s="338"/>
      <c r="AR31" s="341"/>
      <c r="AS31" s="339"/>
    </row>
    <row r="32" spans="1:45" ht="14.1" customHeight="1" x14ac:dyDescent="0.2">
      <c r="A32" s="333"/>
      <c r="B32" s="334"/>
      <c r="C32" s="334"/>
      <c r="D32" s="335"/>
      <c r="E32" s="336"/>
      <c r="F32" s="337"/>
      <c r="G32" s="336"/>
      <c r="H32" s="337"/>
      <c r="I32" s="336"/>
      <c r="J32" s="337"/>
      <c r="K32" s="336"/>
      <c r="L32" s="337"/>
      <c r="M32" s="336"/>
      <c r="N32" s="340"/>
      <c r="O32" s="340"/>
      <c r="P32" s="340"/>
      <c r="Q32" s="340"/>
      <c r="R32" s="340"/>
      <c r="S32" s="337"/>
      <c r="T32" s="336"/>
      <c r="U32" s="340"/>
      <c r="V32" s="337"/>
      <c r="X32" s="333"/>
      <c r="Y32" s="334"/>
      <c r="Z32" s="334"/>
      <c r="AA32" s="335"/>
      <c r="AB32" s="336"/>
      <c r="AC32" s="337"/>
      <c r="AD32" s="336"/>
      <c r="AE32" s="337"/>
      <c r="AF32" s="336"/>
      <c r="AG32" s="337"/>
      <c r="AH32" s="336"/>
      <c r="AI32" s="337"/>
      <c r="AJ32" s="336"/>
      <c r="AK32" s="340"/>
      <c r="AL32" s="340"/>
      <c r="AM32" s="340"/>
      <c r="AN32" s="340"/>
      <c r="AO32" s="340"/>
      <c r="AP32" s="337"/>
      <c r="AQ32" s="336"/>
      <c r="AR32" s="340"/>
      <c r="AS32" s="337"/>
    </row>
    <row r="33" spans="1:45" ht="14.1" customHeight="1" x14ac:dyDescent="0.2">
      <c r="A33" s="388" t="str">
        <f>'Übertrag Einzel'!BL94</f>
        <v>Rumba</v>
      </c>
      <c r="B33" s="389"/>
      <c r="C33" s="389"/>
      <c r="D33" s="17"/>
      <c r="E33" s="338"/>
      <c r="F33" s="339"/>
      <c r="G33" s="338"/>
      <c r="H33" s="339"/>
      <c r="I33" s="338"/>
      <c r="J33" s="339"/>
      <c r="K33" s="338"/>
      <c r="L33" s="339"/>
      <c r="M33" s="338"/>
      <c r="N33" s="341"/>
      <c r="O33" s="341"/>
      <c r="P33" s="341"/>
      <c r="Q33" s="341"/>
      <c r="R33" s="341"/>
      <c r="S33" s="339"/>
      <c r="T33" s="338"/>
      <c r="U33" s="341"/>
      <c r="V33" s="339"/>
      <c r="X33" s="388" t="str">
        <f>'Übertrag Einzel'!BL95</f>
        <v>Rumba</v>
      </c>
      <c r="Y33" s="389"/>
      <c r="Z33" s="389"/>
      <c r="AA33" s="17"/>
      <c r="AB33" s="338"/>
      <c r="AC33" s="339"/>
      <c r="AD33" s="338"/>
      <c r="AE33" s="339"/>
      <c r="AF33" s="338"/>
      <c r="AG33" s="339"/>
      <c r="AH33" s="338"/>
      <c r="AI33" s="339"/>
      <c r="AJ33" s="338"/>
      <c r="AK33" s="341"/>
      <c r="AL33" s="341"/>
      <c r="AM33" s="341"/>
      <c r="AN33" s="341"/>
      <c r="AO33" s="341"/>
      <c r="AP33" s="339"/>
      <c r="AQ33" s="338"/>
      <c r="AR33" s="341"/>
      <c r="AS33" s="339"/>
    </row>
    <row r="34" spans="1:45" ht="14.1" customHeight="1" x14ac:dyDescent="0.2">
      <c r="A34" s="333"/>
      <c r="B34" s="334"/>
      <c r="C34" s="334"/>
      <c r="D34" s="335"/>
      <c r="E34" s="336"/>
      <c r="F34" s="337"/>
      <c r="G34" s="336"/>
      <c r="H34" s="337"/>
      <c r="I34" s="336"/>
      <c r="J34" s="337"/>
      <c r="K34" s="336"/>
      <c r="L34" s="337"/>
      <c r="M34" s="336"/>
      <c r="N34" s="340"/>
      <c r="O34" s="340"/>
      <c r="P34" s="340"/>
      <c r="Q34" s="340"/>
      <c r="R34" s="340"/>
      <c r="S34" s="337"/>
      <c r="T34" s="336"/>
      <c r="U34" s="340"/>
      <c r="V34" s="337"/>
      <c r="X34" s="333"/>
      <c r="Y34" s="334"/>
      <c r="Z34" s="334"/>
      <c r="AA34" s="335"/>
      <c r="AB34" s="336"/>
      <c r="AC34" s="337"/>
      <c r="AD34" s="336"/>
      <c r="AE34" s="337"/>
      <c r="AF34" s="336"/>
      <c r="AG34" s="337"/>
      <c r="AH34" s="336"/>
      <c r="AI34" s="337"/>
      <c r="AJ34" s="336"/>
      <c r="AK34" s="340"/>
      <c r="AL34" s="340"/>
      <c r="AM34" s="340"/>
      <c r="AN34" s="340"/>
      <c r="AO34" s="340"/>
      <c r="AP34" s="337"/>
      <c r="AQ34" s="336"/>
      <c r="AR34" s="340"/>
      <c r="AS34" s="337"/>
    </row>
    <row r="35" spans="1:45" ht="14.1" customHeight="1" x14ac:dyDescent="0.2">
      <c r="A35" s="388" t="str">
        <f>'Übertrag Einzel'!BM94</f>
        <v>Paso Doble</v>
      </c>
      <c r="B35" s="389"/>
      <c r="C35" s="389"/>
      <c r="D35" s="17"/>
      <c r="E35" s="338"/>
      <c r="F35" s="339"/>
      <c r="G35" s="338"/>
      <c r="H35" s="339"/>
      <c r="I35" s="338"/>
      <c r="J35" s="339"/>
      <c r="K35" s="338"/>
      <c r="L35" s="339"/>
      <c r="M35" s="338"/>
      <c r="N35" s="341"/>
      <c r="O35" s="341"/>
      <c r="P35" s="341"/>
      <c r="Q35" s="341"/>
      <c r="R35" s="341"/>
      <c r="S35" s="339"/>
      <c r="T35" s="338"/>
      <c r="U35" s="341"/>
      <c r="V35" s="339"/>
      <c r="X35" s="388" t="str">
        <f>'Übertrag Einzel'!BM95</f>
        <v>Paso Doble</v>
      </c>
      <c r="Y35" s="389"/>
      <c r="Z35" s="389"/>
      <c r="AA35" s="17"/>
      <c r="AB35" s="338"/>
      <c r="AC35" s="339"/>
      <c r="AD35" s="338"/>
      <c r="AE35" s="339"/>
      <c r="AF35" s="338"/>
      <c r="AG35" s="339"/>
      <c r="AH35" s="338"/>
      <c r="AI35" s="339"/>
      <c r="AJ35" s="338"/>
      <c r="AK35" s="341"/>
      <c r="AL35" s="341"/>
      <c r="AM35" s="341"/>
      <c r="AN35" s="341"/>
      <c r="AO35" s="341"/>
      <c r="AP35" s="339"/>
      <c r="AQ35" s="338"/>
      <c r="AR35" s="341"/>
      <c r="AS35" s="339"/>
    </row>
    <row r="36" spans="1:45" ht="14.1" customHeight="1" x14ac:dyDescent="0.2">
      <c r="A36" s="333"/>
      <c r="B36" s="334"/>
      <c r="C36" s="334"/>
      <c r="D36" s="335"/>
      <c r="E36" s="336"/>
      <c r="F36" s="337"/>
      <c r="G36" s="336"/>
      <c r="H36" s="337"/>
      <c r="I36" s="336"/>
      <c r="J36" s="337"/>
      <c r="K36" s="336"/>
      <c r="L36" s="337"/>
      <c r="M36" s="336"/>
      <c r="N36" s="340"/>
      <c r="O36" s="340"/>
      <c r="P36" s="340"/>
      <c r="Q36" s="340"/>
      <c r="R36" s="340"/>
      <c r="S36" s="337"/>
      <c r="T36" s="336"/>
      <c r="U36" s="340"/>
      <c r="V36" s="337"/>
      <c r="X36" s="333"/>
      <c r="Y36" s="334"/>
      <c r="Z36" s="334"/>
      <c r="AA36" s="335"/>
      <c r="AB36" s="336"/>
      <c r="AC36" s="337"/>
      <c r="AD36" s="336"/>
      <c r="AE36" s="337"/>
      <c r="AF36" s="336"/>
      <c r="AG36" s="337"/>
      <c r="AH36" s="336"/>
      <c r="AI36" s="337"/>
      <c r="AJ36" s="336"/>
      <c r="AK36" s="340"/>
      <c r="AL36" s="340"/>
      <c r="AM36" s="340"/>
      <c r="AN36" s="340"/>
      <c r="AO36" s="340"/>
      <c r="AP36" s="337"/>
      <c r="AQ36" s="336"/>
      <c r="AR36" s="340"/>
      <c r="AS36" s="337"/>
    </row>
    <row r="37" spans="1:45" ht="14.1" customHeight="1" x14ac:dyDescent="0.2">
      <c r="A37" s="388" t="str">
        <f>'Übertrag Einzel'!BN94</f>
        <v>Jive</v>
      </c>
      <c r="B37" s="389"/>
      <c r="C37" s="389"/>
      <c r="D37" s="17"/>
      <c r="E37" s="338"/>
      <c r="F37" s="339"/>
      <c r="G37" s="338"/>
      <c r="H37" s="339"/>
      <c r="I37" s="338"/>
      <c r="J37" s="339"/>
      <c r="K37" s="338"/>
      <c r="L37" s="339"/>
      <c r="M37" s="338"/>
      <c r="N37" s="341"/>
      <c r="O37" s="341"/>
      <c r="P37" s="341"/>
      <c r="Q37" s="341"/>
      <c r="R37" s="341"/>
      <c r="S37" s="339"/>
      <c r="T37" s="338"/>
      <c r="U37" s="341"/>
      <c r="V37" s="339"/>
      <c r="X37" s="388" t="str">
        <f>'Übertrag Einzel'!BN95</f>
        <v>Jive</v>
      </c>
      <c r="Y37" s="389"/>
      <c r="Z37" s="389"/>
      <c r="AA37" s="17"/>
      <c r="AB37" s="338"/>
      <c r="AC37" s="339"/>
      <c r="AD37" s="338"/>
      <c r="AE37" s="339"/>
      <c r="AF37" s="338"/>
      <c r="AG37" s="339"/>
      <c r="AH37" s="338"/>
      <c r="AI37" s="339"/>
      <c r="AJ37" s="338"/>
      <c r="AK37" s="341"/>
      <c r="AL37" s="341"/>
      <c r="AM37" s="341"/>
      <c r="AN37" s="341"/>
      <c r="AO37" s="341"/>
      <c r="AP37" s="339"/>
      <c r="AQ37" s="338"/>
      <c r="AR37" s="341"/>
      <c r="AS37" s="339"/>
    </row>
    <row r="38" spans="1:45" ht="14.1" customHeight="1" x14ac:dyDescent="0.2">
      <c r="A38" s="391"/>
      <c r="B38" s="392"/>
      <c r="C38" s="392"/>
      <c r="D38" s="393"/>
      <c r="E38" s="336"/>
      <c r="F38" s="337"/>
      <c r="G38" s="336"/>
      <c r="H38" s="337"/>
      <c r="I38" s="336"/>
      <c r="J38" s="337"/>
      <c r="K38" s="336"/>
      <c r="L38" s="337"/>
      <c r="M38" s="336"/>
      <c r="N38" s="340"/>
      <c r="O38" s="340"/>
      <c r="P38" s="340"/>
      <c r="Q38" s="340"/>
      <c r="R38" s="340"/>
      <c r="S38" s="337"/>
      <c r="T38" s="336"/>
      <c r="U38" s="340"/>
      <c r="V38" s="337"/>
      <c r="X38" s="391"/>
      <c r="Y38" s="392"/>
      <c r="Z38" s="392"/>
      <c r="AA38" s="393"/>
      <c r="AB38" s="336"/>
      <c r="AC38" s="337"/>
      <c r="AD38" s="336"/>
      <c r="AE38" s="337"/>
      <c r="AF38" s="336"/>
      <c r="AG38" s="337"/>
      <c r="AH38" s="336"/>
      <c r="AI38" s="337"/>
      <c r="AJ38" s="336"/>
      <c r="AK38" s="340"/>
      <c r="AL38" s="340"/>
      <c r="AM38" s="340"/>
      <c r="AN38" s="340"/>
      <c r="AO38" s="340"/>
      <c r="AP38" s="337"/>
      <c r="AQ38" s="336"/>
      <c r="AR38" s="340"/>
      <c r="AS38" s="337"/>
    </row>
    <row r="39" spans="1:45" ht="14.1" customHeight="1" x14ac:dyDescent="0.2">
      <c r="A39" s="388" t="str">
        <f>'Übertrag Einzel'!BO94</f>
        <v>Discofox</v>
      </c>
      <c r="B39" s="389"/>
      <c r="C39" s="390"/>
      <c r="D39" s="18"/>
      <c r="E39" s="338"/>
      <c r="F39" s="339"/>
      <c r="G39" s="338"/>
      <c r="H39" s="339"/>
      <c r="I39" s="338"/>
      <c r="J39" s="339"/>
      <c r="K39" s="338"/>
      <c r="L39" s="339"/>
      <c r="M39" s="338"/>
      <c r="N39" s="341"/>
      <c r="O39" s="341"/>
      <c r="P39" s="341"/>
      <c r="Q39" s="341"/>
      <c r="R39" s="341"/>
      <c r="S39" s="339"/>
      <c r="T39" s="338"/>
      <c r="U39" s="341"/>
      <c r="V39" s="339"/>
      <c r="X39" s="388" t="str">
        <f>'Übertrag Einzel'!BO95</f>
        <v>Discofox</v>
      </c>
      <c r="Y39" s="389"/>
      <c r="Z39" s="390"/>
      <c r="AA39" s="18"/>
      <c r="AB39" s="338"/>
      <c r="AC39" s="339"/>
      <c r="AD39" s="338"/>
      <c r="AE39" s="339"/>
      <c r="AF39" s="338"/>
      <c r="AG39" s="339"/>
      <c r="AH39" s="338"/>
      <c r="AI39" s="339"/>
      <c r="AJ39" s="338"/>
      <c r="AK39" s="341"/>
      <c r="AL39" s="341"/>
      <c r="AM39" s="341"/>
      <c r="AN39" s="341"/>
      <c r="AO39" s="341"/>
      <c r="AP39" s="339"/>
      <c r="AQ39" s="338"/>
      <c r="AR39" s="341"/>
      <c r="AS39" s="339"/>
    </row>
    <row r="40" spans="1:45" ht="14.1" customHeight="1" x14ac:dyDescent="0.2">
      <c r="A40" s="391"/>
      <c r="B40" s="392"/>
      <c r="C40" s="392"/>
      <c r="D40" s="393"/>
      <c r="E40" s="336"/>
      <c r="F40" s="337"/>
      <c r="G40" s="336"/>
      <c r="H40" s="337"/>
      <c r="I40" s="336"/>
      <c r="J40" s="337"/>
      <c r="K40" s="336"/>
      <c r="L40" s="337"/>
      <c r="M40" s="336"/>
      <c r="N40" s="340"/>
      <c r="O40" s="340"/>
      <c r="P40" s="340"/>
      <c r="Q40" s="340"/>
      <c r="R40" s="340"/>
      <c r="S40" s="337"/>
      <c r="T40" s="336"/>
      <c r="U40" s="340"/>
      <c r="V40" s="337"/>
      <c r="X40" s="391"/>
      <c r="Y40" s="392"/>
      <c r="Z40" s="392"/>
      <c r="AA40" s="393"/>
      <c r="AB40" s="336"/>
      <c r="AC40" s="337"/>
      <c r="AD40" s="336"/>
      <c r="AE40" s="337"/>
      <c r="AF40" s="336"/>
      <c r="AG40" s="337"/>
      <c r="AH40" s="336"/>
      <c r="AI40" s="337"/>
      <c r="AJ40" s="336"/>
      <c r="AK40" s="340"/>
      <c r="AL40" s="340"/>
      <c r="AM40" s="340"/>
      <c r="AN40" s="340"/>
      <c r="AO40" s="340"/>
      <c r="AP40" s="337"/>
      <c r="AQ40" s="336"/>
      <c r="AR40" s="340"/>
      <c r="AS40" s="337"/>
    </row>
    <row r="41" spans="1:45" ht="14.1" customHeight="1" x14ac:dyDescent="0.2">
      <c r="A41" s="388"/>
      <c r="B41" s="389"/>
      <c r="C41" s="390"/>
      <c r="D41" s="18"/>
      <c r="E41" s="338"/>
      <c r="F41" s="339"/>
      <c r="G41" s="338"/>
      <c r="H41" s="339"/>
      <c r="I41" s="338"/>
      <c r="J41" s="339"/>
      <c r="K41" s="338"/>
      <c r="L41" s="339"/>
      <c r="M41" s="338"/>
      <c r="N41" s="341"/>
      <c r="O41" s="341"/>
      <c r="P41" s="341"/>
      <c r="Q41" s="341"/>
      <c r="R41" s="341"/>
      <c r="S41" s="339"/>
      <c r="T41" s="338"/>
      <c r="U41" s="341"/>
      <c r="V41" s="339"/>
      <c r="X41" s="388"/>
      <c r="Y41" s="389"/>
      <c r="Z41" s="390"/>
      <c r="AA41" s="18"/>
      <c r="AB41" s="338"/>
      <c r="AC41" s="339"/>
      <c r="AD41" s="338"/>
      <c r="AE41" s="339"/>
      <c r="AF41" s="338"/>
      <c r="AG41" s="339"/>
      <c r="AH41" s="338"/>
      <c r="AI41" s="339"/>
      <c r="AJ41" s="338"/>
      <c r="AK41" s="341"/>
      <c r="AL41" s="341"/>
      <c r="AM41" s="341"/>
      <c r="AN41" s="341"/>
      <c r="AO41" s="341"/>
      <c r="AP41" s="339"/>
      <c r="AQ41" s="338"/>
      <c r="AR41" s="341"/>
      <c r="AS41" s="339"/>
    </row>
    <row r="42" spans="1:45" ht="14.1" customHeight="1" x14ac:dyDescent="0.2">
      <c r="A42" s="394" t="s">
        <v>70</v>
      </c>
      <c r="B42" s="450"/>
      <c r="C42" s="450"/>
      <c r="D42" s="450"/>
      <c r="E42" s="450"/>
      <c r="F42" s="450"/>
      <c r="G42" s="450"/>
      <c r="H42" s="450"/>
      <c r="I42" s="450"/>
      <c r="J42" s="450"/>
      <c r="K42" s="450"/>
      <c r="L42" s="450"/>
      <c r="M42" s="450"/>
      <c r="N42" s="450"/>
      <c r="O42" s="450"/>
      <c r="P42" s="450"/>
      <c r="Q42" s="450"/>
      <c r="R42" s="450"/>
      <c r="S42" s="450"/>
      <c r="T42" s="450"/>
      <c r="U42" s="450"/>
      <c r="V42" s="451"/>
      <c r="X42" s="394" t="s">
        <v>70</v>
      </c>
      <c r="Y42" s="450"/>
      <c r="Z42" s="450"/>
      <c r="AA42" s="450"/>
      <c r="AB42" s="450"/>
      <c r="AC42" s="450"/>
      <c r="AD42" s="450"/>
      <c r="AE42" s="450"/>
      <c r="AF42" s="450"/>
      <c r="AG42" s="450"/>
      <c r="AH42" s="450"/>
      <c r="AI42" s="450"/>
      <c r="AJ42" s="450"/>
      <c r="AK42" s="450"/>
      <c r="AL42" s="450"/>
      <c r="AM42" s="450"/>
      <c r="AN42" s="450"/>
      <c r="AO42" s="450"/>
      <c r="AP42" s="450"/>
      <c r="AQ42" s="450"/>
      <c r="AR42" s="450"/>
      <c r="AS42" s="451"/>
    </row>
    <row r="43" spans="1:45" ht="14.1" customHeight="1" x14ac:dyDescent="0.2">
      <c r="A43" s="452"/>
      <c r="B43" s="453"/>
      <c r="C43" s="454"/>
      <c r="D43" s="454"/>
      <c r="E43" s="454"/>
      <c r="F43" s="454"/>
      <c r="G43" s="454"/>
      <c r="H43" s="454"/>
      <c r="I43" s="454"/>
      <c r="J43" s="454"/>
      <c r="K43" s="454"/>
      <c r="L43" s="454"/>
      <c r="M43" s="454"/>
      <c r="N43" s="454"/>
      <c r="O43" s="454"/>
      <c r="P43" s="454"/>
      <c r="Q43" s="454"/>
      <c r="R43" s="454"/>
      <c r="S43" s="454"/>
      <c r="T43" s="454"/>
      <c r="U43" s="454"/>
      <c r="V43" s="455"/>
      <c r="X43" s="452"/>
      <c r="Y43" s="453"/>
      <c r="Z43" s="454"/>
      <c r="AA43" s="454"/>
      <c r="AB43" s="454"/>
      <c r="AC43" s="454"/>
      <c r="AD43" s="454"/>
      <c r="AE43" s="454"/>
      <c r="AF43" s="454"/>
      <c r="AG43" s="454"/>
      <c r="AH43" s="454"/>
      <c r="AI43" s="454"/>
      <c r="AJ43" s="454"/>
      <c r="AK43" s="454"/>
      <c r="AL43" s="454"/>
      <c r="AM43" s="454"/>
      <c r="AN43" s="454"/>
      <c r="AO43" s="454"/>
      <c r="AP43" s="454"/>
      <c r="AQ43" s="454"/>
      <c r="AR43" s="454"/>
      <c r="AS43" s="455"/>
    </row>
    <row r="44" spans="1:45" ht="14.1" customHeight="1" x14ac:dyDescent="0.2">
      <c r="A44" s="400" t="s">
        <v>30</v>
      </c>
      <c r="B44" s="456"/>
      <c r="C44" s="400" t="str">
        <f>MID(T46,1,2)</f>
        <v/>
      </c>
      <c r="D44" s="401"/>
      <c r="E44" s="400" t="str">
        <f>MID($T46,3,2)</f>
        <v/>
      </c>
      <c r="F44" s="401"/>
      <c r="G44" s="400" t="str">
        <f>MID($T46,5,2)</f>
        <v/>
      </c>
      <c r="H44" s="401"/>
      <c r="I44" s="400" t="str">
        <f>MID($T46,7,2)</f>
        <v/>
      </c>
      <c r="J44" s="401"/>
      <c r="K44" s="400" t="str">
        <f>MID($T46,9,2)</f>
        <v/>
      </c>
      <c r="L44" s="401"/>
      <c r="M44" s="400" t="str">
        <f>MID($T46,11,2)</f>
        <v/>
      </c>
      <c r="N44" s="401"/>
      <c r="O44" s="400" t="str">
        <f>MID($T46,13,2)</f>
        <v/>
      </c>
      <c r="P44" s="401"/>
      <c r="Q44" s="400" t="str">
        <f>MID($T46,15,2)</f>
        <v/>
      </c>
      <c r="R44" s="401"/>
      <c r="S44" s="400" t="str">
        <f>MID($T46,17,2)</f>
        <v/>
      </c>
      <c r="T44" s="401"/>
      <c r="U44" s="400" t="str">
        <f>MID($T46,19,2)</f>
        <v/>
      </c>
      <c r="V44" s="401"/>
      <c r="X44" s="400" t="s">
        <v>30</v>
      </c>
      <c r="Y44" s="456"/>
      <c r="Z44" s="400" t="str">
        <f>MID(AQ46,1,2)</f>
        <v/>
      </c>
      <c r="AA44" s="401"/>
      <c r="AB44" s="400" t="str">
        <f>MID(AQ46,3,2)</f>
        <v/>
      </c>
      <c r="AC44" s="401"/>
      <c r="AD44" s="400" t="str">
        <f>MID(AQ46,5,2)</f>
        <v/>
      </c>
      <c r="AE44" s="401"/>
      <c r="AF44" s="400" t="str">
        <f>MID(AQ46,7,2)</f>
        <v/>
      </c>
      <c r="AG44" s="401"/>
      <c r="AH44" s="400" t="str">
        <f>MID(AQ46,9,2)</f>
        <v/>
      </c>
      <c r="AI44" s="401"/>
      <c r="AJ44" s="400" t="str">
        <f>MID(AQ46,11,2)</f>
        <v/>
      </c>
      <c r="AK44" s="401"/>
      <c r="AL44" s="400" t="str">
        <f>MID(AQ46,13,2)</f>
        <v/>
      </c>
      <c r="AM44" s="401"/>
      <c r="AN44" s="400" t="str">
        <f>MID(AQ46,15,2)</f>
        <v/>
      </c>
      <c r="AO44" s="401"/>
      <c r="AP44" s="400" t="str">
        <f>MID(AQ46,17,2)</f>
        <v/>
      </c>
      <c r="AQ44" s="401"/>
      <c r="AR44" s="400" t="str">
        <f>MID(AQ46,19,2)</f>
        <v/>
      </c>
      <c r="AS44" s="401"/>
    </row>
    <row r="45" spans="1:45" ht="14.1" customHeight="1" x14ac:dyDescent="0.2">
      <c r="A45" s="457"/>
      <c r="B45" s="458"/>
      <c r="C45" s="402"/>
      <c r="D45" s="403"/>
      <c r="E45" s="402"/>
      <c r="F45" s="403"/>
      <c r="G45" s="402"/>
      <c r="H45" s="403"/>
      <c r="I45" s="402"/>
      <c r="J45" s="403"/>
      <c r="K45" s="402"/>
      <c r="L45" s="403"/>
      <c r="M45" s="402"/>
      <c r="N45" s="403"/>
      <c r="O45" s="402"/>
      <c r="P45" s="403"/>
      <c r="Q45" s="402"/>
      <c r="R45" s="403"/>
      <c r="S45" s="402"/>
      <c r="T45" s="403"/>
      <c r="U45" s="402"/>
      <c r="V45" s="403"/>
      <c r="X45" s="457"/>
      <c r="Y45" s="458"/>
      <c r="Z45" s="402"/>
      <c r="AA45" s="403"/>
      <c r="AB45" s="402"/>
      <c r="AC45" s="403"/>
      <c r="AD45" s="402"/>
      <c r="AE45" s="403"/>
      <c r="AF45" s="402"/>
      <c r="AG45" s="403"/>
      <c r="AH45" s="402"/>
      <c r="AI45" s="403"/>
      <c r="AJ45" s="402"/>
      <c r="AK45" s="403"/>
      <c r="AL45" s="402"/>
      <c r="AM45" s="403"/>
      <c r="AN45" s="402"/>
      <c r="AO45" s="403"/>
      <c r="AP45" s="402"/>
      <c r="AQ45" s="403"/>
      <c r="AR45" s="402"/>
      <c r="AS45" s="403"/>
    </row>
    <row r="46" spans="1:45" ht="27.75" customHeight="1" x14ac:dyDescent="0.2">
      <c r="A46" s="404" t="s">
        <v>191</v>
      </c>
      <c r="B46" s="405"/>
      <c r="C46" s="405"/>
      <c r="D46" s="405"/>
      <c r="E46" s="405"/>
      <c r="F46" s="405"/>
      <c r="G46" s="405"/>
      <c r="H46" s="406"/>
      <c r="I46" s="413" t="s">
        <v>16</v>
      </c>
      <c r="J46" s="414"/>
      <c r="K46" s="414"/>
      <c r="L46" s="414"/>
      <c r="M46" s="414"/>
      <c r="N46" s="414"/>
      <c r="O46" s="414"/>
      <c r="P46" s="414"/>
      <c r="Q46" s="414"/>
      <c r="R46" s="414"/>
      <c r="S46" s="415"/>
      <c r="T46" s="416" t="str">
        <f>'Übertrag Einzel'!CL94</f>
        <v/>
      </c>
      <c r="U46" s="417"/>
      <c r="V46" s="418"/>
      <c r="X46" s="404" t="s">
        <v>191</v>
      </c>
      <c r="Y46" s="405"/>
      <c r="Z46" s="405"/>
      <c r="AA46" s="405"/>
      <c r="AB46" s="405"/>
      <c r="AC46" s="405"/>
      <c r="AD46" s="405"/>
      <c r="AE46" s="406"/>
      <c r="AF46" s="413" t="s">
        <v>16</v>
      </c>
      <c r="AG46" s="414"/>
      <c r="AH46" s="414"/>
      <c r="AI46" s="414"/>
      <c r="AJ46" s="414"/>
      <c r="AK46" s="414"/>
      <c r="AL46" s="414"/>
      <c r="AM46" s="414"/>
      <c r="AN46" s="414"/>
      <c r="AO46" s="414"/>
      <c r="AP46" s="415"/>
      <c r="AQ46" s="416" t="str">
        <f>'Übertrag Einzel'!CL95</f>
        <v/>
      </c>
      <c r="AR46" s="417"/>
      <c r="AS46" s="418"/>
    </row>
    <row r="47" spans="1:45" ht="14.1" customHeight="1" x14ac:dyDescent="0.2">
      <c r="A47" s="407"/>
      <c r="B47" s="408"/>
      <c r="C47" s="408"/>
      <c r="D47" s="408"/>
      <c r="E47" s="408"/>
      <c r="F47" s="408"/>
      <c r="G47" s="408"/>
      <c r="H47" s="409"/>
      <c r="I47" s="333" t="s">
        <v>17</v>
      </c>
      <c r="J47" s="334"/>
      <c r="K47" s="334"/>
      <c r="L47" s="334"/>
      <c r="M47" s="334"/>
      <c r="N47" s="334"/>
      <c r="O47" s="334"/>
      <c r="P47" s="334"/>
      <c r="Q47" s="334"/>
      <c r="R47" s="334"/>
      <c r="S47" s="334"/>
      <c r="T47" s="334"/>
      <c r="U47" s="334"/>
      <c r="V47" s="335"/>
      <c r="X47" s="407"/>
      <c r="Y47" s="408"/>
      <c r="Z47" s="408"/>
      <c r="AA47" s="408"/>
      <c r="AB47" s="408"/>
      <c r="AC47" s="408"/>
      <c r="AD47" s="408"/>
      <c r="AE47" s="409"/>
      <c r="AF47" s="333" t="s">
        <v>17</v>
      </c>
      <c r="AG47" s="334"/>
      <c r="AH47" s="334"/>
      <c r="AI47" s="334"/>
      <c r="AJ47" s="334"/>
      <c r="AK47" s="334"/>
      <c r="AL47" s="334"/>
      <c r="AM47" s="334"/>
      <c r="AN47" s="334"/>
      <c r="AO47" s="334"/>
      <c r="AP47" s="334"/>
      <c r="AQ47" s="334"/>
      <c r="AR47" s="334"/>
      <c r="AS47" s="335"/>
    </row>
    <row r="48" spans="1:45" ht="14.1" customHeight="1" x14ac:dyDescent="0.2">
      <c r="A48" s="407"/>
      <c r="B48" s="408"/>
      <c r="C48" s="408"/>
      <c r="D48" s="408"/>
      <c r="E48" s="408"/>
      <c r="F48" s="408"/>
      <c r="G48" s="408"/>
      <c r="H48" s="409"/>
      <c r="I48" s="82" t="s">
        <v>18</v>
      </c>
      <c r="J48" s="419"/>
      <c r="K48" s="419"/>
      <c r="L48" s="419"/>
      <c r="M48" s="420"/>
      <c r="N48" s="34" t="s">
        <v>19</v>
      </c>
      <c r="O48" s="419"/>
      <c r="P48" s="419"/>
      <c r="Q48" s="419"/>
      <c r="R48" s="420"/>
      <c r="S48" s="82" t="s">
        <v>20</v>
      </c>
      <c r="T48" s="419"/>
      <c r="U48" s="419"/>
      <c r="V48" s="420"/>
      <c r="X48" s="407"/>
      <c r="Y48" s="408"/>
      <c r="Z48" s="408"/>
      <c r="AA48" s="408"/>
      <c r="AB48" s="408"/>
      <c r="AC48" s="408"/>
      <c r="AD48" s="408"/>
      <c r="AE48" s="409"/>
      <c r="AF48" s="82" t="s">
        <v>18</v>
      </c>
      <c r="AG48" s="419"/>
      <c r="AH48" s="419"/>
      <c r="AI48" s="419"/>
      <c r="AJ48" s="420"/>
      <c r="AK48" s="34" t="s">
        <v>19</v>
      </c>
      <c r="AL48" s="419"/>
      <c r="AM48" s="419"/>
      <c r="AN48" s="419"/>
      <c r="AO48" s="420"/>
      <c r="AP48" s="82" t="s">
        <v>20</v>
      </c>
      <c r="AQ48" s="419"/>
      <c r="AR48" s="419"/>
      <c r="AS48" s="420"/>
    </row>
    <row r="49" spans="1:45" ht="14.1" customHeight="1" x14ac:dyDescent="0.2">
      <c r="A49" s="410"/>
      <c r="B49" s="411"/>
      <c r="C49" s="411"/>
      <c r="D49" s="411"/>
      <c r="E49" s="411"/>
      <c r="F49" s="411"/>
      <c r="G49" s="411"/>
      <c r="H49" s="412"/>
      <c r="I49" s="87"/>
      <c r="J49" s="88"/>
      <c r="K49" s="88"/>
      <c r="L49" s="88"/>
      <c r="M49" s="89"/>
      <c r="N49" s="88"/>
      <c r="O49" s="88"/>
      <c r="P49" s="88"/>
      <c r="Q49" s="88"/>
      <c r="R49" s="89"/>
      <c r="S49" s="87"/>
      <c r="T49" s="88"/>
      <c r="U49" s="88"/>
      <c r="V49" s="89"/>
      <c r="X49" s="410"/>
      <c r="Y49" s="411"/>
      <c r="Z49" s="411"/>
      <c r="AA49" s="411"/>
      <c r="AB49" s="411"/>
      <c r="AC49" s="411"/>
      <c r="AD49" s="411"/>
      <c r="AE49" s="412"/>
      <c r="AF49" s="87"/>
      <c r="AG49" s="88"/>
      <c r="AH49" s="88"/>
      <c r="AI49" s="88"/>
      <c r="AJ49" s="89"/>
      <c r="AK49" s="88"/>
      <c r="AL49" s="88"/>
      <c r="AM49" s="88"/>
      <c r="AN49" s="88"/>
      <c r="AO49" s="89"/>
      <c r="AP49" s="87"/>
      <c r="AQ49" s="88"/>
      <c r="AR49" s="88"/>
      <c r="AS49" s="89"/>
    </row>
    <row r="50" spans="1:45" s="27" customFormat="1" ht="21.75" customHeight="1" x14ac:dyDescent="0.2">
      <c r="A50" s="421" t="s">
        <v>22</v>
      </c>
      <c r="B50" s="422"/>
      <c r="C50" s="422"/>
      <c r="D50" s="422"/>
      <c r="E50" s="422"/>
      <c r="F50" s="422"/>
      <c r="G50" s="422"/>
      <c r="H50" s="422"/>
      <c r="I50" s="422"/>
      <c r="J50" s="422"/>
      <c r="K50" s="422"/>
      <c r="L50" s="422"/>
      <c r="M50" s="422"/>
      <c r="N50" s="422"/>
      <c r="O50" s="422"/>
      <c r="P50" s="422"/>
      <c r="Q50" s="422"/>
      <c r="R50" s="422"/>
      <c r="S50" s="422"/>
      <c r="T50" s="422"/>
      <c r="U50" s="422"/>
      <c r="V50" s="423"/>
      <c r="X50" s="424" t="s">
        <v>22</v>
      </c>
      <c r="Y50" s="425"/>
      <c r="Z50" s="425"/>
      <c r="AA50" s="425"/>
      <c r="AB50" s="425"/>
      <c r="AC50" s="425"/>
      <c r="AD50" s="425"/>
      <c r="AE50" s="425"/>
      <c r="AF50" s="425"/>
      <c r="AG50" s="425"/>
      <c r="AH50" s="425"/>
      <c r="AI50" s="425"/>
      <c r="AJ50" s="425"/>
      <c r="AK50" s="425"/>
      <c r="AL50" s="425"/>
      <c r="AM50" s="425"/>
      <c r="AN50" s="425"/>
      <c r="AO50" s="425"/>
      <c r="AP50" s="425"/>
      <c r="AQ50" s="425"/>
      <c r="AR50" s="425"/>
      <c r="AS50" s="426"/>
    </row>
    <row r="51" spans="1:45" s="33" customFormat="1" ht="21.75" customHeight="1" x14ac:dyDescent="0.2">
      <c r="A51" s="26" t="str">
        <f>'Übertrag Einzel'!$C96</f>
        <v xml:space="preserve"> </v>
      </c>
      <c r="B51" s="29" t="str">
        <f>'Übertrag Einzel'!$AD96</f>
        <v xml:space="preserve"> </v>
      </c>
      <c r="C51" s="30"/>
      <c r="D51" s="90"/>
      <c r="E51" s="31" t="str">
        <f>E2</f>
        <v>Ausrichter: TSC Musterhausen</v>
      </c>
      <c r="F51" s="90"/>
      <c r="G51" s="90"/>
      <c r="H51" s="90"/>
      <c r="I51" s="90"/>
      <c r="J51" s="90"/>
      <c r="K51" s="90"/>
      <c r="L51" s="90"/>
      <c r="M51" s="90"/>
      <c r="N51" s="90"/>
      <c r="O51" s="90"/>
      <c r="P51" s="90"/>
      <c r="Q51" s="90"/>
      <c r="R51" s="90"/>
      <c r="S51" s="90"/>
      <c r="T51" s="90"/>
      <c r="U51" s="90"/>
      <c r="V51" s="91"/>
      <c r="X51" s="26" t="str">
        <f>'Übertrag Einzel'!$C97</f>
        <v xml:space="preserve"> </v>
      </c>
      <c r="Y51" s="29" t="str">
        <f>'Übertrag Einzel'!$AD97</f>
        <v xml:space="preserve"> </v>
      </c>
      <c r="Z51" s="30"/>
      <c r="AA51" s="90"/>
      <c r="AB51" s="31" t="str">
        <f>E51</f>
        <v>Ausrichter: TSC Musterhausen</v>
      </c>
      <c r="AC51" s="90"/>
      <c r="AD51" s="90"/>
      <c r="AE51" s="90"/>
      <c r="AF51" s="90"/>
      <c r="AG51" s="90"/>
      <c r="AH51" s="90"/>
      <c r="AI51" s="90"/>
      <c r="AJ51" s="90"/>
      <c r="AK51" s="90"/>
      <c r="AL51" s="90"/>
      <c r="AM51" s="90"/>
      <c r="AN51" s="90"/>
      <c r="AO51" s="90"/>
      <c r="AP51" s="90"/>
      <c r="AQ51" s="90"/>
      <c r="AR51" s="90"/>
      <c r="AS51" s="91"/>
    </row>
    <row r="52" spans="1:45" s="34" customFormat="1" ht="12.75" x14ac:dyDescent="0.2">
      <c r="A52" s="333" t="s">
        <v>3</v>
      </c>
      <c r="B52" s="334"/>
      <c r="C52" s="334"/>
      <c r="D52" s="334"/>
      <c r="E52" s="430"/>
      <c r="F52" s="333" t="s">
        <v>34</v>
      </c>
      <c r="G52" s="431"/>
      <c r="H52" s="431"/>
      <c r="I52" s="431"/>
      <c r="J52" s="431"/>
      <c r="K52" s="431"/>
      <c r="L52" s="431"/>
      <c r="M52" s="431"/>
      <c r="N52" s="431"/>
      <c r="O52" s="431"/>
      <c r="P52" s="431"/>
      <c r="Q52" s="431"/>
      <c r="R52" s="430"/>
      <c r="S52" s="333" t="s">
        <v>6</v>
      </c>
      <c r="T52" s="334"/>
      <c r="U52" s="334"/>
      <c r="V52" s="335"/>
      <c r="X52" s="333" t="s">
        <v>3</v>
      </c>
      <c r="Y52" s="334"/>
      <c r="Z52" s="334"/>
      <c r="AA52" s="334"/>
      <c r="AB52" s="430"/>
      <c r="AC52" s="333" t="s">
        <v>34</v>
      </c>
      <c r="AD52" s="431"/>
      <c r="AE52" s="431"/>
      <c r="AF52" s="431"/>
      <c r="AG52" s="431"/>
      <c r="AH52" s="431"/>
      <c r="AI52" s="431"/>
      <c r="AJ52" s="431"/>
      <c r="AK52" s="431"/>
      <c r="AL52" s="431"/>
      <c r="AM52" s="431"/>
      <c r="AN52" s="431"/>
      <c r="AO52" s="430"/>
      <c r="AP52" s="333" t="s">
        <v>6</v>
      </c>
      <c r="AQ52" s="334"/>
      <c r="AR52" s="334"/>
      <c r="AS52" s="335"/>
    </row>
    <row r="53" spans="1:45" s="35" customFormat="1" ht="24" customHeight="1" x14ac:dyDescent="0.2">
      <c r="A53" s="352" t="str">
        <f>'Übertrag Einzel'!D96</f>
        <v xml:space="preserve"> </v>
      </c>
      <c r="B53" s="353"/>
      <c r="C53" s="353"/>
      <c r="D53" s="353"/>
      <c r="E53" s="354"/>
      <c r="F53" s="352" t="str">
        <f>'Übertrag Einzel'!E96</f>
        <v xml:space="preserve"> </v>
      </c>
      <c r="G53" s="353"/>
      <c r="H53" s="353"/>
      <c r="I53" s="353"/>
      <c r="J53" s="353"/>
      <c r="K53" s="353"/>
      <c r="L53" s="353"/>
      <c r="M53" s="353"/>
      <c r="N53" s="353"/>
      <c r="O53" s="353"/>
      <c r="P53" s="353"/>
      <c r="Q53" s="353"/>
      <c r="R53" s="354"/>
      <c r="S53" s="355" t="str">
        <f>'Übertrag Einzel'!$H96</f>
        <v xml:space="preserve"> </v>
      </c>
      <c r="T53" s="356"/>
      <c r="U53" s="356"/>
      <c r="V53" s="357"/>
      <c r="X53" s="352" t="str">
        <f>'Übertrag Einzel'!D97</f>
        <v xml:space="preserve"> </v>
      </c>
      <c r="Y53" s="353"/>
      <c r="Z53" s="353"/>
      <c r="AA53" s="353"/>
      <c r="AB53" s="354"/>
      <c r="AC53" s="352" t="str">
        <f>'Übertrag Einzel'!E97</f>
        <v xml:space="preserve"> </v>
      </c>
      <c r="AD53" s="353"/>
      <c r="AE53" s="353"/>
      <c r="AF53" s="353"/>
      <c r="AG53" s="353"/>
      <c r="AH53" s="353"/>
      <c r="AI53" s="353"/>
      <c r="AJ53" s="353"/>
      <c r="AK53" s="353"/>
      <c r="AL53" s="353"/>
      <c r="AM53" s="353"/>
      <c r="AN53" s="353"/>
      <c r="AO53" s="354"/>
      <c r="AP53" s="355" t="str">
        <f>'Übertrag Einzel'!$H97</f>
        <v xml:space="preserve"> </v>
      </c>
      <c r="AQ53" s="356"/>
      <c r="AR53" s="356"/>
      <c r="AS53" s="357"/>
    </row>
    <row r="54" spans="1:45" s="36" customFormat="1" ht="11.25" customHeight="1" x14ac:dyDescent="0.2">
      <c r="A54" s="376" t="s">
        <v>32</v>
      </c>
      <c r="B54" s="377"/>
      <c r="C54" s="378"/>
      <c r="D54" s="376" t="s">
        <v>33</v>
      </c>
      <c r="E54" s="377"/>
      <c r="F54" s="377"/>
      <c r="G54" s="377"/>
      <c r="H54" s="377"/>
      <c r="I54" s="377"/>
      <c r="J54" s="377"/>
      <c r="K54" s="377"/>
      <c r="L54" s="377"/>
      <c r="M54" s="377"/>
      <c r="N54" s="378"/>
      <c r="O54" s="379" t="s">
        <v>7</v>
      </c>
      <c r="P54" s="377"/>
      <c r="Q54" s="377"/>
      <c r="R54" s="377"/>
      <c r="S54" s="377"/>
      <c r="T54" s="377"/>
      <c r="U54" s="377"/>
      <c r="V54" s="378"/>
      <c r="X54" s="376" t="s">
        <v>32</v>
      </c>
      <c r="Y54" s="377"/>
      <c r="Z54" s="378"/>
      <c r="AA54" s="376" t="s">
        <v>33</v>
      </c>
      <c r="AB54" s="377"/>
      <c r="AC54" s="377"/>
      <c r="AD54" s="377"/>
      <c r="AE54" s="377"/>
      <c r="AF54" s="377"/>
      <c r="AG54" s="377"/>
      <c r="AH54" s="377"/>
      <c r="AI54" s="377"/>
      <c r="AJ54" s="377"/>
      <c r="AK54" s="378"/>
      <c r="AL54" s="379" t="s">
        <v>7</v>
      </c>
      <c r="AM54" s="377"/>
      <c r="AN54" s="377"/>
      <c r="AO54" s="377"/>
      <c r="AP54" s="377"/>
      <c r="AQ54" s="377"/>
      <c r="AR54" s="377"/>
      <c r="AS54" s="378"/>
    </row>
    <row r="55" spans="1:45" s="36" customFormat="1" ht="14.1" customHeight="1" x14ac:dyDescent="0.2">
      <c r="A55" s="385" t="str">
        <f>'Übertrag Einzel'!F96</f>
        <v xml:space="preserve"> </v>
      </c>
      <c r="B55" s="386"/>
      <c r="C55" s="387"/>
      <c r="D55" s="385" t="str">
        <f>'Übertrag Einzel'!G96</f>
        <v xml:space="preserve"> </v>
      </c>
      <c r="E55" s="386"/>
      <c r="F55" s="386"/>
      <c r="G55" s="386"/>
      <c r="H55" s="386"/>
      <c r="I55" s="386"/>
      <c r="J55" s="386"/>
      <c r="K55" s="386"/>
      <c r="L55" s="386"/>
      <c r="M55" s="386"/>
      <c r="N55" s="387"/>
      <c r="O55" s="442"/>
      <c r="P55" s="440"/>
      <c r="Q55" s="440"/>
      <c r="R55" s="440"/>
      <c r="S55" s="440"/>
      <c r="T55" s="440"/>
      <c r="U55" s="440"/>
      <c r="V55" s="441"/>
      <c r="X55" s="385" t="str">
        <f>'Übertrag Einzel'!F97</f>
        <v xml:space="preserve"> </v>
      </c>
      <c r="Y55" s="386"/>
      <c r="Z55" s="387"/>
      <c r="AA55" s="385" t="str">
        <f>'Übertrag Einzel'!G97</f>
        <v xml:space="preserve"> </v>
      </c>
      <c r="AB55" s="386"/>
      <c r="AC55" s="386"/>
      <c r="AD55" s="386"/>
      <c r="AE55" s="386"/>
      <c r="AF55" s="386"/>
      <c r="AG55" s="386"/>
      <c r="AH55" s="386"/>
      <c r="AI55" s="386"/>
      <c r="AJ55" s="386"/>
      <c r="AK55" s="387"/>
      <c r="AL55" s="442"/>
      <c r="AM55" s="440"/>
      <c r="AN55" s="440"/>
      <c r="AO55" s="440"/>
      <c r="AP55" s="440"/>
      <c r="AQ55" s="440"/>
      <c r="AR55" s="440"/>
      <c r="AS55" s="441"/>
    </row>
    <row r="56" spans="1:45" s="36" customFormat="1" ht="9.75" customHeight="1" x14ac:dyDescent="0.2">
      <c r="A56" s="352"/>
      <c r="B56" s="353"/>
      <c r="C56" s="354"/>
      <c r="D56" s="352"/>
      <c r="E56" s="353"/>
      <c r="F56" s="353"/>
      <c r="G56" s="353"/>
      <c r="H56" s="353"/>
      <c r="I56" s="353"/>
      <c r="J56" s="353"/>
      <c r="K56" s="353"/>
      <c r="L56" s="353"/>
      <c r="M56" s="353"/>
      <c r="N56" s="354"/>
      <c r="O56" s="370"/>
      <c r="P56" s="440"/>
      <c r="Q56" s="440"/>
      <c r="R56" s="440"/>
      <c r="S56" s="440"/>
      <c r="T56" s="440"/>
      <c r="U56" s="440"/>
      <c r="V56" s="441"/>
      <c r="X56" s="352"/>
      <c r="Y56" s="353"/>
      <c r="Z56" s="354"/>
      <c r="AA56" s="352"/>
      <c r="AB56" s="353"/>
      <c r="AC56" s="353"/>
      <c r="AD56" s="353"/>
      <c r="AE56" s="353"/>
      <c r="AF56" s="353"/>
      <c r="AG56" s="353"/>
      <c r="AH56" s="353"/>
      <c r="AI56" s="353"/>
      <c r="AJ56" s="353"/>
      <c r="AK56" s="354"/>
      <c r="AL56" s="370"/>
      <c r="AM56" s="440"/>
      <c r="AN56" s="440"/>
      <c r="AO56" s="440"/>
      <c r="AP56" s="440"/>
      <c r="AQ56" s="440"/>
      <c r="AR56" s="440"/>
      <c r="AS56" s="441"/>
    </row>
    <row r="57" spans="1:45" s="36" customFormat="1" ht="11.25" customHeight="1" x14ac:dyDescent="0.2">
      <c r="A57" s="376" t="s">
        <v>5</v>
      </c>
      <c r="B57" s="377"/>
      <c r="C57" s="377"/>
      <c r="D57" s="377"/>
      <c r="E57" s="377"/>
      <c r="F57" s="377"/>
      <c r="G57" s="377"/>
      <c r="H57" s="377"/>
      <c r="I57" s="377"/>
      <c r="J57" s="377"/>
      <c r="K57" s="377"/>
      <c r="L57" s="377"/>
      <c r="M57" s="377"/>
      <c r="N57" s="378"/>
      <c r="O57" s="442"/>
      <c r="P57" s="440"/>
      <c r="Q57" s="440"/>
      <c r="R57" s="440"/>
      <c r="S57" s="440"/>
      <c r="T57" s="440"/>
      <c r="U57" s="440"/>
      <c r="V57" s="441"/>
      <c r="X57" s="376" t="s">
        <v>5</v>
      </c>
      <c r="Y57" s="377"/>
      <c r="Z57" s="377"/>
      <c r="AA57" s="377"/>
      <c r="AB57" s="377"/>
      <c r="AC57" s="377"/>
      <c r="AD57" s="377"/>
      <c r="AE57" s="377"/>
      <c r="AF57" s="377"/>
      <c r="AG57" s="377"/>
      <c r="AH57" s="377"/>
      <c r="AI57" s="377"/>
      <c r="AJ57" s="377"/>
      <c r="AK57" s="378"/>
      <c r="AL57" s="442"/>
      <c r="AM57" s="440"/>
      <c r="AN57" s="440"/>
      <c r="AO57" s="440"/>
      <c r="AP57" s="440"/>
      <c r="AQ57" s="440"/>
      <c r="AR57" s="440"/>
      <c r="AS57" s="441"/>
    </row>
    <row r="58" spans="1:45" s="35" customFormat="1" ht="24" customHeight="1" x14ac:dyDescent="0.2">
      <c r="A58" s="352" t="str">
        <f>'Übertrag Einzel'!I96</f>
        <v/>
      </c>
      <c r="B58" s="353"/>
      <c r="C58" s="353"/>
      <c r="D58" s="353"/>
      <c r="E58" s="386"/>
      <c r="F58" s="386"/>
      <c r="G58" s="386"/>
      <c r="H58" s="386"/>
      <c r="I58" s="386"/>
      <c r="J58" s="386"/>
      <c r="K58" s="386"/>
      <c r="L58" s="386"/>
      <c r="M58" s="386"/>
      <c r="N58" s="387"/>
      <c r="O58" s="443"/>
      <c r="P58" s="444"/>
      <c r="Q58" s="444"/>
      <c r="R58" s="444"/>
      <c r="S58" s="444"/>
      <c r="T58" s="444"/>
      <c r="U58" s="444"/>
      <c r="V58" s="445"/>
      <c r="X58" s="352" t="str">
        <f>'Übertrag Einzel'!I97</f>
        <v/>
      </c>
      <c r="Y58" s="353"/>
      <c r="Z58" s="353"/>
      <c r="AA58" s="353"/>
      <c r="AB58" s="386"/>
      <c r="AC58" s="386"/>
      <c r="AD58" s="386"/>
      <c r="AE58" s="386"/>
      <c r="AF58" s="386"/>
      <c r="AG58" s="386"/>
      <c r="AH58" s="386"/>
      <c r="AI58" s="386"/>
      <c r="AJ58" s="386"/>
      <c r="AK58" s="387"/>
      <c r="AL58" s="443"/>
      <c r="AM58" s="444"/>
      <c r="AN58" s="444"/>
      <c r="AO58" s="444"/>
      <c r="AP58" s="444"/>
      <c r="AQ58" s="444"/>
      <c r="AR58" s="444"/>
      <c r="AS58" s="445"/>
    </row>
    <row r="59" spans="1:45" s="34" customFormat="1" ht="12.75" customHeight="1" x14ac:dyDescent="0.2">
      <c r="A59" s="333" t="s">
        <v>8</v>
      </c>
      <c r="B59" s="431"/>
      <c r="C59" s="431"/>
      <c r="D59" s="430"/>
      <c r="E59" s="361" t="s">
        <v>113</v>
      </c>
      <c r="F59" s="432"/>
      <c r="G59" s="432"/>
      <c r="H59" s="432"/>
      <c r="I59" s="432"/>
      <c r="J59" s="432"/>
      <c r="K59" s="432"/>
      <c r="L59" s="432"/>
      <c r="M59" s="432"/>
      <c r="N59" s="432"/>
      <c r="O59" s="432"/>
      <c r="P59" s="432"/>
      <c r="Q59" s="432"/>
      <c r="R59" s="432"/>
      <c r="S59" s="432"/>
      <c r="T59" s="432"/>
      <c r="U59" s="432"/>
      <c r="V59" s="433"/>
      <c r="X59" s="333" t="s">
        <v>8</v>
      </c>
      <c r="Y59" s="431"/>
      <c r="Z59" s="431"/>
      <c r="AA59" s="430"/>
      <c r="AB59" s="361" t="s">
        <v>113</v>
      </c>
      <c r="AC59" s="432"/>
      <c r="AD59" s="432"/>
      <c r="AE59" s="432"/>
      <c r="AF59" s="432"/>
      <c r="AG59" s="432"/>
      <c r="AH59" s="432"/>
      <c r="AI59" s="432"/>
      <c r="AJ59" s="432"/>
      <c r="AK59" s="432"/>
      <c r="AL59" s="432"/>
      <c r="AM59" s="432"/>
      <c r="AN59" s="432"/>
      <c r="AO59" s="432"/>
      <c r="AP59" s="432"/>
      <c r="AQ59" s="432"/>
      <c r="AR59" s="432"/>
      <c r="AS59" s="433"/>
    </row>
    <row r="60" spans="1:45" s="37" customFormat="1" ht="24" customHeight="1" x14ac:dyDescent="0.2">
      <c r="A60" s="367">
        <f>A11</f>
        <v>45383</v>
      </c>
      <c r="B60" s="368"/>
      <c r="C60" s="368"/>
      <c r="D60" s="369"/>
      <c r="E60" s="434"/>
      <c r="F60" s="435"/>
      <c r="G60" s="435"/>
      <c r="H60" s="435"/>
      <c r="I60" s="435"/>
      <c r="J60" s="435"/>
      <c r="K60" s="435"/>
      <c r="L60" s="435"/>
      <c r="M60" s="435"/>
      <c r="N60" s="435"/>
      <c r="O60" s="435"/>
      <c r="P60" s="435"/>
      <c r="Q60" s="435"/>
      <c r="R60" s="435"/>
      <c r="S60" s="435"/>
      <c r="T60" s="435"/>
      <c r="U60" s="435"/>
      <c r="V60" s="436"/>
      <c r="X60" s="367">
        <f>A11</f>
        <v>45383</v>
      </c>
      <c r="Y60" s="368"/>
      <c r="Z60" s="368"/>
      <c r="AA60" s="369"/>
      <c r="AB60" s="434"/>
      <c r="AC60" s="435"/>
      <c r="AD60" s="435"/>
      <c r="AE60" s="435"/>
      <c r="AF60" s="435"/>
      <c r="AG60" s="435"/>
      <c r="AH60" s="435"/>
      <c r="AI60" s="435"/>
      <c r="AJ60" s="435"/>
      <c r="AK60" s="435"/>
      <c r="AL60" s="435"/>
      <c r="AM60" s="435"/>
      <c r="AN60" s="435"/>
      <c r="AO60" s="435"/>
      <c r="AP60" s="435"/>
      <c r="AQ60" s="435"/>
      <c r="AR60" s="435"/>
      <c r="AS60" s="436"/>
    </row>
    <row r="61" spans="1:45" s="34" customFormat="1" ht="6" customHeight="1" x14ac:dyDescent="0.2">
      <c r="A61" s="84"/>
      <c r="B61" s="85"/>
      <c r="C61" s="85"/>
      <c r="D61" s="85"/>
      <c r="E61" s="85"/>
      <c r="F61" s="85"/>
      <c r="G61" s="85"/>
      <c r="H61" s="85"/>
      <c r="I61" s="85"/>
      <c r="J61" s="85"/>
      <c r="K61" s="85"/>
      <c r="L61" s="85"/>
      <c r="M61" s="85"/>
      <c r="N61" s="85"/>
      <c r="O61" s="85"/>
      <c r="P61" s="85"/>
      <c r="Q61" s="85"/>
      <c r="R61" s="85"/>
      <c r="S61" s="85"/>
      <c r="T61" s="85"/>
      <c r="U61" s="85"/>
      <c r="V61" s="86"/>
      <c r="X61" s="84"/>
      <c r="Y61" s="85"/>
      <c r="Z61" s="85"/>
      <c r="AA61" s="85"/>
      <c r="AB61" s="85"/>
      <c r="AC61" s="85"/>
      <c r="AD61" s="85"/>
      <c r="AE61" s="85"/>
      <c r="AF61" s="85"/>
      <c r="AG61" s="85"/>
      <c r="AH61" s="85"/>
      <c r="AI61" s="85"/>
      <c r="AJ61" s="85"/>
      <c r="AK61" s="85"/>
      <c r="AL61" s="85"/>
      <c r="AM61" s="85"/>
      <c r="AN61" s="85"/>
      <c r="AO61" s="85"/>
      <c r="AP61" s="85"/>
      <c r="AQ61" s="85"/>
      <c r="AR61" s="85"/>
      <c r="AS61" s="86"/>
    </row>
    <row r="62" spans="1:45" s="34" customFormat="1" ht="24.75" customHeight="1" x14ac:dyDescent="0.2">
      <c r="A62" s="38" t="s">
        <v>107</v>
      </c>
      <c r="D62" s="330" t="str">
        <f>'Übertrag Einzel'!AA96</f>
        <v/>
      </c>
      <c r="E62" s="331"/>
      <c r="F62" s="331"/>
      <c r="G62" s="331"/>
      <c r="H62" s="331"/>
      <c r="I62" s="331"/>
      <c r="J62" s="331"/>
      <c r="K62" s="331"/>
      <c r="L62" s="331"/>
      <c r="M62" s="331"/>
      <c r="N62" s="137"/>
      <c r="O62" s="332" t="str">
        <f>"verliehen wird: "&amp;'Übertrag Einzel'!CP96</f>
        <v>verliehen wird: Urkunde und Button</v>
      </c>
      <c r="P62" s="332"/>
      <c r="Q62" s="332"/>
      <c r="R62" s="332"/>
      <c r="S62" s="332"/>
      <c r="T62" s="332"/>
      <c r="U62" s="332"/>
      <c r="V62" s="83"/>
      <c r="X62" s="38" t="s">
        <v>107</v>
      </c>
      <c r="AA62" s="330" t="str">
        <f>'Übertrag Einzel'!AA97</f>
        <v/>
      </c>
      <c r="AB62" s="331"/>
      <c r="AC62" s="331"/>
      <c r="AD62" s="331"/>
      <c r="AE62" s="331"/>
      <c r="AF62" s="331"/>
      <c r="AG62" s="331"/>
      <c r="AH62" s="331"/>
      <c r="AI62" s="331"/>
      <c r="AJ62" s="331"/>
      <c r="AK62" s="137"/>
      <c r="AL62" s="332" t="str">
        <f>"verliehen wird: "&amp;'Übertrag Einzel'!CP97</f>
        <v>verliehen wird: Urkunde und Button</v>
      </c>
      <c r="AM62" s="332"/>
      <c r="AN62" s="332"/>
      <c r="AO62" s="332"/>
      <c r="AP62" s="332"/>
      <c r="AQ62" s="332"/>
      <c r="AR62" s="332"/>
      <c r="AS62" s="83"/>
    </row>
    <row r="63" spans="1:45" s="34" customFormat="1" ht="6" customHeight="1" x14ac:dyDescent="0.2">
      <c r="A63" s="82"/>
      <c r="V63" s="83"/>
      <c r="X63" s="82"/>
      <c r="AS63" s="83"/>
    </row>
    <row r="64" spans="1:45" s="34" customFormat="1" ht="24.75" customHeight="1" x14ac:dyDescent="0.2">
      <c r="A64" s="38" t="s">
        <v>111</v>
      </c>
      <c r="D64" s="39"/>
      <c r="F64" s="39"/>
      <c r="H64" s="39"/>
      <c r="I64" s="347" t="str">
        <f>'Übertrag Einzel'!CM96&amp;"."</f>
        <v>.</v>
      </c>
      <c r="J64" s="348"/>
      <c r="L64" s="39" t="s">
        <v>112</v>
      </c>
      <c r="N64" s="39"/>
      <c r="V64" s="83"/>
      <c r="X64" s="38" t="s">
        <v>111</v>
      </c>
      <c r="AA64" s="39"/>
      <c r="AC64" s="39"/>
      <c r="AE64" s="39"/>
      <c r="AF64" s="347" t="str">
        <f>'Übertrag Einzel'!CM97&amp;"."</f>
        <v>.</v>
      </c>
      <c r="AG64" s="348"/>
      <c r="AI64" s="39" t="s">
        <v>112</v>
      </c>
      <c r="AK64" s="39"/>
      <c r="AS64" s="83"/>
    </row>
    <row r="65" spans="1:45" s="34" customFormat="1" ht="6" customHeight="1" x14ac:dyDescent="0.2">
      <c r="A65" s="87"/>
      <c r="B65" s="88"/>
      <c r="C65" s="88"/>
      <c r="D65" s="88"/>
      <c r="E65" s="88"/>
      <c r="F65" s="88"/>
      <c r="G65" s="88"/>
      <c r="H65" s="88"/>
      <c r="I65" s="88"/>
      <c r="J65" s="88"/>
      <c r="K65" s="88"/>
      <c r="L65" s="88"/>
      <c r="M65" s="88"/>
      <c r="N65" s="88"/>
      <c r="O65" s="88"/>
      <c r="P65" s="88"/>
      <c r="Q65" s="88"/>
      <c r="R65" s="88"/>
      <c r="S65" s="88"/>
      <c r="T65" s="88"/>
      <c r="U65" s="88"/>
      <c r="V65" s="89"/>
      <c r="X65" s="87"/>
      <c r="Y65" s="88"/>
      <c r="Z65" s="88"/>
      <c r="AA65" s="88"/>
      <c r="AB65" s="88"/>
      <c r="AC65" s="88"/>
      <c r="AD65" s="88"/>
      <c r="AE65" s="88"/>
      <c r="AF65" s="88"/>
      <c r="AG65" s="88"/>
      <c r="AH65" s="88"/>
      <c r="AI65" s="88"/>
      <c r="AJ65" s="88"/>
      <c r="AK65" s="88"/>
      <c r="AL65" s="88"/>
      <c r="AM65" s="88"/>
      <c r="AN65" s="88"/>
      <c r="AO65" s="88"/>
      <c r="AP65" s="88"/>
      <c r="AQ65" s="88"/>
      <c r="AR65" s="88"/>
      <c r="AS65" s="89"/>
    </row>
    <row r="66" spans="1:45" ht="29.25" customHeight="1" x14ac:dyDescent="0.2">
      <c r="A66" s="349" t="s">
        <v>9</v>
      </c>
      <c r="B66" s="448"/>
      <c r="C66" s="448"/>
      <c r="D66" s="449"/>
      <c r="E66" s="447" t="s">
        <v>10</v>
      </c>
      <c r="F66" s="447"/>
      <c r="G66" s="447" t="s">
        <v>11</v>
      </c>
      <c r="H66" s="447"/>
      <c r="I66" s="446" t="s">
        <v>12</v>
      </c>
      <c r="J66" s="447"/>
      <c r="K66" s="446" t="s">
        <v>13</v>
      </c>
      <c r="L66" s="447"/>
      <c r="M66" s="446" t="s">
        <v>14</v>
      </c>
      <c r="N66" s="447"/>
      <c r="O66" s="447"/>
      <c r="P66" s="447"/>
      <c r="Q66" s="447"/>
      <c r="R66" s="447"/>
      <c r="S66" s="447"/>
      <c r="T66" s="446" t="s">
        <v>15</v>
      </c>
      <c r="U66" s="447"/>
      <c r="V66" s="447"/>
      <c r="X66" s="349" t="s">
        <v>9</v>
      </c>
      <c r="Y66" s="448"/>
      <c r="Z66" s="448"/>
      <c r="AA66" s="449"/>
      <c r="AB66" s="447" t="s">
        <v>10</v>
      </c>
      <c r="AC66" s="447"/>
      <c r="AD66" s="447" t="s">
        <v>11</v>
      </c>
      <c r="AE66" s="447"/>
      <c r="AF66" s="446" t="s">
        <v>12</v>
      </c>
      <c r="AG66" s="447"/>
      <c r="AH66" s="446" t="s">
        <v>13</v>
      </c>
      <c r="AI66" s="447"/>
      <c r="AJ66" s="446" t="s">
        <v>14</v>
      </c>
      <c r="AK66" s="447"/>
      <c r="AL66" s="447"/>
      <c r="AM66" s="447"/>
      <c r="AN66" s="447"/>
      <c r="AO66" s="447"/>
      <c r="AP66" s="447"/>
      <c r="AQ66" s="446" t="s">
        <v>15</v>
      </c>
      <c r="AR66" s="447"/>
      <c r="AS66" s="447"/>
    </row>
    <row r="67" spans="1:45" ht="14.1" customHeight="1" x14ac:dyDescent="0.2">
      <c r="A67" s="333"/>
      <c r="B67" s="334"/>
      <c r="C67" s="334"/>
      <c r="D67" s="335"/>
      <c r="E67" s="336"/>
      <c r="F67" s="337"/>
      <c r="G67" s="336"/>
      <c r="H67" s="337"/>
      <c r="I67" s="336"/>
      <c r="J67" s="337"/>
      <c r="K67" s="336"/>
      <c r="L67" s="337"/>
      <c r="M67" s="336"/>
      <c r="N67" s="340"/>
      <c r="O67" s="340"/>
      <c r="P67" s="340"/>
      <c r="Q67" s="340"/>
      <c r="R67" s="340"/>
      <c r="S67" s="337"/>
      <c r="T67" s="336"/>
      <c r="U67" s="340"/>
      <c r="V67" s="337"/>
      <c r="X67" s="333"/>
      <c r="Y67" s="334"/>
      <c r="Z67" s="334"/>
      <c r="AA67" s="335"/>
      <c r="AB67" s="336"/>
      <c r="AC67" s="337"/>
      <c r="AD67" s="336"/>
      <c r="AE67" s="337"/>
      <c r="AF67" s="336"/>
      <c r="AG67" s="337"/>
      <c r="AH67" s="336"/>
      <c r="AI67" s="337"/>
      <c r="AJ67" s="336"/>
      <c r="AK67" s="340"/>
      <c r="AL67" s="340"/>
      <c r="AM67" s="340"/>
      <c r="AN67" s="340"/>
      <c r="AO67" s="340"/>
      <c r="AP67" s="337"/>
      <c r="AQ67" s="336"/>
      <c r="AR67" s="340"/>
      <c r="AS67" s="337"/>
    </row>
    <row r="68" spans="1:45" ht="14.1" customHeight="1" x14ac:dyDescent="0.2">
      <c r="A68" s="388" t="str">
        <f>'Übertrag Einzel'!BE96</f>
        <v>Langsamer Walzer</v>
      </c>
      <c r="B68" s="389"/>
      <c r="C68" s="389"/>
      <c r="D68" s="17"/>
      <c r="E68" s="338"/>
      <c r="F68" s="339"/>
      <c r="G68" s="338"/>
      <c r="H68" s="339"/>
      <c r="I68" s="338"/>
      <c r="J68" s="339"/>
      <c r="K68" s="338"/>
      <c r="L68" s="339"/>
      <c r="M68" s="338"/>
      <c r="N68" s="341"/>
      <c r="O68" s="341"/>
      <c r="P68" s="341"/>
      <c r="Q68" s="341"/>
      <c r="R68" s="341"/>
      <c r="S68" s="339"/>
      <c r="T68" s="338"/>
      <c r="U68" s="341"/>
      <c r="V68" s="339"/>
      <c r="X68" s="388" t="str">
        <f>'Übertrag Einzel'!BE97</f>
        <v>Langsamer Walzer</v>
      </c>
      <c r="Y68" s="389"/>
      <c r="Z68" s="389"/>
      <c r="AA68" s="17"/>
      <c r="AB68" s="338"/>
      <c r="AC68" s="339"/>
      <c r="AD68" s="338"/>
      <c r="AE68" s="339"/>
      <c r="AF68" s="338"/>
      <c r="AG68" s="339"/>
      <c r="AH68" s="338"/>
      <c r="AI68" s="339"/>
      <c r="AJ68" s="338"/>
      <c r="AK68" s="341"/>
      <c r="AL68" s="341"/>
      <c r="AM68" s="341"/>
      <c r="AN68" s="341"/>
      <c r="AO68" s="341"/>
      <c r="AP68" s="339"/>
      <c r="AQ68" s="338"/>
      <c r="AR68" s="341"/>
      <c r="AS68" s="339"/>
    </row>
    <row r="69" spans="1:45" ht="14.1" customHeight="1" x14ac:dyDescent="0.2">
      <c r="A69" s="333"/>
      <c r="B69" s="334"/>
      <c r="C69" s="334"/>
      <c r="D69" s="335"/>
      <c r="E69" s="336"/>
      <c r="F69" s="337"/>
      <c r="G69" s="336"/>
      <c r="H69" s="337"/>
      <c r="I69" s="336"/>
      <c r="J69" s="337"/>
      <c r="K69" s="336"/>
      <c r="L69" s="337"/>
      <c r="M69" s="336"/>
      <c r="N69" s="340"/>
      <c r="O69" s="340"/>
      <c r="P69" s="340"/>
      <c r="Q69" s="340"/>
      <c r="R69" s="340"/>
      <c r="S69" s="337"/>
      <c r="T69" s="336"/>
      <c r="U69" s="340"/>
      <c r="V69" s="337"/>
      <c r="X69" s="333"/>
      <c r="Y69" s="334"/>
      <c r="Z69" s="334"/>
      <c r="AA69" s="335"/>
      <c r="AB69" s="336"/>
      <c r="AC69" s="337"/>
      <c r="AD69" s="336"/>
      <c r="AE69" s="337"/>
      <c r="AF69" s="336"/>
      <c r="AG69" s="337"/>
      <c r="AH69" s="336"/>
      <c r="AI69" s="337"/>
      <c r="AJ69" s="336"/>
      <c r="AK69" s="340"/>
      <c r="AL69" s="340"/>
      <c r="AM69" s="340"/>
      <c r="AN69" s="340"/>
      <c r="AO69" s="340"/>
      <c r="AP69" s="337"/>
      <c r="AQ69" s="336"/>
      <c r="AR69" s="340"/>
      <c r="AS69" s="337"/>
    </row>
    <row r="70" spans="1:45" ht="14.1" customHeight="1" x14ac:dyDescent="0.2">
      <c r="A70" s="388" t="str">
        <f>'Übertrag Einzel'!BF96</f>
        <v>Tango</v>
      </c>
      <c r="B70" s="389"/>
      <c r="C70" s="389"/>
      <c r="D70" s="17"/>
      <c r="E70" s="338"/>
      <c r="F70" s="339"/>
      <c r="G70" s="338"/>
      <c r="H70" s="339"/>
      <c r="I70" s="338"/>
      <c r="J70" s="339"/>
      <c r="K70" s="338"/>
      <c r="L70" s="339"/>
      <c r="M70" s="338"/>
      <c r="N70" s="341"/>
      <c r="O70" s="341"/>
      <c r="P70" s="341"/>
      <c r="Q70" s="341"/>
      <c r="R70" s="341"/>
      <c r="S70" s="339"/>
      <c r="T70" s="338"/>
      <c r="U70" s="341"/>
      <c r="V70" s="339"/>
      <c r="X70" s="388" t="str">
        <f>'Übertrag Einzel'!BF97</f>
        <v>Tango</v>
      </c>
      <c r="Y70" s="389"/>
      <c r="Z70" s="389"/>
      <c r="AA70" s="17"/>
      <c r="AB70" s="338"/>
      <c r="AC70" s="339"/>
      <c r="AD70" s="338"/>
      <c r="AE70" s="339"/>
      <c r="AF70" s="338"/>
      <c r="AG70" s="339"/>
      <c r="AH70" s="338"/>
      <c r="AI70" s="339"/>
      <c r="AJ70" s="338"/>
      <c r="AK70" s="341"/>
      <c r="AL70" s="341"/>
      <c r="AM70" s="341"/>
      <c r="AN70" s="341"/>
      <c r="AO70" s="341"/>
      <c r="AP70" s="339"/>
      <c r="AQ70" s="338"/>
      <c r="AR70" s="341"/>
      <c r="AS70" s="339"/>
    </row>
    <row r="71" spans="1:45" ht="14.1" customHeight="1" x14ac:dyDescent="0.2">
      <c r="A71" s="333"/>
      <c r="B71" s="334"/>
      <c r="C71" s="334"/>
      <c r="D71" s="335"/>
      <c r="E71" s="336"/>
      <c r="F71" s="337"/>
      <c r="G71" s="336"/>
      <c r="H71" s="337"/>
      <c r="I71" s="336"/>
      <c r="J71" s="337"/>
      <c r="K71" s="336"/>
      <c r="L71" s="337"/>
      <c r="M71" s="336"/>
      <c r="N71" s="340"/>
      <c r="O71" s="340"/>
      <c r="P71" s="340"/>
      <c r="Q71" s="340"/>
      <c r="R71" s="340"/>
      <c r="S71" s="337"/>
      <c r="T71" s="336"/>
      <c r="U71" s="340"/>
      <c r="V71" s="337"/>
      <c r="X71" s="333"/>
      <c r="Y71" s="334"/>
      <c r="Z71" s="334"/>
      <c r="AA71" s="335"/>
      <c r="AB71" s="336"/>
      <c r="AC71" s="337"/>
      <c r="AD71" s="336"/>
      <c r="AE71" s="337"/>
      <c r="AF71" s="336"/>
      <c r="AG71" s="337"/>
      <c r="AH71" s="336"/>
      <c r="AI71" s="337"/>
      <c r="AJ71" s="336"/>
      <c r="AK71" s="340"/>
      <c r="AL71" s="340"/>
      <c r="AM71" s="340"/>
      <c r="AN71" s="340"/>
      <c r="AO71" s="340"/>
      <c r="AP71" s="337"/>
      <c r="AQ71" s="336"/>
      <c r="AR71" s="340"/>
      <c r="AS71" s="337"/>
    </row>
    <row r="72" spans="1:45" ht="14.1" customHeight="1" x14ac:dyDescent="0.2">
      <c r="A72" s="388" t="str">
        <f>'Übertrag Einzel'!BG96</f>
        <v>Wiener Walzer</v>
      </c>
      <c r="B72" s="389"/>
      <c r="C72" s="389"/>
      <c r="D72" s="17"/>
      <c r="E72" s="338"/>
      <c r="F72" s="339"/>
      <c r="G72" s="338"/>
      <c r="H72" s="339"/>
      <c r="I72" s="338"/>
      <c r="J72" s="339"/>
      <c r="K72" s="338"/>
      <c r="L72" s="339"/>
      <c r="M72" s="338"/>
      <c r="N72" s="341"/>
      <c r="O72" s="341"/>
      <c r="P72" s="341"/>
      <c r="Q72" s="341"/>
      <c r="R72" s="341"/>
      <c r="S72" s="339"/>
      <c r="T72" s="338"/>
      <c r="U72" s="341"/>
      <c r="V72" s="339"/>
      <c r="X72" s="388" t="str">
        <f>'Übertrag Einzel'!BG97</f>
        <v>Wiener Walzer</v>
      </c>
      <c r="Y72" s="389"/>
      <c r="Z72" s="389"/>
      <c r="AA72" s="17"/>
      <c r="AB72" s="338"/>
      <c r="AC72" s="339"/>
      <c r="AD72" s="338"/>
      <c r="AE72" s="339"/>
      <c r="AF72" s="338"/>
      <c r="AG72" s="339"/>
      <c r="AH72" s="338"/>
      <c r="AI72" s="339"/>
      <c r="AJ72" s="338"/>
      <c r="AK72" s="341"/>
      <c r="AL72" s="341"/>
      <c r="AM72" s="341"/>
      <c r="AN72" s="341"/>
      <c r="AO72" s="341"/>
      <c r="AP72" s="339"/>
      <c r="AQ72" s="338"/>
      <c r="AR72" s="341"/>
      <c r="AS72" s="339"/>
    </row>
    <row r="73" spans="1:45" ht="14.1" customHeight="1" x14ac:dyDescent="0.2">
      <c r="A73" s="333"/>
      <c r="B73" s="334"/>
      <c r="C73" s="334"/>
      <c r="D73" s="335"/>
      <c r="E73" s="336"/>
      <c r="F73" s="337"/>
      <c r="G73" s="336"/>
      <c r="H73" s="337"/>
      <c r="I73" s="336"/>
      <c r="J73" s="337"/>
      <c r="K73" s="336"/>
      <c r="L73" s="337"/>
      <c r="M73" s="336"/>
      <c r="N73" s="340"/>
      <c r="O73" s="340"/>
      <c r="P73" s="340"/>
      <c r="Q73" s="340"/>
      <c r="R73" s="340"/>
      <c r="S73" s="337"/>
      <c r="T73" s="336"/>
      <c r="U73" s="340"/>
      <c r="V73" s="337"/>
      <c r="X73" s="333"/>
      <c r="Y73" s="334"/>
      <c r="Z73" s="334"/>
      <c r="AA73" s="335"/>
      <c r="AB73" s="336"/>
      <c r="AC73" s="337"/>
      <c r="AD73" s="336"/>
      <c r="AE73" s="337"/>
      <c r="AF73" s="336"/>
      <c r="AG73" s="337"/>
      <c r="AH73" s="336"/>
      <c r="AI73" s="337"/>
      <c r="AJ73" s="336"/>
      <c r="AK73" s="340"/>
      <c r="AL73" s="340"/>
      <c r="AM73" s="340"/>
      <c r="AN73" s="340"/>
      <c r="AO73" s="340"/>
      <c r="AP73" s="337"/>
      <c r="AQ73" s="336"/>
      <c r="AR73" s="340"/>
      <c r="AS73" s="337"/>
    </row>
    <row r="74" spans="1:45" ht="14.1" customHeight="1" x14ac:dyDescent="0.2">
      <c r="A74" s="388" t="str">
        <f>'Übertrag Einzel'!BH96</f>
        <v>Slowfox</v>
      </c>
      <c r="B74" s="389"/>
      <c r="C74" s="389"/>
      <c r="D74" s="17"/>
      <c r="E74" s="338"/>
      <c r="F74" s="339"/>
      <c r="G74" s="338"/>
      <c r="H74" s="339"/>
      <c r="I74" s="338"/>
      <c r="J74" s="339"/>
      <c r="K74" s="338"/>
      <c r="L74" s="339"/>
      <c r="M74" s="338"/>
      <c r="N74" s="341"/>
      <c r="O74" s="341"/>
      <c r="P74" s="341"/>
      <c r="Q74" s="341"/>
      <c r="R74" s="341"/>
      <c r="S74" s="339"/>
      <c r="T74" s="338"/>
      <c r="U74" s="341"/>
      <c r="V74" s="339"/>
      <c r="X74" s="388" t="str">
        <f>'Übertrag Einzel'!BH97</f>
        <v>Slowfox</v>
      </c>
      <c r="Y74" s="389"/>
      <c r="Z74" s="389"/>
      <c r="AA74" s="17"/>
      <c r="AB74" s="338"/>
      <c r="AC74" s="339"/>
      <c r="AD74" s="338"/>
      <c r="AE74" s="339"/>
      <c r="AF74" s="338"/>
      <c r="AG74" s="339"/>
      <c r="AH74" s="338"/>
      <c r="AI74" s="339"/>
      <c r="AJ74" s="338"/>
      <c r="AK74" s="341"/>
      <c r="AL74" s="341"/>
      <c r="AM74" s="341"/>
      <c r="AN74" s="341"/>
      <c r="AO74" s="341"/>
      <c r="AP74" s="339"/>
      <c r="AQ74" s="338"/>
      <c r="AR74" s="341"/>
      <c r="AS74" s="339"/>
    </row>
    <row r="75" spans="1:45" ht="14.1" customHeight="1" x14ac:dyDescent="0.2">
      <c r="A75" s="333"/>
      <c r="B75" s="334"/>
      <c r="C75" s="334"/>
      <c r="D75" s="335"/>
      <c r="E75" s="336"/>
      <c r="F75" s="337"/>
      <c r="G75" s="336"/>
      <c r="H75" s="337"/>
      <c r="I75" s="336"/>
      <c r="J75" s="337"/>
      <c r="K75" s="336"/>
      <c r="L75" s="337"/>
      <c r="M75" s="336"/>
      <c r="N75" s="340"/>
      <c r="O75" s="340"/>
      <c r="P75" s="340"/>
      <c r="Q75" s="340"/>
      <c r="R75" s="340"/>
      <c r="S75" s="337"/>
      <c r="T75" s="336"/>
      <c r="U75" s="340"/>
      <c r="V75" s="337"/>
      <c r="X75" s="333"/>
      <c r="Y75" s="334"/>
      <c r="Z75" s="334"/>
      <c r="AA75" s="335"/>
      <c r="AB75" s="336"/>
      <c r="AC75" s="337"/>
      <c r="AD75" s="336"/>
      <c r="AE75" s="337"/>
      <c r="AF75" s="336"/>
      <c r="AG75" s="337"/>
      <c r="AH75" s="336"/>
      <c r="AI75" s="337"/>
      <c r="AJ75" s="336"/>
      <c r="AK75" s="340"/>
      <c r="AL75" s="340"/>
      <c r="AM75" s="340"/>
      <c r="AN75" s="340"/>
      <c r="AO75" s="340"/>
      <c r="AP75" s="337"/>
      <c r="AQ75" s="336"/>
      <c r="AR75" s="340"/>
      <c r="AS75" s="337"/>
    </row>
    <row r="76" spans="1:45" ht="14.1" customHeight="1" x14ac:dyDescent="0.2">
      <c r="A76" s="388" t="str">
        <f>'Übertrag Einzel'!BI96</f>
        <v>Quickstep</v>
      </c>
      <c r="B76" s="389"/>
      <c r="C76" s="389"/>
      <c r="D76" s="17"/>
      <c r="E76" s="338"/>
      <c r="F76" s="339"/>
      <c r="G76" s="338"/>
      <c r="H76" s="339"/>
      <c r="I76" s="338"/>
      <c r="J76" s="339"/>
      <c r="K76" s="338"/>
      <c r="L76" s="339"/>
      <c r="M76" s="338"/>
      <c r="N76" s="341"/>
      <c r="O76" s="341"/>
      <c r="P76" s="341"/>
      <c r="Q76" s="341"/>
      <c r="R76" s="341"/>
      <c r="S76" s="339"/>
      <c r="T76" s="338"/>
      <c r="U76" s="341"/>
      <c r="V76" s="339"/>
      <c r="X76" s="388" t="str">
        <f>'Übertrag Einzel'!BI97</f>
        <v>Quickstep</v>
      </c>
      <c r="Y76" s="389"/>
      <c r="Z76" s="389"/>
      <c r="AA76" s="17"/>
      <c r="AB76" s="338"/>
      <c r="AC76" s="339"/>
      <c r="AD76" s="338"/>
      <c r="AE76" s="339"/>
      <c r="AF76" s="338"/>
      <c r="AG76" s="339"/>
      <c r="AH76" s="338"/>
      <c r="AI76" s="339"/>
      <c r="AJ76" s="338"/>
      <c r="AK76" s="341"/>
      <c r="AL76" s="341"/>
      <c r="AM76" s="341"/>
      <c r="AN76" s="341"/>
      <c r="AO76" s="341"/>
      <c r="AP76" s="339"/>
      <c r="AQ76" s="338"/>
      <c r="AR76" s="341"/>
      <c r="AS76" s="339"/>
    </row>
    <row r="77" spans="1:45" ht="14.1" customHeight="1" x14ac:dyDescent="0.2">
      <c r="A77" s="333"/>
      <c r="B77" s="334"/>
      <c r="C77" s="334"/>
      <c r="D77" s="335"/>
      <c r="E77" s="336"/>
      <c r="F77" s="337"/>
      <c r="G77" s="336"/>
      <c r="H77" s="337"/>
      <c r="I77" s="336"/>
      <c r="J77" s="337"/>
      <c r="K77" s="336"/>
      <c r="L77" s="337"/>
      <c r="M77" s="336"/>
      <c r="N77" s="340"/>
      <c r="O77" s="340"/>
      <c r="P77" s="340"/>
      <c r="Q77" s="340"/>
      <c r="R77" s="340"/>
      <c r="S77" s="337"/>
      <c r="T77" s="336"/>
      <c r="U77" s="340"/>
      <c r="V77" s="337"/>
      <c r="X77" s="333"/>
      <c r="Y77" s="334"/>
      <c r="Z77" s="334"/>
      <c r="AA77" s="335"/>
      <c r="AB77" s="336"/>
      <c r="AC77" s="337"/>
      <c r="AD77" s="336"/>
      <c r="AE77" s="337"/>
      <c r="AF77" s="336"/>
      <c r="AG77" s="337"/>
      <c r="AH77" s="336"/>
      <c r="AI77" s="337"/>
      <c r="AJ77" s="336"/>
      <c r="AK77" s="340"/>
      <c r="AL77" s="340"/>
      <c r="AM77" s="340"/>
      <c r="AN77" s="340"/>
      <c r="AO77" s="340"/>
      <c r="AP77" s="337"/>
      <c r="AQ77" s="336"/>
      <c r="AR77" s="340"/>
      <c r="AS77" s="337"/>
    </row>
    <row r="78" spans="1:45" ht="14.1" customHeight="1" x14ac:dyDescent="0.2">
      <c r="A78" s="388" t="str">
        <f>'Übertrag Einzel'!BJ96</f>
        <v>Samba</v>
      </c>
      <c r="B78" s="389"/>
      <c r="C78" s="389"/>
      <c r="D78" s="17"/>
      <c r="E78" s="338"/>
      <c r="F78" s="339"/>
      <c r="G78" s="338"/>
      <c r="H78" s="339"/>
      <c r="I78" s="338"/>
      <c r="J78" s="339"/>
      <c r="K78" s="338"/>
      <c r="L78" s="339"/>
      <c r="M78" s="338"/>
      <c r="N78" s="341"/>
      <c r="O78" s="341"/>
      <c r="P78" s="341"/>
      <c r="Q78" s="341"/>
      <c r="R78" s="341"/>
      <c r="S78" s="339"/>
      <c r="T78" s="338"/>
      <c r="U78" s="341"/>
      <c r="V78" s="339"/>
      <c r="X78" s="388" t="str">
        <f>'Übertrag Einzel'!BJ97</f>
        <v>Samba</v>
      </c>
      <c r="Y78" s="389"/>
      <c r="Z78" s="389"/>
      <c r="AA78" s="17"/>
      <c r="AB78" s="338"/>
      <c r="AC78" s="339"/>
      <c r="AD78" s="338"/>
      <c r="AE78" s="339"/>
      <c r="AF78" s="338"/>
      <c r="AG78" s="339"/>
      <c r="AH78" s="338"/>
      <c r="AI78" s="339"/>
      <c r="AJ78" s="338"/>
      <c r="AK78" s="341"/>
      <c r="AL78" s="341"/>
      <c r="AM78" s="341"/>
      <c r="AN78" s="341"/>
      <c r="AO78" s="341"/>
      <c r="AP78" s="339"/>
      <c r="AQ78" s="338"/>
      <c r="AR78" s="341"/>
      <c r="AS78" s="339"/>
    </row>
    <row r="79" spans="1:45" ht="14.1" customHeight="1" x14ac:dyDescent="0.2">
      <c r="A79" s="333"/>
      <c r="B79" s="334"/>
      <c r="C79" s="334"/>
      <c r="D79" s="335"/>
      <c r="E79" s="336"/>
      <c r="F79" s="337"/>
      <c r="G79" s="336"/>
      <c r="H79" s="337"/>
      <c r="I79" s="336"/>
      <c r="J79" s="337"/>
      <c r="K79" s="336"/>
      <c r="L79" s="337"/>
      <c r="M79" s="336"/>
      <c r="N79" s="340"/>
      <c r="O79" s="340"/>
      <c r="P79" s="340"/>
      <c r="Q79" s="340"/>
      <c r="R79" s="340"/>
      <c r="S79" s="337"/>
      <c r="T79" s="336"/>
      <c r="U79" s="340"/>
      <c r="V79" s="337"/>
      <c r="X79" s="333"/>
      <c r="Y79" s="334"/>
      <c r="Z79" s="334"/>
      <c r="AA79" s="335"/>
      <c r="AB79" s="336"/>
      <c r="AC79" s="337"/>
      <c r="AD79" s="336"/>
      <c r="AE79" s="337"/>
      <c r="AF79" s="336"/>
      <c r="AG79" s="337"/>
      <c r="AH79" s="336"/>
      <c r="AI79" s="337"/>
      <c r="AJ79" s="336"/>
      <c r="AK79" s="340"/>
      <c r="AL79" s="340"/>
      <c r="AM79" s="340"/>
      <c r="AN79" s="340"/>
      <c r="AO79" s="340"/>
      <c r="AP79" s="337"/>
      <c r="AQ79" s="336"/>
      <c r="AR79" s="340"/>
      <c r="AS79" s="337"/>
    </row>
    <row r="80" spans="1:45" ht="14.1" customHeight="1" x14ac:dyDescent="0.2">
      <c r="A80" s="388" t="str">
        <f>'Übertrag Einzel'!BK96</f>
        <v>Chachacha</v>
      </c>
      <c r="B80" s="389"/>
      <c r="C80" s="389"/>
      <c r="D80" s="17"/>
      <c r="E80" s="338"/>
      <c r="F80" s="339"/>
      <c r="G80" s="338"/>
      <c r="H80" s="339"/>
      <c r="I80" s="338"/>
      <c r="J80" s="339"/>
      <c r="K80" s="338"/>
      <c r="L80" s="339"/>
      <c r="M80" s="338"/>
      <c r="N80" s="341"/>
      <c r="O80" s="341"/>
      <c r="P80" s="341"/>
      <c r="Q80" s="341"/>
      <c r="R80" s="341"/>
      <c r="S80" s="339"/>
      <c r="T80" s="338"/>
      <c r="U80" s="341"/>
      <c r="V80" s="339"/>
      <c r="X80" s="388" t="str">
        <f>'Übertrag Einzel'!BK97</f>
        <v>Chachacha</v>
      </c>
      <c r="Y80" s="389"/>
      <c r="Z80" s="389"/>
      <c r="AA80" s="17"/>
      <c r="AB80" s="338"/>
      <c r="AC80" s="339"/>
      <c r="AD80" s="338"/>
      <c r="AE80" s="339"/>
      <c r="AF80" s="338"/>
      <c r="AG80" s="339"/>
      <c r="AH80" s="338"/>
      <c r="AI80" s="339"/>
      <c r="AJ80" s="338"/>
      <c r="AK80" s="341"/>
      <c r="AL80" s="341"/>
      <c r="AM80" s="341"/>
      <c r="AN80" s="341"/>
      <c r="AO80" s="341"/>
      <c r="AP80" s="339"/>
      <c r="AQ80" s="338"/>
      <c r="AR80" s="341"/>
      <c r="AS80" s="339"/>
    </row>
    <row r="81" spans="1:45" ht="14.1" customHeight="1" x14ac:dyDescent="0.2">
      <c r="A81" s="333"/>
      <c r="B81" s="334"/>
      <c r="C81" s="334"/>
      <c r="D81" s="335"/>
      <c r="E81" s="336"/>
      <c r="F81" s="337"/>
      <c r="G81" s="336"/>
      <c r="H81" s="337"/>
      <c r="I81" s="336"/>
      <c r="J81" s="337"/>
      <c r="K81" s="336"/>
      <c r="L81" s="337"/>
      <c r="M81" s="336"/>
      <c r="N81" s="340"/>
      <c r="O81" s="340"/>
      <c r="P81" s="340"/>
      <c r="Q81" s="340"/>
      <c r="R81" s="340"/>
      <c r="S81" s="337"/>
      <c r="T81" s="336"/>
      <c r="U81" s="340"/>
      <c r="V81" s="337"/>
      <c r="X81" s="333"/>
      <c r="Y81" s="334"/>
      <c r="Z81" s="334"/>
      <c r="AA81" s="335"/>
      <c r="AB81" s="336"/>
      <c r="AC81" s="337"/>
      <c r="AD81" s="336"/>
      <c r="AE81" s="337"/>
      <c r="AF81" s="336"/>
      <c r="AG81" s="337"/>
      <c r="AH81" s="336"/>
      <c r="AI81" s="337"/>
      <c r="AJ81" s="336"/>
      <c r="AK81" s="340"/>
      <c r="AL81" s="340"/>
      <c r="AM81" s="340"/>
      <c r="AN81" s="340"/>
      <c r="AO81" s="340"/>
      <c r="AP81" s="337"/>
      <c r="AQ81" s="336"/>
      <c r="AR81" s="340"/>
      <c r="AS81" s="337"/>
    </row>
    <row r="82" spans="1:45" ht="14.1" customHeight="1" x14ac:dyDescent="0.2">
      <c r="A82" s="388" t="str">
        <f>'Übertrag Einzel'!BL96</f>
        <v>Rumba</v>
      </c>
      <c r="B82" s="389"/>
      <c r="C82" s="389"/>
      <c r="D82" s="17"/>
      <c r="E82" s="338"/>
      <c r="F82" s="339"/>
      <c r="G82" s="338"/>
      <c r="H82" s="339"/>
      <c r="I82" s="338"/>
      <c r="J82" s="339"/>
      <c r="K82" s="338"/>
      <c r="L82" s="339"/>
      <c r="M82" s="338"/>
      <c r="N82" s="341"/>
      <c r="O82" s="341"/>
      <c r="P82" s="341"/>
      <c r="Q82" s="341"/>
      <c r="R82" s="341"/>
      <c r="S82" s="339"/>
      <c r="T82" s="338"/>
      <c r="U82" s="341"/>
      <c r="V82" s="339"/>
      <c r="X82" s="388" t="str">
        <f>'Übertrag Einzel'!BL97</f>
        <v>Rumba</v>
      </c>
      <c r="Y82" s="389"/>
      <c r="Z82" s="389"/>
      <c r="AA82" s="17"/>
      <c r="AB82" s="338"/>
      <c r="AC82" s="339"/>
      <c r="AD82" s="338"/>
      <c r="AE82" s="339"/>
      <c r="AF82" s="338"/>
      <c r="AG82" s="339"/>
      <c r="AH82" s="338"/>
      <c r="AI82" s="339"/>
      <c r="AJ82" s="338"/>
      <c r="AK82" s="341"/>
      <c r="AL82" s="341"/>
      <c r="AM82" s="341"/>
      <c r="AN82" s="341"/>
      <c r="AO82" s="341"/>
      <c r="AP82" s="339"/>
      <c r="AQ82" s="338"/>
      <c r="AR82" s="341"/>
      <c r="AS82" s="339"/>
    </row>
    <row r="83" spans="1:45" ht="14.1" customHeight="1" x14ac:dyDescent="0.2">
      <c r="A83" s="333"/>
      <c r="B83" s="334"/>
      <c r="C83" s="334"/>
      <c r="D83" s="335"/>
      <c r="E83" s="336"/>
      <c r="F83" s="337"/>
      <c r="G83" s="336"/>
      <c r="H83" s="337"/>
      <c r="I83" s="336"/>
      <c r="J83" s="337"/>
      <c r="K83" s="336"/>
      <c r="L83" s="337"/>
      <c r="M83" s="336"/>
      <c r="N83" s="340"/>
      <c r="O83" s="340"/>
      <c r="P83" s="340"/>
      <c r="Q83" s="340"/>
      <c r="R83" s="340"/>
      <c r="S83" s="337"/>
      <c r="T83" s="336"/>
      <c r="U83" s="340"/>
      <c r="V83" s="337"/>
      <c r="X83" s="333"/>
      <c r="Y83" s="334"/>
      <c r="Z83" s="334"/>
      <c r="AA83" s="335"/>
      <c r="AB83" s="336"/>
      <c r="AC83" s="337"/>
      <c r="AD83" s="336"/>
      <c r="AE83" s="337"/>
      <c r="AF83" s="336"/>
      <c r="AG83" s="337"/>
      <c r="AH83" s="336"/>
      <c r="AI83" s="337"/>
      <c r="AJ83" s="336"/>
      <c r="AK83" s="340"/>
      <c r="AL83" s="340"/>
      <c r="AM83" s="340"/>
      <c r="AN83" s="340"/>
      <c r="AO83" s="340"/>
      <c r="AP83" s="337"/>
      <c r="AQ83" s="336"/>
      <c r="AR83" s="340"/>
      <c r="AS83" s="337"/>
    </row>
    <row r="84" spans="1:45" ht="14.1" customHeight="1" x14ac:dyDescent="0.2">
      <c r="A84" s="388" t="str">
        <f>'Übertrag Einzel'!BM96</f>
        <v>Paso Doble</v>
      </c>
      <c r="B84" s="389"/>
      <c r="C84" s="389"/>
      <c r="D84" s="17"/>
      <c r="E84" s="338"/>
      <c r="F84" s="339"/>
      <c r="G84" s="338"/>
      <c r="H84" s="339"/>
      <c r="I84" s="338"/>
      <c r="J84" s="339"/>
      <c r="K84" s="338"/>
      <c r="L84" s="339"/>
      <c r="M84" s="338"/>
      <c r="N84" s="341"/>
      <c r="O84" s="341"/>
      <c r="P84" s="341"/>
      <c r="Q84" s="341"/>
      <c r="R84" s="341"/>
      <c r="S84" s="339"/>
      <c r="T84" s="338"/>
      <c r="U84" s="341"/>
      <c r="V84" s="339"/>
      <c r="X84" s="388" t="str">
        <f>'Übertrag Einzel'!BM97</f>
        <v>Paso Doble</v>
      </c>
      <c r="Y84" s="389"/>
      <c r="Z84" s="389"/>
      <c r="AA84" s="17"/>
      <c r="AB84" s="338"/>
      <c r="AC84" s="339"/>
      <c r="AD84" s="338"/>
      <c r="AE84" s="339"/>
      <c r="AF84" s="338"/>
      <c r="AG84" s="339"/>
      <c r="AH84" s="338"/>
      <c r="AI84" s="339"/>
      <c r="AJ84" s="338"/>
      <c r="AK84" s="341"/>
      <c r="AL84" s="341"/>
      <c r="AM84" s="341"/>
      <c r="AN84" s="341"/>
      <c r="AO84" s="341"/>
      <c r="AP84" s="339"/>
      <c r="AQ84" s="338"/>
      <c r="AR84" s="341"/>
      <c r="AS84" s="339"/>
    </row>
    <row r="85" spans="1:45" ht="14.1" customHeight="1" x14ac:dyDescent="0.2">
      <c r="A85" s="333"/>
      <c r="B85" s="334"/>
      <c r="C85" s="334"/>
      <c r="D85" s="335"/>
      <c r="E85" s="336"/>
      <c r="F85" s="337"/>
      <c r="G85" s="336"/>
      <c r="H85" s="337"/>
      <c r="I85" s="336"/>
      <c r="J85" s="337"/>
      <c r="K85" s="336"/>
      <c r="L85" s="337"/>
      <c r="M85" s="336"/>
      <c r="N85" s="340"/>
      <c r="O85" s="340"/>
      <c r="P85" s="340"/>
      <c r="Q85" s="340"/>
      <c r="R85" s="340"/>
      <c r="S85" s="337"/>
      <c r="T85" s="336"/>
      <c r="U85" s="340"/>
      <c r="V85" s="337"/>
      <c r="X85" s="333"/>
      <c r="Y85" s="334"/>
      <c r="Z85" s="334"/>
      <c r="AA85" s="335"/>
      <c r="AB85" s="336"/>
      <c r="AC85" s="337"/>
      <c r="AD85" s="336"/>
      <c r="AE85" s="337"/>
      <c r="AF85" s="336"/>
      <c r="AG85" s="337"/>
      <c r="AH85" s="336"/>
      <c r="AI85" s="337"/>
      <c r="AJ85" s="336"/>
      <c r="AK85" s="340"/>
      <c r="AL85" s="340"/>
      <c r="AM85" s="340"/>
      <c r="AN85" s="340"/>
      <c r="AO85" s="340"/>
      <c r="AP85" s="337"/>
      <c r="AQ85" s="336"/>
      <c r="AR85" s="340"/>
      <c r="AS85" s="337"/>
    </row>
    <row r="86" spans="1:45" ht="14.1" customHeight="1" x14ac:dyDescent="0.2">
      <c r="A86" s="388" t="str">
        <f>'Übertrag Einzel'!BN96</f>
        <v>Jive</v>
      </c>
      <c r="B86" s="389"/>
      <c r="C86" s="389"/>
      <c r="D86" s="17"/>
      <c r="E86" s="338"/>
      <c r="F86" s="339"/>
      <c r="G86" s="338"/>
      <c r="H86" s="339"/>
      <c r="I86" s="338"/>
      <c r="J86" s="339"/>
      <c r="K86" s="338"/>
      <c r="L86" s="339"/>
      <c r="M86" s="338"/>
      <c r="N86" s="341"/>
      <c r="O86" s="341"/>
      <c r="P86" s="341"/>
      <c r="Q86" s="341"/>
      <c r="R86" s="341"/>
      <c r="S86" s="339"/>
      <c r="T86" s="338"/>
      <c r="U86" s="341"/>
      <c r="V86" s="339"/>
      <c r="X86" s="388" t="str">
        <f>'Übertrag Einzel'!BN97</f>
        <v>Jive</v>
      </c>
      <c r="Y86" s="389"/>
      <c r="Z86" s="389"/>
      <c r="AA86" s="17"/>
      <c r="AB86" s="338"/>
      <c r="AC86" s="339"/>
      <c r="AD86" s="338"/>
      <c r="AE86" s="339"/>
      <c r="AF86" s="338"/>
      <c r="AG86" s="339"/>
      <c r="AH86" s="338"/>
      <c r="AI86" s="339"/>
      <c r="AJ86" s="338"/>
      <c r="AK86" s="341"/>
      <c r="AL86" s="341"/>
      <c r="AM86" s="341"/>
      <c r="AN86" s="341"/>
      <c r="AO86" s="341"/>
      <c r="AP86" s="339"/>
      <c r="AQ86" s="338"/>
      <c r="AR86" s="341"/>
      <c r="AS86" s="339"/>
    </row>
    <row r="87" spans="1:45" ht="14.1" customHeight="1" x14ac:dyDescent="0.2">
      <c r="A87" s="391"/>
      <c r="B87" s="392"/>
      <c r="C87" s="392"/>
      <c r="D87" s="393"/>
      <c r="E87" s="336"/>
      <c r="F87" s="337"/>
      <c r="G87" s="336"/>
      <c r="H87" s="337"/>
      <c r="I87" s="336"/>
      <c r="J87" s="337"/>
      <c r="K87" s="336"/>
      <c r="L87" s="337"/>
      <c r="M87" s="336"/>
      <c r="N87" s="340"/>
      <c r="O87" s="340"/>
      <c r="P87" s="340"/>
      <c r="Q87" s="340"/>
      <c r="R87" s="340"/>
      <c r="S87" s="337"/>
      <c r="T87" s="336"/>
      <c r="U87" s="340"/>
      <c r="V87" s="337"/>
      <c r="X87" s="391"/>
      <c r="Y87" s="392"/>
      <c r="Z87" s="392"/>
      <c r="AA87" s="393"/>
      <c r="AB87" s="336"/>
      <c r="AC87" s="337"/>
      <c r="AD87" s="336"/>
      <c r="AE87" s="337"/>
      <c r="AF87" s="336"/>
      <c r="AG87" s="337"/>
      <c r="AH87" s="336"/>
      <c r="AI87" s="337"/>
      <c r="AJ87" s="336"/>
      <c r="AK87" s="340"/>
      <c r="AL87" s="340"/>
      <c r="AM87" s="340"/>
      <c r="AN87" s="340"/>
      <c r="AO87" s="340"/>
      <c r="AP87" s="337"/>
      <c r="AQ87" s="336"/>
      <c r="AR87" s="340"/>
      <c r="AS87" s="337"/>
    </row>
    <row r="88" spans="1:45" ht="14.1" customHeight="1" x14ac:dyDescent="0.2">
      <c r="A88" s="388" t="str">
        <f>'Übertrag Einzel'!BO96</f>
        <v>Discofox</v>
      </c>
      <c r="B88" s="389"/>
      <c r="C88" s="390"/>
      <c r="D88" s="18"/>
      <c r="E88" s="338"/>
      <c r="F88" s="339"/>
      <c r="G88" s="338"/>
      <c r="H88" s="339"/>
      <c r="I88" s="338"/>
      <c r="J88" s="339"/>
      <c r="K88" s="338"/>
      <c r="L88" s="339"/>
      <c r="M88" s="338"/>
      <c r="N88" s="341"/>
      <c r="O88" s="341"/>
      <c r="P88" s="341"/>
      <c r="Q88" s="341"/>
      <c r="R88" s="341"/>
      <c r="S88" s="339"/>
      <c r="T88" s="338"/>
      <c r="U88" s="341"/>
      <c r="V88" s="339"/>
      <c r="X88" s="388" t="str">
        <f>'Übertrag Einzel'!BO97</f>
        <v>Discofox</v>
      </c>
      <c r="Y88" s="389"/>
      <c r="Z88" s="390"/>
      <c r="AA88" s="18"/>
      <c r="AB88" s="338"/>
      <c r="AC88" s="339"/>
      <c r="AD88" s="338"/>
      <c r="AE88" s="339"/>
      <c r="AF88" s="338"/>
      <c r="AG88" s="339"/>
      <c r="AH88" s="338"/>
      <c r="AI88" s="339"/>
      <c r="AJ88" s="338"/>
      <c r="AK88" s="341"/>
      <c r="AL88" s="341"/>
      <c r="AM88" s="341"/>
      <c r="AN88" s="341"/>
      <c r="AO88" s="341"/>
      <c r="AP88" s="339"/>
      <c r="AQ88" s="338"/>
      <c r="AR88" s="341"/>
      <c r="AS88" s="339"/>
    </row>
    <row r="89" spans="1:45" ht="14.1" customHeight="1" x14ac:dyDescent="0.2">
      <c r="A89" s="391"/>
      <c r="B89" s="392"/>
      <c r="C89" s="392"/>
      <c r="D89" s="393"/>
      <c r="E89" s="336"/>
      <c r="F89" s="337"/>
      <c r="G89" s="336"/>
      <c r="H89" s="337"/>
      <c r="I89" s="336"/>
      <c r="J89" s="337"/>
      <c r="K89" s="336"/>
      <c r="L89" s="337"/>
      <c r="M89" s="336"/>
      <c r="N89" s="340"/>
      <c r="O89" s="340"/>
      <c r="P89" s="340"/>
      <c r="Q89" s="340"/>
      <c r="R89" s="340"/>
      <c r="S89" s="337"/>
      <c r="T89" s="336"/>
      <c r="U89" s="340"/>
      <c r="V89" s="337"/>
      <c r="X89" s="391"/>
      <c r="Y89" s="392"/>
      <c r="Z89" s="392"/>
      <c r="AA89" s="393"/>
      <c r="AB89" s="336"/>
      <c r="AC89" s="337"/>
      <c r="AD89" s="336"/>
      <c r="AE89" s="337"/>
      <c r="AF89" s="336"/>
      <c r="AG89" s="337"/>
      <c r="AH89" s="336"/>
      <c r="AI89" s="337"/>
      <c r="AJ89" s="336"/>
      <c r="AK89" s="340"/>
      <c r="AL89" s="340"/>
      <c r="AM89" s="340"/>
      <c r="AN89" s="340"/>
      <c r="AO89" s="340"/>
      <c r="AP89" s="337"/>
      <c r="AQ89" s="336"/>
      <c r="AR89" s="340"/>
      <c r="AS89" s="337"/>
    </row>
    <row r="90" spans="1:45" ht="14.1" customHeight="1" x14ac:dyDescent="0.2">
      <c r="A90" s="388"/>
      <c r="B90" s="389"/>
      <c r="C90" s="390"/>
      <c r="D90" s="18"/>
      <c r="E90" s="338"/>
      <c r="F90" s="339"/>
      <c r="G90" s="338"/>
      <c r="H90" s="339"/>
      <c r="I90" s="338"/>
      <c r="J90" s="339"/>
      <c r="K90" s="338"/>
      <c r="L90" s="339"/>
      <c r="M90" s="338"/>
      <c r="N90" s="341"/>
      <c r="O90" s="341"/>
      <c r="P90" s="341"/>
      <c r="Q90" s="341"/>
      <c r="R90" s="341"/>
      <c r="S90" s="339"/>
      <c r="T90" s="338"/>
      <c r="U90" s="341"/>
      <c r="V90" s="339"/>
      <c r="X90" s="388"/>
      <c r="Y90" s="389"/>
      <c r="Z90" s="390"/>
      <c r="AA90" s="18"/>
      <c r="AB90" s="338"/>
      <c r="AC90" s="339"/>
      <c r="AD90" s="338"/>
      <c r="AE90" s="339"/>
      <c r="AF90" s="338"/>
      <c r="AG90" s="339"/>
      <c r="AH90" s="338"/>
      <c r="AI90" s="339"/>
      <c r="AJ90" s="338"/>
      <c r="AK90" s="341"/>
      <c r="AL90" s="341"/>
      <c r="AM90" s="341"/>
      <c r="AN90" s="341"/>
      <c r="AO90" s="341"/>
      <c r="AP90" s="339"/>
      <c r="AQ90" s="338"/>
      <c r="AR90" s="341"/>
      <c r="AS90" s="339"/>
    </row>
    <row r="91" spans="1:45" ht="14.1" customHeight="1" x14ac:dyDescent="0.2">
      <c r="A91" s="394" t="s">
        <v>70</v>
      </c>
      <c r="B91" s="450"/>
      <c r="C91" s="450"/>
      <c r="D91" s="450"/>
      <c r="E91" s="450"/>
      <c r="F91" s="450"/>
      <c r="G91" s="450"/>
      <c r="H91" s="450"/>
      <c r="I91" s="450"/>
      <c r="J91" s="450"/>
      <c r="K91" s="450"/>
      <c r="L91" s="450"/>
      <c r="M91" s="450"/>
      <c r="N91" s="450"/>
      <c r="O91" s="450"/>
      <c r="P91" s="450"/>
      <c r="Q91" s="450"/>
      <c r="R91" s="450"/>
      <c r="S91" s="450"/>
      <c r="T91" s="450"/>
      <c r="U91" s="450"/>
      <c r="V91" s="451"/>
      <c r="X91" s="394" t="s">
        <v>70</v>
      </c>
      <c r="Y91" s="450"/>
      <c r="Z91" s="450"/>
      <c r="AA91" s="450"/>
      <c r="AB91" s="450"/>
      <c r="AC91" s="450"/>
      <c r="AD91" s="450"/>
      <c r="AE91" s="450"/>
      <c r="AF91" s="450"/>
      <c r="AG91" s="450"/>
      <c r="AH91" s="450"/>
      <c r="AI91" s="450"/>
      <c r="AJ91" s="450"/>
      <c r="AK91" s="450"/>
      <c r="AL91" s="450"/>
      <c r="AM91" s="450"/>
      <c r="AN91" s="450"/>
      <c r="AO91" s="450"/>
      <c r="AP91" s="450"/>
      <c r="AQ91" s="450"/>
      <c r="AR91" s="450"/>
      <c r="AS91" s="451"/>
    </row>
    <row r="92" spans="1:45" ht="14.1" customHeight="1" x14ac:dyDescent="0.2">
      <c r="A92" s="452"/>
      <c r="B92" s="453"/>
      <c r="C92" s="454"/>
      <c r="D92" s="454"/>
      <c r="E92" s="454"/>
      <c r="F92" s="454"/>
      <c r="G92" s="454"/>
      <c r="H92" s="454"/>
      <c r="I92" s="454"/>
      <c r="J92" s="454"/>
      <c r="K92" s="454"/>
      <c r="L92" s="454"/>
      <c r="M92" s="454"/>
      <c r="N92" s="454"/>
      <c r="O92" s="454"/>
      <c r="P92" s="454"/>
      <c r="Q92" s="454"/>
      <c r="R92" s="454"/>
      <c r="S92" s="454"/>
      <c r="T92" s="454"/>
      <c r="U92" s="454"/>
      <c r="V92" s="455"/>
      <c r="X92" s="452"/>
      <c r="Y92" s="453"/>
      <c r="Z92" s="454"/>
      <c r="AA92" s="454"/>
      <c r="AB92" s="454"/>
      <c r="AC92" s="454"/>
      <c r="AD92" s="454"/>
      <c r="AE92" s="454"/>
      <c r="AF92" s="454"/>
      <c r="AG92" s="454"/>
      <c r="AH92" s="454"/>
      <c r="AI92" s="454"/>
      <c r="AJ92" s="454"/>
      <c r="AK92" s="454"/>
      <c r="AL92" s="454"/>
      <c r="AM92" s="454"/>
      <c r="AN92" s="454"/>
      <c r="AO92" s="454"/>
      <c r="AP92" s="454"/>
      <c r="AQ92" s="454"/>
      <c r="AR92" s="454"/>
      <c r="AS92" s="455"/>
    </row>
    <row r="93" spans="1:45" ht="14.1" customHeight="1" x14ac:dyDescent="0.2">
      <c r="A93" s="400" t="s">
        <v>30</v>
      </c>
      <c r="B93" s="456"/>
      <c r="C93" s="400" t="str">
        <f>MID(T95,1,2)</f>
        <v/>
      </c>
      <c r="D93" s="401"/>
      <c r="E93" s="400" t="str">
        <f>MID(T95,3,2)</f>
        <v/>
      </c>
      <c r="F93" s="401"/>
      <c r="G93" s="400" t="str">
        <f>MID(T95,5,2)</f>
        <v/>
      </c>
      <c r="H93" s="401"/>
      <c r="I93" s="400" t="str">
        <f>MID(T95,7,2)</f>
        <v/>
      </c>
      <c r="J93" s="401"/>
      <c r="K93" s="400" t="str">
        <f>MID(T95,9,2)</f>
        <v/>
      </c>
      <c r="L93" s="401"/>
      <c r="M93" s="400" t="str">
        <f>MID(T95,11,2)</f>
        <v/>
      </c>
      <c r="N93" s="401"/>
      <c r="O93" s="400" t="str">
        <f>MID(T95,13,2)</f>
        <v/>
      </c>
      <c r="P93" s="401"/>
      <c r="Q93" s="400" t="str">
        <f>MID(T95,15,2)</f>
        <v/>
      </c>
      <c r="R93" s="401"/>
      <c r="S93" s="400" t="str">
        <f>MID(T95,17,2)</f>
        <v/>
      </c>
      <c r="T93" s="401"/>
      <c r="U93" s="400" t="str">
        <f>MID(T95,19,2)</f>
        <v/>
      </c>
      <c r="V93" s="401"/>
      <c r="X93" s="400" t="s">
        <v>30</v>
      </c>
      <c r="Y93" s="456"/>
      <c r="Z93" s="400" t="str">
        <f>MID(AQ95,1,2)</f>
        <v/>
      </c>
      <c r="AA93" s="401"/>
      <c r="AB93" s="400" t="str">
        <f>MID(AQ95,3,2)</f>
        <v/>
      </c>
      <c r="AC93" s="401"/>
      <c r="AD93" s="400" t="str">
        <f>MID(AQ95,5,2)</f>
        <v/>
      </c>
      <c r="AE93" s="401"/>
      <c r="AF93" s="400" t="str">
        <f>MID(AQ95,7,2)</f>
        <v/>
      </c>
      <c r="AG93" s="401"/>
      <c r="AH93" s="400" t="str">
        <f>MID(AQ95,9,2)</f>
        <v/>
      </c>
      <c r="AI93" s="401"/>
      <c r="AJ93" s="400" t="str">
        <f>MID(AQ95,11,2)</f>
        <v/>
      </c>
      <c r="AK93" s="401"/>
      <c r="AL93" s="400" t="str">
        <f>MID(AQ95,13,2)</f>
        <v/>
      </c>
      <c r="AM93" s="401"/>
      <c r="AN93" s="400" t="str">
        <f>MID(AQ95,15,2)</f>
        <v/>
      </c>
      <c r="AO93" s="401"/>
      <c r="AP93" s="400" t="str">
        <f>MID(AQ95,17,2)</f>
        <v/>
      </c>
      <c r="AQ93" s="401"/>
      <c r="AR93" s="400" t="str">
        <f>MID(AQ95,19,2)</f>
        <v/>
      </c>
      <c r="AS93" s="401"/>
    </row>
    <row r="94" spans="1:45" ht="14.1" customHeight="1" x14ac:dyDescent="0.2">
      <c r="A94" s="457"/>
      <c r="B94" s="458"/>
      <c r="C94" s="402"/>
      <c r="D94" s="403"/>
      <c r="E94" s="402"/>
      <c r="F94" s="403"/>
      <c r="G94" s="402"/>
      <c r="H94" s="403"/>
      <c r="I94" s="402"/>
      <c r="J94" s="403"/>
      <c r="K94" s="402"/>
      <c r="L94" s="403"/>
      <c r="M94" s="402"/>
      <c r="N94" s="403"/>
      <c r="O94" s="402"/>
      <c r="P94" s="403"/>
      <c r="Q94" s="402"/>
      <c r="R94" s="403"/>
      <c r="S94" s="402"/>
      <c r="T94" s="403"/>
      <c r="U94" s="402"/>
      <c r="V94" s="403"/>
      <c r="X94" s="457"/>
      <c r="Y94" s="458"/>
      <c r="Z94" s="402"/>
      <c r="AA94" s="403"/>
      <c r="AB94" s="402"/>
      <c r="AC94" s="403"/>
      <c r="AD94" s="402"/>
      <c r="AE94" s="403"/>
      <c r="AF94" s="402"/>
      <c r="AG94" s="403"/>
      <c r="AH94" s="402"/>
      <c r="AI94" s="403"/>
      <c r="AJ94" s="402"/>
      <c r="AK94" s="403"/>
      <c r="AL94" s="402"/>
      <c r="AM94" s="403"/>
      <c r="AN94" s="402"/>
      <c r="AO94" s="403"/>
      <c r="AP94" s="402"/>
      <c r="AQ94" s="403"/>
      <c r="AR94" s="402"/>
      <c r="AS94" s="403"/>
    </row>
    <row r="95" spans="1:45" ht="27.75" customHeight="1" x14ac:dyDescent="0.2">
      <c r="A95" s="404" t="s">
        <v>191</v>
      </c>
      <c r="B95" s="405"/>
      <c r="C95" s="405"/>
      <c r="D95" s="405"/>
      <c r="E95" s="405"/>
      <c r="F95" s="405"/>
      <c r="G95" s="405"/>
      <c r="H95" s="406"/>
      <c r="I95" s="413" t="s">
        <v>16</v>
      </c>
      <c r="J95" s="414"/>
      <c r="K95" s="414"/>
      <c r="L95" s="414"/>
      <c r="M95" s="414"/>
      <c r="N95" s="414"/>
      <c r="O95" s="414"/>
      <c r="P95" s="414"/>
      <c r="Q95" s="414"/>
      <c r="R95" s="414"/>
      <c r="S95" s="415"/>
      <c r="T95" s="416" t="str">
        <f>'Übertrag Einzel'!CL96</f>
        <v/>
      </c>
      <c r="U95" s="417"/>
      <c r="V95" s="418"/>
      <c r="X95" s="404" t="s">
        <v>191</v>
      </c>
      <c r="Y95" s="405"/>
      <c r="Z95" s="405"/>
      <c r="AA95" s="405"/>
      <c r="AB95" s="405"/>
      <c r="AC95" s="405"/>
      <c r="AD95" s="405"/>
      <c r="AE95" s="406"/>
      <c r="AF95" s="413" t="s">
        <v>16</v>
      </c>
      <c r="AG95" s="414"/>
      <c r="AH95" s="414"/>
      <c r="AI95" s="414"/>
      <c r="AJ95" s="414"/>
      <c r="AK95" s="414"/>
      <c r="AL95" s="414"/>
      <c r="AM95" s="414"/>
      <c r="AN95" s="414"/>
      <c r="AO95" s="414"/>
      <c r="AP95" s="415"/>
      <c r="AQ95" s="416" t="str">
        <f>'Übertrag Einzel'!CL97</f>
        <v/>
      </c>
      <c r="AR95" s="417"/>
      <c r="AS95" s="418"/>
    </row>
    <row r="96" spans="1:45" ht="14.1" customHeight="1" x14ac:dyDescent="0.2">
      <c r="A96" s="407"/>
      <c r="B96" s="408"/>
      <c r="C96" s="408"/>
      <c r="D96" s="408"/>
      <c r="E96" s="408"/>
      <c r="F96" s="408"/>
      <c r="G96" s="408"/>
      <c r="H96" s="409"/>
      <c r="I96" s="333" t="s">
        <v>17</v>
      </c>
      <c r="J96" s="334"/>
      <c r="K96" s="334"/>
      <c r="L96" s="334"/>
      <c r="M96" s="334"/>
      <c r="N96" s="334"/>
      <c r="O96" s="334"/>
      <c r="P96" s="334"/>
      <c r="Q96" s="334"/>
      <c r="R96" s="334"/>
      <c r="S96" s="334"/>
      <c r="T96" s="334"/>
      <c r="U96" s="334"/>
      <c r="V96" s="335"/>
      <c r="X96" s="407"/>
      <c r="Y96" s="408"/>
      <c r="Z96" s="408"/>
      <c r="AA96" s="408"/>
      <c r="AB96" s="408"/>
      <c r="AC96" s="408"/>
      <c r="AD96" s="408"/>
      <c r="AE96" s="409"/>
      <c r="AF96" s="333" t="s">
        <v>17</v>
      </c>
      <c r="AG96" s="334"/>
      <c r="AH96" s="334"/>
      <c r="AI96" s="334"/>
      <c r="AJ96" s="334"/>
      <c r="AK96" s="334"/>
      <c r="AL96" s="334"/>
      <c r="AM96" s="334"/>
      <c r="AN96" s="334"/>
      <c r="AO96" s="334"/>
      <c r="AP96" s="334"/>
      <c r="AQ96" s="334"/>
      <c r="AR96" s="334"/>
      <c r="AS96" s="335"/>
    </row>
    <row r="97" spans="1:45" ht="14.1" customHeight="1" x14ac:dyDescent="0.2">
      <c r="A97" s="407"/>
      <c r="B97" s="408"/>
      <c r="C97" s="408"/>
      <c r="D97" s="408"/>
      <c r="E97" s="408"/>
      <c r="F97" s="408"/>
      <c r="G97" s="408"/>
      <c r="H97" s="409"/>
      <c r="I97" s="82" t="s">
        <v>18</v>
      </c>
      <c r="J97" s="419"/>
      <c r="K97" s="419"/>
      <c r="L97" s="419"/>
      <c r="M97" s="420"/>
      <c r="N97" s="34" t="s">
        <v>19</v>
      </c>
      <c r="O97" s="419"/>
      <c r="P97" s="419"/>
      <c r="Q97" s="419"/>
      <c r="R97" s="420"/>
      <c r="S97" s="82" t="s">
        <v>20</v>
      </c>
      <c r="T97" s="419"/>
      <c r="U97" s="419"/>
      <c r="V97" s="420"/>
      <c r="X97" s="407"/>
      <c r="Y97" s="408"/>
      <c r="Z97" s="408"/>
      <c r="AA97" s="408"/>
      <c r="AB97" s="408"/>
      <c r="AC97" s="408"/>
      <c r="AD97" s="408"/>
      <c r="AE97" s="409"/>
      <c r="AF97" s="82" t="s">
        <v>18</v>
      </c>
      <c r="AG97" s="419"/>
      <c r="AH97" s="419"/>
      <c r="AI97" s="419"/>
      <c r="AJ97" s="420"/>
      <c r="AK97" s="34" t="s">
        <v>19</v>
      </c>
      <c r="AL97" s="419"/>
      <c r="AM97" s="419"/>
      <c r="AN97" s="419"/>
      <c r="AO97" s="420"/>
      <c r="AP97" s="82" t="s">
        <v>20</v>
      </c>
      <c r="AQ97" s="419"/>
      <c r="AR97" s="419"/>
      <c r="AS97" s="420"/>
    </row>
    <row r="98" spans="1:45" ht="14.1" customHeight="1" x14ac:dyDescent="0.2">
      <c r="A98" s="410"/>
      <c r="B98" s="411"/>
      <c r="C98" s="411"/>
      <c r="D98" s="411"/>
      <c r="E98" s="411"/>
      <c r="F98" s="411"/>
      <c r="G98" s="411"/>
      <c r="H98" s="412"/>
      <c r="I98" s="87"/>
      <c r="J98" s="88"/>
      <c r="K98" s="88"/>
      <c r="L98" s="88"/>
      <c r="M98" s="89"/>
      <c r="N98" s="88"/>
      <c r="O98" s="88"/>
      <c r="P98" s="88"/>
      <c r="Q98" s="88"/>
      <c r="R98" s="89"/>
      <c r="S98" s="87"/>
      <c r="T98" s="88"/>
      <c r="U98" s="88"/>
      <c r="V98" s="89"/>
      <c r="X98" s="410"/>
      <c r="Y98" s="411"/>
      <c r="Z98" s="411"/>
      <c r="AA98" s="411"/>
      <c r="AB98" s="411"/>
      <c r="AC98" s="411"/>
      <c r="AD98" s="411"/>
      <c r="AE98" s="412"/>
      <c r="AF98" s="87"/>
      <c r="AG98" s="88"/>
      <c r="AH98" s="88"/>
      <c r="AI98" s="88"/>
      <c r="AJ98" s="89"/>
      <c r="AK98" s="88"/>
      <c r="AL98" s="88"/>
      <c r="AM98" s="88"/>
      <c r="AN98" s="88"/>
      <c r="AO98" s="89"/>
      <c r="AP98" s="87"/>
      <c r="AQ98" s="88"/>
      <c r="AR98" s="88"/>
      <c r="AS98" s="89"/>
    </row>
    <row r="99" spans="1:45" s="27" customFormat="1" ht="21.75" customHeight="1" x14ac:dyDescent="0.2">
      <c r="A99" s="421" t="s">
        <v>22</v>
      </c>
      <c r="B99" s="422"/>
      <c r="C99" s="422"/>
      <c r="D99" s="422"/>
      <c r="E99" s="422"/>
      <c r="F99" s="422"/>
      <c r="G99" s="422"/>
      <c r="H99" s="422"/>
      <c r="I99" s="422"/>
      <c r="J99" s="422"/>
      <c r="K99" s="422"/>
      <c r="L99" s="422"/>
      <c r="M99" s="422"/>
      <c r="N99" s="422"/>
      <c r="O99" s="422"/>
      <c r="P99" s="422"/>
      <c r="Q99" s="422"/>
      <c r="R99" s="422"/>
      <c r="S99" s="422"/>
      <c r="T99" s="422"/>
      <c r="U99" s="422"/>
      <c r="V99" s="423"/>
      <c r="X99" s="424" t="s">
        <v>22</v>
      </c>
      <c r="Y99" s="425"/>
      <c r="Z99" s="425"/>
      <c r="AA99" s="425"/>
      <c r="AB99" s="425"/>
      <c r="AC99" s="425"/>
      <c r="AD99" s="425"/>
      <c r="AE99" s="425"/>
      <c r="AF99" s="425"/>
      <c r="AG99" s="425"/>
      <c r="AH99" s="425"/>
      <c r="AI99" s="425"/>
      <c r="AJ99" s="425"/>
      <c r="AK99" s="425"/>
      <c r="AL99" s="425"/>
      <c r="AM99" s="425"/>
      <c r="AN99" s="425"/>
      <c r="AO99" s="425"/>
      <c r="AP99" s="425"/>
      <c r="AQ99" s="425"/>
      <c r="AR99" s="425"/>
      <c r="AS99" s="426"/>
    </row>
    <row r="100" spans="1:45" s="33" customFormat="1" ht="21.75" customHeight="1" x14ac:dyDescent="0.2">
      <c r="A100" s="26" t="str">
        <f>'Übertrag Einzel'!$C98</f>
        <v xml:space="preserve"> </v>
      </c>
      <c r="B100" s="29" t="str">
        <f>'Übertrag Einzel'!$AD98</f>
        <v xml:space="preserve"> </v>
      </c>
      <c r="C100" s="30"/>
      <c r="D100" s="90"/>
      <c r="E100" s="31" t="str">
        <f>E51</f>
        <v>Ausrichter: TSC Musterhausen</v>
      </c>
      <c r="F100" s="90"/>
      <c r="G100" s="90"/>
      <c r="H100" s="90"/>
      <c r="I100" s="90"/>
      <c r="J100" s="90"/>
      <c r="K100" s="90"/>
      <c r="L100" s="90"/>
      <c r="M100" s="90"/>
      <c r="N100" s="90"/>
      <c r="O100" s="90"/>
      <c r="P100" s="90"/>
      <c r="Q100" s="90"/>
      <c r="R100" s="90"/>
      <c r="S100" s="90"/>
      <c r="T100" s="90"/>
      <c r="U100" s="90"/>
      <c r="V100" s="91"/>
      <c r="X100" s="26" t="str">
        <f>'Übertrag Einzel'!$C99</f>
        <v xml:space="preserve"> </v>
      </c>
      <c r="Y100" s="29" t="str">
        <f>'Übertrag Einzel'!$AD99</f>
        <v xml:space="preserve"> </v>
      </c>
      <c r="Z100" s="30"/>
      <c r="AA100" s="90"/>
      <c r="AB100" s="31" t="str">
        <f>E100</f>
        <v>Ausrichter: TSC Musterhausen</v>
      </c>
      <c r="AC100" s="90"/>
      <c r="AD100" s="90"/>
      <c r="AE100" s="90"/>
      <c r="AF100" s="90"/>
      <c r="AG100" s="90"/>
      <c r="AH100" s="90"/>
      <c r="AI100" s="90"/>
      <c r="AJ100" s="90"/>
      <c r="AK100" s="90"/>
      <c r="AL100" s="90"/>
      <c r="AM100" s="90"/>
      <c r="AN100" s="90"/>
      <c r="AO100" s="90"/>
      <c r="AP100" s="90"/>
      <c r="AQ100" s="90"/>
      <c r="AR100" s="90"/>
      <c r="AS100" s="91"/>
    </row>
    <row r="101" spans="1:45" s="34" customFormat="1" ht="12.75" x14ac:dyDescent="0.2">
      <c r="A101" s="333" t="s">
        <v>3</v>
      </c>
      <c r="B101" s="334"/>
      <c r="C101" s="334"/>
      <c r="D101" s="334"/>
      <c r="E101" s="430"/>
      <c r="F101" s="333" t="s">
        <v>34</v>
      </c>
      <c r="G101" s="431"/>
      <c r="H101" s="431"/>
      <c r="I101" s="431"/>
      <c r="J101" s="431"/>
      <c r="K101" s="431"/>
      <c r="L101" s="431"/>
      <c r="M101" s="431"/>
      <c r="N101" s="431"/>
      <c r="O101" s="431"/>
      <c r="P101" s="431"/>
      <c r="Q101" s="431"/>
      <c r="R101" s="430"/>
      <c r="S101" s="333" t="s">
        <v>6</v>
      </c>
      <c r="T101" s="334"/>
      <c r="U101" s="334"/>
      <c r="V101" s="335"/>
      <c r="X101" s="333" t="s">
        <v>3</v>
      </c>
      <c r="Y101" s="334"/>
      <c r="Z101" s="334"/>
      <c r="AA101" s="334"/>
      <c r="AB101" s="430"/>
      <c r="AC101" s="333" t="s">
        <v>34</v>
      </c>
      <c r="AD101" s="431"/>
      <c r="AE101" s="431"/>
      <c r="AF101" s="431"/>
      <c r="AG101" s="431"/>
      <c r="AH101" s="431"/>
      <c r="AI101" s="431"/>
      <c r="AJ101" s="431"/>
      <c r="AK101" s="431"/>
      <c r="AL101" s="431"/>
      <c r="AM101" s="431"/>
      <c r="AN101" s="431"/>
      <c r="AO101" s="430"/>
      <c r="AP101" s="333" t="s">
        <v>6</v>
      </c>
      <c r="AQ101" s="334"/>
      <c r="AR101" s="334"/>
      <c r="AS101" s="335"/>
    </row>
    <row r="102" spans="1:45" s="35" customFormat="1" ht="24" customHeight="1" x14ac:dyDescent="0.2">
      <c r="A102" s="352" t="str">
        <f>'Übertrag Einzel'!D98</f>
        <v xml:space="preserve"> </v>
      </c>
      <c r="B102" s="353"/>
      <c r="C102" s="353"/>
      <c r="D102" s="353"/>
      <c r="E102" s="354"/>
      <c r="F102" s="352" t="str">
        <f>'Übertrag Einzel'!E98</f>
        <v xml:space="preserve"> </v>
      </c>
      <c r="G102" s="353"/>
      <c r="H102" s="353"/>
      <c r="I102" s="353"/>
      <c r="J102" s="353"/>
      <c r="K102" s="353"/>
      <c r="L102" s="353"/>
      <c r="M102" s="353"/>
      <c r="N102" s="353"/>
      <c r="O102" s="353"/>
      <c r="P102" s="353"/>
      <c r="Q102" s="353"/>
      <c r="R102" s="354"/>
      <c r="S102" s="355" t="str">
        <f>'Übertrag Einzel'!$H98</f>
        <v xml:space="preserve"> </v>
      </c>
      <c r="T102" s="356"/>
      <c r="U102" s="356"/>
      <c r="V102" s="357"/>
      <c r="X102" s="352" t="str">
        <f>'Übertrag Einzel'!D99</f>
        <v xml:space="preserve"> </v>
      </c>
      <c r="Y102" s="353"/>
      <c r="Z102" s="353"/>
      <c r="AA102" s="353"/>
      <c r="AB102" s="354"/>
      <c r="AC102" s="352" t="str">
        <f>'Übertrag Einzel'!E99</f>
        <v xml:space="preserve"> </v>
      </c>
      <c r="AD102" s="353"/>
      <c r="AE102" s="353"/>
      <c r="AF102" s="353"/>
      <c r="AG102" s="353"/>
      <c r="AH102" s="353"/>
      <c r="AI102" s="353"/>
      <c r="AJ102" s="353"/>
      <c r="AK102" s="353"/>
      <c r="AL102" s="353"/>
      <c r="AM102" s="353"/>
      <c r="AN102" s="353"/>
      <c r="AO102" s="354"/>
      <c r="AP102" s="355" t="str">
        <f>'Übertrag Einzel'!$H99</f>
        <v xml:space="preserve"> </v>
      </c>
      <c r="AQ102" s="356"/>
      <c r="AR102" s="356"/>
      <c r="AS102" s="357"/>
    </row>
    <row r="103" spans="1:45" s="36" customFormat="1" ht="11.25" customHeight="1" x14ac:dyDescent="0.2">
      <c r="A103" s="376" t="s">
        <v>32</v>
      </c>
      <c r="B103" s="377"/>
      <c r="C103" s="378"/>
      <c r="D103" s="376" t="s">
        <v>33</v>
      </c>
      <c r="E103" s="377"/>
      <c r="F103" s="377"/>
      <c r="G103" s="377"/>
      <c r="H103" s="377"/>
      <c r="I103" s="377"/>
      <c r="J103" s="377"/>
      <c r="K103" s="377"/>
      <c r="L103" s="377"/>
      <c r="M103" s="377"/>
      <c r="N103" s="378"/>
      <c r="O103" s="379" t="s">
        <v>7</v>
      </c>
      <c r="P103" s="377"/>
      <c r="Q103" s="377"/>
      <c r="R103" s="377"/>
      <c r="S103" s="377"/>
      <c r="T103" s="377"/>
      <c r="U103" s="377"/>
      <c r="V103" s="378"/>
      <c r="X103" s="376" t="s">
        <v>32</v>
      </c>
      <c r="Y103" s="377"/>
      <c r="Z103" s="378"/>
      <c r="AA103" s="376" t="s">
        <v>33</v>
      </c>
      <c r="AB103" s="377"/>
      <c r="AC103" s="377"/>
      <c r="AD103" s="377"/>
      <c r="AE103" s="377"/>
      <c r="AF103" s="377"/>
      <c r="AG103" s="377"/>
      <c r="AH103" s="377"/>
      <c r="AI103" s="377"/>
      <c r="AJ103" s="377"/>
      <c r="AK103" s="378"/>
      <c r="AL103" s="379" t="s">
        <v>7</v>
      </c>
      <c r="AM103" s="377"/>
      <c r="AN103" s="377"/>
      <c r="AO103" s="377"/>
      <c r="AP103" s="377"/>
      <c r="AQ103" s="377"/>
      <c r="AR103" s="377"/>
      <c r="AS103" s="378"/>
    </row>
    <row r="104" spans="1:45" s="36" customFormat="1" ht="14.1" customHeight="1" x14ac:dyDescent="0.2">
      <c r="A104" s="385" t="str">
        <f>'Übertrag Einzel'!F98</f>
        <v xml:space="preserve"> </v>
      </c>
      <c r="B104" s="386"/>
      <c r="C104" s="387"/>
      <c r="D104" s="385" t="str">
        <f>'Übertrag Einzel'!G98</f>
        <v xml:space="preserve"> </v>
      </c>
      <c r="E104" s="386"/>
      <c r="F104" s="386"/>
      <c r="G104" s="386"/>
      <c r="H104" s="386"/>
      <c r="I104" s="386"/>
      <c r="J104" s="386"/>
      <c r="K104" s="386"/>
      <c r="L104" s="386"/>
      <c r="M104" s="386"/>
      <c r="N104" s="387"/>
      <c r="O104" s="442"/>
      <c r="P104" s="440"/>
      <c r="Q104" s="440"/>
      <c r="R104" s="440"/>
      <c r="S104" s="440"/>
      <c r="T104" s="440"/>
      <c r="U104" s="440"/>
      <c r="V104" s="441"/>
      <c r="X104" s="385" t="str">
        <f>'Übertrag Einzel'!F99</f>
        <v xml:space="preserve"> </v>
      </c>
      <c r="Y104" s="386"/>
      <c r="Z104" s="387"/>
      <c r="AA104" s="385" t="str">
        <f>'Übertrag Einzel'!G99</f>
        <v xml:space="preserve"> </v>
      </c>
      <c r="AB104" s="386"/>
      <c r="AC104" s="386"/>
      <c r="AD104" s="386"/>
      <c r="AE104" s="386"/>
      <c r="AF104" s="386"/>
      <c r="AG104" s="386"/>
      <c r="AH104" s="386"/>
      <c r="AI104" s="386"/>
      <c r="AJ104" s="386"/>
      <c r="AK104" s="387"/>
      <c r="AL104" s="442"/>
      <c r="AM104" s="440"/>
      <c r="AN104" s="440"/>
      <c r="AO104" s="440"/>
      <c r="AP104" s="440"/>
      <c r="AQ104" s="440"/>
      <c r="AR104" s="440"/>
      <c r="AS104" s="441"/>
    </row>
    <row r="105" spans="1:45" s="36" customFormat="1" ht="9.75" customHeight="1" x14ac:dyDescent="0.2">
      <c r="A105" s="352"/>
      <c r="B105" s="353"/>
      <c r="C105" s="354"/>
      <c r="D105" s="352"/>
      <c r="E105" s="353"/>
      <c r="F105" s="353"/>
      <c r="G105" s="353"/>
      <c r="H105" s="353"/>
      <c r="I105" s="353"/>
      <c r="J105" s="353"/>
      <c r="K105" s="353"/>
      <c r="L105" s="353"/>
      <c r="M105" s="353"/>
      <c r="N105" s="354"/>
      <c r="O105" s="370"/>
      <c r="P105" s="440"/>
      <c r="Q105" s="440"/>
      <c r="R105" s="440"/>
      <c r="S105" s="440"/>
      <c r="T105" s="440"/>
      <c r="U105" s="440"/>
      <c r="V105" s="441"/>
      <c r="X105" s="352"/>
      <c r="Y105" s="353"/>
      <c r="Z105" s="354"/>
      <c r="AA105" s="352"/>
      <c r="AB105" s="353"/>
      <c r="AC105" s="353"/>
      <c r="AD105" s="353"/>
      <c r="AE105" s="353"/>
      <c r="AF105" s="353"/>
      <c r="AG105" s="353"/>
      <c r="AH105" s="353"/>
      <c r="AI105" s="353"/>
      <c r="AJ105" s="353"/>
      <c r="AK105" s="354"/>
      <c r="AL105" s="370"/>
      <c r="AM105" s="440"/>
      <c r="AN105" s="440"/>
      <c r="AO105" s="440"/>
      <c r="AP105" s="440"/>
      <c r="AQ105" s="440"/>
      <c r="AR105" s="440"/>
      <c r="AS105" s="441"/>
    </row>
    <row r="106" spans="1:45" s="36" customFormat="1" ht="11.25" customHeight="1" x14ac:dyDescent="0.2">
      <c r="A106" s="376" t="s">
        <v>5</v>
      </c>
      <c r="B106" s="377"/>
      <c r="C106" s="377"/>
      <c r="D106" s="377"/>
      <c r="E106" s="377"/>
      <c r="F106" s="377"/>
      <c r="G106" s="377"/>
      <c r="H106" s="377"/>
      <c r="I106" s="377"/>
      <c r="J106" s="377"/>
      <c r="K106" s="377"/>
      <c r="L106" s="377"/>
      <c r="M106" s="377"/>
      <c r="N106" s="378"/>
      <c r="O106" s="442"/>
      <c r="P106" s="440"/>
      <c r="Q106" s="440"/>
      <c r="R106" s="440"/>
      <c r="S106" s="440"/>
      <c r="T106" s="440"/>
      <c r="U106" s="440"/>
      <c r="V106" s="441"/>
      <c r="X106" s="376" t="s">
        <v>5</v>
      </c>
      <c r="Y106" s="377"/>
      <c r="Z106" s="377"/>
      <c r="AA106" s="377"/>
      <c r="AB106" s="377"/>
      <c r="AC106" s="377"/>
      <c r="AD106" s="377"/>
      <c r="AE106" s="377"/>
      <c r="AF106" s="377"/>
      <c r="AG106" s="377"/>
      <c r="AH106" s="377"/>
      <c r="AI106" s="377"/>
      <c r="AJ106" s="377"/>
      <c r="AK106" s="378"/>
      <c r="AL106" s="442"/>
      <c r="AM106" s="440"/>
      <c r="AN106" s="440"/>
      <c r="AO106" s="440"/>
      <c r="AP106" s="440"/>
      <c r="AQ106" s="440"/>
      <c r="AR106" s="440"/>
      <c r="AS106" s="441"/>
    </row>
    <row r="107" spans="1:45" s="35" customFormat="1" ht="24" customHeight="1" x14ac:dyDescent="0.2">
      <c r="A107" s="352" t="str">
        <f>'Übertrag Einzel'!I98</f>
        <v/>
      </c>
      <c r="B107" s="353"/>
      <c r="C107" s="353"/>
      <c r="D107" s="353"/>
      <c r="E107" s="386"/>
      <c r="F107" s="386"/>
      <c r="G107" s="386"/>
      <c r="H107" s="386"/>
      <c r="I107" s="386"/>
      <c r="J107" s="386"/>
      <c r="K107" s="386"/>
      <c r="L107" s="386"/>
      <c r="M107" s="386"/>
      <c r="N107" s="387"/>
      <c r="O107" s="443"/>
      <c r="P107" s="444"/>
      <c r="Q107" s="444"/>
      <c r="R107" s="444"/>
      <c r="S107" s="444"/>
      <c r="T107" s="444"/>
      <c r="U107" s="444"/>
      <c r="V107" s="445"/>
      <c r="X107" s="352" t="str">
        <f>'Übertrag Einzel'!I99</f>
        <v/>
      </c>
      <c r="Y107" s="353"/>
      <c r="Z107" s="353"/>
      <c r="AA107" s="353"/>
      <c r="AB107" s="386"/>
      <c r="AC107" s="386"/>
      <c r="AD107" s="386"/>
      <c r="AE107" s="386"/>
      <c r="AF107" s="386"/>
      <c r="AG107" s="386"/>
      <c r="AH107" s="386"/>
      <c r="AI107" s="386"/>
      <c r="AJ107" s="386"/>
      <c r="AK107" s="387"/>
      <c r="AL107" s="443"/>
      <c r="AM107" s="444"/>
      <c r="AN107" s="444"/>
      <c r="AO107" s="444"/>
      <c r="AP107" s="444"/>
      <c r="AQ107" s="444"/>
      <c r="AR107" s="444"/>
      <c r="AS107" s="445"/>
    </row>
    <row r="108" spans="1:45" s="34" customFormat="1" ht="12.75" customHeight="1" x14ac:dyDescent="0.2">
      <c r="A108" s="333" t="s">
        <v>8</v>
      </c>
      <c r="B108" s="431"/>
      <c r="C108" s="431"/>
      <c r="D108" s="430"/>
      <c r="E108" s="361" t="s">
        <v>113</v>
      </c>
      <c r="F108" s="432"/>
      <c r="G108" s="432"/>
      <c r="H108" s="432"/>
      <c r="I108" s="432"/>
      <c r="J108" s="432"/>
      <c r="K108" s="432"/>
      <c r="L108" s="432"/>
      <c r="M108" s="432"/>
      <c r="N108" s="432"/>
      <c r="O108" s="432"/>
      <c r="P108" s="432"/>
      <c r="Q108" s="432"/>
      <c r="R108" s="432"/>
      <c r="S108" s="432"/>
      <c r="T108" s="432"/>
      <c r="U108" s="432"/>
      <c r="V108" s="433"/>
      <c r="X108" s="333" t="s">
        <v>8</v>
      </c>
      <c r="Y108" s="431"/>
      <c r="Z108" s="431"/>
      <c r="AA108" s="430"/>
      <c r="AB108" s="361" t="s">
        <v>113</v>
      </c>
      <c r="AC108" s="432"/>
      <c r="AD108" s="432"/>
      <c r="AE108" s="432"/>
      <c r="AF108" s="432"/>
      <c r="AG108" s="432"/>
      <c r="AH108" s="432"/>
      <c r="AI108" s="432"/>
      <c r="AJ108" s="432"/>
      <c r="AK108" s="432"/>
      <c r="AL108" s="432"/>
      <c r="AM108" s="432"/>
      <c r="AN108" s="432"/>
      <c r="AO108" s="432"/>
      <c r="AP108" s="432"/>
      <c r="AQ108" s="432"/>
      <c r="AR108" s="432"/>
      <c r="AS108" s="433"/>
    </row>
    <row r="109" spans="1:45" s="37" customFormat="1" ht="24" customHeight="1" x14ac:dyDescent="0.2">
      <c r="A109" s="367">
        <f>A11</f>
        <v>45383</v>
      </c>
      <c r="B109" s="368"/>
      <c r="C109" s="368"/>
      <c r="D109" s="369"/>
      <c r="E109" s="434"/>
      <c r="F109" s="435"/>
      <c r="G109" s="435"/>
      <c r="H109" s="435"/>
      <c r="I109" s="435"/>
      <c r="J109" s="435"/>
      <c r="K109" s="435"/>
      <c r="L109" s="435"/>
      <c r="M109" s="435"/>
      <c r="N109" s="435"/>
      <c r="O109" s="435"/>
      <c r="P109" s="435"/>
      <c r="Q109" s="435"/>
      <c r="R109" s="435"/>
      <c r="S109" s="435"/>
      <c r="T109" s="435"/>
      <c r="U109" s="435"/>
      <c r="V109" s="436"/>
      <c r="X109" s="367">
        <f>A11</f>
        <v>45383</v>
      </c>
      <c r="Y109" s="368"/>
      <c r="Z109" s="368"/>
      <c r="AA109" s="369"/>
      <c r="AB109" s="434"/>
      <c r="AC109" s="435"/>
      <c r="AD109" s="435"/>
      <c r="AE109" s="435"/>
      <c r="AF109" s="435"/>
      <c r="AG109" s="435"/>
      <c r="AH109" s="435"/>
      <c r="AI109" s="435"/>
      <c r="AJ109" s="435"/>
      <c r="AK109" s="435"/>
      <c r="AL109" s="435"/>
      <c r="AM109" s="435"/>
      <c r="AN109" s="435"/>
      <c r="AO109" s="435"/>
      <c r="AP109" s="435"/>
      <c r="AQ109" s="435"/>
      <c r="AR109" s="435"/>
      <c r="AS109" s="436"/>
    </row>
    <row r="110" spans="1:45" s="34" customFormat="1" ht="6" customHeight="1" x14ac:dyDescent="0.2">
      <c r="A110" s="84"/>
      <c r="B110" s="85"/>
      <c r="C110" s="85"/>
      <c r="D110" s="85"/>
      <c r="E110" s="85"/>
      <c r="F110" s="85"/>
      <c r="G110" s="85"/>
      <c r="H110" s="85"/>
      <c r="I110" s="85"/>
      <c r="J110" s="85"/>
      <c r="K110" s="85"/>
      <c r="L110" s="85"/>
      <c r="M110" s="85"/>
      <c r="N110" s="85"/>
      <c r="O110" s="85"/>
      <c r="P110" s="85"/>
      <c r="Q110" s="85"/>
      <c r="R110" s="85"/>
      <c r="S110" s="85"/>
      <c r="T110" s="85"/>
      <c r="U110" s="85"/>
      <c r="V110" s="86"/>
      <c r="X110" s="84"/>
      <c r="Y110" s="85"/>
      <c r="Z110" s="85"/>
      <c r="AA110" s="85"/>
      <c r="AB110" s="85"/>
      <c r="AC110" s="85"/>
      <c r="AD110" s="85"/>
      <c r="AE110" s="85"/>
      <c r="AF110" s="85"/>
      <c r="AG110" s="85"/>
      <c r="AH110" s="85"/>
      <c r="AI110" s="85"/>
      <c r="AJ110" s="85"/>
      <c r="AK110" s="85"/>
      <c r="AL110" s="85"/>
      <c r="AM110" s="85"/>
      <c r="AN110" s="85"/>
      <c r="AO110" s="85"/>
      <c r="AP110" s="85"/>
      <c r="AQ110" s="85"/>
      <c r="AR110" s="85"/>
      <c r="AS110" s="86"/>
    </row>
    <row r="111" spans="1:45" s="34" customFormat="1" ht="24.75" customHeight="1" x14ac:dyDescent="0.2">
      <c r="A111" s="38" t="s">
        <v>107</v>
      </c>
      <c r="D111" s="330" t="str">
        <f>'Übertrag Einzel'!AA98</f>
        <v/>
      </c>
      <c r="E111" s="331"/>
      <c r="F111" s="331"/>
      <c r="G111" s="331"/>
      <c r="H111" s="331"/>
      <c r="I111" s="331"/>
      <c r="J111" s="331"/>
      <c r="K111" s="331"/>
      <c r="L111" s="331"/>
      <c r="M111" s="331"/>
      <c r="N111" s="137"/>
      <c r="O111" s="332" t="str">
        <f>"verliehen wird: "&amp;'Übertrag Einzel'!CP98</f>
        <v>verliehen wird: Urkunde und Button</v>
      </c>
      <c r="P111" s="332"/>
      <c r="Q111" s="332"/>
      <c r="R111" s="332"/>
      <c r="S111" s="332"/>
      <c r="T111" s="332"/>
      <c r="U111" s="332"/>
      <c r="V111" s="83"/>
      <c r="X111" s="38" t="s">
        <v>107</v>
      </c>
      <c r="AA111" s="330" t="str">
        <f>'Übertrag Einzel'!AA99</f>
        <v/>
      </c>
      <c r="AB111" s="331"/>
      <c r="AC111" s="331"/>
      <c r="AD111" s="331"/>
      <c r="AE111" s="331"/>
      <c r="AF111" s="331"/>
      <c r="AG111" s="331"/>
      <c r="AH111" s="331"/>
      <c r="AI111" s="331"/>
      <c r="AJ111" s="331"/>
      <c r="AK111" s="137"/>
      <c r="AL111" s="332" t="str">
        <f>"verliehen wird: "&amp;'Übertrag Einzel'!CP99</f>
        <v>verliehen wird: Urkunde und Button</v>
      </c>
      <c r="AM111" s="332"/>
      <c r="AN111" s="332"/>
      <c r="AO111" s="332"/>
      <c r="AP111" s="332"/>
      <c r="AQ111" s="332"/>
      <c r="AR111" s="332"/>
      <c r="AS111" s="83"/>
    </row>
    <row r="112" spans="1:45" s="34" customFormat="1" ht="6" customHeight="1" x14ac:dyDescent="0.2">
      <c r="A112" s="82"/>
      <c r="V112" s="83"/>
      <c r="X112" s="82"/>
      <c r="AS112" s="83"/>
    </row>
    <row r="113" spans="1:45" s="34" customFormat="1" ht="24.75" customHeight="1" x14ac:dyDescent="0.2">
      <c r="A113" s="38" t="s">
        <v>111</v>
      </c>
      <c r="D113" s="39"/>
      <c r="F113" s="39"/>
      <c r="H113" s="39"/>
      <c r="I113" s="347" t="str">
        <f>'Übertrag Einzel'!CM98&amp;"."</f>
        <v>.</v>
      </c>
      <c r="J113" s="348"/>
      <c r="L113" s="39" t="s">
        <v>112</v>
      </c>
      <c r="N113" s="39"/>
      <c r="V113" s="83"/>
      <c r="X113" s="38" t="s">
        <v>111</v>
      </c>
      <c r="AA113" s="39"/>
      <c r="AC113" s="39"/>
      <c r="AE113" s="39"/>
      <c r="AF113" s="347" t="str">
        <f>'Übertrag Einzel'!CM99&amp;"."</f>
        <v>.</v>
      </c>
      <c r="AG113" s="348"/>
      <c r="AI113" s="39" t="s">
        <v>112</v>
      </c>
      <c r="AK113" s="39"/>
      <c r="AS113" s="83"/>
    </row>
    <row r="114" spans="1:45" s="34" customFormat="1" ht="6" customHeight="1" x14ac:dyDescent="0.2">
      <c r="A114" s="87"/>
      <c r="B114" s="88"/>
      <c r="C114" s="88"/>
      <c r="D114" s="88"/>
      <c r="E114" s="88"/>
      <c r="F114" s="88"/>
      <c r="G114" s="88"/>
      <c r="H114" s="88"/>
      <c r="I114" s="88"/>
      <c r="J114" s="88"/>
      <c r="K114" s="88"/>
      <c r="L114" s="88"/>
      <c r="M114" s="88"/>
      <c r="N114" s="88"/>
      <c r="O114" s="88"/>
      <c r="P114" s="88"/>
      <c r="Q114" s="88"/>
      <c r="R114" s="88"/>
      <c r="S114" s="88"/>
      <c r="T114" s="88"/>
      <c r="U114" s="88"/>
      <c r="V114" s="89"/>
      <c r="X114" s="87"/>
      <c r="Y114" s="88"/>
      <c r="Z114" s="88"/>
      <c r="AA114" s="88"/>
      <c r="AB114" s="88"/>
      <c r="AC114" s="88"/>
      <c r="AD114" s="88"/>
      <c r="AE114" s="88"/>
      <c r="AF114" s="88"/>
      <c r="AG114" s="88"/>
      <c r="AH114" s="88"/>
      <c r="AI114" s="88"/>
      <c r="AJ114" s="88"/>
      <c r="AK114" s="88"/>
      <c r="AL114" s="88"/>
      <c r="AM114" s="88"/>
      <c r="AN114" s="88"/>
      <c r="AO114" s="88"/>
      <c r="AP114" s="88"/>
      <c r="AQ114" s="88"/>
      <c r="AR114" s="88"/>
      <c r="AS114" s="89"/>
    </row>
    <row r="115" spans="1:45" ht="29.25" customHeight="1" x14ac:dyDescent="0.2">
      <c r="A115" s="349" t="s">
        <v>9</v>
      </c>
      <c r="B115" s="448"/>
      <c r="C115" s="448"/>
      <c r="D115" s="449"/>
      <c r="E115" s="447" t="s">
        <v>10</v>
      </c>
      <c r="F115" s="447"/>
      <c r="G115" s="447" t="s">
        <v>11</v>
      </c>
      <c r="H115" s="447"/>
      <c r="I115" s="446" t="s">
        <v>12</v>
      </c>
      <c r="J115" s="447"/>
      <c r="K115" s="446" t="s">
        <v>13</v>
      </c>
      <c r="L115" s="447"/>
      <c r="M115" s="446" t="s">
        <v>14</v>
      </c>
      <c r="N115" s="447"/>
      <c r="O115" s="447"/>
      <c r="P115" s="447"/>
      <c r="Q115" s="447"/>
      <c r="R115" s="447"/>
      <c r="S115" s="447"/>
      <c r="T115" s="446" t="s">
        <v>15</v>
      </c>
      <c r="U115" s="447"/>
      <c r="V115" s="447"/>
      <c r="X115" s="349" t="s">
        <v>9</v>
      </c>
      <c r="Y115" s="448"/>
      <c r="Z115" s="448"/>
      <c r="AA115" s="449"/>
      <c r="AB115" s="447" t="s">
        <v>10</v>
      </c>
      <c r="AC115" s="447"/>
      <c r="AD115" s="447" t="s">
        <v>11</v>
      </c>
      <c r="AE115" s="447"/>
      <c r="AF115" s="446" t="s">
        <v>12</v>
      </c>
      <c r="AG115" s="447"/>
      <c r="AH115" s="446" t="s">
        <v>13</v>
      </c>
      <c r="AI115" s="447"/>
      <c r="AJ115" s="446" t="s">
        <v>14</v>
      </c>
      <c r="AK115" s="447"/>
      <c r="AL115" s="447"/>
      <c r="AM115" s="447"/>
      <c r="AN115" s="447"/>
      <c r="AO115" s="447"/>
      <c r="AP115" s="447"/>
      <c r="AQ115" s="446" t="s">
        <v>15</v>
      </c>
      <c r="AR115" s="447"/>
      <c r="AS115" s="447"/>
    </row>
    <row r="116" spans="1:45" ht="14.1" customHeight="1" x14ac:dyDescent="0.2">
      <c r="A116" s="333"/>
      <c r="B116" s="334"/>
      <c r="C116" s="334"/>
      <c r="D116" s="335"/>
      <c r="E116" s="336"/>
      <c r="F116" s="337"/>
      <c r="G116" s="336"/>
      <c r="H116" s="337"/>
      <c r="I116" s="336"/>
      <c r="J116" s="337"/>
      <c r="K116" s="336"/>
      <c r="L116" s="337"/>
      <c r="M116" s="336"/>
      <c r="N116" s="340"/>
      <c r="O116" s="340"/>
      <c r="P116" s="340"/>
      <c r="Q116" s="340"/>
      <c r="R116" s="340"/>
      <c r="S116" s="337"/>
      <c r="T116" s="336"/>
      <c r="U116" s="340"/>
      <c r="V116" s="337"/>
      <c r="X116" s="333"/>
      <c r="Y116" s="334"/>
      <c r="Z116" s="334"/>
      <c r="AA116" s="335"/>
      <c r="AB116" s="336"/>
      <c r="AC116" s="337"/>
      <c r="AD116" s="336"/>
      <c r="AE116" s="337"/>
      <c r="AF116" s="336"/>
      <c r="AG116" s="337"/>
      <c r="AH116" s="336"/>
      <c r="AI116" s="337"/>
      <c r="AJ116" s="336"/>
      <c r="AK116" s="340"/>
      <c r="AL116" s="340"/>
      <c r="AM116" s="340"/>
      <c r="AN116" s="340"/>
      <c r="AO116" s="340"/>
      <c r="AP116" s="337"/>
      <c r="AQ116" s="336"/>
      <c r="AR116" s="340"/>
      <c r="AS116" s="337"/>
    </row>
    <row r="117" spans="1:45" ht="14.1" customHeight="1" x14ac:dyDescent="0.2">
      <c r="A117" s="388" t="str">
        <f>'Übertrag Einzel'!BE98</f>
        <v>Langsamer Walzer</v>
      </c>
      <c r="B117" s="389"/>
      <c r="C117" s="389"/>
      <c r="D117" s="17"/>
      <c r="E117" s="338"/>
      <c r="F117" s="339"/>
      <c r="G117" s="338"/>
      <c r="H117" s="339"/>
      <c r="I117" s="338"/>
      <c r="J117" s="339"/>
      <c r="K117" s="338"/>
      <c r="L117" s="339"/>
      <c r="M117" s="338"/>
      <c r="N117" s="341"/>
      <c r="O117" s="341"/>
      <c r="P117" s="341"/>
      <c r="Q117" s="341"/>
      <c r="R117" s="341"/>
      <c r="S117" s="339"/>
      <c r="T117" s="338"/>
      <c r="U117" s="341"/>
      <c r="V117" s="339"/>
      <c r="X117" s="388" t="str">
        <f>'Übertrag Einzel'!BE99</f>
        <v>Langsamer Walzer</v>
      </c>
      <c r="Y117" s="389"/>
      <c r="Z117" s="389"/>
      <c r="AA117" s="17"/>
      <c r="AB117" s="338"/>
      <c r="AC117" s="339"/>
      <c r="AD117" s="338"/>
      <c r="AE117" s="339"/>
      <c r="AF117" s="338"/>
      <c r="AG117" s="339"/>
      <c r="AH117" s="338"/>
      <c r="AI117" s="339"/>
      <c r="AJ117" s="338"/>
      <c r="AK117" s="341"/>
      <c r="AL117" s="341"/>
      <c r="AM117" s="341"/>
      <c r="AN117" s="341"/>
      <c r="AO117" s="341"/>
      <c r="AP117" s="339"/>
      <c r="AQ117" s="338"/>
      <c r="AR117" s="341"/>
      <c r="AS117" s="339"/>
    </row>
    <row r="118" spans="1:45" ht="14.1" customHeight="1" x14ac:dyDescent="0.2">
      <c r="A118" s="333"/>
      <c r="B118" s="334"/>
      <c r="C118" s="334"/>
      <c r="D118" s="335"/>
      <c r="E118" s="336"/>
      <c r="F118" s="337"/>
      <c r="G118" s="336"/>
      <c r="H118" s="337"/>
      <c r="I118" s="336"/>
      <c r="J118" s="337"/>
      <c r="K118" s="336"/>
      <c r="L118" s="337"/>
      <c r="M118" s="336"/>
      <c r="N118" s="340"/>
      <c r="O118" s="340"/>
      <c r="P118" s="340"/>
      <c r="Q118" s="340"/>
      <c r="R118" s="340"/>
      <c r="S118" s="337"/>
      <c r="T118" s="336"/>
      <c r="U118" s="340"/>
      <c r="V118" s="337"/>
      <c r="X118" s="333"/>
      <c r="Y118" s="334"/>
      <c r="Z118" s="334"/>
      <c r="AA118" s="335"/>
      <c r="AB118" s="336"/>
      <c r="AC118" s="337"/>
      <c r="AD118" s="336"/>
      <c r="AE118" s="337"/>
      <c r="AF118" s="336"/>
      <c r="AG118" s="337"/>
      <c r="AH118" s="336"/>
      <c r="AI118" s="337"/>
      <c r="AJ118" s="336"/>
      <c r="AK118" s="340"/>
      <c r="AL118" s="340"/>
      <c r="AM118" s="340"/>
      <c r="AN118" s="340"/>
      <c r="AO118" s="340"/>
      <c r="AP118" s="337"/>
      <c r="AQ118" s="336"/>
      <c r="AR118" s="340"/>
      <c r="AS118" s="337"/>
    </row>
    <row r="119" spans="1:45" ht="14.1" customHeight="1" x14ac:dyDescent="0.2">
      <c r="A119" s="388" t="str">
        <f>'Übertrag Einzel'!BF98</f>
        <v>Tango</v>
      </c>
      <c r="B119" s="389"/>
      <c r="C119" s="389"/>
      <c r="D119" s="17"/>
      <c r="E119" s="338"/>
      <c r="F119" s="339"/>
      <c r="G119" s="338"/>
      <c r="H119" s="339"/>
      <c r="I119" s="338"/>
      <c r="J119" s="339"/>
      <c r="K119" s="338"/>
      <c r="L119" s="339"/>
      <c r="M119" s="338"/>
      <c r="N119" s="341"/>
      <c r="O119" s="341"/>
      <c r="P119" s="341"/>
      <c r="Q119" s="341"/>
      <c r="R119" s="341"/>
      <c r="S119" s="339"/>
      <c r="T119" s="338"/>
      <c r="U119" s="341"/>
      <c r="V119" s="339"/>
      <c r="X119" s="388" t="str">
        <f>'Übertrag Einzel'!BF99</f>
        <v>Tango</v>
      </c>
      <c r="Y119" s="389"/>
      <c r="Z119" s="389"/>
      <c r="AA119" s="17"/>
      <c r="AB119" s="338"/>
      <c r="AC119" s="339"/>
      <c r="AD119" s="338"/>
      <c r="AE119" s="339"/>
      <c r="AF119" s="338"/>
      <c r="AG119" s="339"/>
      <c r="AH119" s="338"/>
      <c r="AI119" s="339"/>
      <c r="AJ119" s="338"/>
      <c r="AK119" s="341"/>
      <c r="AL119" s="341"/>
      <c r="AM119" s="341"/>
      <c r="AN119" s="341"/>
      <c r="AO119" s="341"/>
      <c r="AP119" s="339"/>
      <c r="AQ119" s="338"/>
      <c r="AR119" s="341"/>
      <c r="AS119" s="339"/>
    </row>
    <row r="120" spans="1:45" ht="14.1" customHeight="1" x14ac:dyDescent="0.2">
      <c r="A120" s="333"/>
      <c r="B120" s="334"/>
      <c r="C120" s="334"/>
      <c r="D120" s="335"/>
      <c r="E120" s="336"/>
      <c r="F120" s="337"/>
      <c r="G120" s="336"/>
      <c r="H120" s="337"/>
      <c r="I120" s="336"/>
      <c r="J120" s="337"/>
      <c r="K120" s="336"/>
      <c r="L120" s="337"/>
      <c r="M120" s="336"/>
      <c r="N120" s="340"/>
      <c r="O120" s="340"/>
      <c r="P120" s="340"/>
      <c r="Q120" s="340"/>
      <c r="R120" s="340"/>
      <c r="S120" s="337"/>
      <c r="T120" s="336"/>
      <c r="U120" s="340"/>
      <c r="V120" s="337"/>
      <c r="X120" s="333"/>
      <c r="Y120" s="334"/>
      <c r="Z120" s="334"/>
      <c r="AA120" s="335"/>
      <c r="AB120" s="336"/>
      <c r="AC120" s="337"/>
      <c r="AD120" s="336"/>
      <c r="AE120" s="337"/>
      <c r="AF120" s="336"/>
      <c r="AG120" s="337"/>
      <c r="AH120" s="336"/>
      <c r="AI120" s="337"/>
      <c r="AJ120" s="336"/>
      <c r="AK120" s="340"/>
      <c r="AL120" s="340"/>
      <c r="AM120" s="340"/>
      <c r="AN120" s="340"/>
      <c r="AO120" s="340"/>
      <c r="AP120" s="337"/>
      <c r="AQ120" s="336"/>
      <c r="AR120" s="340"/>
      <c r="AS120" s="337"/>
    </row>
    <row r="121" spans="1:45" ht="14.1" customHeight="1" x14ac:dyDescent="0.2">
      <c r="A121" s="388" t="str">
        <f>'Übertrag Einzel'!BG98</f>
        <v>Wiener Walzer</v>
      </c>
      <c r="B121" s="389"/>
      <c r="C121" s="389"/>
      <c r="D121" s="17"/>
      <c r="E121" s="338"/>
      <c r="F121" s="339"/>
      <c r="G121" s="338"/>
      <c r="H121" s="339"/>
      <c r="I121" s="338"/>
      <c r="J121" s="339"/>
      <c r="K121" s="338"/>
      <c r="L121" s="339"/>
      <c r="M121" s="338"/>
      <c r="N121" s="341"/>
      <c r="O121" s="341"/>
      <c r="P121" s="341"/>
      <c r="Q121" s="341"/>
      <c r="R121" s="341"/>
      <c r="S121" s="339"/>
      <c r="T121" s="338"/>
      <c r="U121" s="341"/>
      <c r="V121" s="339"/>
      <c r="X121" s="388" t="str">
        <f>'Übertrag Einzel'!BG99</f>
        <v>Wiener Walzer</v>
      </c>
      <c r="Y121" s="389"/>
      <c r="Z121" s="389"/>
      <c r="AA121" s="17"/>
      <c r="AB121" s="338"/>
      <c r="AC121" s="339"/>
      <c r="AD121" s="338"/>
      <c r="AE121" s="339"/>
      <c r="AF121" s="338"/>
      <c r="AG121" s="339"/>
      <c r="AH121" s="338"/>
      <c r="AI121" s="339"/>
      <c r="AJ121" s="338"/>
      <c r="AK121" s="341"/>
      <c r="AL121" s="341"/>
      <c r="AM121" s="341"/>
      <c r="AN121" s="341"/>
      <c r="AO121" s="341"/>
      <c r="AP121" s="339"/>
      <c r="AQ121" s="338"/>
      <c r="AR121" s="341"/>
      <c r="AS121" s="339"/>
    </row>
    <row r="122" spans="1:45" ht="14.1" customHeight="1" x14ac:dyDescent="0.2">
      <c r="A122" s="333"/>
      <c r="B122" s="334"/>
      <c r="C122" s="334"/>
      <c r="D122" s="335"/>
      <c r="E122" s="336"/>
      <c r="F122" s="337"/>
      <c r="G122" s="336"/>
      <c r="H122" s="337"/>
      <c r="I122" s="336"/>
      <c r="J122" s="337"/>
      <c r="K122" s="336"/>
      <c r="L122" s="337"/>
      <c r="M122" s="336"/>
      <c r="N122" s="340"/>
      <c r="O122" s="340"/>
      <c r="P122" s="340"/>
      <c r="Q122" s="340"/>
      <c r="R122" s="340"/>
      <c r="S122" s="337"/>
      <c r="T122" s="336"/>
      <c r="U122" s="340"/>
      <c r="V122" s="337"/>
      <c r="X122" s="333"/>
      <c r="Y122" s="334"/>
      <c r="Z122" s="334"/>
      <c r="AA122" s="335"/>
      <c r="AB122" s="336"/>
      <c r="AC122" s="337"/>
      <c r="AD122" s="336"/>
      <c r="AE122" s="337"/>
      <c r="AF122" s="336"/>
      <c r="AG122" s="337"/>
      <c r="AH122" s="336"/>
      <c r="AI122" s="337"/>
      <c r="AJ122" s="336"/>
      <c r="AK122" s="340"/>
      <c r="AL122" s="340"/>
      <c r="AM122" s="340"/>
      <c r="AN122" s="340"/>
      <c r="AO122" s="340"/>
      <c r="AP122" s="337"/>
      <c r="AQ122" s="336"/>
      <c r="AR122" s="340"/>
      <c r="AS122" s="337"/>
    </row>
    <row r="123" spans="1:45" ht="14.1" customHeight="1" x14ac:dyDescent="0.2">
      <c r="A123" s="388" t="str">
        <f>'Übertrag Einzel'!BH98</f>
        <v>Slowfox</v>
      </c>
      <c r="B123" s="389"/>
      <c r="C123" s="389"/>
      <c r="D123" s="17"/>
      <c r="E123" s="338"/>
      <c r="F123" s="339"/>
      <c r="G123" s="338"/>
      <c r="H123" s="339"/>
      <c r="I123" s="338"/>
      <c r="J123" s="339"/>
      <c r="K123" s="338"/>
      <c r="L123" s="339"/>
      <c r="M123" s="338"/>
      <c r="N123" s="341"/>
      <c r="O123" s="341"/>
      <c r="P123" s="341"/>
      <c r="Q123" s="341"/>
      <c r="R123" s="341"/>
      <c r="S123" s="339"/>
      <c r="T123" s="338"/>
      <c r="U123" s="341"/>
      <c r="V123" s="339"/>
      <c r="X123" s="388" t="str">
        <f>'Übertrag Einzel'!BH99</f>
        <v>Slowfox</v>
      </c>
      <c r="Y123" s="389"/>
      <c r="Z123" s="389"/>
      <c r="AA123" s="17"/>
      <c r="AB123" s="338"/>
      <c r="AC123" s="339"/>
      <c r="AD123" s="338"/>
      <c r="AE123" s="339"/>
      <c r="AF123" s="338"/>
      <c r="AG123" s="339"/>
      <c r="AH123" s="338"/>
      <c r="AI123" s="339"/>
      <c r="AJ123" s="338"/>
      <c r="AK123" s="341"/>
      <c r="AL123" s="341"/>
      <c r="AM123" s="341"/>
      <c r="AN123" s="341"/>
      <c r="AO123" s="341"/>
      <c r="AP123" s="339"/>
      <c r="AQ123" s="338"/>
      <c r="AR123" s="341"/>
      <c r="AS123" s="339"/>
    </row>
    <row r="124" spans="1:45" ht="14.1" customHeight="1" x14ac:dyDescent="0.2">
      <c r="A124" s="333"/>
      <c r="B124" s="334"/>
      <c r="C124" s="334"/>
      <c r="D124" s="335"/>
      <c r="E124" s="336"/>
      <c r="F124" s="337"/>
      <c r="G124" s="336"/>
      <c r="H124" s="337"/>
      <c r="I124" s="336"/>
      <c r="J124" s="337"/>
      <c r="K124" s="336"/>
      <c r="L124" s="337"/>
      <c r="M124" s="336"/>
      <c r="N124" s="340"/>
      <c r="O124" s="340"/>
      <c r="P124" s="340"/>
      <c r="Q124" s="340"/>
      <c r="R124" s="340"/>
      <c r="S124" s="337"/>
      <c r="T124" s="336"/>
      <c r="U124" s="340"/>
      <c r="V124" s="337"/>
      <c r="X124" s="333"/>
      <c r="Y124" s="334"/>
      <c r="Z124" s="334"/>
      <c r="AA124" s="335"/>
      <c r="AB124" s="336"/>
      <c r="AC124" s="337"/>
      <c r="AD124" s="336"/>
      <c r="AE124" s="337"/>
      <c r="AF124" s="336"/>
      <c r="AG124" s="337"/>
      <c r="AH124" s="336"/>
      <c r="AI124" s="337"/>
      <c r="AJ124" s="336"/>
      <c r="AK124" s="340"/>
      <c r="AL124" s="340"/>
      <c r="AM124" s="340"/>
      <c r="AN124" s="340"/>
      <c r="AO124" s="340"/>
      <c r="AP124" s="337"/>
      <c r="AQ124" s="336"/>
      <c r="AR124" s="340"/>
      <c r="AS124" s="337"/>
    </row>
    <row r="125" spans="1:45" ht="14.1" customHeight="1" x14ac:dyDescent="0.2">
      <c r="A125" s="388" t="str">
        <f>'Übertrag Einzel'!BI98</f>
        <v>Quickstep</v>
      </c>
      <c r="B125" s="389"/>
      <c r="C125" s="389"/>
      <c r="D125" s="17"/>
      <c r="E125" s="338"/>
      <c r="F125" s="339"/>
      <c r="G125" s="338"/>
      <c r="H125" s="339"/>
      <c r="I125" s="338"/>
      <c r="J125" s="339"/>
      <c r="K125" s="338"/>
      <c r="L125" s="339"/>
      <c r="M125" s="338"/>
      <c r="N125" s="341"/>
      <c r="O125" s="341"/>
      <c r="P125" s="341"/>
      <c r="Q125" s="341"/>
      <c r="R125" s="341"/>
      <c r="S125" s="339"/>
      <c r="T125" s="338"/>
      <c r="U125" s="341"/>
      <c r="V125" s="339"/>
      <c r="X125" s="388" t="str">
        <f>'Übertrag Einzel'!BI99</f>
        <v>Quickstep</v>
      </c>
      <c r="Y125" s="389"/>
      <c r="Z125" s="389"/>
      <c r="AA125" s="17"/>
      <c r="AB125" s="338"/>
      <c r="AC125" s="339"/>
      <c r="AD125" s="338"/>
      <c r="AE125" s="339"/>
      <c r="AF125" s="338"/>
      <c r="AG125" s="339"/>
      <c r="AH125" s="338"/>
      <c r="AI125" s="339"/>
      <c r="AJ125" s="338"/>
      <c r="AK125" s="341"/>
      <c r="AL125" s="341"/>
      <c r="AM125" s="341"/>
      <c r="AN125" s="341"/>
      <c r="AO125" s="341"/>
      <c r="AP125" s="339"/>
      <c r="AQ125" s="338"/>
      <c r="AR125" s="341"/>
      <c r="AS125" s="339"/>
    </row>
    <row r="126" spans="1:45" ht="14.1" customHeight="1" x14ac:dyDescent="0.2">
      <c r="A126" s="333"/>
      <c r="B126" s="334"/>
      <c r="C126" s="334"/>
      <c r="D126" s="335"/>
      <c r="E126" s="336"/>
      <c r="F126" s="337"/>
      <c r="G126" s="336"/>
      <c r="H126" s="337"/>
      <c r="I126" s="336"/>
      <c r="J126" s="337"/>
      <c r="K126" s="336"/>
      <c r="L126" s="337"/>
      <c r="M126" s="336"/>
      <c r="N126" s="340"/>
      <c r="O126" s="340"/>
      <c r="P126" s="340"/>
      <c r="Q126" s="340"/>
      <c r="R126" s="340"/>
      <c r="S126" s="337"/>
      <c r="T126" s="336"/>
      <c r="U126" s="340"/>
      <c r="V126" s="337"/>
      <c r="X126" s="333"/>
      <c r="Y126" s="334"/>
      <c r="Z126" s="334"/>
      <c r="AA126" s="335"/>
      <c r="AB126" s="336"/>
      <c r="AC126" s="337"/>
      <c r="AD126" s="336"/>
      <c r="AE126" s="337"/>
      <c r="AF126" s="336"/>
      <c r="AG126" s="337"/>
      <c r="AH126" s="336"/>
      <c r="AI126" s="337"/>
      <c r="AJ126" s="336"/>
      <c r="AK126" s="340"/>
      <c r="AL126" s="340"/>
      <c r="AM126" s="340"/>
      <c r="AN126" s="340"/>
      <c r="AO126" s="340"/>
      <c r="AP126" s="337"/>
      <c r="AQ126" s="336"/>
      <c r="AR126" s="340"/>
      <c r="AS126" s="337"/>
    </row>
    <row r="127" spans="1:45" ht="14.1" customHeight="1" x14ac:dyDescent="0.2">
      <c r="A127" s="388" t="str">
        <f>'Übertrag Einzel'!BJ98</f>
        <v>Samba</v>
      </c>
      <c r="B127" s="389"/>
      <c r="C127" s="389"/>
      <c r="D127" s="17"/>
      <c r="E127" s="338"/>
      <c r="F127" s="339"/>
      <c r="G127" s="338"/>
      <c r="H127" s="339"/>
      <c r="I127" s="338"/>
      <c r="J127" s="339"/>
      <c r="K127" s="338"/>
      <c r="L127" s="339"/>
      <c r="M127" s="338"/>
      <c r="N127" s="341"/>
      <c r="O127" s="341"/>
      <c r="P127" s="341"/>
      <c r="Q127" s="341"/>
      <c r="R127" s="341"/>
      <c r="S127" s="339"/>
      <c r="T127" s="338"/>
      <c r="U127" s="341"/>
      <c r="V127" s="339"/>
      <c r="X127" s="388" t="str">
        <f>'Übertrag Einzel'!BJ99</f>
        <v>Samba</v>
      </c>
      <c r="Y127" s="389"/>
      <c r="Z127" s="389"/>
      <c r="AA127" s="17"/>
      <c r="AB127" s="338"/>
      <c r="AC127" s="339"/>
      <c r="AD127" s="338"/>
      <c r="AE127" s="339"/>
      <c r="AF127" s="338"/>
      <c r="AG127" s="339"/>
      <c r="AH127" s="338"/>
      <c r="AI127" s="339"/>
      <c r="AJ127" s="338"/>
      <c r="AK127" s="341"/>
      <c r="AL127" s="341"/>
      <c r="AM127" s="341"/>
      <c r="AN127" s="341"/>
      <c r="AO127" s="341"/>
      <c r="AP127" s="339"/>
      <c r="AQ127" s="338"/>
      <c r="AR127" s="341"/>
      <c r="AS127" s="339"/>
    </row>
    <row r="128" spans="1:45" ht="14.1" customHeight="1" x14ac:dyDescent="0.2">
      <c r="A128" s="333"/>
      <c r="B128" s="334"/>
      <c r="C128" s="334"/>
      <c r="D128" s="335"/>
      <c r="E128" s="336"/>
      <c r="F128" s="337"/>
      <c r="G128" s="336"/>
      <c r="H128" s="337"/>
      <c r="I128" s="336"/>
      <c r="J128" s="337"/>
      <c r="K128" s="336"/>
      <c r="L128" s="337"/>
      <c r="M128" s="336"/>
      <c r="N128" s="340"/>
      <c r="O128" s="340"/>
      <c r="P128" s="340"/>
      <c r="Q128" s="340"/>
      <c r="R128" s="340"/>
      <c r="S128" s="337"/>
      <c r="T128" s="336"/>
      <c r="U128" s="340"/>
      <c r="V128" s="337"/>
      <c r="X128" s="333"/>
      <c r="Y128" s="334"/>
      <c r="Z128" s="334"/>
      <c r="AA128" s="335"/>
      <c r="AB128" s="336"/>
      <c r="AC128" s="337"/>
      <c r="AD128" s="336"/>
      <c r="AE128" s="337"/>
      <c r="AF128" s="336"/>
      <c r="AG128" s="337"/>
      <c r="AH128" s="336"/>
      <c r="AI128" s="337"/>
      <c r="AJ128" s="336"/>
      <c r="AK128" s="340"/>
      <c r="AL128" s="340"/>
      <c r="AM128" s="340"/>
      <c r="AN128" s="340"/>
      <c r="AO128" s="340"/>
      <c r="AP128" s="337"/>
      <c r="AQ128" s="336"/>
      <c r="AR128" s="340"/>
      <c r="AS128" s="337"/>
    </row>
    <row r="129" spans="1:45" ht="14.1" customHeight="1" x14ac:dyDescent="0.2">
      <c r="A129" s="388" t="str">
        <f>'Übertrag Einzel'!BK98</f>
        <v>Chachacha</v>
      </c>
      <c r="B129" s="389"/>
      <c r="C129" s="389"/>
      <c r="D129" s="17"/>
      <c r="E129" s="338"/>
      <c r="F129" s="339"/>
      <c r="G129" s="338"/>
      <c r="H129" s="339"/>
      <c r="I129" s="338"/>
      <c r="J129" s="339"/>
      <c r="K129" s="338"/>
      <c r="L129" s="339"/>
      <c r="M129" s="338"/>
      <c r="N129" s="341"/>
      <c r="O129" s="341"/>
      <c r="P129" s="341"/>
      <c r="Q129" s="341"/>
      <c r="R129" s="341"/>
      <c r="S129" s="339"/>
      <c r="T129" s="338"/>
      <c r="U129" s="341"/>
      <c r="V129" s="339"/>
      <c r="X129" s="388" t="str">
        <f>'Übertrag Einzel'!BK99</f>
        <v>Chachacha</v>
      </c>
      <c r="Y129" s="389"/>
      <c r="Z129" s="389"/>
      <c r="AA129" s="17"/>
      <c r="AB129" s="338"/>
      <c r="AC129" s="339"/>
      <c r="AD129" s="338"/>
      <c r="AE129" s="339"/>
      <c r="AF129" s="338"/>
      <c r="AG129" s="339"/>
      <c r="AH129" s="338"/>
      <c r="AI129" s="339"/>
      <c r="AJ129" s="338"/>
      <c r="AK129" s="341"/>
      <c r="AL129" s="341"/>
      <c r="AM129" s="341"/>
      <c r="AN129" s="341"/>
      <c r="AO129" s="341"/>
      <c r="AP129" s="339"/>
      <c r="AQ129" s="338"/>
      <c r="AR129" s="341"/>
      <c r="AS129" s="339"/>
    </row>
    <row r="130" spans="1:45" ht="14.1" customHeight="1" x14ac:dyDescent="0.2">
      <c r="A130" s="333"/>
      <c r="B130" s="334"/>
      <c r="C130" s="334"/>
      <c r="D130" s="335"/>
      <c r="E130" s="336"/>
      <c r="F130" s="337"/>
      <c r="G130" s="336"/>
      <c r="H130" s="337"/>
      <c r="I130" s="336"/>
      <c r="J130" s="337"/>
      <c r="K130" s="336"/>
      <c r="L130" s="337"/>
      <c r="M130" s="336"/>
      <c r="N130" s="340"/>
      <c r="O130" s="340"/>
      <c r="P130" s="340"/>
      <c r="Q130" s="340"/>
      <c r="R130" s="340"/>
      <c r="S130" s="337"/>
      <c r="T130" s="336"/>
      <c r="U130" s="340"/>
      <c r="V130" s="337"/>
      <c r="X130" s="333"/>
      <c r="Y130" s="334"/>
      <c r="Z130" s="334"/>
      <c r="AA130" s="335"/>
      <c r="AB130" s="336"/>
      <c r="AC130" s="337"/>
      <c r="AD130" s="336"/>
      <c r="AE130" s="337"/>
      <c r="AF130" s="336"/>
      <c r="AG130" s="337"/>
      <c r="AH130" s="336"/>
      <c r="AI130" s="337"/>
      <c r="AJ130" s="336"/>
      <c r="AK130" s="340"/>
      <c r="AL130" s="340"/>
      <c r="AM130" s="340"/>
      <c r="AN130" s="340"/>
      <c r="AO130" s="340"/>
      <c r="AP130" s="337"/>
      <c r="AQ130" s="336"/>
      <c r="AR130" s="340"/>
      <c r="AS130" s="337"/>
    </row>
    <row r="131" spans="1:45" ht="14.1" customHeight="1" x14ac:dyDescent="0.2">
      <c r="A131" s="388" t="str">
        <f>'Übertrag Einzel'!BL98</f>
        <v>Rumba</v>
      </c>
      <c r="B131" s="389"/>
      <c r="C131" s="389"/>
      <c r="D131" s="17"/>
      <c r="E131" s="338"/>
      <c r="F131" s="339"/>
      <c r="G131" s="338"/>
      <c r="H131" s="339"/>
      <c r="I131" s="338"/>
      <c r="J131" s="339"/>
      <c r="K131" s="338"/>
      <c r="L131" s="339"/>
      <c r="M131" s="338"/>
      <c r="N131" s="341"/>
      <c r="O131" s="341"/>
      <c r="P131" s="341"/>
      <c r="Q131" s="341"/>
      <c r="R131" s="341"/>
      <c r="S131" s="339"/>
      <c r="T131" s="338"/>
      <c r="U131" s="341"/>
      <c r="V131" s="339"/>
      <c r="X131" s="388" t="str">
        <f>'Übertrag Einzel'!BL99</f>
        <v>Rumba</v>
      </c>
      <c r="Y131" s="389"/>
      <c r="Z131" s="389"/>
      <c r="AA131" s="17"/>
      <c r="AB131" s="338"/>
      <c r="AC131" s="339"/>
      <c r="AD131" s="338"/>
      <c r="AE131" s="339"/>
      <c r="AF131" s="338"/>
      <c r="AG131" s="339"/>
      <c r="AH131" s="338"/>
      <c r="AI131" s="339"/>
      <c r="AJ131" s="338"/>
      <c r="AK131" s="341"/>
      <c r="AL131" s="341"/>
      <c r="AM131" s="341"/>
      <c r="AN131" s="341"/>
      <c r="AO131" s="341"/>
      <c r="AP131" s="339"/>
      <c r="AQ131" s="338"/>
      <c r="AR131" s="341"/>
      <c r="AS131" s="339"/>
    </row>
    <row r="132" spans="1:45" ht="14.1" customHeight="1" x14ac:dyDescent="0.2">
      <c r="A132" s="333"/>
      <c r="B132" s="334"/>
      <c r="C132" s="334"/>
      <c r="D132" s="335"/>
      <c r="E132" s="336"/>
      <c r="F132" s="337"/>
      <c r="G132" s="336"/>
      <c r="H132" s="337"/>
      <c r="I132" s="336"/>
      <c r="J132" s="337"/>
      <c r="K132" s="336"/>
      <c r="L132" s="337"/>
      <c r="M132" s="336"/>
      <c r="N132" s="340"/>
      <c r="O132" s="340"/>
      <c r="P132" s="340"/>
      <c r="Q132" s="340"/>
      <c r="R132" s="340"/>
      <c r="S132" s="337"/>
      <c r="T132" s="336"/>
      <c r="U132" s="340"/>
      <c r="V132" s="337"/>
      <c r="X132" s="333"/>
      <c r="Y132" s="334"/>
      <c r="Z132" s="334"/>
      <c r="AA132" s="335"/>
      <c r="AB132" s="336"/>
      <c r="AC132" s="337"/>
      <c r="AD132" s="336"/>
      <c r="AE132" s="337"/>
      <c r="AF132" s="336"/>
      <c r="AG132" s="337"/>
      <c r="AH132" s="336"/>
      <c r="AI132" s="337"/>
      <c r="AJ132" s="336"/>
      <c r="AK132" s="340"/>
      <c r="AL132" s="340"/>
      <c r="AM132" s="340"/>
      <c r="AN132" s="340"/>
      <c r="AO132" s="340"/>
      <c r="AP132" s="337"/>
      <c r="AQ132" s="336"/>
      <c r="AR132" s="340"/>
      <c r="AS132" s="337"/>
    </row>
    <row r="133" spans="1:45" ht="14.1" customHeight="1" x14ac:dyDescent="0.2">
      <c r="A133" s="388" t="str">
        <f>'Übertrag Einzel'!BM98</f>
        <v>Paso Doble</v>
      </c>
      <c r="B133" s="389"/>
      <c r="C133" s="389"/>
      <c r="D133" s="17"/>
      <c r="E133" s="338"/>
      <c r="F133" s="339"/>
      <c r="G133" s="338"/>
      <c r="H133" s="339"/>
      <c r="I133" s="338"/>
      <c r="J133" s="339"/>
      <c r="K133" s="338"/>
      <c r="L133" s="339"/>
      <c r="M133" s="338"/>
      <c r="N133" s="341"/>
      <c r="O133" s="341"/>
      <c r="P133" s="341"/>
      <c r="Q133" s="341"/>
      <c r="R133" s="341"/>
      <c r="S133" s="339"/>
      <c r="T133" s="338"/>
      <c r="U133" s="341"/>
      <c r="V133" s="339"/>
      <c r="X133" s="388" t="str">
        <f>'Übertrag Einzel'!BM99</f>
        <v>Paso Doble</v>
      </c>
      <c r="Y133" s="389"/>
      <c r="Z133" s="389"/>
      <c r="AA133" s="17"/>
      <c r="AB133" s="338"/>
      <c r="AC133" s="339"/>
      <c r="AD133" s="338"/>
      <c r="AE133" s="339"/>
      <c r="AF133" s="338"/>
      <c r="AG133" s="339"/>
      <c r="AH133" s="338"/>
      <c r="AI133" s="339"/>
      <c r="AJ133" s="338"/>
      <c r="AK133" s="341"/>
      <c r="AL133" s="341"/>
      <c r="AM133" s="341"/>
      <c r="AN133" s="341"/>
      <c r="AO133" s="341"/>
      <c r="AP133" s="339"/>
      <c r="AQ133" s="338"/>
      <c r="AR133" s="341"/>
      <c r="AS133" s="339"/>
    </row>
    <row r="134" spans="1:45" ht="14.1" customHeight="1" x14ac:dyDescent="0.2">
      <c r="A134" s="333"/>
      <c r="B134" s="334"/>
      <c r="C134" s="334"/>
      <c r="D134" s="335"/>
      <c r="E134" s="336"/>
      <c r="F134" s="337"/>
      <c r="G134" s="336"/>
      <c r="H134" s="337"/>
      <c r="I134" s="336"/>
      <c r="J134" s="337"/>
      <c r="K134" s="336"/>
      <c r="L134" s="337"/>
      <c r="M134" s="336"/>
      <c r="N134" s="340"/>
      <c r="O134" s="340"/>
      <c r="P134" s="340"/>
      <c r="Q134" s="340"/>
      <c r="R134" s="340"/>
      <c r="S134" s="337"/>
      <c r="T134" s="336"/>
      <c r="U134" s="340"/>
      <c r="V134" s="337"/>
      <c r="X134" s="333"/>
      <c r="Y134" s="334"/>
      <c r="Z134" s="334"/>
      <c r="AA134" s="335"/>
      <c r="AB134" s="336"/>
      <c r="AC134" s="337"/>
      <c r="AD134" s="336"/>
      <c r="AE134" s="337"/>
      <c r="AF134" s="336"/>
      <c r="AG134" s="337"/>
      <c r="AH134" s="336"/>
      <c r="AI134" s="337"/>
      <c r="AJ134" s="336"/>
      <c r="AK134" s="340"/>
      <c r="AL134" s="340"/>
      <c r="AM134" s="340"/>
      <c r="AN134" s="340"/>
      <c r="AO134" s="340"/>
      <c r="AP134" s="337"/>
      <c r="AQ134" s="336"/>
      <c r="AR134" s="340"/>
      <c r="AS134" s="337"/>
    </row>
    <row r="135" spans="1:45" ht="14.1" customHeight="1" x14ac:dyDescent="0.2">
      <c r="A135" s="388" t="str">
        <f>'Übertrag Einzel'!BN98</f>
        <v>Jive</v>
      </c>
      <c r="B135" s="389"/>
      <c r="C135" s="389"/>
      <c r="D135" s="17"/>
      <c r="E135" s="338"/>
      <c r="F135" s="339"/>
      <c r="G135" s="338"/>
      <c r="H135" s="339"/>
      <c r="I135" s="338"/>
      <c r="J135" s="339"/>
      <c r="K135" s="338"/>
      <c r="L135" s="339"/>
      <c r="M135" s="338"/>
      <c r="N135" s="341"/>
      <c r="O135" s="341"/>
      <c r="P135" s="341"/>
      <c r="Q135" s="341"/>
      <c r="R135" s="341"/>
      <c r="S135" s="339"/>
      <c r="T135" s="338"/>
      <c r="U135" s="341"/>
      <c r="V135" s="339"/>
      <c r="X135" s="388" t="str">
        <f>'Übertrag Einzel'!BN99</f>
        <v>Jive</v>
      </c>
      <c r="Y135" s="389"/>
      <c r="Z135" s="389"/>
      <c r="AA135" s="17"/>
      <c r="AB135" s="338"/>
      <c r="AC135" s="339"/>
      <c r="AD135" s="338"/>
      <c r="AE135" s="339"/>
      <c r="AF135" s="338"/>
      <c r="AG135" s="339"/>
      <c r="AH135" s="338"/>
      <c r="AI135" s="339"/>
      <c r="AJ135" s="338"/>
      <c r="AK135" s="341"/>
      <c r="AL135" s="341"/>
      <c r="AM135" s="341"/>
      <c r="AN135" s="341"/>
      <c r="AO135" s="341"/>
      <c r="AP135" s="339"/>
      <c r="AQ135" s="338"/>
      <c r="AR135" s="341"/>
      <c r="AS135" s="339"/>
    </row>
    <row r="136" spans="1:45" ht="14.1" customHeight="1" x14ac:dyDescent="0.2">
      <c r="A136" s="391"/>
      <c r="B136" s="392"/>
      <c r="C136" s="392"/>
      <c r="D136" s="393"/>
      <c r="E136" s="336"/>
      <c r="F136" s="337"/>
      <c r="G136" s="336"/>
      <c r="H136" s="337"/>
      <c r="I136" s="336"/>
      <c r="J136" s="337"/>
      <c r="K136" s="336"/>
      <c r="L136" s="337"/>
      <c r="M136" s="336"/>
      <c r="N136" s="340"/>
      <c r="O136" s="340"/>
      <c r="P136" s="340"/>
      <c r="Q136" s="340"/>
      <c r="R136" s="340"/>
      <c r="S136" s="337"/>
      <c r="T136" s="336"/>
      <c r="U136" s="340"/>
      <c r="V136" s="337"/>
      <c r="X136" s="391"/>
      <c r="Y136" s="392"/>
      <c r="Z136" s="392"/>
      <c r="AA136" s="393"/>
      <c r="AB136" s="336"/>
      <c r="AC136" s="337"/>
      <c r="AD136" s="336"/>
      <c r="AE136" s="337"/>
      <c r="AF136" s="336"/>
      <c r="AG136" s="337"/>
      <c r="AH136" s="336"/>
      <c r="AI136" s="337"/>
      <c r="AJ136" s="336"/>
      <c r="AK136" s="340"/>
      <c r="AL136" s="340"/>
      <c r="AM136" s="340"/>
      <c r="AN136" s="340"/>
      <c r="AO136" s="340"/>
      <c r="AP136" s="337"/>
      <c r="AQ136" s="336"/>
      <c r="AR136" s="340"/>
      <c r="AS136" s="337"/>
    </row>
    <row r="137" spans="1:45" ht="14.1" customHeight="1" x14ac:dyDescent="0.2">
      <c r="A137" s="388" t="str">
        <f>'Übertrag Einzel'!BO98</f>
        <v>Discofox</v>
      </c>
      <c r="B137" s="389"/>
      <c r="C137" s="390"/>
      <c r="D137" s="18"/>
      <c r="E137" s="338"/>
      <c r="F137" s="339"/>
      <c r="G137" s="338"/>
      <c r="H137" s="339"/>
      <c r="I137" s="338"/>
      <c r="J137" s="339"/>
      <c r="K137" s="338"/>
      <c r="L137" s="339"/>
      <c r="M137" s="338"/>
      <c r="N137" s="341"/>
      <c r="O137" s="341"/>
      <c r="P137" s="341"/>
      <c r="Q137" s="341"/>
      <c r="R137" s="341"/>
      <c r="S137" s="339"/>
      <c r="T137" s="338"/>
      <c r="U137" s="341"/>
      <c r="V137" s="339"/>
      <c r="X137" s="388" t="str">
        <f>'Übertrag Einzel'!BO99</f>
        <v>Discofox</v>
      </c>
      <c r="Y137" s="389"/>
      <c r="Z137" s="390"/>
      <c r="AA137" s="18"/>
      <c r="AB137" s="338"/>
      <c r="AC137" s="339"/>
      <c r="AD137" s="338"/>
      <c r="AE137" s="339"/>
      <c r="AF137" s="338"/>
      <c r="AG137" s="339"/>
      <c r="AH137" s="338"/>
      <c r="AI137" s="339"/>
      <c r="AJ137" s="338"/>
      <c r="AK137" s="341"/>
      <c r="AL137" s="341"/>
      <c r="AM137" s="341"/>
      <c r="AN137" s="341"/>
      <c r="AO137" s="341"/>
      <c r="AP137" s="339"/>
      <c r="AQ137" s="338"/>
      <c r="AR137" s="341"/>
      <c r="AS137" s="339"/>
    </row>
    <row r="138" spans="1:45" ht="14.1" customHeight="1" x14ac:dyDescent="0.2">
      <c r="A138" s="391"/>
      <c r="B138" s="392"/>
      <c r="C138" s="392"/>
      <c r="D138" s="393"/>
      <c r="E138" s="336"/>
      <c r="F138" s="337"/>
      <c r="G138" s="336"/>
      <c r="H138" s="337"/>
      <c r="I138" s="336"/>
      <c r="J138" s="337"/>
      <c r="K138" s="336"/>
      <c r="L138" s="337"/>
      <c r="M138" s="336"/>
      <c r="N138" s="340"/>
      <c r="O138" s="340"/>
      <c r="P138" s="340"/>
      <c r="Q138" s="340"/>
      <c r="R138" s="340"/>
      <c r="S138" s="337"/>
      <c r="T138" s="336"/>
      <c r="U138" s="340"/>
      <c r="V138" s="337"/>
      <c r="X138" s="391"/>
      <c r="Y138" s="392"/>
      <c r="Z138" s="392"/>
      <c r="AA138" s="393"/>
      <c r="AB138" s="336"/>
      <c r="AC138" s="337"/>
      <c r="AD138" s="336"/>
      <c r="AE138" s="337"/>
      <c r="AF138" s="336"/>
      <c r="AG138" s="337"/>
      <c r="AH138" s="336"/>
      <c r="AI138" s="337"/>
      <c r="AJ138" s="336"/>
      <c r="AK138" s="340"/>
      <c r="AL138" s="340"/>
      <c r="AM138" s="340"/>
      <c r="AN138" s="340"/>
      <c r="AO138" s="340"/>
      <c r="AP138" s="337"/>
      <c r="AQ138" s="336"/>
      <c r="AR138" s="340"/>
      <c r="AS138" s="337"/>
    </row>
    <row r="139" spans="1:45" ht="14.1" customHeight="1" x14ac:dyDescent="0.2">
      <c r="A139" s="388"/>
      <c r="B139" s="389"/>
      <c r="C139" s="390"/>
      <c r="D139" s="18"/>
      <c r="E139" s="338"/>
      <c r="F139" s="339"/>
      <c r="G139" s="338"/>
      <c r="H139" s="339"/>
      <c r="I139" s="338"/>
      <c r="J139" s="339"/>
      <c r="K139" s="338"/>
      <c r="L139" s="339"/>
      <c r="M139" s="338"/>
      <c r="N139" s="341"/>
      <c r="O139" s="341"/>
      <c r="P139" s="341"/>
      <c r="Q139" s="341"/>
      <c r="R139" s="341"/>
      <c r="S139" s="339"/>
      <c r="T139" s="338"/>
      <c r="U139" s="341"/>
      <c r="V139" s="339"/>
      <c r="X139" s="388"/>
      <c r="Y139" s="389"/>
      <c r="Z139" s="390"/>
      <c r="AA139" s="18"/>
      <c r="AB139" s="338"/>
      <c r="AC139" s="339"/>
      <c r="AD139" s="338"/>
      <c r="AE139" s="339"/>
      <c r="AF139" s="338"/>
      <c r="AG139" s="339"/>
      <c r="AH139" s="338"/>
      <c r="AI139" s="339"/>
      <c r="AJ139" s="338"/>
      <c r="AK139" s="341"/>
      <c r="AL139" s="341"/>
      <c r="AM139" s="341"/>
      <c r="AN139" s="341"/>
      <c r="AO139" s="341"/>
      <c r="AP139" s="339"/>
      <c r="AQ139" s="338"/>
      <c r="AR139" s="341"/>
      <c r="AS139" s="339"/>
    </row>
    <row r="140" spans="1:45" ht="14.1" customHeight="1" x14ac:dyDescent="0.2">
      <c r="A140" s="394" t="s">
        <v>70</v>
      </c>
      <c r="B140" s="450"/>
      <c r="C140" s="450"/>
      <c r="D140" s="450"/>
      <c r="E140" s="450"/>
      <c r="F140" s="450"/>
      <c r="G140" s="450"/>
      <c r="H140" s="450"/>
      <c r="I140" s="450"/>
      <c r="J140" s="450"/>
      <c r="K140" s="450"/>
      <c r="L140" s="450"/>
      <c r="M140" s="450"/>
      <c r="N140" s="450"/>
      <c r="O140" s="450"/>
      <c r="P140" s="450"/>
      <c r="Q140" s="450"/>
      <c r="R140" s="450"/>
      <c r="S140" s="450"/>
      <c r="T140" s="450"/>
      <c r="U140" s="450"/>
      <c r="V140" s="451"/>
      <c r="X140" s="394" t="s">
        <v>70</v>
      </c>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1"/>
    </row>
    <row r="141" spans="1:45" ht="14.1" customHeight="1" x14ac:dyDescent="0.2">
      <c r="A141" s="452"/>
      <c r="B141" s="453"/>
      <c r="C141" s="454"/>
      <c r="D141" s="454"/>
      <c r="E141" s="454"/>
      <c r="F141" s="454"/>
      <c r="G141" s="454"/>
      <c r="H141" s="454"/>
      <c r="I141" s="454"/>
      <c r="J141" s="454"/>
      <c r="K141" s="454"/>
      <c r="L141" s="454"/>
      <c r="M141" s="454"/>
      <c r="N141" s="454"/>
      <c r="O141" s="454"/>
      <c r="P141" s="454"/>
      <c r="Q141" s="454"/>
      <c r="R141" s="454"/>
      <c r="S141" s="454"/>
      <c r="T141" s="454"/>
      <c r="U141" s="454"/>
      <c r="V141" s="455"/>
      <c r="X141" s="452"/>
      <c r="Y141" s="453"/>
      <c r="Z141" s="454"/>
      <c r="AA141" s="454"/>
      <c r="AB141" s="454"/>
      <c r="AC141" s="454"/>
      <c r="AD141" s="454"/>
      <c r="AE141" s="454"/>
      <c r="AF141" s="454"/>
      <c r="AG141" s="454"/>
      <c r="AH141" s="454"/>
      <c r="AI141" s="454"/>
      <c r="AJ141" s="454"/>
      <c r="AK141" s="454"/>
      <c r="AL141" s="454"/>
      <c r="AM141" s="454"/>
      <c r="AN141" s="454"/>
      <c r="AO141" s="454"/>
      <c r="AP141" s="454"/>
      <c r="AQ141" s="454"/>
      <c r="AR141" s="454"/>
      <c r="AS141" s="455"/>
    </row>
    <row r="142" spans="1:45" ht="14.1" customHeight="1" x14ac:dyDescent="0.2">
      <c r="A142" s="400" t="s">
        <v>30</v>
      </c>
      <c r="B142" s="456"/>
      <c r="C142" s="400" t="str">
        <f>MID(T144,1,2)</f>
        <v/>
      </c>
      <c r="D142" s="401"/>
      <c r="E142" s="400" t="str">
        <f>MID(T144,3,2)</f>
        <v/>
      </c>
      <c r="F142" s="401"/>
      <c r="G142" s="400" t="str">
        <f>MID(T144,5,2)</f>
        <v/>
      </c>
      <c r="H142" s="401"/>
      <c r="I142" s="400" t="str">
        <f>MID(T144,7,2)</f>
        <v/>
      </c>
      <c r="J142" s="401"/>
      <c r="K142" s="400" t="str">
        <f>MID(T144,9,2)</f>
        <v/>
      </c>
      <c r="L142" s="401"/>
      <c r="M142" s="400" t="str">
        <f>MID(T144,11,2)</f>
        <v/>
      </c>
      <c r="N142" s="401"/>
      <c r="O142" s="400" t="str">
        <f>MID(T144,13,2)</f>
        <v/>
      </c>
      <c r="P142" s="401"/>
      <c r="Q142" s="400" t="str">
        <f>MID(T144,15,2)</f>
        <v/>
      </c>
      <c r="R142" s="401"/>
      <c r="S142" s="400" t="str">
        <f>MID(T144,17,2)</f>
        <v/>
      </c>
      <c r="T142" s="401"/>
      <c r="U142" s="400" t="str">
        <f>MID(T144,19,2)</f>
        <v/>
      </c>
      <c r="V142" s="401"/>
      <c r="X142" s="400" t="s">
        <v>30</v>
      </c>
      <c r="Y142" s="456"/>
      <c r="Z142" s="400" t="str">
        <f>MID(AQ144,1,2)</f>
        <v/>
      </c>
      <c r="AA142" s="401"/>
      <c r="AB142" s="400" t="str">
        <f>MID(AQ144,3,2)</f>
        <v/>
      </c>
      <c r="AC142" s="401"/>
      <c r="AD142" s="400" t="str">
        <f>MID(AQ144,5,2)</f>
        <v/>
      </c>
      <c r="AE142" s="401"/>
      <c r="AF142" s="400" t="str">
        <f>MID(AQ144,7,2)</f>
        <v/>
      </c>
      <c r="AG142" s="401"/>
      <c r="AH142" s="400" t="str">
        <f>MID(AQ144,9,2)</f>
        <v/>
      </c>
      <c r="AI142" s="401"/>
      <c r="AJ142" s="400" t="str">
        <f>MID(AQ144,11,2)</f>
        <v/>
      </c>
      <c r="AK142" s="401"/>
      <c r="AL142" s="400" t="str">
        <f>MID(AQ144,13,2)</f>
        <v/>
      </c>
      <c r="AM142" s="401"/>
      <c r="AN142" s="400" t="str">
        <f>MID(AQ144,15,2)</f>
        <v/>
      </c>
      <c r="AO142" s="401"/>
      <c r="AP142" s="400" t="str">
        <f>MID(AQ144,17,2)</f>
        <v/>
      </c>
      <c r="AQ142" s="401"/>
      <c r="AR142" s="400" t="str">
        <f>MID(AQ144,19,2)</f>
        <v/>
      </c>
      <c r="AS142" s="401"/>
    </row>
    <row r="143" spans="1:45" ht="14.1" customHeight="1" x14ac:dyDescent="0.2">
      <c r="A143" s="457"/>
      <c r="B143" s="458"/>
      <c r="C143" s="402"/>
      <c r="D143" s="403"/>
      <c r="E143" s="402"/>
      <c r="F143" s="403"/>
      <c r="G143" s="402"/>
      <c r="H143" s="403"/>
      <c r="I143" s="402"/>
      <c r="J143" s="403"/>
      <c r="K143" s="402"/>
      <c r="L143" s="403"/>
      <c r="M143" s="402"/>
      <c r="N143" s="403"/>
      <c r="O143" s="402"/>
      <c r="P143" s="403"/>
      <c r="Q143" s="402"/>
      <c r="R143" s="403"/>
      <c r="S143" s="402"/>
      <c r="T143" s="403"/>
      <c r="U143" s="402"/>
      <c r="V143" s="403"/>
      <c r="X143" s="457"/>
      <c r="Y143" s="458"/>
      <c r="Z143" s="402"/>
      <c r="AA143" s="403"/>
      <c r="AB143" s="402"/>
      <c r="AC143" s="403"/>
      <c r="AD143" s="402"/>
      <c r="AE143" s="403"/>
      <c r="AF143" s="402"/>
      <c r="AG143" s="403"/>
      <c r="AH143" s="402"/>
      <c r="AI143" s="403"/>
      <c r="AJ143" s="402"/>
      <c r="AK143" s="403"/>
      <c r="AL143" s="402"/>
      <c r="AM143" s="403"/>
      <c r="AN143" s="402"/>
      <c r="AO143" s="403"/>
      <c r="AP143" s="402"/>
      <c r="AQ143" s="403"/>
      <c r="AR143" s="402"/>
      <c r="AS143" s="403"/>
    </row>
    <row r="144" spans="1:45" ht="27.75" customHeight="1" x14ac:dyDescent="0.2">
      <c r="A144" s="404" t="s">
        <v>191</v>
      </c>
      <c r="B144" s="405"/>
      <c r="C144" s="405"/>
      <c r="D144" s="405"/>
      <c r="E144" s="405"/>
      <c r="F144" s="405"/>
      <c r="G144" s="405"/>
      <c r="H144" s="406"/>
      <c r="I144" s="413" t="s">
        <v>16</v>
      </c>
      <c r="J144" s="414"/>
      <c r="K144" s="414"/>
      <c r="L144" s="414"/>
      <c r="M144" s="414"/>
      <c r="N144" s="414"/>
      <c r="O144" s="414"/>
      <c r="P144" s="414"/>
      <c r="Q144" s="414"/>
      <c r="R144" s="414"/>
      <c r="S144" s="415"/>
      <c r="T144" s="416" t="str">
        <f>'Übertrag Einzel'!CL98</f>
        <v/>
      </c>
      <c r="U144" s="417"/>
      <c r="V144" s="418"/>
      <c r="X144" s="404" t="s">
        <v>191</v>
      </c>
      <c r="Y144" s="405"/>
      <c r="Z144" s="405"/>
      <c r="AA144" s="405"/>
      <c r="AB144" s="405"/>
      <c r="AC144" s="405"/>
      <c r="AD144" s="405"/>
      <c r="AE144" s="406"/>
      <c r="AF144" s="413" t="s">
        <v>16</v>
      </c>
      <c r="AG144" s="414"/>
      <c r="AH144" s="414"/>
      <c r="AI144" s="414"/>
      <c r="AJ144" s="414"/>
      <c r="AK144" s="414"/>
      <c r="AL144" s="414"/>
      <c r="AM144" s="414"/>
      <c r="AN144" s="414"/>
      <c r="AO144" s="414"/>
      <c r="AP144" s="415"/>
      <c r="AQ144" s="416" t="str">
        <f>'Übertrag Einzel'!CL99</f>
        <v/>
      </c>
      <c r="AR144" s="417"/>
      <c r="AS144" s="418"/>
    </row>
    <row r="145" spans="1:45" ht="14.1" customHeight="1" x14ac:dyDescent="0.2">
      <c r="A145" s="407"/>
      <c r="B145" s="408"/>
      <c r="C145" s="408"/>
      <c r="D145" s="408"/>
      <c r="E145" s="408"/>
      <c r="F145" s="408"/>
      <c r="G145" s="408"/>
      <c r="H145" s="409"/>
      <c r="I145" s="333" t="s">
        <v>17</v>
      </c>
      <c r="J145" s="334"/>
      <c r="K145" s="334"/>
      <c r="L145" s="334"/>
      <c r="M145" s="334"/>
      <c r="N145" s="334"/>
      <c r="O145" s="334"/>
      <c r="P145" s="334"/>
      <c r="Q145" s="334"/>
      <c r="R145" s="334"/>
      <c r="S145" s="334"/>
      <c r="T145" s="334"/>
      <c r="U145" s="334"/>
      <c r="V145" s="335"/>
      <c r="X145" s="407"/>
      <c r="Y145" s="408"/>
      <c r="Z145" s="408"/>
      <c r="AA145" s="408"/>
      <c r="AB145" s="408"/>
      <c r="AC145" s="408"/>
      <c r="AD145" s="408"/>
      <c r="AE145" s="409"/>
      <c r="AF145" s="333" t="s">
        <v>17</v>
      </c>
      <c r="AG145" s="334"/>
      <c r="AH145" s="334"/>
      <c r="AI145" s="334"/>
      <c r="AJ145" s="334"/>
      <c r="AK145" s="334"/>
      <c r="AL145" s="334"/>
      <c r="AM145" s="334"/>
      <c r="AN145" s="334"/>
      <c r="AO145" s="334"/>
      <c r="AP145" s="334"/>
      <c r="AQ145" s="334"/>
      <c r="AR145" s="334"/>
      <c r="AS145" s="335"/>
    </row>
    <row r="146" spans="1:45" ht="14.1" customHeight="1" x14ac:dyDescent="0.2">
      <c r="A146" s="407"/>
      <c r="B146" s="408"/>
      <c r="C146" s="408"/>
      <c r="D146" s="408"/>
      <c r="E146" s="408"/>
      <c r="F146" s="408"/>
      <c r="G146" s="408"/>
      <c r="H146" s="409"/>
      <c r="I146" s="82" t="s">
        <v>18</v>
      </c>
      <c r="J146" s="419"/>
      <c r="K146" s="419"/>
      <c r="L146" s="419"/>
      <c r="M146" s="420"/>
      <c r="N146" s="34" t="s">
        <v>19</v>
      </c>
      <c r="O146" s="419"/>
      <c r="P146" s="419"/>
      <c r="Q146" s="419"/>
      <c r="R146" s="420"/>
      <c r="S146" s="82" t="s">
        <v>20</v>
      </c>
      <c r="T146" s="419"/>
      <c r="U146" s="419"/>
      <c r="V146" s="420"/>
      <c r="X146" s="407"/>
      <c r="Y146" s="408"/>
      <c r="Z146" s="408"/>
      <c r="AA146" s="408"/>
      <c r="AB146" s="408"/>
      <c r="AC146" s="408"/>
      <c r="AD146" s="408"/>
      <c r="AE146" s="409"/>
      <c r="AF146" s="82" t="s">
        <v>18</v>
      </c>
      <c r="AG146" s="419"/>
      <c r="AH146" s="419"/>
      <c r="AI146" s="419"/>
      <c r="AJ146" s="420"/>
      <c r="AK146" s="34" t="s">
        <v>19</v>
      </c>
      <c r="AL146" s="419"/>
      <c r="AM146" s="419"/>
      <c r="AN146" s="419"/>
      <c r="AO146" s="420"/>
      <c r="AP146" s="82" t="s">
        <v>20</v>
      </c>
      <c r="AQ146" s="419"/>
      <c r="AR146" s="419"/>
      <c r="AS146" s="420"/>
    </row>
    <row r="147" spans="1:45" ht="14.1" customHeight="1" x14ac:dyDescent="0.2">
      <c r="A147" s="410"/>
      <c r="B147" s="411"/>
      <c r="C147" s="411"/>
      <c r="D147" s="411"/>
      <c r="E147" s="411"/>
      <c r="F147" s="411"/>
      <c r="G147" s="411"/>
      <c r="H147" s="412"/>
      <c r="I147" s="87"/>
      <c r="J147" s="88"/>
      <c r="K147" s="88"/>
      <c r="L147" s="88"/>
      <c r="M147" s="89"/>
      <c r="N147" s="88"/>
      <c r="O147" s="88"/>
      <c r="P147" s="88"/>
      <c r="Q147" s="88"/>
      <c r="R147" s="89"/>
      <c r="S147" s="87"/>
      <c r="T147" s="88"/>
      <c r="U147" s="88"/>
      <c r="V147" s="89"/>
      <c r="X147" s="410"/>
      <c r="Y147" s="411"/>
      <c r="Z147" s="411"/>
      <c r="AA147" s="411"/>
      <c r="AB147" s="411"/>
      <c r="AC147" s="411"/>
      <c r="AD147" s="411"/>
      <c r="AE147" s="412"/>
      <c r="AF147" s="87"/>
      <c r="AG147" s="88"/>
      <c r="AH147" s="88"/>
      <c r="AI147" s="88"/>
      <c r="AJ147" s="89"/>
      <c r="AK147" s="88"/>
      <c r="AL147" s="88"/>
      <c r="AM147" s="88"/>
      <c r="AN147" s="88"/>
      <c r="AO147" s="89"/>
      <c r="AP147" s="87"/>
      <c r="AQ147" s="88"/>
      <c r="AR147" s="88"/>
      <c r="AS147" s="89"/>
    </row>
    <row r="148" spans="1:45" s="27" customFormat="1" ht="21.75" customHeight="1" x14ac:dyDescent="0.2">
      <c r="A148" s="421" t="s">
        <v>22</v>
      </c>
      <c r="B148" s="422"/>
      <c r="C148" s="422"/>
      <c r="D148" s="422"/>
      <c r="E148" s="422"/>
      <c r="F148" s="422"/>
      <c r="G148" s="422"/>
      <c r="H148" s="422"/>
      <c r="I148" s="422"/>
      <c r="J148" s="422"/>
      <c r="K148" s="422"/>
      <c r="L148" s="422"/>
      <c r="M148" s="422"/>
      <c r="N148" s="422"/>
      <c r="O148" s="422"/>
      <c r="P148" s="422"/>
      <c r="Q148" s="422"/>
      <c r="R148" s="422"/>
      <c r="S148" s="422"/>
      <c r="T148" s="422"/>
      <c r="U148" s="422"/>
      <c r="V148" s="423"/>
      <c r="X148" s="424" t="s">
        <v>22</v>
      </c>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6"/>
    </row>
    <row r="149" spans="1:45" s="33" customFormat="1" ht="21.75" customHeight="1" x14ac:dyDescent="0.2">
      <c r="A149" s="26" t="str">
        <f>'Übertrag Einzel'!$C100</f>
        <v xml:space="preserve"> </v>
      </c>
      <c r="B149" s="29" t="str">
        <f>'Übertrag Einzel'!$AD100</f>
        <v xml:space="preserve"> </v>
      </c>
      <c r="C149" s="30"/>
      <c r="D149" s="90"/>
      <c r="E149" s="31" t="str">
        <f>E100</f>
        <v>Ausrichter: TSC Musterhausen</v>
      </c>
      <c r="F149" s="90"/>
      <c r="G149" s="90"/>
      <c r="H149" s="90"/>
      <c r="I149" s="90"/>
      <c r="J149" s="90"/>
      <c r="K149" s="90"/>
      <c r="L149" s="90"/>
      <c r="M149" s="90"/>
      <c r="N149" s="90"/>
      <c r="O149" s="90"/>
      <c r="P149" s="90"/>
      <c r="Q149" s="90"/>
      <c r="R149" s="90"/>
      <c r="S149" s="90"/>
      <c r="T149" s="90"/>
      <c r="U149" s="90"/>
      <c r="V149" s="91"/>
      <c r="X149" s="26" t="str">
        <f>'Übertrag Einzel'!$C101</f>
        <v xml:space="preserve"> </v>
      </c>
      <c r="Y149" s="29" t="str">
        <f>'Übertrag Einzel'!$AD101</f>
        <v xml:space="preserve"> </v>
      </c>
      <c r="Z149" s="30"/>
      <c r="AA149" s="90"/>
      <c r="AB149" s="31" t="str">
        <f>E149</f>
        <v>Ausrichter: TSC Musterhausen</v>
      </c>
      <c r="AC149" s="90"/>
      <c r="AD149" s="90"/>
      <c r="AE149" s="90"/>
      <c r="AF149" s="90"/>
      <c r="AG149" s="90"/>
      <c r="AH149" s="90"/>
      <c r="AI149" s="90"/>
      <c r="AJ149" s="90"/>
      <c r="AK149" s="90"/>
      <c r="AL149" s="90"/>
      <c r="AM149" s="90"/>
      <c r="AN149" s="90"/>
      <c r="AO149" s="90"/>
      <c r="AP149" s="90"/>
      <c r="AQ149" s="90"/>
      <c r="AR149" s="90"/>
      <c r="AS149" s="91"/>
    </row>
    <row r="150" spans="1:45" s="34" customFormat="1" ht="12.75" x14ac:dyDescent="0.2">
      <c r="A150" s="333" t="s">
        <v>3</v>
      </c>
      <c r="B150" s="334"/>
      <c r="C150" s="334"/>
      <c r="D150" s="334"/>
      <c r="E150" s="430"/>
      <c r="F150" s="333" t="s">
        <v>34</v>
      </c>
      <c r="G150" s="431"/>
      <c r="H150" s="431"/>
      <c r="I150" s="431"/>
      <c r="J150" s="431"/>
      <c r="K150" s="431"/>
      <c r="L150" s="431"/>
      <c r="M150" s="431"/>
      <c r="N150" s="431"/>
      <c r="O150" s="431"/>
      <c r="P150" s="431"/>
      <c r="Q150" s="431"/>
      <c r="R150" s="430"/>
      <c r="S150" s="333" t="s">
        <v>6</v>
      </c>
      <c r="T150" s="334"/>
      <c r="U150" s="334"/>
      <c r="V150" s="335"/>
      <c r="X150" s="333" t="s">
        <v>3</v>
      </c>
      <c r="Y150" s="334"/>
      <c r="Z150" s="334"/>
      <c r="AA150" s="334"/>
      <c r="AB150" s="430"/>
      <c r="AC150" s="333" t="s">
        <v>34</v>
      </c>
      <c r="AD150" s="431"/>
      <c r="AE150" s="431"/>
      <c r="AF150" s="431"/>
      <c r="AG150" s="431"/>
      <c r="AH150" s="431"/>
      <c r="AI150" s="431"/>
      <c r="AJ150" s="431"/>
      <c r="AK150" s="431"/>
      <c r="AL150" s="431"/>
      <c r="AM150" s="431"/>
      <c r="AN150" s="431"/>
      <c r="AO150" s="430"/>
      <c r="AP150" s="333" t="s">
        <v>6</v>
      </c>
      <c r="AQ150" s="334"/>
      <c r="AR150" s="334"/>
      <c r="AS150" s="335"/>
    </row>
    <row r="151" spans="1:45" s="35" customFormat="1" ht="24" customHeight="1" x14ac:dyDescent="0.2">
      <c r="A151" s="352" t="str">
        <f>'Übertrag Einzel'!D100</f>
        <v xml:space="preserve"> </v>
      </c>
      <c r="B151" s="353"/>
      <c r="C151" s="353"/>
      <c r="D151" s="353"/>
      <c r="E151" s="354"/>
      <c r="F151" s="352" t="str">
        <f>'Übertrag Einzel'!E100</f>
        <v xml:space="preserve"> </v>
      </c>
      <c r="G151" s="353"/>
      <c r="H151" s="353"/>
      <c r="I151" s="353"/>
      <c r="J151" s="353"/>
      <c r="K151" s="353"/>
      <c r="L151" s="353"/>
      <c r="M151" s="353"/>
      <c r="N151" s="353"/>
      <c r="O151" s="353"/>
      <c r="P151" s="353"/>
      <c r="Q151" s="353"/>
      <c r="R151" s="354"/>
      <c r="S151" s="355" t="str">
        <f>'Übertrag Einzel'!$H100</f>
        <v xml:space="preserve"> </v>
      </c>
      <c r="T151" s="356"/>
      <c r="U151" s="356"/>
      <c r="V151" s="357"/>
      <c r="X151" s="352" t="str">
        <f>'Übertrag Einzel'!D101</f>
        <v xml:space="preserve"> </v>
      </c>
      <c r="Y151" s="353"/>
      <c r="Z151" s="353"/>
      <c r="AA151" s="353"/>
      <c r="AB151" s="354"/>
      <c r="AC151" s="352" t="str">
        <f>'Übertrag Einzel'!E101</f>
        <v xml:space="preserve"> </v>
      </c>
      <c r="AD151" s="353"/>
      <c r="AE151" s="353"/>
      <c r="AF151" s="353"/>
      <c r="AG151" s="353"/>
      <c r="AH151" s="353"/>
      <c r="AI151" s="353"/>
      <c r="AJ151" s="353"/>
      <c r="AK151" s="353"/>
      <c r="AL151" s="353"/>
      <c r="AM151" s="353"/>
      <c r="AN151" s="353"/>
      <c r="AO151" s="354"/>
      <c r="AP151" s="355" t="str">
        <f>'Übertrag Einzel'!$H101</f>
        <v xml:space="preserve"> </v>
      </c>
      <c r="AQ151" s="356"/>
      <c r="AR151" s="356"/>
      <c r="AS151" s="357"/>
    </row>
    <row r="152" spans="1:45" s="36" customFormat="1" ht="11.25" customHeight="1" x14ac:dyDescent="0.2">
      <c r="A152" s="376" t="s">
        <v>32</v>
      </c>
      <c r="B152" s="377"/>
      <c r="C152" s="378"/>
      <c r="D152" s="376" t="s">
        <v>33</v>
      </c>
      <c r="E152" s="377"/>
      <c r="F152" s="377"/>
      <c r="G152" s="377"/>
      <c r="H152" s="377"/>
      <c r="I152" s="377"/>
      <c r="J152" s="377"/>
      <c r="K152" s="377"/>
      <c r="L152" s="377"/>
      <c r="M152" s="377"/>
      <c r="N152" s="378"/>
      <c r="O152" s="379" t="s">
        <v>7</v>
      </c>
      <c r="P152" s="377"/>
      <c r="Q152" s="377"/>
      <c r="R152" s="377"/>
      <c r="S152" s="377"/>
      <c r="T152" s="377"/>
      <c r="U152" s="377"/>
      <c r="V152" s="378"/>
      <c r="X152" s="376" t="s">
        <v>32</v>
      </c>
      <c r="Y152" s="377"/>
      <c r="Z152" s="378"/>
      <c r="AA152" s="376" t="s">
        <v>33</v>
      </c>
      <c r="AB152" s="377"/>
      <c r="AC152" s="377"/>
      <c r="AD152" s="377"/>
      <c r="AE152" s="377"/>
      <c r="AF152" s="377"/>
      <c r="AG152" s="377"/>
      <c r="AH152" s="377"/>
      <c r="AI152" s="377"/>
      <c r="AJ152" s="377"/>
      <c r="AK152" s="378"/>
      <c r="AL152" s="379" t="s">
        <v>7</v>
      </c>
      <c r="AM152" s="377"/>
      <c r="AN152" s="377"/>
      <c r="AO152" s="377"/>
      <c r="AP152" s="377"/>
      <c r="AQ152" s="377"/>
      <c r="AR152" s="377"/>
      <c r="AS152" s="378"/>
    </row>
    <row r="153" spans="1:45" s="36" customFormat="1" ht="14.1" customHeight="1" x14ac:dyDescent="0.2">
      <c r="A153" s="385" t="str">
        <f>'Übertrag Einzel'!F100</f>
        <v xml:space="preserve"> </v>
      </c>
      <c r="B153" s="386"/>
      <c r="C153" s="387"/>
      <c r="D153" s="385" t="str">
        <f>'Übertrag Einzel'!G100</f>
        <v xml:space="preserve"> </v>
      </c>
      <c r="E153" s="386"/>
      <c r="F153" s="386"/>
      <c r="G153" s="386"/>
      <c r="H153" s="386"/>
      <c r="I153" s="386"/>
      <c r="J153" s="386"/>
      <c r="K153" s="386"/>
      <c r="L153" s="386"/>
      <c r="M153" s="386"/>
      <c r="N153" s="387"/>
      <c r="O153" s="442"/>
      <c r="P153" s="440"/>
      <c r="Q153" s="440"/>
      <c r="R153" s="440"/>
      <c r="S153" s="440"/>
      <c r="T153" s="440"/>
      <c r="U153" s="440"/>
      <c r="V153" s="441"/>
      <c r="X153" s="385" t="str">
        <f>'Übertrag Einzel'!F101</f>
        <v xml:space="preserve"> </v>
      </c>
      <c r="Y153" s="386"/>
      <c r="Z153" s="387"/>
      <c r="AA153" s="385" t="str">
        <f>'Übertrag Einzel'!G101</f>
        <v xml:space="preserve"> </v>
      </c>
      <c r="AB153" s="386"/>
      <c r="AC153" s="386"/>
      <c r="AD153" s="386"/>
      <c r="AE153" s="386"/>
      <c r="AF153" s="386"/>
      <c r="AG153" s="386"/>
      <c r="AH153" s="386"/>
      <c r="AI153" s="386"/>
      <c r="AJ153" s="386"/>
      <c r="AK153" s="387"/>
      <c r="AL153" s="442"/>
      <c r="AM153" s="440"/>
      <c r="AN153" s="440"/>
      <c r="AO153" s="440"/>
      <c r="AP153" s="440"/>
      <c r="AQ153" s="440"/>
      <c r="AR153" s="440"/>
      <c r="AS153" s="441"/>
    </row>
    <row r="154" spans="1:45" s="36" customFormat="1" ht="9.75" customHeight="1" x14ac:dyDescent="0.2">
      <c r="A154" s="352"/>
      <c r="B154" s="353"/>
      <c r="C154" s="354"/>
      <c r="D154" s="352"/>
      <c r="E154" s="353"/>
      <c r="F154" s="353"/>
      <c r="G154" s="353"/>
      <c r="H154" s="353"/>
      <c r="I154" s="353"/>
      <c r="J154" s="353"/>
      <c r="K154" s="353"/>
      <c r="L154" s="353"/>
      <c r="M154" s="353"/>
      <c r="N154" s="354"/>
      <c r="O154" s="370"/>
      <c r="P154" s="440"/>
      <c r="Q154" s="440"/>
      <c r="R154" s="440"/>
      <c r="S154" s="440"/>
      <c r="T154" s="440"/>
      <c r="U154" s="440"/>
      <c r="V154" s="441"/>
      <c r="X154" s="352"/>
      <c r="Y154" s="353"/>
      <c r="Z154" s="354"/>
      <c r="AA154" s="352"/>
      <c r="AB154" s="353"/>
      <c r="AC154" s="353"/>
      <c r="AD154" s="353"/>
      <c r="AE154" s="353"/>
      <c r="AF154" s="353"/>
      <c r="AG154" s="353"/>
      <c r="AH154" s="353"/>
      <c r="AI154" s="353"/>
      <c r="AJ154" s="353"/>
      <c r="AK154" s="354"/>
      <c r="AL154" s="370"/>
      <c r="AM154" s="440"/>
      <c r="AN154" s="440"/>
      <c r="AO154" s="440"/>
      <c r="AP154" s="440"/>
      <c r="AQ154" s="440"/>
      <c r="AR154" s="440"/>
      <c r="AS154" s="441"/>
    </row>
    <row r="155" spans="1:45" s="36" customFormat="1" ht="11.25" customHeight="1" x14ac:dyDescent="0.2">
      <c r="A155" s="376" t="s">
        <v>5</v>
      </c>
      <c r="B155" s="377"/>
      <c r="C155" s="377"/>
      <c r="D155" s="377"/>
      <c r="E155" s="377"/>
      <c r="F155" s="377"/>
      <c r="G155" s="377"/>
      <c r="H155" s="377"/>
      <c r="I155" s="377"/>
      <c r="J155" s="377"/>
      <c r="K155" s="377"/>
      <c r="L155" s="377"/>
      <c r="M155" s="377"/>
      <c r="N155" s="378"/>
      <c r="O155" s="442"/>
      <c r="P155" s="440"/>
      <c r="Q155" s="440"/>
      <c r="R155" s="440"/>
      <c r="S155" s="440"/>
      <c r="T155" s="440"/>
      <c r="U155" s="440"/>
      <c r="V155" s="441"/>
      <c r="X155" s="376" t="s">
        <v>5</v>
      </c>
      <c r="Y155" s="377"/>
      <c r="Z155" s="377"/>
      <c r="AA155" s="377"/>
      <c r="AB155" s="377"/>
      <c r="AC155" s="377"/>
      <c r="AD155" s="377"/>
      <c r="AE155" s="377"/>
      <c r="AF155" s="377"/>
      <c r="AG155" s="377"/>
      <c r="AH155" s="377"/>
      <c r="AI155" s="377"/>
      <c r="AJ155" s="377"/>
      <c r="AK155" s="378"/>
      <c r="AL155" s="442"/>
      <c r="AM155" s="440"/>
      <c r="AN155" s="440"/>
      <c r="AO155" s="440"/>
      <c r="AP155" s="440"/>
      <c r="AQ155" s="440"/>
      <c r="AR155" s="440"/>
      <c r="AS155" s="441"/>
    </row>
    <row r="156" spans="1:45" s="35" customFormat="1" ht="24" customHeight="1" x14ac:dyDescent="0.2">
      <c r="A156" s="352" t="str">
        <f>'Übertrag Einzel'!I100</f>
        <v/>
      </c>
      <c r="B156" s="353"/>
      <c r="C156" s="353"/>
      <c r="D156" s="353"/>
      <c r="E156" s="386"/>
      <c r="F156" s="386"/>
      <c r="G156" s="386"/>
      <c r="H156" s="386"/>
      <c r="I156" s="386"/>
      <c r="J156" s="386"/>
      <c r="K156" s="386"/>
      <c r="L156" s="386"/>
      <c r="M156" s="386"/>
      <c r="N156" s="387"/>
      <c r="O156" s="443"/>
      <c r="P156" s="444"/>
      <c r="Q156" s="444"/>
      <c r="R156" s="444"/>
      <c r="S156" s="444"/>
      <c r="T156" s="444"/>
      <c r="U156" s="444"/>
      <c r="V156" s="445"/>
      <c r="X156" s="352" t="str">
        <f>'Übertrag Einzel'!I101</f>
        <v/>
      </c>
      <c r="Y156" s="353"/>
      <c r="Z156" s="353"/>
      <c r="AA156" s="353"/>
      <c r="AB156" s="386"/>
      <c r="AC156" s="386"/>
      <c r="AD156" s="386"/>
      <c r="AE156" s="386"/>
      <c r="AF156" s="386"/>
      <c r="AG156" s="386"/>
      <c r="AH156" s="386"/>
      <c r="AI156" s="386"/>
      <c r="AJ156" s="386"/>
      <c r="AK156" s="387"/>
      <c r="AL156" s="443"/>
      <c r="AM156" s="444"/>
      <c r="AN156" s="444"/>
      <c r="AO156" s="444"/>
      <c r="AP156" s="444"/>
      <c r="AQ156" s="444"/>
      <c r="AR156" s="444"/>
      <c r="AS156" s="445"/>
    </row>
    <row r="157" spans="1:45" s="34" customFormat="1" ht="12.75" customHeight="1" x14ac:dyDescent="0.2">
      <c r="A157" s="333" t="s">
        <v>8</v>
      </c>
      <c r="B157" s="431"/>
      <c r="C157" s="431"/>
      <c r="D157" s="430"/>
      <c r="E157" s="361" t="s">
        <v>113</v>
      </c>
      <c r="F157" s="432"/>
      <c r="G157" s="432"/>
      <c r="H157" s="432"/>
      <c r="I157" s="432"/>
      <c r="J157" s="432"/>
      <c r="K157" s="432"/>
      <c r="L157" s="432"/>
      <c r="M157" s="432"/>
      <c r="N157" s="432"/>
      <c r="O157" s="432"/>
      <c r="P157" s="432"/>
      <c r="Q157" s="432"/>
      <c r="R157" s="432"/>
      <c r="S157" s="432"/>
      <c r="T157" s="432"/>
      <c r="U157" s="432"/>
      <c r="V157" s="433"/>
      <c r="X157" s="333" t="s">
        <v>8</v>
      </c>
      <c r="Y157" s="431"/>
      <c r="Z157" s="431"/>
      <c r="AA157" s="430"/>
      <c r="AB157" s="361" t="s">
        <v>113</v>
      </c>
      <c r="AC157" s="432"/>
      <c r="AD157" s="432"/>
      <c r="AE157" s="432"/>
      <c r="AF157" s="432"/>
      <c r="AG157" s="432"/>
      <c r="AH157" s="432"/>
      <c r="AI157" s="432"/>
      <c r="AJ157" s="432"/>
      <c r="AK157" s="432"/>
      <c r="AL157" s="432"/>
      <c r="AM157" s="432"/>
      <c r="AN157" s="432"/>
      <c r="AO157" s="432"/>
      <c r="AP157" s="432"/>
      <c r="AQ157" s="432"/>
      <c r="AR157" s="432"/>
      <c r="AS157" s="433"/>
    </row>
    <row r="158" spans="1:45" s="37" customFormat="1" ht="24" customHeight="1" x14ac:dyDescent="0.2">
      <c r="A158" s="367">
        <f>A11</f>
        <v>45383</v>
      </c>
      <c r="B158" s="368"/>
      <c r="C158" s="368"/>
      <c r="D158" s="369"/>
      <c r="E158" s="434"/>
      <c r="F158" s="435"/>
      <c r="G158" s="435"/>
      <c r="H158" s="435"/>
      <c r="I158" s="435"/>
      <c r="J158" s="435"/>
      <c r="K158" s="435"/>
      <c r="L158" s="435"/>
      <c r="M158" s="435"/>
      <c r="N158" s="435"/>
      <c r="O158" s="435"/>
      <c r="P158" s="435"/>
      <c r="Q158" s="435"/>
      <c r="R158" s="435"/>
      <c r="S158" s="435"/>
      <c r="T158" s="435"/>
      <c r="U158" s="435"/>
      <c r="V158" s="436"/>
      <c r="X158" s="367">
        <f>A11</f>
        <v>45383</v>
      </c>
      <c r="Y158" s="368"/>
      <c r="Z158" s="368"/>
      <c r="AA158" s="369"/>
      <c r="AB158" s="434"/>
      <c r="AC158" s="435"/>
      <c r="AD158" s="435"/>
      <c r="AE158" s="435"/>
      <c r="AF158" s="435"/>
      <c r="AG158" s="435"/>
      <c r="AH158" s="435"/>
      <c r="AI158" s="435"/>
      <c r="AJ158" s="435"/>
      <c r="AK158" s="435"/>
      <c r="AL158" s="435"/>
      <c r="AM158" s="435"/>
      <c r="AN158" s="435"/>
      <c r="AO158" s="435"/>
      <c r="AP158" s="435"/>
      <c r="AQ158" s="435"/>
      <c r="AR158" s="435"/>
      <c r="AS158" s="436"/>
    </row>
    <row r="159" spans="1:45" s="34" customFormat="1" ht="6" customHeight="1" x14ac:dyDescent="0.2">
      <c r="A159" s="84"/>
      <c r="B159" s="85"/>
      <c r="C159" s="85"/>
      <c r="D159" s="85"/>
      <c r="E159" s="85"/>
      <c r="F159" s="85"/>
      <c r="G159" s="85"/>
      <c r="H159" s="85"/>
      <c r="I159" s="85"/>
      <c r="J159" s="85"/>
      <c r="K159" s="85"/>
      <c r="L159" s="85"/>
      <c r="M159" s="85"/>
      <c r="N159" s="85"/>
      <c r="O159" s="85"/>
      <c r="P159" s="85"/>
      <c r="Q159" s="85"/>
      <c r="R159" s="85"/>
      <c r="S159" s="85"/>
      <c r="T159" s="85"/>
      <c r="U159" s="85"/>
      <c r="V159" s="86"/>
      <c r="X159" s="84"/>
      <c r="Y159" s="85"/>
      <c r="Z159" s="85"/>
      <c r="AA159" s="85"/>
      <c r="AB159" s="85"/>
      <c r="AC159" s="85"/>
      <c r="AD159" s="85"/>
      <c r="AE159" s="85"/>
      <c r="AF159" s="85"/>
      <c r="AG159" s="85"/>
      <c r="AH159" s="85"/>
      <c r="AI159" s="85"/>
      <c r="AJ159" s="85"/>
      <c r="AK159" s="85"/>
      <c r="AL159" s="85"/>
      <c r="AM159" s="85"/>
      <c r="AN159" s="85"/>
      <c r="AO159" s="85"/>
      <c r="AP159" s="85"/>
      <c r="AQ159" s="85"/>
      <c r="AR159" s="85"/>
      <c r="AS159" s="86"/>
    </row>
    <row r="160" spans="1:45" s="34" customFormat="1" ht="24.75" customHeight="1" x14ac:dyDescent="0.2">
      <c r="A160" s="38" t="s">
        <v>107</v>
      </c>
      <c r="D160" s="330" t="str">
        <f>'Übertrag Einzel'!AA100</f>
        <v/>
      </c>
      <c r="E160" s="331"/>
      <c r="F160" s="331"/>
      <c r="G160" s="331"/>
      <c r="H160" s="331"/>
      <c r="I160" s="331"/>
      <c r="J160" s="331"/>
      <c r="K160" s="331"/>
      <c r="L160" s="331"/>
      <c r="M160" s="331"/>
      <c r="N160" s="137"/>
      <c r="O160" s="332" t="str">
        <f>"verliehen wird: "&amp;'Übertrag Einzel'!CP100</f>
        <v>verliehen wird: Urkunde und Button</v>
      </c>
      <c r="P160" s="332"/>
      <c r="Q160" s="332"/>
      <c r="R160" s="332"/>
      <c r="S160" s="332"/>
      <c r="T160" s="332"/>
      <c r="U160" s="332"/>
      <c r="V160" s="83"/>
      <c r="X160" s="38" t="s">
        <v>107</v>
      </c>
      <c r="AA160" s="330" t="str">
        <f>'Übertrag Einzel'!AA101</f>
        <v/>
      </c>
      <c r="AB160" s="331"/>
      <c r="AC160" s="331"/>
      <c r="AD160" s="331"/>
      <c r="AE160" s="331"/>
      <c r="AF160" s="331"/>
      <c r="AG160" s="331"/>
      <c r="AH160" s="331"/>
      <c r="AI160" s="331"/>
      <c r="AJ160" s="331"/>
      <c r="AK160" s="137"/>
      <c r="AL160" s="332" t="str">
        <f>"verliehen wird: "&amp;'Übertrag Einzel'!CP101</f>
        <v>verliehen wird: Urkunde und Button</v>
      </c>
      <c r="AM160" s="332"/>
      <c r="AN160" s="332"/>
      <c r="AO160" s="332"/>
      <c r="AP160" s="332"/>
      <c r="AQ160" s="332"/>
      <c r="AR160" s="332"/>
      <c r="AS160" s="83"/>
    </row>
    <row r="161" spans="1:45" s="34" customFormat="1" ht="6" customHeight="1" x14ac:dyDescent="0.2">
      <c r="A161" s="82"/>
      <c r="V161" s="83"/>
      <c r="X161" s="82"/>
      <c r="AS161" s="83"/>
    </row>
    <row r="162" spans="1:45" s="34" customFormat="1" ht="24.75" customHeight="1" x14ac:dyDescent="0.2">
      <c r="A162" s="38" t="s">
        <v>111</v>
      </c>
      <c r="D162" s="39"/>
      <c r="F162" s="39"/>
      <c r="H162" s="39"/>
      <c r="I162" s="347" t="str">
        <f>'Übertrag Einzel'!CM100&amp;"."</f>
        <v>.</v>
      </c>
      <c r="J162" s="348"/>
      <c r="L162" s="39" t="s">
        <v>112</v>
      </c>
      <c r="N162" s="39"/>
      <c r="V162" s="83"/>
      <c r="X162" s="38" t="s">
        <v>111</v>
      </c>
      <c r="AA162" s="39"/>
      <c r="AC162" s="39"/>
      <c r="AE162" s="39"/>
      <c r="AF162" s="347" t="str">
        <f>'Übertrag Einzel'!CM101&amp;"."</f>
        <v>.</v>
      </c>
      <c r="AG162" s="348"/>
      <c r="AI162" s="39" t="s">
        <v>112</v>
      </c>
      <c r="AK162" s="39"/>
      <c r="AS162" s="83"/>
    </row>
    <row r="163" spans="1:45" s="34" customFormat="1" ht="6" customHeight="1" x14ac:dyDescent="0.2">
      <c r="A163" s="87"/>
      <c r="B163" s="88"/>
      <c r="C163" s="88"/>
      <c r="D163" s="88"/>
      <c r="E163" s="88"/>
      <c r="F163" s="88"/>
      <c r="G163" s="88"/>
      <c r="H163" s="88"/>
      <c r="I163" s="88"/>
      <c r="J163" s="88"/>
      <c r="K163" s="88"/>
      <c r="L163" s="88"/>
      <c r="M163" s="88"/>
      <c r="N163" s="88"/>
      <c r="O163" s="88"/>
      <c r="P163" s="88"/>
      <c r="Q163" s="88"/>
      <c r="R163" s="88"/>
      <c r="S163" s="88"/>
      <c r="T163" s="88"/>
      <c r="U163" s="88"/>
      <c r="V163" s="89"/>
      <c r="X163" s="87"/>
      <c r="Y163" s="88"/>
      <c r="Z163" s="88"/>
      <c r="AA163" s="88"/>
      <c r="AB163" s="88"/>
      <c r="AC163" s="88"/>
      <c r="AD163" s="88"/>
      <c r="AE163" s="88"/>
      <c r="AF163" s="88"/>
      <c r="AG163" s="88"/>
      <c r="AH163" s="88"/>
      <c r="AI163" s="88"/>
      <c r="AJ163" s="88"/>
      <c r="AK163" s="88"/>
      <c r="AL163" s="88"/>
      <c r="AM163" s="88"/>
      <c r="AN163" s="88"/>
      <c r="AO163" s="88"/>
      <c r="AP163" s="88"/>
      <c r="AQ163" s="88"/>
      <c r="AR163" s="88"/>
      <c r="AS163" s="89"/>
    </row>
    <row r="164" spans="1:45" ht="29.25" customHeight="1" x14ac:dyDescent="0.2">
      <c r="A164" s="349" t="s">
        <v>9</v>
      </c>
      <c r="B164" s="448"/>
      <c r="C164" s="448"/>
      <c r="D164" s="449"/>
      <c r="E164" s="447" t="s">
        <v>10</v>
      </c>
      <c r="F164" s="447"/>
      <c r="G164" s="447" t="s">
        <v>11</v>
      </c>
      <c r="H164" s="447"/>
      <c r="I164" s="446" t="s">
        <v>12</v>
      </c>
      <c r="J164" s="447"/>
      <c r="K164" s="446" t="s">
        <v>13</v>
      </c>
      <c r="L164" s="447"/>
      <c r="M164" s="446" t="s">
        <v>14</v>
      </c>
      <c r="N164" s="447"/>
      <c r="O164" s="447"/>
      <c r="P164" s="447"/>
      <c r="Q164" s="447"/>
      <c r="R164" s="447"/>
      <c r="S164" s="447"/>
      <c r="T164" s="446" t="s">
        <v>15</v>
      </c>
      <c r="U164" s="447"/>
      <c r="V164" s="447"/>
      <c r="X164" s="349" t="s">
        <v>9</v>
      </c>
      <c r="Y164" s="448"/>
      <c r="Z164" s="448"/>
      <c r="AA164" s="449"/>
      <c r="AB164" s="447" t="s">
        <v>10</v>
      </c>
      <c r="AC164" s="447"/>
      <c r="AD164" s="447" t="s">
        <v>11</v>
      </c>
      <c r="AE164" s="447"/>
      <c r="AF164" s="446" t="s">
        <v>12</v>
      </c>
      <c r="AG164" s="447"/>
      <c r="AH164" s="446" t="s">
        <v>13</v>
      </c>
      <c r="AI164" s="447"/>
      <c r="AJ164" s="446" t="s">
        <v>14</v>
      </c>
      <c r="AK164" s="447"/>
      <c r="AL164" s="447"/>
      <c r="AM164" s="447"/>
      <c r="AN164" s="447"/>
      <c r="AO164" s="447"/>
      <c r="AP164" s="447"/>
      <c r="AQ164" s="446" t="s">
        <v>15</v>
      </c>
      <c r="AR164" s="447"/>
      <c r="AS164" s="447"/>
    </row>
    <row r="165" spans="1:45" ht="14.1" customHeight="1" x14ac:dyDescent="0.2">
      <c r="A165" s="333"/>
      <c r="B165" s="334"/>
      <c r="C165" s="334"/>
      <c r="D165" s="335"/>
      <c r="E165" s="336"/>
      <c r="F165" s="337"/>
      <c r="G165" s="336"/>
      <c r="H165" s="337"/>
      <c r="I165" s="336"/>
      <c r="J165" s="337"/>
      <c r="K165" s="336"/>
      <c r="L165" s="337"/>
      <c r="M165" s="336"/>
      <c r="N165" s="340"/>
      <c r="O165" s="340"/>
      <c r="P165" s="340"/>
      <c r="Q165" s="340"/>
      <c r="R165" s="340"/>
      <c r="S165" s="337"/>
      <c r="T165" s="336"/>
      <c r="U165" s="340"/>
      <c r="V165" s="337"/>
      <c r="X165" s="333"/>
      <c r="Y165" s="334"/>
      <c r="Z165" s="334"/>
      <c r="AA165" s="335"/>
      <c r="AB165" s="336"/>
      <c r="AC165" s="337"/>
      <c r="AD165" s="336"/>
      <c r="AE165" s="337"/>
      <c r="AF165" s="336"/>
      <c r="AG165" s="337"/>
      <c r="AH165" s="336"/>
      <c r="AI165" s="337"/>
      <c r="AJ165" s="336"/>
      <c r="AK165" s="340"/>
      <c r="AL165" s="340"/>
      <c r="AM165" s="340"/>
      <c r="AN165" s="340"/>
      <c r="AO165" s="340"/>
      <c r="AP165" s="337"/>
      <c r="AQ165" s="336"/>
      <c r="AR165" s="340"/>
      <c r="AS165" s="337"/>
    </row>
    <row r="166" spans="1:45" ht="14.1" customHeight="1" x14ac:dyDescent="0.2">
      <c r="A166" s="388" t="str">
        <f>'Übertrag Einzel'!BE100</f>
        <v>Langsamer Walzer</v>
      </c>
      <c r="B166" s="389"/>
      <c r="C166" s="389"/>
      <c r="D166" s="17"/>
      <c r="E166" s="338"/>
      <c r="F166" s="339"/>
      <c r="G166" s="338"/>
      <c r="H166" s="339"/>
      <c r="I166" s="338"/>
      <c r="J166" s="339"/>
      <c r="K166" s="338"/>
      <c r="L166" s="339"/>
      <c r="M166" s="338"/>
      <c r="N166" s="341"/>
      <c r="O166" s="341"/>
      <c r="P166" s="341"/>
      <c r="Q166" s="341"/>
      <c r="R166" s="341"/>
      <c r="S166" s="339"/>
      <c r="T166" s="338"/>
      <c r="U166" s="341"/>
      <c r="V166" s="339"/>
      <c r="X166" s="388" t="str">
        <f>'Übertrag Einzel'!BE101</f>
        <v>Langsamer Walzer</v>
      </c>
      <c r="Y166" s="389"/>
      <c r="Z166" s="389"/>
      <c r="AA166" s="17"/>
      <c r="AB166" s="338"/>
      <c r="AC166" s="339"/>
      <c r="AD166" s="338"/>
      <c r="AE166" s="339"/>
      <c r="AF166" s="338"/>
      <c r="AG166" s="339"/>
      <c r="AH166" s="338"/>
      <c r="AI166" s="339"/>
      <c r="AJ166" s="338"/>
      <c r="AK166" s="341"/>
      <c r="AL166" s="341"/>
      <c r="AM166" s="341"/>
      <c r="AN166" s="341"/>
      <c r="AO166" s="341"/>
      <c r="AP166" s="339"/>
      <c r="AQ166" s="338"/>
      <c r="AR166" s="341"/>
      <c r="AS166" s="339"/>
    </row>
    <row r="167" spans="1:45" ht="14.1" customHeight="1" x14ac:dyDescent="0.2">
      <c r="A167" s="333"/>
      <c r="B167" s="334"/>
      <c r="C167" s="334"/>
      <c r="D167" s="335"/>
      <c r="E167" s="336"/>
      <c r="F167" s="337"/>
      <c r="G167" s="336"/>
      <c r="H167" s="337"/>
      <c r="I167" s="336"/>
      <c r="J167" s="337"/>
      <c r="K167" s="336"/>
      <c r="L167" s="337"/>
      <c r="M167" s="336"/>
      <c r="N167" s="340"/>
      <c r="O167" s="340"/>
      <c r="P167" s="340"/>
      <c r="Q167" s="340"/>
      <c r="R167" s="340"/>
      <c r="S167" s="337"/>
      <c r="T167" s="336"/>
      <c r="U167" s="340"/>
      <c r="V167" s="337"/>
      <c r="X167" s="333"/>
      <c r="Y167" s="334"/>
      <c r="Z167" s="334"/>
      <c r="AA167" s="335"/>
      <c r="AB167" s="336"/>
      <c r="AC167" s="337"/>
      <c r="AD167" s="336"/>
      <c r="AE167" s="337"/>
      <c r="AF167" s="336"/>
      <c r="AG167" s="337"/>
      <c r="AH167" s="336"/>
      <c r="AI167" s="337"/>
      <c r="AJ167" s="336"/>
      <c r="AK167" s="340"/>
      <c r="AL167" s="340"/>
      <c r="AM167" s="340"/>
      <c r="AN167" s="340"/>
      <c r="AO167" s="340"/>
      <c r="AP167" s="337"/>
      <c r="AQ167" s="336"/>
      <c r="AR167" s="340"/>
      <c r="AS167" s="337"/>
    </row>
    <row r="168" spans="1:45" ht="14.1" customHeight="1" x14ac:dyDescent="0.2">
      <c r="A168" s="388" t="str">
        <f>'Übertrag Einzel'!BF100</f>
        <v>Tango</v>
      </c>
      <c r="B168" s="389"/>
      <c r="C168" s="389"/>
      <c r="D168" s="17"/>
      <c r="E168" s="338"/>
      <c r="F168" s="339"/>
      <c r="G168" s="338"/>
      <c r="H168" s="339"/>
      <c r="I168" s="338"/>
      <c r="J168" s="339"/>
      <c r="K168" s="338"/>
      <c r="L168" s="339"/>
      <c r="M168" s="338"/>
      <c r="N168" s="341"/>
      <c r="O168" s="341"/>
      <c r="P168" s="341"/>
      <c r="Q168" s="341"/>
      <c r="R168" s="341"/>
      <c r="S168" s="339"/>
      <c r="T168" s="338"/>
      <c r="U168" s="341"/>
      <c r="V168" s="339"/>
      <c r="X168" s="388" t="str">
        <f>'Übertrag Einzel'!BF101</f>
        <v>Tango</v>
      </c>
      <c r="Y168" s="389"/>
      <c r="Z168" s="389"/>
      <c r="AA168" s="17"/>
      <c r="AB168" s="338"/>
      <c r="AC168" s="339"/>
      <c r="AD168" s="338"/>
      <c r="AE168" s="339"/>
      <c r="AF168" s="338"/>
      <c r="AG168" s="339"/>
      <c r="AH168" s="338"/>
      <c r="AI168" s="339"/>
      <c r="AJ168" s="338"/>
      <c r="AK168" s="341"/>
      <c r="AL168" s="341"/>
      <c r="AM168" s="341"/>
      <c r="AN168" s="341"/>
      <c r="AO168" s="341"/>
      <c r="AP168" s="339"/>
      <c r="AQ168" s="338"/>
      <c r="AR168" s="341"/>
      <c r="AS168" s="339"/>
    </row>
    <row r="169" spans="1:45" ht="14.1" customHeight="1" x14ac:dyDescent="0.2">
      <c r="A169" s="333"/>
      <c r="B169" s="334"/>
      <c r="C169" s="334"/>
      <c r="D169" s="335"/>
      <c r="E169" s="336"/>
      <c r="F169" s="337"/>
      <c r="G169" s="336"/>
      <c r="H169" s="337"/>
      <c r="I169" s="336"/>
      <c r="J169" s="337"/>
      <c r="K169" s="336"/>
      <c r="L169" s="337"/>
      <c r="M169" s="336"/>
      <c r="N169" s="340"/>
      <c r="O169" s="340"/>
      <c r="P169" s="340"/>
      <c r="Q169" s="340"/>
      <c r="R169" s="340"/>
      <c r="S169" s="337"/>
      <c r="T169" s="336"/>
      <c r="U169" s="340"/>
      <c r="V169" s="337"/>
      <c r="X169" s="333"/>
      <c r="Y169" s="334"/>
      <c r="Z169" s="334"/>
      <c r="AA169" s="335"/>
      <c r="AB169" s="336"/>
      <c r="AC169" s="337"/>
      <c r="AD169" s="336"/>
      <c r="AE169" s="337"/>
      <c r="AF169" s="336"/>
      <c r="AG169" s="337"/>
      <c r="AH169" s="336"/>
      <c r="AI169" s="337"/>
      <c r="AJ169" s="336"/>
      <c r="AK169" s="340"/>
      <c r="AL169" s="340"/>
      <c r="AM169" s="340"/>
      <c r="AN169" s="340"/>
      <c r="AO169" s="340"/>
      <c r="AP169" s="337"/>
      <c r="AQ169" s="336"/>
      <c r="AR169" s="340"/>
      <c r="AS169" s="337"/>
    </row>
    <row r="170" spans="1:45" ht="14.1" customHeight="1" x14ac:dyDescent="0.2">
      <c r="A170" s="388" t="str">
        <f>'Übertrag Einzel'!BG100</f>
        <v>Wiener Walzer</v>
      </c>
      <c r="B170" s="389"/>
      <c r="C170" s="389"/>
      <c r="D170" s="17"/>
      <c r="E170" s="338"/>
      <c r="F170" s="339"/>
      <c r="G170" s="338"/>
      <c r="H170" s="339"/>
      <c r="I170" s="338"/>
      <c r="J170" s="339"/>
      <c r="K170" s="338"/>
      <c r="L170" s="339"/>
      <c r="M170" s="338"/>
      <c r="N170" s="341"/>
      <c r="O170" s="341"/>
      <c r="P170" s="341"/>
      <c r="Q170" s="341"/>
      <c r="R170" s="341"/>
      <c r="S170" s="339"/>
      <c r="T170" s="338"/>
      <c r="U170" s="341"/>
      <c r="V170" s="339"/>
      <c r="X170" s="388" t="str">
        <f>'Übertrag Einzel'!BG101</f>
        <v>Wiener Walzer</v>
      </c>
      <c r="Y170" s="389"/>
      <c r="Z170" s="389"/>
      <c r="AA170" s="17"/>
      <c r="AB170" s="338"/>
      <c r="AC170" s="339"/>
      <c r="AD170" s="338"/>
      <c r="AE170" s="339"/>
      <c r="AF170" s="338"/>
      <c r="AG170" s="339"/>
      <c r="AH170" s="338"/>
      <c r="AI170" s="339"/>
      <c r="AJ170" s="338"/>
      <c r="AK170" s="341"/>
      <c r="AL170" s="341"/>
      <c r="AM170" s="341"/>
      <c r="AN170" s="341"/>
      <c r="AO170" s="341"/>
      <c r="AP170" s="339"/>
      <c r="AQ170" s="338"/>
      <c r="AR170" s="341"/>
      <c r="AS170" s="339"/>
    </row>
    <row r="171" spans="1:45" ht="14.1" customHeight="1" x14ac:dyDescent="0.2">
      <c r="A171" s="333"/>
      <c r="B171" s="334"/>
      <c r="C171" s="334"/>
      <c r="D171" s="335"/>
      <c r="E171" s="336"/>
      <c r="F171" s="337"/>
      <c r="G171" s="336"/>
      <c r="H171" s="337"/>
      <c r="I171" s="336"/>
      <c r="J171" s="337"/>
      <c r="K171" s="336"/>
      <c r="L171" s="337"/>
      <c r="M171" s="336"/>
      <c r="N171" s="340"/>
      <c r="O171" s="340"/>
      <c r="P171" s="340"/>
      <c r="Q171" s="340"/>
      <c r="R171" s="340"/>
      <c r="S171" s="337"/>
      <c r="T171" s="336"/>
      <c r="U171" s="340"/>
      <c r="V171" s="337"/>
      <c r="X171" s="333"/>
      <c r="Y171" s="334"/>
      <c r="Z171" s="334"/>
      <c r="AA171" s="335"/>
      <c r="AB171" s="336"/>
      <c r="AC171" s="337"/>
      <c r="AD171" s="336"/>
      <c r="AE171" s="337"/>
      <c r="AF171" s="336"/>
      <c r="AG171" s="337"/>
      <c r="AH171" s="336"/>
      <c r="AI171" s="337"/>
      <c r="AJ171" s="336"/>
      <c r="AK171" s="340"/>
      <c r="AL171" s="340"/>
      <c r="AM171" s="340"/>
      <c r="AN171" s="340"/>
      <c r="AO171" s="340"/>
      <c r="AP171" s="337"/>
      <c r="AQ171" s="336"/>
      <c r="AR171" s="340"/>
      <c r="AS171" s="337"/>
    </row>
    <row r="172" spans="1:45" ht="14.1" customHeight="1" x14ac:dyDescent="0.2">
      <c r="A172" s="388" t="str">
        <f>'Übertrag Einzel'!BH100</f>
        <v>Slowfox</v>
      </c>
      <c r="B172" s="389"/>
      <c r="C172" s="389"/>
      <c r="D172" s="17"/>
      <c r="E172" s="338"/>
      <c r="F172" s="339"/>
      <c r="G172" s="338"/>
      <c r="H172" s="339"/>
      <c r="I172" s="338"/>
      <c r="J172" s="339"/>
      <c r="K172" s="338"/>
      <c r="L172" s="339"/>
      <c r="M172" s="338"/>
      <c r="N172" s="341"/>
      <c r="O172" s="341"/>
      <c r="P172" s="341"/>
      <c r="Q172" s="341"/>
      <c r="R172" s="341"/>
      <c r="S172" s="339"/>
      <c r="T172" s="338"/>
      <c r="U172" s="341"/>
      <c r="V172" s="339"/>
      <c r="X172" s="388" t="str">
        <f>'Übertrag Einzel'!BH101</f>
        <v>Slowfox</v>
      </c>
      <c r="Y172" s="389"/>
      <c r="Z172" s="389"/>
      <c r="AA172" s="17"/>
      <c r="AB172" s="338"/>
      <c r="AC172" s="339"/>
      <c r="AD172" s="338"/>
      <c r="AE172" s="339"/>
      <c r="AF172" s="338"/>
      <c r="AG172" s="339"/>
      <c r="AH172" s="338"/>
      <c r="AI172" s="339"/>
      <c r="AJ172" s="338"/>
      <c r="AK172" s="341"/>
      <c r="AL172" s="341"/>
      <c r="AM172" s="341"/>
      <c r="AN172" s="341"/>
      <c r="AO172" s="341"/>
      <c r="AP172" s="339"/>
      <c r="AQ172" s="338"/>
      <c r="AR172" s="341"/>
      <c r="AS172" s="339"/>
    </row>
    <row r="173" spans="1:45" ht="14.1" customHeight="1" x14ac:dyDescent="0.2">
      <c r="A173" s="333"/>
      <c r="B173" s="334"/>
      <c r="C173" s="334"/>
      <c r="D173" s="335"/>
      <c r="E173" s="336"/>
      <c r="F173" s="337"/>
      <c r="G173" s="336"/>
      <c r="H173" s="337"/>
      <c r="I173" s="336"/>
      <c r="J173" s="337"/>
      <c r="K173" s="336"/>
      <c r="L173" s="337"/>
      <c r="M173" s="336"/>
      <c r="N173" s="340"/>
      <c r="O173" s="340"/>
      <c r="P173" s="340"/>
      <c r="Q173" s="340"/>
      <c r="R173" s="340"/>
      <c r="S173" s="337"/>
      <c r="T173" s="336"/>
      <c r="U173" s="340"/>
      <c r="V173" s="337"/>
      <c r="X173" s="333"/>
      <c r="Y173" s="334"/>
      <c r="Z173" s="334"/>
      <c r="AA173" s="335"/>
      <c r="AB173" s="336"/>
      <c r="AC173" s="337"/>
      <c r="AD173" s="336"/>
      <c r="AE173" s="337"/>
      <c r="AF173" s="336"/>
      <c r="AG173" s="337"/>
      <c r="AH173" s="336"/>
      <c r="AI173" s="337"/>
      <c r="AJ173" s="336"/>
      <c r="AK173" s="340"/>
      <c r="AL173" s="340"/>
      <c r="AM173" s="340"/>
      <c r="AN173" s="340"/>
      <c r="AO173" s="340"/>
      <c r="AP173" s="337"/>
      <c r="AQ173" s="336"/>
      <c r="AR173" s="340"/>
      <c r="AS173" s="337"/>
    </row>
    <row r="174" spans="1:45" ht="14.1" customHeight="1" x14ac:dyDescent="0.2">
      <c r="A174" s="388" t="str">
        <f>'Übertrag Einzel'!BI100</f>
        <v>Quickstep</v>
      </c>
      <c r="B174" s="389"/>
      <c r="C174" s="389"/>
      <c r="D174" s="17"/>
      <c r="E174" s="338"/>
      <c r="F174" s="339"/>
      <c r="G174" s="338"/>
      <c r="H174" s="339"/>
      <c r="I174" s="338"/>
      <c r="J174" s="339"/>
      <c r="K174" s="338"/>
      <c r="L174" s="339"/>
      <c r="M174" s="338"/>
      <c r="N174" s="341"/>
      <c r="O174" s="341"/>
      <c r="P174" s="341"/>
      <c r="Q174" s="341"/>
      <c r="R174" s="341"/>
      <c r="S174" s="339"/>
      <c r="T174" s="338"/>
      <c r="U174" s="341"/>
      <c r="V174" s="339"/>
      <c r="X174" s="388" t="str">
        <f>'Übertrag Einzel'!BI101</f>
        <v>Quickstep</v>
      </c>
      <c r="Y174" s="389"/>
      <c r="Z174" s="389"/>
      <c r="AA174" s="17"/>
      <c r="AB174" s="338"/>
      <c r="AC174" s="339"/>
      <c r="AD174" s="338"/>
      <c r="AE174" s="339"/>
      <c r="AF174" s="338"/>
      <c r="AG174" s="339"/>
      <c r="AH174" s="338"/>
      <c r="AI174" s="339"/>
      <c r="AJ174" s="338"/>
      <c r="AK174" s="341"/>
      <c r="AL174" s="341"/>
      <c r="AM174" s="341"/>
      <c r="AN174" s="341"/>
      <c r="AO174" s="341"/>
      <c r="AP174" s="339"/>
      <c r="AQ174" s="338"/>
      <c r="AR174" s="341"/>
      <c r="AS174" s="339"/>
    </row>
    <row r="175" spans="1:45" ht="14.1" customHeight="1" x14ac:dyDescent="0.2">
      <c r="A175" s="333"/>
      <c r="B175" s="334"/>
      <c r="C175" s="334"/>
      <c r="D175" s="335"/>
      <c r="E175" s="336"/>
      <c r="F175" s="337"/>
      <c r="G175" s="336"/>
      <c r="H175" s="337"/>
      <c r="I175" s="336"/>
      <c r="J175" s="337"/>
      <c r="K175" s="336"/>
      <c r="L175" s="337"/>
      <c r="M175" s="336"/>
      <c r="N175" s="340"/>
      <c r="O175" s="340"/>
      <c r="P175" s="340"/>
      <c r="Q175" s="340"/>
      <c r="R175" s="340"/>
      <c r="S175" s="337"/>
      <c r="T175" s="336"/>
      <c r="U175" s="340"/>
      <c r="V175" s="337"/>
      <c r="X175" s="333"/>
      <c r="Y175" s="334"/>
      <c r="Z175" s="334"/>
      <c r="AA175" s="335"/>
      <c r="AB175" s="336"/>
      <c r="AC175" s="337"/>
      <c r="AD175" s="336"/>
      <c r="AE175" s="337"/>
      <c r="AF175" s="336"/>
      <c r="AG175" s="337"/>
      <c r="AH175" s="336"/>
      <c r="AI175" s="337"/>
      <c r="AJ175" s="336"/>
      <c r="AK175" s="340"/>
      <c r="AL175" s="340"/>
      <c r="AM175" s="340"/>
      <c r="AN175" s="340"/>
      <c r="AO175" s="340"/>
      <c r="AP175" s="337"/>
      <c r="AQ175" s="336"/>
      <c r="AR175" s="340"/>
      <c r="AS175" s="337"/>
    </row>
    <row r="176" spans="1:45" ht="14.1" customHeight="1" x14ac:dyDescent="0.2">
      <c r="A176" s="388" t="str">
        <f>'Übertrag Einzel'!BJ100</f>
        <v>Samba</v>
      </c>
      <c r="B176" s="389"/>
      <c r="C176" s="389"/>
      <c r="D176" s="17"/>
      <c r="E176" s="338"/>
      <c r="F176" s="339"/>
      <c r="G176" s="338"/>
      <c r="H176" s="339"/>
      <c r="I176" s="338"/>
      <c r="J176" s="339"/>
      <c r="K176" s="338"/>
      <c r="L176" s="339"/>
      <c r="M176" s="338"/>
      <c r="N176" s="341"/>
      <c r="O176" s="341"/>
      <c r="P176" s="341"/>
      <c r="Q176" s="341"/>
      <c r="R176" s="341"/>
      <c r="S176" s="339"/>
      <c r="T176" s="338"/>
      <c r="U176" s="341"/>
      <c r="V176" s="339"/>
      <c r="X176" s="388" t="str">
        <f>'Übertrag Einzel'!BJ101</f>
        <v>Samba</v>
      </c>
      <c r="Y176" s="389"/>
      <c r="Z176" s="389"/>
      <c r="AA176" s="17"/>
      <c r="AB176" s="338"/>
      <c r="AC176" s="339"/>
      <c r="AD176" s="338"/>
      <c r="AE176" s="339"/>
      <c r="AF176" s="338"/>
      <c r="AG176" s="339"/>
      <c r="AH176" s="338"/>
      <c r="AI176" s="339"/>
      <c r="AJ176" s="338"/>
      <c r="AK176" s="341"/>
      <c r="AL176" s="341"/>
      <c r="AM176" s="341"/>
      <c r="AN176" s="341"/>
      <c r="AO176" s="341"/>
      <c r="AP176" s="339"/>
      <c r="AQ176" s="338"/>
      <c r="AR176" s="341"/>
      <c r="AS176" s="339"/>
    </row>
    <row r="177" spans="1:45" ht="14.1" customHeight="1" x14ac:dyDescent="0.2">
      <c r="A177" s="333"/>
      <c r="B177" s="334"/>
      <c r="C177" s="334"/>
      <c r="D177" s="335"/>
      <c r="E177" s="336"/>
      <c r="F177" s="337"/>
      <c r="G177" s="336"/>
      <c r="H177" s="337"/>
      <c r="I177" s="336"/>
      <c r="J177" s="337"/>
      <c r="K177" s="336"/>
      <c r="L177" s="337"/>
      <c r="M177" s="336"/>
      <c r="N177" s="340"/>
      <c r="O177" s="340"/>
      <c r="P177" s="340"/>
      <c r="Q177" s="340"/>
      <c r="R177" s="340"/>
      <c r="S177" s="337"/>
      <c r="T177" s="336"/>
      <c r="U177" s="340"/>
      <c r="V177" s="337"/>
      <c r="X177" s="333"/>
      <c r="Y177" s="334"/>
      <c r="Z177" s="334"/>
      <c r="AA177" s="335"/>
      <c r="AB177" s="336"/>
      <c r="AC177" s="337"/>
      <c r="AD177" s="336"/>
      <c r="AE177" s="337"/>
      <c r="AF177" s="336"/>
      <c r="AG177" s="337"/>
      <c r="AH177" s="336"/>
      <c r="AI177" s="337"/>
      <c r="AJ177" s="336"/>
      <c r="AK177" s="340"/>
      <c r="AL177" s="340"/>
      <c r="AM177" s="340"/>
      <c r="AN177" s="340"/>
      <c r="AO177" s="340"/>
      <c r="AP177" s="337"/>
      <c r="AQ177" s="336"/>
      <c r="AR177" s="340"/>
      <c r="AS177" s="337"/>
    </row>
    <row r="178" spans="1:45" ht="14.1" customHeight="1" x14ac:dyDescent="0.2">
      <c r="A178" s="388" t="str">
        <f>'Übertrag Einzel'!BK100</f>
        <v>Chachacha</v>
      </c>
      <c r="B178" s="389"/>
      <c r="C178" s="389"/>
      <c r="D178" s="17"/>
      <c r="E178" s="338"/>
      <c r="F178" s="339"/>
      <c r="G178" s="338"/>
      <c r="H178" s="339"/>
      <c r="I178" s="338"/>
      <c r="J178" s="339"/>
      <c r="K178" s="338"/>
      <c r="L178" s="339"/>
      <c r="M178" s="338"/>
      <c r="N178" s="341"/>
      <c r="O178" s="341"/>
      <c r="P178" s="341"/>
      <c r="Q178" s="341"/>
      <c r="R178" s="341"/>
      <c r="S178" s="339"/>
      <c r="T178" s="338"/>
      <c r="U178" s="341"/>
      <c r="V178" s="339"/>
      <c r="X178" s="388" t="str">
        <f>'Übertrag Einzel'!BK101</f>
        <v>Chachacha</v>
      </c>
      <c r="Y178" s="389"/>
      <c r="Z178" s="389"/>
      <c r="AA178" s="17"/>
      <c r="AB178" s="338"/>
      <c r="AC178" s="339"/>
      <c r="AD178" s="338"/>
      <c r="AE178" s="339"/>
      <c r="AF178" s="338"/>
      <c r="AG178" s="339"/>
      <c r="AH178" s="338"/>
      <c r="AI178" s="339"/>
      <c r="AJ178" s="338"/>
      <c r="AK178" s="341"/>
      <c r="AL178" s="341"/>
      <c r="AM178" s="341"/>
      <c r="AN178" s="341"/>
      <c r="AO178" s="341"/>
      <c r="AP178" s="339"/>
      <c r="AQ178" s="338"/>
      <c r="AR178" s="341"/>
      <c r="AS178" s="339"/>
    </row>
    <row r="179" spans="1:45" ht="14.1" customHeight="1" x14ac:dyDescent="0.2">
      <c r="A179" s="333"/>
      <c r="B179" s="334"/>
      <c r="C179" s="334"/>
      <c r="D179" s="335"/>
      <c r="E179" s="336"/>
      <c r="F179" s="337"/>
      <c r="G179" s="336"/>
      <c r="H179" s="337"/>
      <c r="I179" s="336"/>
      <c r="J179" s="337"/>
      <c r="K179" s="336"/>
      <c r="L179" s="337"/>
      <c r="M179" s="336"/>
      <c r="N179" s="340"/>
      <c r="O179" s="340"/>
      <c r="P179" s="340"/>
      <c r="Q179" s="340"/>
      <c r="R179" s="340"/>
      <c r="S179" s="337"/>
      <c r="T179" s="336"/>
      <c r="U179" s="340"/>
      <c r="V179" s="337"/>
      <c r="X179" s="333"/>
      <c r="Y179" s="334"/>
      <c r="Z179" s="334"/>
      <c r="AA179" s="335"/>
      <c r="AB179" s="336"/>
      <c r="AC179" s="337"/>
      <c r="AD179" s="336"/>
      <c r="AE179" s="337"/>
      <c r="AF179" s="336"/>
      <c r="AG179" s="337"/>
      <c r="AH179" s="336"/>
      <c r="AI179" s="337"/>
      <c r="AJ179" s="336"/>
      <c r="AK179" s="340"/>
      <c r="AL179" s="340"/>
      <c r="AM179" s="340"/>
      <c r="AN179" s="340"/>
      <c r="AO179" s="340"/>
      <c r="AP179" s="337"/>
      <c r="AQ179" s="336"/>
      <c r="AR179" s="340"/>
      <c r="AS179" s="337"/>
    </row>
    <row r="180" spans="1:45" ht="14.1" customHeight="1" x14ac:dyDescent="0.2">
      <c r="A180" s="388" t="str">
        <f>'Übertrag Einzel'!BL100</f>
        <v>Rumba</v>
      </c>
      <c r="B180" s="389"/>
      <c r="C180" s="389"/>
      <c r="D180" s="17"/>
      <c r="E180" s="338"/>
      <c r="F180" s="339"/>
      <c r="G180" s="338"/>
      <c r="H180" s="339"/>
      <c r="I180" s="338"/>
      <c r="J180" s="339"/>
      <c r="K180" s="338"/>
      <c r="L180" s="339"/>
      <c r="M180" s="338"/>
      <c r="N180" s="341"/>
      <c r="O180" s="341"/>
      <c r="P180" s="341"/>
      <c r="Q180" s="341"/>
      <c r="R180" s="341"/>
      <c r="S180" s="339"/>
      <c r="T180" s="338"/>
      <c r="U180" s="341"/>
      <c r="V180" s="339"/>
      <c r="X180" s="388" t="str">
        <f>'Übertrag Einzel'!BL101</f>
        <v>Rumba</v>
      </c>
      <c r="Y180" s="389"/>
      <c r="Z180" s="389"/>
      <c r="AA180" s="17"/>
      <c r="AB180" s="338"/>
      <c r="AC180" s="339"/>
      <c r="AD180" s="338"/>
      <c r="AE180" s="339"/>
      <c r="AF180" s="338"/>
      <c r="AG180" s="339"/>
      <c r="AH180" s="338"/>
      <c r="AI180" s="339"/>
      <c r="AJ180" s="338"/>
      <c r="AK180" s="341"/>
      <c r="AL180" s="341"/>
      <c r="AM180" s="341"/>
      <c r="AN180" s="341"/>
      <c r="AO180" s="341"/>
      <c r="AP180" s="339"/>
      <c r="AQ180" s="338"/>
      <c r="AR180" s="341"/>
      <c r="AS180" s="339"/>
    </row>
    <row r="181" spans="1:45" ht="14.1" customHeight="1" x14ac:dyDescent="0.2">
      <c r="A181" s="333"/>
      <c r="B181" s="334"/>
      <c r="C181" s="334"/>
      <c r="D181" s="335"/>
      <c r="E181" s="336"/>
      <c r="F181" s="337"/>
      <c r="G181" s="336"/>
      <c r="H181" s="337"/>
      <c r="I181" s="336"/>
      <c r="J181" s="337"/>
      <c r="K181" s="336"/>
      <c r="L181" s="337"/>
      <c r="M181" s="336"/>
      <c r="N181" s="340"/>
      <c r="O181" s="340"/>
      <c r="P181" s="340"/>
      <c r="Q181" s="340"/>
      <c r="R181" s="340"/>
      <c r="S181" s="337"/>
      <c r="T181" s="336"/>
      <c r="U181" s="340"/>
      <c r="V181" s="337"/>
      <c r="X181" s="333"/>
      <c r="Y181" s="334"/>
      <c r="Z181" s="334"/>
      <c r="AA181" s="335"/>
      <c r="AB181" s="336"/>
      <c r="AC181" s="337"/>
      <c r="AD181" s="336"/>
      <c r="AE181" s="337"/>
      <c r="AF181" s="336"/>
      <c r="AG181" s="337"/>
      <c r="AH181" s="336"/>
      <c r="AI181" s="337"/>
      <c r="AJ181" s="336"/>
      <c r="AK181" s="340"/>
      <c r="AL181" s="340"/>
      <c r="AM181" s="340"/>
      <c r="AN181" s="340"/>
      <c r="AO181" s="340"/>
      <c r="AP181" s="337"/>
      <c r="AQ181" s="336"/>
      <c r="AR181" s="340"/>
      <c r="AS181" s="337"/>
    </row>
    <row r="182" spans="1:45" ht="14.1" customHeight="1" x14ac:dyDescent="0.2">
      <c r="A182" s="388" t="str">
        <f>'Übertrag Einzel'!BM100</f>
        <v>Paso Doble</v>
      </c>
      <c r="B182" s="389"/>
      <c r="C182" s="389"/>
      <c r="D182" s="17"/>
      <c r="E182" s="338"/>
      <c r="F182" s="339"/>
      <c r="G182" s="338"/>
      <c r="H182" s="339"/>
      <c r="I182" s="338"/>
      <c r="J182" s="339"/>
      <c r="K182" s="338"/>
      <c r="L182" s="339"/>
      <c r="M182" s="338"/>
      <c r="N182" s="341"/>
      <c r="O182" s="341"/>
      <c r="P182" s="341"/>
      <c r="Q182" s="341"/>
      <c r="R182" s="341"/>
      <c r="S182" s="339"/>
      <c r="T182" s="338"/>
      <c r="U182" s="341"/>
      <c r="V182" s="339"/>
      <c r="X182" s="388" t="str">
        <f>'Übertrag Einzel'!BM101</f>
        <v>Paso Doble</v>
      </c>
      <c r="Y182" s="389"/>
      <c r="Z182" s="389"/>
      <c r="AA182" s="17"/>
      <c r="AB182" s="338"/>
      <c r="AC182" s="339"/>
      <c r="AD182" s="338"/>
      <c r="AE182" s="339"/>
      <c r="AF182" s="338"/>
      <c r="AG182" s="339"/>
      <c r="AH182" s="338"/>
      <c r="AI182" s="339"/>
      <c r="AJ182" s="338"/>
      <c r="AK182" s="341"/>
      <c r="AL182" s="341"/>
      <c r="AM182" s="341"/>
      <c r="AN182" s="341"/>
      <c r="AO182" s="341"/>
      <c r="AP182" s="339"/>
      <c r="AQ182" s="338"/>
      <c r="AR182" s="341"/>
      <c r="AS182" s="339"/>
    </row>
    <row r="183" spans="1:45" ht="14.1" customHeight="1" x14ac:dyDescent="0.2">
      <c r="A183" s="333"/>
      <c r="B183" s="334"/>
      <c r="C183" s="334"/>
      <c r="D183" s="335"/>
      <c r="E183" s="336"/>
      <c r="F183" s="337"/>
      <c r="G183" s="336"/>
      <c r="H183" s="337"/>
      <c r="I183" s="336"/>
      <c r="J183" s="337"/>
      <c r="K183" s="336"/>
      <c r="L183" s="337"/>
      <c r="M183" s="336"/>
      <c r="N183" s="340"/>
      <c r="O183" s="340"/>
      <c r="P183" s="340"/>
      <c r="Q183" s="340"/>
      <c r="R183" s="340"/>
      <c r="S183" s="337"/>
      <c r="T183" s="336"/>
      <c r="U183" s="340"/>
      <c r="V183" s="337"/>
      <c r="X183" s="333"/>
      <c r="Y183" s="334"/>
      <c r="Z183" s="334"/>
      <c r="AA183" s="335"/>
      <c r="AB183" s="336"/>
      <c r="AC183" s="337"/>
      <c r="AD183" s="336"/>
      <c r="AE183" s="337"/>
      <c r="AF183" s="336"/>
      <c r="AG183" s="337"/>
      <c r="AH183" s="336"/>
      <c r="AI183" s="337"/>
      <c r="AJ183" s="336"/>
      <c r="AK183" s="340"/>
      <c r="AL183" s="340"/>
      <c r="AM183" s="340"/>
      <c r="AN183" s="340"/>
      <c r="AO183" s="340"/>
      <c r="AP183" s="337"/>
      <c r="AQ183" s="336"/>
      <c r="AR183" s="340"/>
      <c r="AS183" s="337"/>
    </row>
    <row r="184" spans="1:45" ht="14.1" customHeight="1" x14ac:dyDescent="0.2">
      <c r="A184" s="388" t="str">
        <f>'Übertrag Einzel'!BN100</f>
        <v>Jive</v>
      </c>
      <c r="B184" s="389"/>
      <c r="C184" s="389"/>
      <c r="D184" s="17"/>
      <c r="E184" s="338"/>
      <c r="F184" s="339"/>
      <c r="G184" s="338"/>
      <c r="H184" s="339"/>
      <c r="I184" s="338"/>
      <c r="J184" s="339"/>
      <c r="K184" s="338"/>
      <c r="L184" s="339"/>
      <c r="M184" s="338"/>
      <c r="N184" s="341"/>
      <c r="O184" s="341"/>
      <c r="P184" s="341"/>
      <c r="Q184" s="341"/>
      <c r="R184" s="341"/>
      <c r="S184" s="339"/>
      <c r="T184" s="338"/>
      <c r="U184" s="341"/>
      <c r="V184" s="339"/>
      <c r="X184" s="388" t="str">
        <f>'Übertrag Einzel'!BN101</f>
        <v>Jive</v>
      </c>
      <c r="Y184" s="389"/>
      <c r="Z184" s="389"/>
      <c r="AA184" s="17"/>
      <c r="AB184" s="338"/>
      <c r="AC184" s="339"/>
      <c r="AD184" s="338"/>
      <c r="AE184" s="339"/>
      <c r="AF184" s="338"/>
      <c r="AG184" s="339"/>
      <c r="AH184" s="338"/>
      <c r="AI184" s="339"/>
      <c r="AJ184" s="338"/>
      <c r="AK184" s="341"/>
      <c r="AL184" s="341"/>
      <c r="AM184" s="341"/>
      <c r="AN184" s="341"/>
      <c r="AO184" s="341"/>
      <c r="AP184" s="339"/>
      <c r="AQ184" s="338"/>
      <c r="AR184" s="341"/>
      <c r="AS184" s="339"/>
    </row>
    <row r="185" spans="1:45" ht="14.1" customHeight="1" x14ac:dyDescent="0.2">
      <c r="A185" s="391"/>
      <c r="B185" s="392"/>
      <c r="C185" s="392"/>
      <c r="D185" s="393"/>
      <c r="E185" s="336"/>
      <c r="F185" s="337"/>
      <c r="G185" s="336"/>
      <c r="H185" s="337"/>
      <c r="I185" s="336"/>
      <c r="J185" s="337"/>
      <c r="K185" s="336"/>
      <c r="L185" s="337"/>
      <c r="M185" s="336"/>
      <c r="N185" s="340"/>
      <c r="O185" s="340"/>
      <c r="P185" s="340"/>
      <c r="Q185" s="340"/>
      <c r="R185" s="340"/>
      <c r="S185" s="337"/>
      <c r="T185" s="336"/>
      <c r="U185" s="340"/>
      <c r="V185" s="337"/>
      <c r="X185" s="391"/>
      <c r="Y185" s="392"/>
      <c r="Z185" s="392"/>
      <c r="AA185" s="393"/>
      <c r="AB185" s="336"/>
      <c r="AC185" s="337"/>
      <c r="AD185" s="336"/>
      <c r="AE185" s="337"/>
      <c r="AF185" s="336"/>
      <c r="AG185" s="337"/>
      <c r="AH185" s="336"/>
      <c r="AI185" s="337"/>
      <c r="AJ185" s="336"/>
      <c r="AK185" s="340"/>
      <c r="AL185" s="340"/>
      <c r="AM185" s="340"/>
      <c r="AN185" s="340"/>
      <c r="AO185" s="340"/>
      <c r="AP185" s="337"/>
      <c r="AQ185" s="336"/>
      <c r="AR185" s="340"/>
      <c r="AS185" s="337"/>
    </row>
    <row r="186" spans="1:45" ht="14.1" customHeight="1" x14ac:dyDescent="0.2">
      <c r="A186" s="388" t="str">
        <f>'Übertrag Einzel'!BO100</f>
        <v>Discofox</v>
      </c>
      <c r="B186" s="389"/>
      <c r="C186" s="390"/>
      <c r="D186" s="18"/>
      <c r="E186" s="338"/>
      <c r="F186" s="339"/>
      <c r="G186" s="338"/>
      <c r="H186" s="339"/>
      <c r="I186" s="338"/>
      <c r="J186" s="339"/>
      <c r="K186" s="338"/>
      <c r="L186" s="339"/>
      <c r="M186" s="338"/>
      <c r="N186" s="341"/>
      <c r="O186" s="341"/>
      <c r="P186" s="341"/>
      <c r="Q186" s="341"/>
      <c r="R186" s="341"/>
      <c r="S186" s="339"/>
      <c r="T186" s="338"/>
      <c r="U186" s="341"/>
      <c r="V186" s="339"/>
      <c r="X186" s="388" t="str">
        <f>'Übertrag Einzel'!BO101</f>
        <v>Discofox</v>
      </c>
      <c r="Y186" s="389"/>
      <c r="Z186" s="390"/>
      <c r="AA186" s="18"/>
      <c r="AB186" s="338"/>
      <c r="AC186" s="339"/>
      <c r="AD186" s="338"/>
      <c r="AE186" s="339"/>
      <c r="AF186" s="338"/>
      <c r="AG186" s="339"/>
      <c r="AH186" s="338"/>
      <c r="AI186" s="339"/>
      <c r="AJ186" s="338"/>
      <c r="AK186" s="341"/>
      <c r="AL186" s="341"/>
      <c r="AM186" s="341"/>
      <c r="AN186" s="341"/>
      <c r="AO186" s="341"/>
      <c r="AP186" s="339"/>
      <c r="AQ186" s="338"/>
      <c r="AR186" s="341"/>
      <c r="AS186" s="339"/>
    </row>
    <row r="187" spans="1:45" ht="14.1" customHeight="1" x14ac:dyDescent="0.2">
      <c r="A187" s="391"/>
      <c r="B187" s="392"/>
      <c r="C187" s="392"/>
      <c r="D187" s="393"/>
      <c r="E187" s="336"/>
      <c r="F187" s="337"/>
      <c r="G187" s="336"/>
      <c r="H187" s="337"/>
      <c r="I187" s="336"/>
      <c r="J187" s="337"/>
      <c r="K187" s="336"/>
      <c r="L187" s="337"/>
      <c r="M187" s="336"/>
      <c r="N187" s="340"/>
      <c r="O187" s="340"/>
      <c r="P187" s="340"/>
      <c r="Q187" s="340"/>
      <c r="R187" s="340"/>
      <c r="S187" s="337"/>
      <c r="T187" s="336"/>
      <c r="U187" s="340"/>
      <c r="V187" s="337"/>
      <c r="X187" s="391"/>
      <c r="Y187" s="392"/>
      <c r="Z187" s="392"/>
      <c r="AA187" s="393"/>
      <c r="AB187" s="336"/>
      <c r="AC187" s="337"/>
      <c r="AD187" s="336"/>
      <c r="AE187" s="337"/>
      <c r="AF187" s="336"/>
      <c r="AG187" s="337"/>
      <c r="AH187" s="336"/>
      <c r="AI187" s="337"/>
      <c r="AJ187" s="336"/>
      <c r="AK187" s="340"/>
      <c r="AL187" s="340"/>
      <c r="AM187" s="340"/>
      <c r="AN187" s="340"/>
      <c r="AO187" s="340"/>
      <c r="AP187" s="337"/>
      <c r="AQ187" s="336"/>
      <c r="AR187" s="340"/>
      <c r="AS187" s="337"/>
    </row>
    <row r="188" spans="1:45" ht="14.1" customHeight="1" x14ac:dyDescent="0.2">
      <c r="A188" s="388"/>
      <c r="B188" s="389"/>
      <c r="C188" s="390"/>
      <c r="D188" s="18"/>
      <c r="E188" s="338"/>
      <c r="F188" s="339"/>
      <c r="G188" s="338"/>
      <c r="H188" s="339"/>
      <c r="I188" s="338"/>
      <c r="J188" s="339"/>
      <c r="K188" s="338"/>
      <c r="L188" s="339"/>
      <c r="M188" s="338"/>
      <c r="N188" s="341"/>
      <c r="O188" s="341"/>
      <c r="P188" s="341"/>
      <c r="Q188" s="341"/>
      <c r="R188" s="341"/>
      <c r="S188" s="339"/>
      <c r="T188" s="338"/>
      <c r="U188" s="341"/>
      <c r="V188" s="339"/>
      <c r="X188" s="388"/>
      <c r="Y188" s="389"/>
      <c r="Z188" s="390"/>
      <c r="AA188" s="18"/>
      <c r="AB188" s="338"/>
      <c r="AC188" s="339"/>
      <c r="AD188" s="338"/>
      <c r="AE188" s="339"/>
      <c r="AF188" s="338"/>
      <c r="AG188" s="339"/>
      <c r="AH188" s="338"/>
      <c r="AI188" s="339"/>
      <c r="AJ188" s="338"/>
      <c r="AK188" s="341"/>
      <c r="AL188" s="341"/>
      <c r="AM188" s="341"/>
      <c r="AN188" s="341"/>
      <c r="AO188" s="341"/>
      <c r="AP188" s="339"/>
      <c r="AQ188" s="338"/>
      <c r="AR188" s="341"/>
      <c r="AS188" s="339"/>
    </row>
    <row r="189" spans="1:45" ht="14.1" customHeight="1" x14ac:dyDescent="0.2">
      <c r="A189" s="394" t="s">
        <v>70</v>
      </c>
      <c r="B189" s="450"/>
      <c r="C189" s="450"/>
      <c r="D189" s="450"/>
      <c r="E189" s="450"/>
      <c r="F189" s="450"/>
      <c r="G189" s="450"/>
      <c r="H189" s="450"/>
      <c r="I189" s="450"/>
      <c r="J189" s="450"/>
      <c r="K189" s="450"/>
      <c r="L189" s="450"/>
      <c r="M189" s="450"/>
      <c r="N189" s="450"/>
      <c r="O189" s="450"/>
      <c r="P189" s="450"/>
      <c r="Q189" s="450"/>
      <c r="R189" s="450"/>
      <c r="S189" s="450"/>
      <c r="T189" s="450"/>
      <c r="U189" s="450"/>
      <c r="V189" s="451"/>
      <c r="X189" s="394" t="s">
        <v>70</v>
      </c>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1"/>
    </row>
    <row r="190" spans="1:45" ht="14.1" customHeight="1" x14ac:dyDescent="0.2">
      <c r="A190" s="452"/>
      <c r="B190" s="453"/>
      <c r="C190" s="454"/>
      <c r="D190" s="454"/>
      <c r="E190" s="454"/>
      <c r="F190" s="454"/>
      <c r="G190" s="454"/>
      <c r="H190" s="454"/>
      <c r="I190" s="454"/>
      <c r="J190" s="454"/>
      <c r="K190" s="454"/>
      <c r="L190" s="454"/>
      <c r="M190" s="454"/>
      <c r="N190" s="454"/>
      <c r="O190" s="454"/>
      <c r="P190" s="454"/>
      <c r="Q190" s="454"/>
      <c r="R190" s="454"/>
      <c r="S190" s="454"/>
      <c r="T190" s="454"/>
      <c r="U190" s="454"/>
      <c r="V190" s="455"/>
      <c r="X190" s="452"/>
      <c r="Y190" s="453"/>
      <c r="Z190" s="454"/>
      <c r="AA190" s="454"/>
      <c r="AB190" s="454"/>
      <c r="AC190" s="454"/>
      <c r="AD190" s="454"/>
      <c r="AE190" s="454"/>
      <c r="AF190" s="454"/>
      <c r="AG190" s="454"/>
      <c r="AH190" s="454"/>
      <c r="AI190" s="454"/>
      <c r="AJ190" s="454"/>
      <c r="AK190" s="454"/>
      <c r="AL190" s="454"/>
      <c r="AM190" s="454"/>
      <c r="AN190" s="454"/>
      <c r="AO190" s="454"/>
      <c r="AP190" s="454"/>
      <c r="AQ190" s="454"/>
      <c r="AR190" s="454"/>
      <c r="AS190" s="455"/>
    </row>
    <row r="191" spans="1:45" ht="14.1" customHeight="1" x14ac:dyDescent="0.2">
      <c r="A191" s="400" t="s">
        <v>30</v>
      </c>
      <c r="B191" s="456"/>
      <c r="C191" s="400" t="str">
        <f>MID(T193,1,2)</f>
        <v/>
      </c>
      <c r="D191" s="401"/>
      <c r="E191" s="400" t="str">
        <f>MID(T193,3,2)</f>
        <v/>
      </c>
      <c r="F191" s="401"/>
      <c r="G191" s="400" t="str">
        <f>MID(T193,5,2)</f>
        <v/>
      </c>
      <c r="H191" s="401"/>
      <c r="I191" s="400" t="str">
        <f>MID(T193,7,2)</f>
        <v/>
      </c>
      <c r="J191" s="401"/>
      <c r="K191" s="400" t="str">
        <f>MID(T193,9,2)</f>
        <v/>
      </c>
      <c r="L191" s="401"/>
      <c r="M191" s="400" t="str">
        <f>MID(T193,11,2)</f>
        <v/>
      </c>
      <c r="N191" s="401"/>
      <c r="O191" s="400" t="str">
        <f>MID(T193,13,2)</f>
        <v/>
      </c>
      <c r="P191" s="401"/>
      <c r="Q191" s="400" t="str">
        <f>MID(T193,15,2)</f>
        <v/>
      </c>
      <c r="R191" s="401"/>
      <c r="S191" s="400" t="str">
        <f>MID(T193,17,2)</f>
        <v/>
      </c>
      <c r="T191" s="401"/>
      <c r="U191" s="400" t="str">
        <f>MID(T193,19,2)</f>
        <v/>
      </c>
      <c r="V191" s="401"/>
      <c r="X191" s="400" t="s">
        <v>30</v>
      </c>
      <c r="Y191" s="456"/>
      <c r="Z191" s="400" t="str">
        <f>MID(AQ193,1,2)</f>
        <v/>
      </c>
      <c r="AA191" s="401"/>
      <c r="AB191" s="400" t="str">
        <f>MID(AQ193,3,2)</f>
        <v/>
      </c>
      <c r="AC191" s="401"/>
      <c r="AD191" s="400" t="str">
        <f>MID(AQ193,5,2)</f>
        <v/>
      </c>
      <c r="AE191" s="401"/>
      <c r="AF191" s="400" t="str">
        <f>MID(AQ193,7,2)</f>
        <v/>
      </c>
      <c r="AG191" s="401"/>
      <c r="AH191" s="400" t="str">
        <f>MID(AQ193,9,2)</f>
        <v/>
      </c>
      <c r="AI191" s="401"/>
      <c r="AJ191" s="400" t="str">
        <f>MID(AQ193,11,2)</f>
        <v/>
      </c>
      <c r="AK191" s="401"/>
      <c r="AL191" s="400" t="str">
        <f>MID(AQ193,13,2)</f>
        <v/>
      </c>
      <c r="AM191" s="401"/>
      <c r="AN191" s="400" t="str">
        <f>MID(AQ193,15,2)</f>
        <v/>
      </c>
      <c r="AO191" s="401"/>
      <c r="AP191" s="400" t="str">
        <f>MID(AQ193,17,2)</f>
        <v/>
      </c>
      <c r="AQ191" s="401"/>
      <c r="AR191" s="400" t="str">
        <f>MID(AQ193,19,2)</f>
        <v/>
      </c>
      <c r="AS191" s="401"/>
    </row>
    <row r="192" spans="1:45" ht="14.1" customHeight="1" x14ac:dyDescent="0.2">
      <c r="A192" s="457"/>
      <c r="B192" s="458"/>
      <c r="C192" s="402"/>
      <c r="D192" s="403"/>
      <c r="E192" s="402"/>
      <c r="F192" s="403"/>
      <c r="G192" s="402"/>
      <c r="H192" s="403"/>
      <c r="I192" s="402"/>
      <c r="J192" s="403"/>
      <c r="K192" s="402"/>
      <c r="L192" s="403"/>
      <c r="M192" s="402"/>
      <c r="N192" s="403"/>
      <c r="O192" s="402"/>
      <c r="P192" s="403"/>
      <c r="Q192" s="402"/>
      <c r="R192" s="403"/>
      <c r="S192" s="402"/>
      <c r="T192" s="403"/>
      <c r="U192" s="402"/>
      <c r="V192" s="403"/>
      <c r="X192" s="457"/>
      <c r="Y192" s="458"/>
      <c r="Z192" s="402"/>
      <c r="AA192" s="403"/>
      <c r="AB192" s="402"/>
      <c r="AC192" s="403"/>
      <c r="AD192" s="402"/>
      <c r="AE192" s="403"/>
      <c r="AF192" s="402"/>
      <c r="AG192" s="403"/>
      <c r="AH192" s="402"/>
      <c r="AI192" s="403"/>
      <c r="AJ192" s="402"/>
      <c r="AK192" s="403"/>
      <c r="AL192" s="402"/>
      <c r="AM192" s="403"/>
      <c r="AN192" s="402"/>
      <c r="AO192" s="403"/>
      <c r="AP192" s="402"/>
      <c r="AQ192" s="403"/>
      <c r="AR192" s="402"/>
      <c r="AS192" s="403"/>
    </row>
    <row r="193" spans="1:45" ht="27.75" customHeight="1" x14ac:dyDescent="0.2">
      <c r="A193" s="404" t="s">
        <v>191</v>
      </c>
      <c r="B193" s="405"/>
      <c r="C193" s="405"/>
      <c r="D193" s="405"/>
      <c r="E193" s="405"/>
      <c r="F193" s="405"/>
      <c r="G193" s="405"/>
      <c r="H193" s="406"/>
      <c r="I193" s="413" t="s">
        <v>16</v>
      </c>
      <c r="J193" s="414"/>
      <c r="K193" s="414"/>
      <c r="L193" s="414"/>
      <c r="M193" s="414"/>
      <c r="N193" s="414"/>
      <c r="O193" s="414"/>
      <c r="P193" s="414"/>
      <c r="Q193" s="414"/>
      <c r="R193" s="414"/>
      <c r="S193" s="415"/>
      <c r="T193" s="416" t="str">
        <f>'Übertrag Einzel'!CL100</f>
        <v/>
      </c>
      <c r="U193" s="417"/>
      <c r="V193" s="418"/>
      <c r="X193" s="404" t="s">
        <v>191</v>
      </c>
      <c r="Y193" s="405"/>
      <c r="Z193" s="405"/>
      <c r="AA193" s="405"/>
      <c r="AB193" s="405"/>
      <c r="AC193" s="405"/>
      <c r="AD193" s="405"/>
      <c r="AE193" s="406"/>
      <c r="AF193" s="413" t="s">
        <v>16</v>
      </c>
      <c r="AG193" s="414"/>
      <c r="AH193" s="414"/>
      <c r="AI193" s="414"/>
      <c r="AJ193" s="414"/>
      <c r="AK193" s="414"/>
      <c r="AL193" s="414"/>
      <c r="AM193" s="414"/>
      <c r="AN193" s="414"/>
      <c r="AO193" s="414"/>
      <c r="AP193" s="415"/>
      <c r="AQ193" s="416" t="str">
        <f>'Übertrag Einzel'!CL101</f>
        <v/>
      </c>
      <c r="AR193" s="417"/>
      <c r="AS193" s="418"/>
    </row>
    <row r="194" spans="1:45" ht="14.1" customHeight="1" x14ac:dyDescent="0.2">
      <c r="A194" s="407"/>
      <c r="B194" s="408"/>
      <c r="C194" s="408"/>
      <c r="D194" s="408"/>
      <c r="E194" s="408"/>
      <c r="F194" s="408"/>
      <c r="G194" s="408"/>
      <c r="H194" s="409"/>
      <c r="I194" s="333" t="s">
        <v>17</v>
      </c>
      <c r="J194" s="334"/>
      <c r="K194" s="334"/>
      <c r="L194" s="334"/>
      <c r="M194" s="334"/>
      <c r="N194" s="334"/>
      <c r="O194" s="334"/>
      <c r="P194" s="334"/>
      <c r="Q194" s="334"/>
      <c r="R194" s="334"/>
      <c r="S194" s="334"/>
      <c r="T194" s="334"/>
      <c r="U194" s="334"/>
      <c r="V194" s="335"/>
      <c r="X194" s="407"/>
      <c r="Y194" s="408"/>
      <c r="Z194" s="408"/>
      <c r="AA194" s="408"/>
      <c r="AB194" s="408"/>
      <c r="AC194" s="408"/>
      <c r="AD194" s="408"/>
      <c r="AE194" s="409"/>
      <c r="AF194" s="333" t="s">
        <v>17</v>
      </c>
      <c r="AG194" s="334"/>
      <c r="AH194" s="334"/>
      <c r="AI194" s="334"/>
      <c r="AJ194" s="334"/>
      <c r="AK194" s="334"/>
      <c r="AL194" s="334"/>
      <c r="AM194" s="334"/>
      <c r="AN194" s="334"/>
      <c r="AO194" s="334"/>
      <c r="AP194" s="334"/>
      <c r="AQ194" s="334"/>
      <c r="AR194" s="334"/>
      <c r="AS194" s="335"/>
    </row>
    <row r="195" spans="1:45" ht="14.1" customHeight="1" x14ac:dyDescent="0.2">
      <c r="A195" s="407"/>
      <c r="B195" s="408"/>
      <c r="C195" s="408"/>
      <c r="D195" s="408"/>
      <c r="E195" s="408"/>
      <c r="F195" s="408"/>
      <c r="G195" s="408"/>
      <c r="H195" s="409"/>
      <c r="I195" s="82" t="s">
        <v>18</v>
      </c>
      <c r="J195" s="419"/>
      <c r="K195" s="419"/>
      <c r="L195" s="419"/>
      <c r="M195" s="420"/>
      <c r="N195" s="34" t="s">
        <v>19</v>
      </c>
      <c r="O195" s="419"/>
      <c r="P195" s="419"/>
      <c r="Q195" s="419"/>
      <c r="R195" s="420"/>
      <c r="S195" s="82" t="s">
        <v>20</v>
      </c>
      <c r="T195" s="419"/>
      <c r="U195" s="419"/>
      <c r="V195" s="420"/>
      <c r="X195" s="407"/>
      <c r="Y195" s="408"/>
      <c r="Z195" s="408"/>
      <c r="AA195" s="408"/>
      <c r="AB195" s="408"/>
      <c r="AC195" s="408"/>
      <c r="AD195" s="408"/>
      <c r="AE195" s="409"/>
      <c r="AF195" s="82" t="s">
        <v>18</v>
      </c>
      <c r="AG195" s="419"/>
      <c r="AH195" s="419"/>
      <c r="AI195" s="419"/>
      <c r="AJ195" s="420"/>
      <c r="AK195" s="34" t="s">
        <v>19</v>
      </c>
      <c r="AL195" s="419"/>
      <c r="AM195" s="419"/>
      <c r="AN195" s="419"/>
      <c r="AO195" s="420"/>
      <c r="AP195" s="82" t="s">
        <v>20</v>
      </c>
      <c r="AQ195" s="419"/>
      <c r="AR195" s="419"/>
      <c r="AS195" s="420"/>
    </row>
    <row r="196" spans="1:45" ht="14.1" customHeight="1" x14ac:dyDescent="0.2">
      <c r="A196" s="410"/>
      <c r="B196" s="411"/>
      <c r="C196" s="411"/>
      <c r="D196" s="411"/>
      <c r="E196" s="411"/>
      <c r="F196" s="411"/>
      <c r="G196" s="411"/>
      <c r="H196" s="412"/>
      <c r="I196" s="87"/>
      <c r="J196" s="88"/>
      <c r="K196" s="88"/>
      <c r="L196" s="88"/>
      <c r="M196" s="89"/>
      <c r="N196" s="88"/>
      <c r="O196" s="88"/>
      <c r="P196" s="88"/>
      <c r="Q196" s="88"/>
      <c r="R196" s="89"/>
      <c r="S196" s="87"/>
      <c r="T196" s="88"/>
      <c r="U196" s="88"/>
      <c r="V196" s="89"/>
      <c r="X196" s="410"/>
      <c r="Y196" s="411"/>
      <c r="Z196" s="411"/>
      <c r="AA196" s="411"/>
      <c r="AB196" s="411"/>
      <c r="AC196" s="411"/>
      <c r="AD196" s="411"/>
      <c r="AE196" s="412"/>
      <c r="AF196" s="87"/>
      <c r="AG196" s="88"/>
      <c r="AH196" s="88"/>
      <c r="AI196" s="88"/>
      <c r="AJ196" s="89"/>
      <c r="AK196" s="88"/>
      <c r="AL196" s="88"/>
      <c r="AM196" s="88"/>
      <c r="AN196" s="88"/>
      <c r="AO196" s="89"/>
      <c r="AP196" s="87"/>
      <c r="AQ196" s="88"/>
      <c r="AR196" s="88"/>
      <c r="AS196" s="89"/>
    </row>
    <row r="197" spans="1:45" s="27" customFormat="1" ht="21.75" customHeight="1" x14ac:dyDescent="0.2">
      <c r="A197" s="421" t="s">
        <v>22</v>
      </c>
      <c r="B197" s="422"/>
      <c r="C197" s="422"/>
      <c r="D197" s="422"/>
      <c r="E197" s="422"/>
      <c r="F197" s="422"/>
      <c r="G197" s="422"/>
      <c r="H197" s="422"/>
      <c r="I197" s="422"/>
      <c r="J197" s="422"/>
      <c r="K197" s="422"/>
      <c r="L197" s="422"/>
      <c r="M197" s="422"/>
      <c r="N197" s="422"/>
      <c r="O197" s="422"/>
      <c r="P197" s="422"/>
      <c r="Q197" s="422"/>
      <c r="R197" s="422"/>
      <c r="S197" s="422"/>
      <c r="T197" s="422"/>
      <c r="U197" s="422"/>
      <c r="V197" s="423"/>
      <c r="X197" s="424" t="s">
        <v>22</v>
      </c>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6"/>
    </row>
    <row r="198" spans="1:45" s="33" customFormat="1" ht="21.75" customHeight="1" x14ac:dyDescent="0.2">
      <c r="A198" s="26" t="str">
        <f>'Übertrag Einzel'!$C102</f>
        <v xml:space="preserve"> </v>
      </c>
      <c r="B198" s="29" t="str">
        <f>'Übertrag Einzel'!$AD102</f>
        <v xml:space="preserve"> </v>
      </c>
      <c r="C198" s="30"/>
      <c r="D198" s="90"/>
      <c r="E198" s="31" t="str">
        <f>E149</f>
        <v>Ausrichter: TSC Musterhausen</v>
      </c>
      <c r="F198" s="90"/>
      <c r="G198" s="90"/>
      <c r="H198" s="90"/>
      <c r="I198" s="90"/>
      <c r="J198" s="90"/>
      <c r="K198" s="90"/>
      <c r="L198" s="90"/>
      <c r="M198" s="90"/>
      <c r="N198" s="90"/>
      <c r="O198" s="90"/>
      <c r="P198" s="90"/>
      <c r="Q198" s="90"/>
      <c r="R198" s="90"/>
      <c r="S198" s="90"/>
      <c r="T198" s="90"/>
      <c r="U198" s="90"/>
      <c r="V198" s="91"/>
      <c r="X198" s="26" t="str">
        <f>'Übertrag Einzel'!$C103</f>
        <v xml:space="preserve"> </v>
      </c>
      <c r="Y198" s="29" t="str">
        <f>'Übertrag Einzel'!$AD103</f>
        <v xml:space="preserve"> </v>
      </c>
      <c r="Z198" s="30"/>
      <c r="AA198" s="90"/>
      <c r="AB198" s="31" t="str">
        <f>E198</f>
        <v>Ausrichter: TSC Musterhausen</v>
      </c>
      <c r="AC198" s="90"/>
      <c r="AD198" s="90"/>
      <c r="AE198" s="90"/>
      <c r="AF198" s="90"/>
      <c r="AG198" s="90"/>
      <c r="AH198" s="90"/>
      <c r="AI198" s="90"/>
      <c r="AJ198" s="90"/>
      <c r="AK198" s="90"/>
      <c r="AL198" s="90"/>
      <c r="AM198" s="90"/>
      <c r="AN198" s="90"/>
      <c r="AO198" s="90"/>
      <c r="AP198" s="90"/>
      <c r="AQ198" s="90"/>
      <c r="AR198" s="90"/>
      <c r="AS198" s="91"/>
    </row>
    <row r="199" spans="1:45" s="34" customFormat="1" ht="12.75" x14ac:dyDescent="0.2">
      <c r="A199" s="333" t="s">
        <v>3</v>
      </c>
      <c r="B199" s="334"/>
      <c r="C199" s="334"/>
      <c r="D199" s="334"/>
      <c r="E199" s="430"/>
      <c r="F199" s="333" t="s">
        <v>34</v>
      </c>
      <c r="G199" s="431"/>
      <c r="H199" s="431"/>
      <c r="I199" s="431"/>
      <c r="J199" s="431"/>
      <c r="K199" s="431"/>
      <c r="L199" s="431"/>
      <c r="M199" s="431"/>
      <c r="N199" s="431"/>
      <c r="O199" s="431"/>
      <c r="P199" s="431"/>
      <c r="Q199" s="431"/>
      <c r="R199" s="430"/>
      <c r="S199" s="333" t="s">
        <v>6</v>
      </c>
      <c r="T199" s="334"/>
      <c r="U199" s="334"/>
      <c r="V199" s="335"/>
      <c r="X199" s="333" t="s">
        <v>3</v>
      </c>
      <c r="Y199" s="334"/>
      <c r="Z199" s="334"/>
      <c r="AA199" s="334"/>
      <c r="AB199" s="430"/>
      <c r="AC199" s="333" t="s">
        <v>34</v>
      </c>
      <c r="AD199" s="431"/>
      <c r="AE199" s="431"/>
      <c r="AF199" s="431"/>
      <c r="AG199" s="431"/>
      <c r="AH199" s="431"/>
      <c r="AI199" s="431"/>
      <c r="AJ199" s="431"/>
      <c r="AK199" s="431"/>
      <c r="AL199" s="431"/>
      <c r="AM199" s="431"/>
      <c r="AN199" s="431"/>
      <c r="AO199" s="430"/>
      <c r="AP199" s="333" t="s">
        <v>6</v>
      </c>
      <c r="AQ199" s="334"/>
      <c r="AR199" s="334"/>
      <c r="AS199" s="335"/>
    </row>
    <row r="200" spans="1:45" s="35" customFormat="1" ht="24" customHeight="1" x14ac:dyDescent="0.2">
      <c r="A200" s="352" t="str">
        <f>'Übertrag Einzel'!D102</f>
        <v xml:space="preserve"> </v>
      </c>
      <c r="B200" s="353"/>
      <c r="C200" s="353"/>
      <c r="D200" s="353"/>
      <c r="E200" s="354"/>
      <c r="F200" s="352" t="str">
        <f>'Übertrag Einzel'!E102</f>
        <v xml:space="preserve"> </v>
      </c>
      <c r="G200" s="353"/>
      <c r="H200" s="353"/>
      <c r="I200" s="353"/>
      <c r="J200" s="353"/>
      <c r="K200" s="353"/>
      <c r="L200" s="353"/>
      <c r="M200" s="353"/>
      <c r="N200" s="353"/>
      <c r="O200" s="353"/>
      <c r="P200" s="353"/>
      <c r="Q200" s="353"/>
      <c r="R200" s="354"/>
      <c r="S200" s="355" t="str">
        <f>'Übertrag Einzel'!$H102</f>
        <v xml:space="preserve"> </v>
      </c>
      <c r="T200" s="356"/>
      <c r="U200" s="356"/>
      <c r="V200" s="357"/>
      <c r="X200" s="352" t="str">
        <f>'Übertrag Einzel'!D103</f>
        <v xml:space="preserve"> </v>
      </c>
      <c r="Y200" s="353"/>
      <c r="Z200" s="353"/>
      <c r="AA200" s="353"/>
      <c r="AB200" s="354"/>
      <c r="AC200" s="352" t="str">
        <f>'Übertrag Einzel'!E103</f>
        <v xml:space="preserve"> </v>
      </c>
      <c r="AD200" s="353"/>
      <c r="AE200" s="353"/>
      <c r="AF200" s="353"/>
      <c r="AG200" s="353"/>
      <c r="AH200" s="353"/>
      <c r="AI200" s="353"/>
      <c r="AJ200" s="353"/>
      <c r="AK200" s="353"/>
      <c r="AL200" s="353"/>
      <c r="AM200" s="353"/>
      <c r="AN200" s="353"/>
      <c r="AO200" s="354"/>
      <c r="AP200" s="355" t="str">
        <f>'Übertrag Einzel'!$H103</f>
        <v xml:space="preserve"> </v>
      </c>
      <c r="AQ200" s="356"/>
      <c r="AR200" s="356"/>
      <c r="AS200" s="357"/>
    </row>
    <row r="201" spans="1:45" s="36" customFormat="1" ht="11.25" customHeight="1" x14ac:dyDescent="0.2">
      <c r="A201" s="376" t="s">
        <v>32</v>
      </c>
      <c r="B201" s="377"/>
      <c r="C201" s="378"/>
      <c r="D201" s="376" t="s">
        <v>33</v>
      </c>
      <c r="E201" s="377"/>
      <c r="F201" s="377"/>
      <c r="G201" s="377"/>
      <c r="H201" s="377"/>
      <c r="I201" s="377"/>
      <c r="J201" s="377"/>
      <c r="K201" s="377"/>
      <c r="L201" s="377"/>
      <c r="M201" s="377"/>
      <c r="N201" s="378"/>
      <c r="O201" s="379" t="s">
        <v>7</v>
      </c>
      <c r="P201" s="377"/>
      <c r="Q201" s="377"/>
      <c r="R201" s="377"/>
      <c r="S201" s="377"/>
      <c r="T201" s="377"/>
      <c r="U201" s="377"/>
      <c r="V201" s="378"/>
      <c r="X201" s="376" t="s">
        <v>32</v>
      </c>
      <c r="Y201" s="377"/>
      <c r="Z201" s="378"/>
      <c r="AA201" s="376" t="s">
        <v>33</v>
      </c>
      <c r="AB201" s="377"/>
      <c r="AC201" s="377"/>
      <c r="AD201" s="377"/>
      <c r="AE201" s="377"/>
      <c r="AF201" s="377"/>
      <c r="AG201" s="377"/>
      <c r="AH201" s="377"/>
      <c r="AI201" s="377"/>
      <c r="AJ201" s="377"/>
      <c r="AK201" s="378"/>
      <c r="AL201" s="379" t="s">
        <v>7</v>
      </c>
      <c r="AM201" s="377"/>
      <c r="AN201" s="377"/>
      <c r="AO201" s="377"/>
      <c r="AP201" s="377"/>
      <c r="AQ201" s="377"/>
      <c r="AR201" s="377"/>
      <c r="AS201" s="378"/>
    </row>
    <row r="202" spans="1:45" s="36" customFormat="1" ht="14.1" customHeight="1" x14ac:dyDescent="0.2">
      <c r="A202" s="385" t="str">
        <f>'Übertrag Einzel'!F102</f>
        <v xml:space="preserve"> </v>
      </c>
      <c r="B202" s="386"/>
      <c r="C202" s="387"/>
      <c r="D202" s="385" t="str">
        <f>'Übertrag Einzel'!G102</f>
        <v xml:space="preserve"> </v>
      </c>
      <c r="E202" s="386"/>
      <c r="F202" s="386"/>
      <c r="G202" s="386"/>
      <c r="H202" s="386"/>
      <c r="I202" s="386"/>
      <c r="J202" s="386"/>
      <c r="K202" s="386"/>
      <c r="L202" s="386"/>
      <c r="M202" s="386"/>
      <c r="N202" s="387"/>
      <c r="O202" s="442"/>
      <c r="P202" s="440"/>
      <c r="Q202" s="440"/>
      <c r="R202" s="440"/>
      <c r="S202" s="440"/>
      <c r="T202" s="440"/>
      <c r="U202" s="440"/>
      <c r="V202" s="441"/>
      <c r="X202" s="385" t="str">
        <f>'Übertrag Einzel'!F103</f>
        <v xml:space="preserve"> </v>
      </c>
      <c r="Y202" s="386"/>
      <c r="Z202" s="387"/>
      <c r="AA202" s="385" t="str">
        <f>'Übertrag Einzel'!G103</f>
        <v xml:space="preserve"> </v>
      </c>
      <c r="AB202" s="386"/>
      <c r="AC202" s="386"/>
      <c r="AD202" s="386"/>
      <c r="AE202" s="386"/>
      <c r="AF202" s="386"/>
      <c r="AG202" s="386"/>
      <c r="AH202" s="386"/>
      <c r="AI202" s="386"/>
      <c r="AJ202" s="386"/>
      <c r="AK202" s="387"/>
      <c r="AL202" s="442"/>
      <c r="AM202" s="440"/>
      <c r="AN202" s="440"/>
      <c r="AO202" s="440"/>
      <c r="AP202" s="440"/>
      <c r="AQ202" s="440"/>
      <c r="AR202" s="440"/>
      <c r="AS202" s="441"/>
    </row>
    <row r="203" spans="1:45" s="36" customFormat="1" ht="9.75" customHeight="1" x14ac:dyDescent="0.2">
      <c r="A203" s="352"/>
      <c r="B203" s="353"/>
      <c r="C203" s="354"/>
      <c r="D203" s="352"/>
      <c r="E203" s="353"/>
      <c r="F203" s="353"/>
      <c r="G203" s="353"/>
      <c r="H203" s="353"/>
      <c r="I203" s="353"/>
      <c r="J203" s="353"/>
      <c r="K203" s="353"/>
      <c r="L203" s="353"/>
      <c r="M203" s="353"/>
      <c r="N203" s="354"/>
      <c r="O203" s="370"/>
      <c r="P203" s="440"/>
      <c r="Q203" s="440"/>
      <c r="R203" s="440"/>
      <c r="S203" s="440"/>
      <c r="T203" s="440"/>
      <c r="U203" s="440"/>
      <c r="V203" s="441"/>
      <c r="X203" s="352"/>
      <c r="Y203" s="353"/>
      <c r="Z203" s="354"/>
      <c r="AA203" s="352"/>
      <c r="AB203" s="353"/>
      <c r="AC203" s="353"/>
      <c r="AD203" s="353"/>
      <c r="AE203" s="353"/>
      <c r="AF203" s="353"/>
      <c r="AG203" s="353"/>
      <c r="AH203" s="353"/>
      <c r="AI203" s="353"/>
      <c r="AJ203" s="353"/>
      <c r="AK203" s="354"/>
      <c r="AL203" s="370"/>
      <c r="AM203" s="440"/>
      <c r="AN203" s="440"/>
      <c r="AO203" s="440"/>
      <c r="AP203" s="440"/>
      <c r="AQ203" s="440"/>
      <c r="AR203" s="440"/>
      <c r="AS203" s="441"/>
    </row>
    <row r="204" spans="1:45" s="36" customFormat="1" ht="11.25" customHeight="1" x14ac:dyDescent="0.2">
      <c r="A204" s="376" t="s">
        <v>5</v>
      </c>
      <c r="B204" s="377"/>
      <c r="C204" s="377"/>
      <c r="D204" s="377"/>
      <c r="E204" s="377"/>
      <c r="F204" s="377"/>
      <c r="G204" s="377"/>
      <c r="H204" s="377"/>
      <c r="I204" s="377"/>
      <c r="J204" s="377"/>
      <c r="K204" s="377"/>
      <c r="L204" s="377"/>
      <c r="M204" s="377"/>
      <c r="N204" s="378"/>
      <c r="O204" s="442"/>
      <c r="P204" s="440"/>
      <c r="Q204" s="440"/>
      <c r="R204" s="440"/>
      <c r="S204" s="440"/>
      <c r="T204" s="440"/>
      <c r="U204" s="440"/>
      <c r="V204" s="441"/>
      <c r="X204" s="376" t="s">
        <v>5</v>
      </c>
      <c r="Y204" s="377"/>
      <c r="Z204" s="377"/>
      <c r="AA204" s="377"/>
      <c r="AB204" s="377"/>
      <c r="AC204" s="377"/>
      <c r="AD204" s="377"/>
      <c r="AE204" s="377"/>
      <c r="AF204" s="377"/>
      <c r="AG204" s="377"/>
      <c r="AH204" s="377"/>
      <c r="AI204" s="377"/>
      <c r="AJ204" s="377"/>
      <c r="AK204" s="378"/>
      <c r="AL204" s="442"/>
      <c r="AM204" s="440"/>
      <c r="AN204" s="440"/>
      <c r="AO204" s="440"/>
      <c r="AP204" s="440"/>
      <c r="AQ204" s="440"/>
      <c r="AR204" s="440"/>
      <c r="AS204" s="441"/>
    </row>
    <row r="205" spans="1:45" s="35" customFormat="1" ht="24" customHeight="1" x14ac:dyDescent="0.2">
      <c r="A205" s="352" t="str">
        <f>'Übertrag Einzel'!I102</f>
        <v/>
      </c>
      <c r="B205" s="353"/>
      <c r="C205" s="353"/>
      <c r="D205" s="353"/>
      <c r="E205" s="386"/>
      <c r="F205" s="386"/>
      <c r="G205" s="386"/>
      <c r="H205" s="386"/>
      <c r="I205" s="386"/>
      <c r="J205" s="386"/>
      <c r="K205" s="386"/>
      <c r="L205" s="386"/>
      <c r="M205" s="386"/>
      <c r="N205" s="387"/>
      <c r="O205" s="443"/>
      <c r="P205" s="444"/>
      <c r="Q205" s="444"/>
      <c r="R205" s="444"/>
      <c r="S205" s="444"/>
      <c r="T205" s="444"/>
      <c r="U205" s="444"/>
      <c r="V205" s="445"/>
      <c r="X205" s="352" t="str">
        <f>'Übertrag Einzel'!I103</f>
        <v/>
      </c>
      <c r="Y205" s="353"/>
      <c r="Z205" s="353"/>
      <c r="AA205" s="353"/>
      <c r="AB205" s="386"/>
      <c r="AC205" s="386"/>
      <c r="AD205" s="386"/>
      <c r="AE205" s="386"/>
      <c r="AF205" s="386"/>
      <c r="AG205" s="386"/>
      <c r="AH205" s="386"/>
      <c r="AI205" s="386"/>
      <c r="AJ205" s="386"/>
      <c r="AK205" s="387"/>
      <c r="AL205" s="443"/>
      <c r="AM205" s="444"/>
      <c r="AN205" s="444"/>
      <c r="AO205" s="444"/>
      <c r="AP205" s="444"/>
      <c r="AQ205" s="444"/>
      <c r="AR205" s="444"/>
      <c r="AS205" s="445"/>
    </row>
    <row r="206" spans="1:45" s="34" customFormat="1" ht="12.75" customHeight="1" x14ac:dyDescent="0.2">
      <c r="A206" s="333" t="s">
        <v>8</v>
      </c>
      <c r="B206" s="431"/>
      <c r="C206" s="431"/>
      <c r="D206" s="430"/>
      <c r="E206" s="361" t="s">
        <v>113</v>
      </c>
      <c r="F206" s="432"/>
      <c r="G206" s="432"/>
      <c r="H206" s="432"/>
      <c r="I206" s="432"/>
      <c r="J206" s="432"/>
      <c r="K206" s="432"/>
      <c r="L206" s="432"/>
      <c r="M206" s="432"/>
      <c r="N206" s="432"/>
      <c r="O206" s="432"/>
      <c r="P206" s="432"/>
      <c r="Q206" s="432"/>
      <c r="R206" s="432"/>
      <c r="S206" s="432"/>
      <c r="T206" s="432"/>
      <c r="U206" s="432"/>
      <c r="V206" s="433"/>
      <c r="X206" s="333" t="s">
        <v>8</v>
      </c>
      <c r="Y206" s="431"/>
      <c r="Z206" s="431"/>
      <c r="AA206" s="430"/>
      <c r="AB206" s="361" t="s">
        <v>113</v>
      </c>
      <c r="AC206" s="432"/>
      <c r="AD206" s="432"/>
      <c r="AE206" s="432"/>
      <c r="AF206" s="432"/>
      <c r="AG206" s="432"/>
      <c r="AH206" s="432"/>
      <c r="AI206" s="432"/>
      <c r="AJ206" s="432"/>
      <c r="AK206" s="432"/>
      <c r="AL206" s="432"/>
      <c r="AM206" s="432"/>
      <c r="AN206" s="432"/>
      <c r="AO206" s="432"/>
      <c r="AP206" s="432"/>
      <c r="AQ206" s="432"/>
      <c r="AR206" s="432"/>
      <c r="AS206" s="433"/>
    </row>
    <row r="207" spans="1:45" s="37" customFormat="1" ht="24" customHeight="1" x14ac:dyDescent="0.2">
      <c r="A207" s="367">
        <f>A11</f>
        <v>45383</v>
      </c>
      <c r="B207" s="368"/>
      <c r="C207" s="368"/>
      <c r="D207" s="369"/>
      <c r="E207" s="434"/>
      <c r="F207" s="435"/>
      <c r="G207" s="435"/>
      <c r="H207" s="435"/>
      <c r="I207" s="435"/>
      <c r="J207" s="435"/>
      <c r="K207" s="435"/>
      <c r="L207" s="435"/>
      <c r="M207" s="435"/>
      <c r="N207" s="435"/>
      <c r="O207" s="435"/>
      <c r="P207" s="435"/>
      <c r="Q207" s="435"/>
      <c r="R207" s="435"/>
      <c r="S207" s="435"/>
      <c r="T207" s="435"/>
      <c r="U207" s="435"/>
      <c r="V207" s="436"/>
      <c r="X207" s="367">
        <f>A11</f>
        <v>45383</v>
      </c>
      <c r="Y207" s="368"/>
      <c r="Z207" s="368"/>
      <c r="AA207" s="369"/>
      <c r="AB207" s="434"/>
      <c r="AC207" s="435"/>
      <c r="AD207" s="435"/>
      <c r="AE207" s="435"/>
      <c r="AF207" s="435"/>
      <c r="AG207" s="435"/>
      <c r="AH207" s="435"/>
      <c r="AI207" s="435"/>
      <c r="AJ207" s="435"/>
      <c r="AK207" s="435"/>
      <c r="AL207" s="435"/>
      <c r="AM207" s="435"/>
      <c r="AN207" s="435"/>
      <c r="AO207" s="435"/>
      <c r="AP207" s="435"/>
      <c r="AQ207" s="435"/>
      <c r="AR207" s="435"/>
      <c r="AS207" s="436"/>
    </row>
    <row r="208" spans="1:45" s="34" customFormat="1" ht="6" customHeight="1" x14ac:dyDescent="0.2">
      <c r="A208" s="84"/>
      <c r="B208" s="85"/>
      <c r="C208" s="85"/>
      <c r="D208" s="85"/>
      <c r="E208" s="85"/>
      <c r="F208" s="85"/>
      <c r="G208" s="85"/>
      <c r="H208" s="85"/>
      <c r="I208" s="85"/>
      <c r="J208" s="85"/>
      <c r="K208" s="85"/>
      <c r="L208" s="85"/>
      <c r="M208" s="85"/>
      <c r="N208" s="85"/>
      <c r="O208" s="85"/>
      <c r="P208" s="85"/>
      <c r="Q208" s="85"/>
      <c r="R208" s="85"/>
      <c r="S208" s="85"/>
      <c r="T208" s="85"/>
      <c r="U208" s="85"/>
      <c r="V208" s="86"/>
      <c r="X208" s="84"/>
      <c r="Y208" s="85"/>
      <c r="Z208" s="85"/>
      <c r="AA208" s="85"/>
      <c r="AB208" s="85"/>
      <c r="AC208" s="85"/>
      <c r="AD208" s="85"/>
      <c r="AE208" s="85"/>
      <c r="AF208" s="85"/>
      <c r="AG208" s="85"/>
      <c r="AH208" s="85"/>
      <c r="AI208" s="85"/>
      <c r="AJ208" s="85"/>
      <c r="AK208" s="85"/>
      <c r="AL208" s="85"/>
      <c r="AM208" s="85"/>
      <c r="AN208" s="85"/>
      <c r="AO208" s="85"/>
      <c r="AP208" s="85"/>
      <c r="AQ208" s="85"/>
      <c r="AR208" s="85"/>
      <c r="AS208" s="86"/>
    </row>
    <row r="209" spans="1:45" s="34" customFormat="1" ht="24.75" customHeight="1" x14ac:dyDescent="0.2">
      <c r="A209" s="38" t="s">
        <v>107</v>
      </c>
      <c r="D209" s="330" t="str">
        <f>'Übertrag Einzel'!AA102</f>
        <v/>
      </c>
      <c r="E209" s="331"/>
      <c r="F209" s="331"/>
      <c r="G209" s="331"/>
      <c r="H209" s="331"/>
      <c r="I209" s="331"/>
      <c r="J209" s="331"/>
      <c r="K209" s="331"/>
      <c r="L209" s="331"/>
      <c r="M209" s="331"/>
      <c r="N209" s="137"/>
      <c r="O209" s="332" t="str">
        <f>"verliehen wird: "&amp;'Übertrag Einzel'!CP102</f>
        <v>verliehen wird: Urkunde und Button</v>
      </c>
      <c r="P209" s="332"/>
      <c r="Q209" s="332"/>
      <c r="R209" s="332"/>
      <c r="S209" s="332"/>
      <c r="T209" s="332"/>
      <c r="U209" s="332"/>
      <c r="V209" s="83"/>
      <c r="X209" s="38" t="s">
        <v>107</v>
      </c>
      <c r="AA209" s="330" t="str">
        <f>'Übertrag Einzel'!AA103</f>
        <v/>
      </c>
      <c r="AB209" s="331"/>
      <c r="AC209" s="331"/>
      <c r="AD209" s="331"/>
      <c r="AE209" s="331"/>
      <c r="AF209" s="331"/>
      <c r="AG209" s="331"/>
      <c r="AH209" s="331"/>
      <c r="AI209" s="331"/>
      <c r="AJ209" s="331"/>
      <c r="AK209" s="137"/>
      <c r="AL209" s="332" t="str">
        <f>"verliehen wird: "&amp;'Übertrag Einzel'!CP103</f>
        <v>verliehen wird: Urkunde und Button</v>
      </c>
      <c r="AM209" s="332"/>
      <c r="AN209" s="332"/>
      <c r="AO209" s="332"/>
      <c r="AP209" s="332"/>
      <c r="AQ209" s="332"/>
      <c r="AR209" s="332"/>
      <c r="AS209" s="83"/>
    </row>
    <row r="210" spans="1:45" s="34" customFormat="1" ht="6" customHeight="1" x14ac:dyDescent="0.2">
      <c r="A210" s="82"/>
      <c r="V210" s="83"/>
      <c r="X210" s="82"/>
      <c r="AS210" s="83"/>
    </row>
    <row r="211" spans="1:45" s="34" customFormat="1" ht="24.75" customHeight="1" x14ac:dyDescent="0.2">
      <c r="A211" s="38" t="s">
        <v>111</v>
      </c>
      <c r="D211" s="39"/>
      <c r="F211" s="39"/>
      <c r="H211" s="39"/>
      <c r="I211" s="347" t="str">
        <f>'Übertrag Einzel'!CM102&amp;"."</f>
        <v>.</v>
      </c>
      <c r="J211" s="348"/>
      <c r="L211" s="39" t="s">
        <v>112</v>
      </c>
      <c r="N211" s="39"/>
      <c r="V211" s="83"/>
      <c r="X211" s="38" t="s">
        <v>111</v>
      </c>
      <c r="AA211" s="39"/>
      <c r="AC211" s="39"/>
      <c r="AE211" s="39"/>
      <c r="AF211" s="347" t="str">
        <f>'Übertrag Einzel'!CM103&amp;"."</f>
        <v>.</v>
      </c>
      <c r="AG211" s="348"/>
      <c r="AI211" s="39" t="s">
        <v>112</v>
      </c>
      <c r="AK211" s="39"/>
      <c r="AS211" s="83"/>
    </row>
    <row r="212" spans="1:45" s="34" customFormat="1" ht="6" customHeight="1" x14ac:dyDescent="0.2">
      <c r="A212" s="87"/>
      <c r="B212" s="88"/>
      <c r="C212" s="88"/>
      <c r="D212" s="88"/>
      <c r="E212" s="88"/>
      <c r="F212" s="88"/>
      <c r="G212" s="88"/>
      <c r="H212" s="88"/>
      <c r="I212" s="88"/>
      <c r="J212" s="88"/>
      <c r="K212" s="88"/>
      <c r="L212" s="88"/>
      <c r="M212" s="88"/>
      <c r="N212" s="88"/>
      <c r="O212" s="88"/>
      <c r="P212" s="88"/>
      <c r="Q212" s="88"/>
      <c r="R212" s="88"/>
      <c r="S212" s="88"/>
      <c r="T212" s="88"/>
      <c r="U212" s="88"/>
      <c r="V212" s="89"/>
      <c r="X212" s="87"/>
      <c r="Y212" s="88"/>
      <c r="Z212" s="88"/>
      <c r="AA212" s="88"/>
      <c r="AB212" s="88"/>
      <c r="AC212" s="88"/>
      <c r="AD212" s="88"/>
      <c r="AE212" s="88"/>
      <c r="AF212" s="88"/>
      <c r="AG212" s="88"/>
      <c r="AH212" s="88"/>
      <c r="AI212" s="88"/>
      <c r="AJ212" s="88"/>
      <c r="AK212" s="88"/>
      <c r="AL212" s="88"/>
      <c r="AM212" s="88"/>
      <c r="AN212" s="88"/>
      <c r="AO212" s="88"/>
      <c r="AP212" s="88"/>
      <c r="AQ212" s="88"/>
      <c r="AR212" s="88"/>
      <c r="AS212" s="89"/>
    </row>
    <row r="213" spans="1:45" ht="29.25" customHeight="1" x14ac:dyDescent="0.2">
      <c r="A213" s="349" t="s">
        <v>9</v>
      </c>
      <c r="B213" s="448"/>
      <c r="C213" s="448"/>
      <c r="D213" s="449"/>
      <c r="E213" s="447" t="s">
        <v>10</v>
      </c>
      <c r="F213" s="447"/>
      <c r="G213" s="447" t="s">
        <v>11</v>
      </c>
      <c r="H213" s="447"/>
      <c r="I213" s="446" t="s">
        <v>12</v>
      </c>
      <c r="J213" s="447"/>
      <c r="K213" s="446" t="s">
        <v>13</v>
      </c>
      <c r="L213" s="447"/>
      <c r="M213" s="446" t="s">
        <v>14</v>
      </c>
      <c r="N213" s="447"/>
      <c r="O213" s="447"/>
      <c r="P213" s="447"/>
      <c r="Q213" s="447"/>
      <c r="R213" s="447"/>
      <c r="S213" s="447"/>
      <c r="T213" s="446" t="s">
        <v>15</v>
      </c>
      <c r="U213" s="447"/>
      <c r="V213" s="447"/>
      <c r="X213" s="349" t="s">
        <v>9</v>
      </c>
      <c r="Y213" s="448"/>
      <c r="Z213" s="448"/>
      <c r="AA213" s="449"/>
      <c r="AB213" s="447" t="s">
        <v>10</v>
      </c>
      <c r="AC213" s="447"/>
      <c r="AD213" s="447" t="s">
        <v>11</v>
      </c>
      <c r="AE213" s="447"/>
      <c r="AF213" s="446" t="s">
        <v>12</v>
      </c>
      <c r="AG213" s="447"/>
      <c r="AH213" s="446" t="s">
        <v>13</v>
      </c>
      <c r="AI213" s="447"/>
      <c r="AJ213" s="446" t="s">
        <v>14</v>
      </c>
      <c r="AK213" s="447"/>
      <c r="AL213" s="447"/>
      <c r="AM213" s="447"/>
      <c r="AN213" s="447"/>
      <c r="AO213" s="447"/>
      <c r="AP213" s="447"/>
      <c r="AQ213" s="446" t="s">
        <v>15</v>
      </c>
      <c r="AR213" s="447"/>
      <c r="AS213" s="447"/>
    </row>
    <row r="214" spans="1:45" ht="14.1" customHeight="1" x14ac:dyDescent="0.2">
      <c r="A214" s="333"/>
      <c r="B214" s="334"/>
      <c r="C214" s="334"/>
      <c r="D214" s="335"/>
      <c r="E214" s="336"/>
      <c r="F214" s="337"/>
      <c r="G214" s="336"/>
      <c r="H214" s="337"/>
      <c r="I214" s="336"/>
      <c r="J214" s="337"/>
      <c r="K214" s="336"/>
      <c r="L214" s="337"/>
      <c r="M214" s="336"/>
      <c r="N214" s="340"/>
      <c r="O214" s="340"/>
      <c r="P214" s="340"/>
      <c r="Q214" s="340"/>
      <c r="R214" s="340"/>
      <c r="S214" s="337"/>
      <c r="T214" s="336"/>
      <c r="U214" s="340"/>
      <c r="V214" s="337"/>
      <c r="X214" s="333"/>
      <c r="Y214" s="334"/>
      <c r="Z214" s="334"/>
      <c r="AA214" s="335"/>
      <c r="AB214" s="336"/>
      <c r="AC214" s="337"/>
      <c r="AD214" s="336"/>
      <c r="AE214" s="337"/>
      <c r="AF214" s="336"/>
      <c r="AG214" s="337"/>
      <c r="AH214" s="336"/>
      <c r="AI214" s="337"/>
      <c r="AJ214" s="336"/>
      <c r="AK214" s="340"/>
      <c r="AL214" s="340"/>
      <c r="AM214" s="340"/>
      <c r="AN214" s="340"/>
      <c r="AO214" s="340"/>
      <c r="AP214" s="337"/>
      <c r="AQ214" s="336"/>
      <c r="AR214" s="340"/>
      <c r="AS214" s="337"/>
    </row>
    <row r="215" spans="1:45" ht="14.1" customHeight="1" x14ac:dyDescent="0.2">
      <c r="A215" s="388" t="str">
        <f>'Übertrag Einzel'!BE102</f>
        <v>Langsamer Walzer</v>
      </c>
      <c r="B215" s="389"/>
      <c r="C215" s="389"/>
      <c r="D215" s="17"/>
      <c r="E215" s="338"/>
      <c r="F215" s="339"/>
      <c r="G215" s="338"/>
      <c r="H215" s="339"/>
      <c r="I215" s="338"/>
      <c r="J215" s="339"/>
      <c r="K215" s="338"/>
      <c r="L215" s="339"/>
      <c r="M215" s="338"/>
      <c r="N215" s="341"/>
      <c r="O215" s="341"/>
      <c r="P215" s="341"/>
      <c r="Q215" s="341"/>
      <c r="R215" s="341"/>
      <c r="S215" s="339"/>
      <c r="T215" s="338"/>
      <c r="U215" s="341"/>
      <c r="V215" s="339"/>
      <c r="X215" s="388" t="str">
        <f>'Übertrag Einzel'!BE103</f>
        <v>Langsamer Walzer</v>
      </c>
      <c r="Y215" s="389"/>
      <c r="Z215" s="389"/>
      <c r="AA215" s="17"/>
      <c r="AB215" s="338"/>
      <c r="AC215" s="339"/>
      <c r="AD215" s="338"/>
      <c r="AE215" s="339"/>
      <c r="AF215" s="338"/>
      <c r="AG215" s="339"/>
      <c r="AH215" s="338"/>
      <c r="AI215" s="339"/>
      <c r="AJ215" s="338"/>
      <c r="AK215" s="341"/>
      <c r="AL215" s="341"/>
      <c r="AM215" s="341"/>
      <c r="AN215" s="341"/>
      <c r="AO215" s="341"/>
      <c r="AP215" s="339"/>
      <c r="AQ215" s="338"/>
      <c r="AR215" s="341"/>
      <c r="AS215" s="339"/>
    </row>
    <row r="216" spans="1:45" ht="14.1" customHeight="1" x14ac:dyDescent="0.2">
      <c r="A216" s="333"/>
      <c r="B216" s="334"/>
      <c r="C216" s="334"/>
      <c r="D216" s="335"/>
      <c r="E216" s="336"/>
      <c r="F216" s="337"/>
      <c r="G216" s="336"/>
      <c r="H216" s="337"/>
      <c r="I216" s="336"/>
      <c r="J216" s="337"/>
      <c r="K216" s="336"/>
      <c r="L216" s="337"/>
      <c r="M216" s="336"/>
      <c r="N216" s="340"/>
      <c r="O216" s="340"/>
      <c r="P216" s="340"/>
      <c r="Q216" s="340"/>
      <c r="R216" s="340"/>
      <c r="S216" s="337"/>
      <c r="T216" s="336"/>
      <c r="U216" s="340"/>
      <c r="V216" s="337"/>
      <c r="X216" s="333"/>
      <c r="Y216" s="334"/>
      <c r="Z216" s="334"/>
      <c r="AA216" s="335"/>
      <c r="AB216" s="336"/>
      <c r="AC216" s="337"/>
      <c r="AD216" s="336"/>
      <c r="AE216" s="337"/>
      <c r="AF216" s="336"/>
      <c r="AG216" s="337"/>
      <c r="AH216" s="336"/>
      <c r="AI216" s="337"/>
      <c r="AJ216" s="336"/>
      <c r="AK216" s="340"/>
      <c r="AL216" s="340"/>
      <c r="AM216" s="340"/>
      <c r="AN216" s="340"/>
      <c r="AO216" s="340"/>
      <c r="AP216" s="337"/>
      <c r="AQ216" s="336"/>
      <c r="AR216" s="340"/>
      <c r="AS216" s="337"/>
    </row>
    <row r="217" spans="1:45" ht="14.1" customHeight="1" x14ac:dyDescent="0.2">
      <c r="A217" s="388" t="str">
        <f>'Übertrag Einzel'!BF102</f>
        <v>Tango</v>
      </c>
      <c r="B217" s="389"/>
      <c r="C217" s="389"/>
      <c r="D217" s="17"/>
      <c r="E217" s="338"/>
      <c r="F217" s="339"/>
      <c r="G217" s="338"/>
      <c r="H217" s="339"/>
      <c r="I217" s="338"/>
      <c r="J217" s="339"/>
      <c r="K217" s="338"/>
      <c r="L217" s="339"/>
      <c r="M217" s="338"/>
      <c r="N217" s="341"/>
      <c r="O217" s="341"/>
      <c r="P217" s="341"/>
      <c r="Q217" s="341"/>
      <c r="R217" s="341"/>
      <c r="S217" s="339"/>
      <c r="T217" s="338"/>
      <c r="U217" s="341"/>
      <c r="V217" s="339"/>
      <c r="X217" s="388" t="str">
        <f>'Übertrag Einzel'!BF103</f>
        <v>Tango</v>
      </c>
      <c r="Y217" s="389"/>
      <c r="Z217" s="389"/>
      <c r="AA217" s="17"/>
      <c r="AB217" s="338"/>
      <c r="AC217" s="339"/>
      <c r="AD217" s="338"/>
      <c r="AE217" s="339"/>
      <c r="AF217" s="338"/>
      <c r="AG217" s="339"/>
      <c r="AH217" s="338"/>
      <c r="AI217" s="339"/>
      <c r="AJ217" s="338"/>
      <c r="AK217" s="341"/>
      <c r="AL217" s="341"/>
      <c r="AM217" s="341"/>
      <c r="AN217" s="341"/>
      <c r="AO217" s="341"/>
      <c r="AP217" s="339"/>
      <c r="AQ217" s="338"/>
      <c r="AR217" s="341"/>
      <c r="AS217" s="339"/>
    </row>
    <row r="218" spans="1:45" ht="14.1" customHeight="1" x14ac:dyDescent="0.2">
      <c r="A218" s="333"/>
      <c r="B218" s="334"/>
      <c r="C218" s="334"/>
      <c r="D218" s="335"/>
      <c r="E218" s="336"/>
      <c r="F218" s="337"/>
      <c r="G218" s="336"/>
      <c r="H218" s="337"/>
      <c r="I218" s="336"/>
      <c r="J218" s="337"/>
      <c r="K218" s="336"/>
      <c r="L218" s="337"/>
      <c r="M218" s="336"/>
      <c r="N218" s="340"/>
      <c r="O218" s="340"/>
      <c r="P218" s="340"/>
      <c r="Q218" s="340"/>
      <c r="R218" s="340"/>
      <c r="S218" s="337"/>
      <c r="T218" s="336"/>
      <c r="U218" s="340"/>
      <c r="V218" s="337"/>
      <c r="X218" s="333"/>
      <c r="Y218" s="334"/>
      <c r="Z218" s="334"/>
      <c r="AA218" s="335"/>
      <c r="AB218" s="336"/>
      <c r="AC218" s="337"/>
      <c r="AD218" s="336"/>
      <c r="AE218" s="337"/>
      <c r="AF218" s="336"/>
      <c r="AG218" s="337"/>
      <c r="AH218" s="336"/>
      <c r="AI218" s="337"/>
      <c r="AJ218" s="336"/>
      <c r="AK218" s="340"/>
      <c r="AL218" s="340"/>
      <c r="AM218" s="340"/>
      <c r="AN218" s="340"/>
      <c r="AO218" s="340"/>
      <c r="AP218" s="337"/>
      <c r="AQ218" s="336"/>
      <c r="AR218" s="340"/>
      <c r="AS218" s="337"/>
    </row>
    <row r="219" spans="1:45" ht="14.1" customHeight="1" x14ac:dyDescent="0.2">
      <c r="A219" s="388" t="str">
        <f>'Übertrag Einzel'!BG102</f>
        <v>Wiener Walzer</v>
      </c>
      <c r="B219" s="389"/>
      <c r="C219" s="389"/>
      <c r="D219" s="17"/>
      <c r="E219" s="338"/>
      <c r="F219" s="339"/>
      <c r="G219" s="338"/>
      <c r="H219" s="339"/>
      <c r="I219" s="338"/>
      <c r="J219" s="339"/>
      <c r="K219" s="338"/>
      <c r="L219" s="339"/>
      <c r="M219" s="338"/>
      <c r="N219" s="341"/>
      <c r="O219" s="341"/>
      <c r="P219" s="341"/>
      <c r="Q219" s="341"/>
      <c r="R219" s="341"/>
      <c r="S219" s="339"/>
      <c r="T219" s="338"/>
      <c r="U219" s="341"/>
      <c r="V219" s="339"/>
      <c r="X219" s="388" t="str">
        <f>'Übertrag Einzel'!BG103</f>
        <v>Wiener Walzer</v>
      </c>
      <c r="Y219" s="389"/>
      <c r="Z219" s="389"/>
      <c r="AA219" s="17"/>
      <c r="AB219" s="338"/>
      <c r="AC219" s="339"/>
      <c r="AD219" s="338"/>
      <c r="AE219" s="339"/>
      <c r="AF219" s="338"/>
      <c r="AG219" s="339"/>
      <c r="AH219" s="338"/>
      <c r="AI219" s="339"/>
      <c r="AJ219" s="338"/>
      <c r="AK219" s="341"/>
      <c r="AL219" s="341"/>
      <c r="AM219" s="341"/>
      <c r="AN219" s="341"/>
      <c r="AO219" s="341"/>
      <c r="AP219" s="339"/>
      <c r="AQ219" s="338"/>
      <c r="AR219" s="341"/>
      <c r="AS219" s="339"/>
    </row>
    <row r="220" spans="1:45" ht="14.1" customHeight="1" x14ac:dyDescent="0.2">
      <c r="A220" s="333"/>
      <c r="B220" s="334"/>
      <c r="C220" s="334"/>
      <c r="D220" s="335"/>
      <c r="E220" s="336"/>
      <c r="F220" s="337"/>
      <c r="G220" s="336"/>
      <c r="H220" s="337"/>
      <c r="I220" s="336"/>
      <c r="J220" s="337"/>
      <c r="K220" s="336"/>
      <c r="L220" s="337"/>
      <c r="M220" s="336"/>
      <c r="N220" s="340"/>
      <c r="O220" s="340"/>
      <c r="P220" s="340"/>
      <c r="Q220" s="340"/>
      <c r="R220" s="340"/>
      <c r="S220" s="337"/>
      <c r="T220" s="336"/>
      <c r="U220" s="340"/>
      <c r="V220" s="337"/>
      <c r="X220" s="333"/>
      <c r="Y220" s="334"/>
      <c r="Z220" s="334"/>
      <c r="AA220" s="335"/>
      <c r="AB220" s="336"/>
      <c r="AC220" s="337"/>
      <c r="AD220" s="336"/>
      <c r="AE220" s="337"/>
      <c r="AF220" s="336"/>
      <c r="AG220" s="337"/>
      <c r="AH220" s="336"/>
      <c r="AI220" s="337"/>
      <c r="AJ220" s="336"/>
      <c r="AK220" s="340"/>
      <c r="AL220" s="340"/>
      <c r="AM220" s="340"/>
      <c r="AN220" s="340"/>
      <c r="AO220" s="340"/>
      <c r="AP220" s="337"/>
      <c r="AQ220" s="336"/>
      <c r="AR220" s="340"/>
      <c r="AS220" s="337"/>
    </row>
    <row r="221" spans="1:45" ht="14.1" customHeight="1" x14ac:dyDescent="0.2">
      <c r="A221" s="388" t="str">
        <f>'Übertrag Einzel'!BH102</f>
        <v>Slowfox</v>
      </c>
      <c r="B221" s="389"/>
      <c r="C221" s="389"/>
      <c r="D221" s="17"/>
      <c r="E221" s="338"/>
      <c r="F221" s="339"/>
      <c r="G221" s="338"/>
      <c r="H221" s="339"/>
      <c r="I221" s="338"/>
      <c r="J221" s="339"/>
      <c r="K221" s="338"/>
      <c r="L221" s="339"/>
      <c r="M221" s="338"/>
      <c r="N221" s="341"/>
      <c r="O221" s="341"/>
      <c r="P221" s="341"/>
      <c r="Q221" s="341"/>
      <c r="R221" s="341"/>
      <c r="S221" s="339"/>
      <c r="T221" s="338"/>
      <c r="U221" s="341"/>
      <c r="V221" s="339"/>
      <c r="X221" s="388" t="str">
        <f>'Übertrag Einzel'!BH103</f>
        <v>Slowfox</v>
      </c>
      <c r="Y221" s="389"/>
      <c r="Z221" s="389"/>
      <c r="AA221" s="17"/>
      <c r="AB221" s="338"/>
      <c r="AC221" s="339"/>
      <c r="AD221" s="338"/>
      <c r="AE221" s="339"/>
      <c r="AF221" s="338"/>
      <c r="AG221" s="339"/>
      <c r="AH221" s="338"/>
      <c r="AI221" s="339"/>
      <c r="AJ221" s="338"/>
      <c r="AK221" s="341"/>
      <c r="AL221" s="341"/>
      <c r="AM221" s="341"/>
      <c r="AN221" s="341"/>
      <c r="AO221" s="341"/>
      <c r="AP221" s="339"/>
      <c r="AQ221" s="338"/>
      <c r="AR221" s="341"/>
      <c r="AS221" s="339"/>
    </row>
    <row r="222" spans="1:45" ht="14.1" customHeight="1" x14ac:dyDescent="0.2">
      <c r="A222" s="333"/>
      <c r="B222" s="334"/>
      <c r="C222" s="334"/>
      <c r="D222" s="335"/>
      <c r="E222" s="336"/>
      <c r="F222" s="337"/>
      <c r="G222" s="336"/>
      <c r="H222" s="337"/>
      <c r="I222" s="336"/>
      <c r="J222" s="337"/>
      <c r="K222" s="336"/>
      <c r="L222" s="337"/>
      <c r="M222" s="336"/>
      <c r="N222" s="340"/>
      <c r="O222" s="340"/>
      <c r="P222" s="340"/>
      <c r="Q222" s="340"/>
      <c r="R222" s="340"/>
      <c r="S222" s="337"/>
      <c r="T222" s="336"/>
      <c r="U222" s="340"/>
      <c r="V222" s="337"/>
      <c r="X222" s="333"/>
      <c r="Y222" s="334"/>
      <c r="Z222" s="334"/>
      <c r="AA222" s="335"/>
      <c r="AB222" s="336"/>
      <c r="AC222" s="337"/>
      <c r="AD222" s="336"/>
      <c r="AE222" s="337"/>
      <c r="AF222" s="336"/>
      <c r="AG222" s="337"/>
      <c r="AH222" s="336"/>
      <c r="AI222" s="337"/>
      <c r="AJ222" s="336"/>
      <c r="AK222" s="340"/>
      <c r="AL222" s="340"/>
      <c r="AM222" s="340"/>
      <c r="AN222" s="340"/>
      <c r="AO222" s="340"/>
      <c r="AP222" s="337"/>
      <c r="AQ222" s="336"/>
      <c r="AR222" s="340"/>
      <c r="AS222" s="337"/>
    </row>
    <row r="223" spans="1:45" ht="14.1" customHeight="1" x14ac:dyDescent="0.2">
      <c r="A223" s="388" t="str">
        <f>'Übertrag Einzel'!BI102</f>
        <v>Quickstep</v>
      </c>
      <c r="B223" s="389"/>
      <c r="C223" s="389"/>
      <c r="D223" s="17"/>
      <c r="E223" s="338"/>
      <c r="F223" s="339"/>
      <c r="G223" s="338"/>
      <c r="H223" s="339"/>
      <c r="I223" s="338"/>
      <c r="J223" s="339"/>
      <c r="K223" s="338"/>
      <c r="L223" s="339"/>
      <c r="M223" s="338"/>
      <c r="N223" s="341"/>
      <c r="O223" s="341"/>
      <c r="P223" s="341"/>
      <c r="Q223" s="341"/>
      <c r="R223" s="341"/>
      <c r="S223" s="339"/>
      <c r="T223" s="338"/>
      <c r="U223" s="341"/>
      <c r="V223" s="339"/>
      <c r="X223" s="388" t="str">
        <f>'Übertrag Einzel'!BI103</f>
        <v>Quickstep</v>
      </c>
      <c r="Y223" s="389"/>
      <c r="Z223" s="389"/>
      <c r="AA223" s="17"/>
      <c r="AB223" s="338"/>
      <c r="AC223" s="339"/>
      <c r="AD223" s="338"/>
      <c r="AE223" s="339"/>
      <c r="AF223" s="338"/>
      <c r="AG223" s="339"/>
      <c r="AH223" s="338"/>
      <c r="AI223" s="339"/>
      <c r="AJ223" s="338"/>
      <c r="AK223" s="341"/>
      <c r="AL223" s="341"/>
      <c r="AM223" s="341"/>
      <c r="AN223" s="341"/>
      <c r="AO223" s="341"/>
      <c r="AP223" s="339"/>
      <c r="AQ223" s="338"/>
      <c r="AR223" s="341"/>
      <c r="AS223" s="339"/>
    </row>
    <row r="224" spans="1:45" ht="14.1" customHeight="1" x14ac:dyDescent="0.2">
      <c r="A224" s="333"/>
      <c r="B224" s="334"/>
      <c r="C224" s="334"/>
      <c r="D224" s="335"/>
      <c r="E224" s="336"/>
      <c r="F224" s="337"/>
      <c r="G224" s="336"/>
      <c r="H224" s="337"/>
      <c r="I224" s="336"/>
      <c r="J224" s="337"/>
      <c r="K224" s="336"/>
      <c r="L224" s="337"/>
      <c r="M224" s="336"/>
      <c r="N224" s="340"/>
      <c r="O224" s="340"/>
      <c r="P224" s="340"/>
      <c r="Q224" s="340"/>
      <c r="R224" s="340"/>
      <c r="S224" s="337"/>
      <c r="T224" s="336"/>
      <c r="U224" s="340"/>
      <c r="V224" s="337"/>
      <c r="X224" s="333"/>
      <c r="Y224" s="334"/>
      <c r="Z224" s="334"/>
      <c r="AA224" s="335"/>
      <c r="AB224" s="336"/>
      <c r="AC224" s="337"/>
      <c r="AD224" s="336"/>
      <c r="AE224" s="337"/>
      <c r="AF224" s="336"/>
      <c r="AG224" s="337"/>
      <c r="AH224" s="336"/>
      <c r="AI224" s="337"/>
      <c r="AJ224" s="336"/>
      <c r="AK224" s="340"/>
      <c r="AL224" s="340"/>
      <c r="AM224" s="340"/>
      <c r="AN224" s="340"/>
      <c r="AO224" s="340"/>
      <c r="AP224" s="337"/>
      <c r="AQ224" s="336"/>
      <c r="AR224" s="340"/>
      <c r="AS224" s="337"/>
    </row>
    <row r="225" spans="1:45" ht="14.1" customHeight="1" x14ac:dyDescent="0.2">
      <c r="A225" s="388" t="str">
        <f>'Übertrag Einzel'!BJ102</f>
        <v>Samba</v>
      </c>
      <c r="B225" s="389"/>
      <c r="C225" s="389"/>
      <c r="D225" s="17"/>
      <c r="E225" s="338"/>
      <c r="F225" s="339"/>
      <c r="G225" s="338"/>
      <c r="H225" s="339"/>
      <c r="I225" s="338"/>
      <c r="J225" s="339"/>
      <c r="K225" s="338"/>
      <c r="L225" s="339"/>
      <c r="M225" s="338"/>
      <c r="N225" s="341"/>
      <c r="O225" s="341"/>
      <c r="P225" s="341"/>
      <c r="Q225" s="341"/>
      <c r="R225" s="341"/>
      <c r="S225" s="339"/>
      <c r="T225" s="338"/>
      <c r="U225" s="341"/>
      <c r="V225" s="339"/>
      <c r="X225" s="388" t="str">
        <f>'Übertrag Einzel'!BJ103</f>
        <v>Samba</v>
      </c>
      <c r="Y225" s="389"/>
      <c r="Z225" s="389"/>
      <c r="AA225" s="17"/>
      <c r="AB225" s="338"/>
      <c r="AC225" s="339"/>
      <c r="AD225" s="338"/>
      <c r="AE225" s="339"/>
      <c r="AF225" s="338"/>
      <c r="AG225" s="339"/>
      <c r="AH225" s="338"/>
      <c r="AI225" s="339"/>
      <c r="AJ225" s="338"/>
      <c r="AK225" s="341"/>
      <c r="AL225" s="341"/>
      <c r="AM225" s="341"/>
      <c r="AN225" s="341"/>
      <c r="AO225" s="341"/>
      <c r="AP225" s="339"/>
      <c r="AQ225" s="338"/>
      <c r="AR225" s="341"/>
      <c r="AS225" s="339"/>
    </row>
    <row r="226" spans="1:45" ht="14.1" customHeight="1" x14ac:dyDescent="0.2">
      <c r="A226" s="333"/>
      <c r="B226" s="334"/>
      <c r="C226" s="334"/>
      <c r="D226" s="335"/>
      <c r="E226" s="336"/>
      <c r="F226" s="337"/>
      <c r="G226" s="336"/>
      <c r="H226" s="337"/>
      <c r="I226" s="336"/>
      <c r="J226" s="337"/>
      <c r="K226" s="336"/>
      <c r="L226" s="337"/>
      <c r="M226" s="336"/>
      <c r="N226" s="340"/>
      <c r="O226" s="340"/>
      <c r="P226" s="340"/>
      <c r="Q226" s="340"/>
      <c r="R226" s="340"/>
      <c r="S226" s="337"/>
      <c r="T226" s="336"/>
      <c r="U226" s="340"/>
      <c r="V226" s="337"/>
      <c r="X226" s="333"/>
      <c r="Y226" s="334"/>
      <c r="Z226" s="334"/>
      <c r="AA226" s="335"/>
      <c r="AB226" s="336"/>
      <c r="AC226" s="337"/>
      <c r="AD226" s="336"/>
      <c r="AE226" s="337"/>
      <c r="AF226" s="336"/>
      <c r="AG226" s="337"/>
      <c r="AH226" s="336"/>
      <c r="AI226" s="337"/>
      <c r="AJ226" s="336"/>
      <c r="AK226" s="340"/>
      <c r="AL226" s="340"/>
      <c r="AM226" s="340"/>
      <c r="AN226" s="340"/>
      <c r="AO226" s="340"/>
      <c r="AP226" s="337"/>
      <c r="AQ226" s="336"/>
      <c r="AR226" s="340"/>
      <c r="AS226" s="337"/>
    </row>
    <row r="227" spans="1:45" ht="14.1" customHeight="1" x14ac:dyDescent="0.2">
      <c r="A227" s="388" t="str">
        <f>'Übertrag Einzel'!BK102</f>
        <v>Chachacha</v>
      </c>
      <c r="B227" s="389"/>
      <c r="C227" s="389"/>
      <c r="D227" s="17"/>
      <c r="E227" s="338"/>
      <c r="F227" s="339"/>
      <c r="G227" s="338"/>
      <c r="H227" s="339"/>
      <c r="I227" s="338"/>
      <c r="J227" s="339"/>
      <c r="K227" s="338"/>
      <c r="L227" s="339"/>
      <c r="M227" s="338"/>
      <c r="N227" s="341"/>
      <c r="O227" s="341"/>
      <c r="P227" s="341"/>
      <c r="Q227" s="341"/>
      <c r="R227" s="341"/>
      <c r="S227" s="339"/>
      <c r="T227" s="338"/>
      <c r="U227" s="341"/>
      <c r="V227" s="339"/>
      <c r="X227" s="388" t="str">
        <f>'Übertrag Einzel'!BK103</f>
        <v>Chachacha</v>
      </c>
      <c r="Y227" s="389"/>
      <c r="Z227" s="389"/>
      <c r="AA227" s="17"/>
      <c r="AB227" s="338"/>
      <c r="AC227" s="339"/>
      <c r="AD227" s="338"/>
      <c r="AE227" s="339"/>
      <c r="AF227" s="338"/>
      <c r="AG227" s="339"/>
      <c r="AH227" s="338"/>
      <c r="AI227" s="339"/>
      <c r="AJ227" s="338"/>
      <c r="AK227" s="341"/>
      <c r="AL227" s="341"/>
      <c r="AM227" s="341"/>
      <c r="AN227" s="341"/>
      <c r="AO227" s="341"/>
      <c r="AP227" s="339"/>
      <c r="AQ227" s="338"/>
      <c r="AR227" s="341"/>
      <c r="AS227" s="339"/>
    </row>
    <row r="228" spans="1:45" ht="14.1" customHeight="1" x14ac:dyDescent="0.2">
      <c r="A228" s="333"/>
      <c r="B228" s="334"/>
      <c r="C228" s="334"/>
      <c r="D228" s="335"/>
      <c r="E228" s="336"/>
      <c r="F228" s="337"/>
      <c r="G228" s="336"/>
      <c r="H228" s="337"/>
      <c r="I228" s="336"/>
      <c r="J228" s="337"/>
      <c r="K228" s="336"/>
      <c r="L228" s="337"/>
      <c r="M228" s="336"/>
      <c r="N228" s="340"/>
      <c r="O228" s="340"/>
      <c r="P228" s="340"/>
      <c r="Q228" s="340"/>
      <c r="R228" s="340"/>
      <c r="S228" s="337"/>
      <c r="T228" s="336"/>
      <c r="U228" s="340"/>
      <c r="V228" s="337"/>
      <c r="X228" s="333"/>
      <c r="Y228" s="334"/>
      <c r="Z228" s="334"/>
      <c r="AA228" s="335"/>
      <c r="AB228" s="336"/>
      <c r="AC228" s="337"/>
      <c r="AD228" s="336"/>
      <c r="AE228" s="337"/>
      <c r="AF228" s="336"/>
      <c r="AG228" s="337"/>
      <c r="AH228" s="336"/>
      <c r="AI228" s="337"/>
      <c r="AJ228" s="336"/>
      <c r="AK228" s="340"/>
      <c r="AL228" s="340"/>
      <c r="AM228" s="340"/>
      <c r="AN228" s="340"/>
      <c r="AO228" s="340"/>
      <c r="AP228" s="337"/>
      <c r="AQ228" s="336"/>
      <c r="AR228" s="340"/>
      <c r="AS228" s="337"/>
    </row>
    <row r="229" spans="1:45" ht="14.1" customHeight="1" x14ac:dyDescent="0.2">
      <c r="A229" s="388" t="str">
        <f>'Übertrag Einzel'!BL102</f>
        <v>Rumba</v>
      </c>
      <c r="B229" s="389"/>
      <c r="C229" s="389"/>
      <c r="D229" s="17"/>
      <c r="E229" s="338"/>
      <c r="F229" s="339"/>
      <c r="G229" s="338"/>
      <c r="H229" s="339"/>
      <c r="I229" s="338"/>
      <c r="J229" s="339"/>
      <c r="K229" s="338"/>
      <c r="L229" s="339"/>
      <c r="M229" s="338"/>
      <c r="N229" s="341"/>
      <c r="O229" s="341"/>
      <c r="P229" s="341"/>
      <c r="Q229" s="341"/>
      <c r="R229" s="341"/>
      <c r="S229" s="339"/>
      <c r="T229" s="338"/>
      <c r="U229" s="341"/>
      <c r="V229" s="339"/>
      <c r="X229" s="388" t="str">
        <f>'Übertrag Einzel'!BL103</f>
        <v>Rumba</v>
      </c>
      <c r="Y229" s="389"/>
      <c r="Z229" s="389"/>
      <c r="AA229" s="17"/>
      <c r="AB229" s="338"/>
      <c r="AC229" s="339"/>
      <c r="AD229" s="338"/>
      <c r="AE229" s="339"/>
      <c r="AF229" s="338"/>
      <c r="AG229" s="339"/>
      <c r="AH229" s="338"/>
      <c r="AI229" s="339"/>
      <c r="AJ229" s="338"/>
      <c r="AK229" s="341"/>
      <c r="AL229" s="341"/>
      <c r="AM229" s="341"/>
      <c r="AN229" s="341"/>
      <c r="AO229" s="341"/>
      <c r="AP229" s="339"/>
      <c r="AQ229" s="338"/>
      <c r="AR229" s="341"/>
      <c r="AS229" s="339"/>
    </row>
    <row r="230" spans="1:45" ht="14.1" customHeight="1" x14ac:dyDescent="0.2">
      <c r="A230" s="333"/>
      <c r="B230" s="334"/>
      <c r="C230" s="334"/>
      <c r="D230" s="335"/>
      <c r="E230" s="336"/>
      <c r="F230" s="337"/>
      <c r="G230" s="336"/>
      <c r="H230" s="337"/>
      <c r="I230" s="336"/>
      <c r="J230" s="337"/>
      <c r="K230" s="336"/>
      <c r="L230" s="337"/>
      <c r="M230" s="336"/>
      <c r="N230" s="340"/>
      <c r="O230" s="340"/>
      <c r="P230" s="340"/>
      <c r="Q230" s="340"/>
      <c r="R230" s="340"/>
      <c r="S230" s="337"/>
      <c r="T230" s="336"/>
      <c r="U230" s="340"/>
      <c r="V230" s="337"/>
      <c r="X230" s="333"/>
      <c r="Y230" s="334"/>
      <c r="Z230" s="334"/>
      <c r="AA230" s="335"/>
      <c r="AB230" s="336"/>
      <c r="AC230" s="337"/>
      <c r="AD230" s="336"/>
      <c r="AE230" s="337"/>
      <c r="AF230" s="336"/>
      <c r="AG230" s="337"/>
      <c r="AH230" s="336"/>
      <c r="AI230" s="337"/>
      <c r="AJ230" s="336"/>
      <c r="AK230" s="340"/>
      <c r="AL230" s="340"/>
      <c r="AM230" s="340"/>
      <c r="AN230" s="340"/>
      <c r="AO230" s="340"/>
      <c r="AP230" s="337"/>
      <c r="AQ230" s="336"/>
      <c r="AR230" s="340"/>
      <c r="AS230" s="337"/>
    </row>
    <row r="231" spans="1:45" ht="14.1" customHeight="1" x14ac:dyDescent="0.2">
      <c r="A231" s="388" t="str">
        <f>'Übertrag Einzel'!BM102</f>
        <v>Paso Doble</v>
      </c>
      <c r="B231" s="389"/>
      <c r="C231" s="389"/>
      <c r="D231" s="17"/>
      <c r="E231" s="338"/>
      <c r="F231" s="339"/>
      <c r="G231" s="338"/>
      <c r="H231" s="339"/>
      <c r="I231" s="338"/>
      <c r="J231" s="339"/>
      <c r="K231" s="338"/>
      <c r="L231" s="339"/>
      <c r="M231" s="338"/>
      <c r="N231" s="341"/>
      <c r="O231" s="341"/>
      <c r="P231" s="341"/>
      <c r="Q231" s="341"/>
      <c r="R231" s="341"/>
      <c r="S231" s="339"/>
      <c r="T231" s="338"/>
      <c r="U231" s="341"/>
      <c r="V231" s="339"/>
      <c r="X231" s="388" t="str">
        <f>'Übertrag Einzel'!BM103</f>
        <v>Paso Doble</v>
      </c>
      <c r="Y231" s="389"/>
      <c r="Z231" s="389"/>
      <c r="AA231" s="17"/>
      <c r="AB231" s="338"/>
      <c r="AC231" s="339"/>
      <c r="AD231" s="338"/>
      <c r="AE231" s="339"/>
      <c r="AF231" s="338"/>
      <c r="AG231" s="339"/>
      <c r="AH231" s="338"/>
      <c r="AI231" s="339"/>
      <c r="AJ231" s="338"/>
      <c r="AK231" s="341"/>
      <c r="AL231" s="341"/>
      <c r="AM231" s="341"/>
      <c r="AN231" s="341"/>
      <c r="AO231" s="341"/>
      <c r="AP231" s="339"/>
      <c r="AQ231" s="338"/>
      <c r="AR231" s="341"/>
      <c r="AS231" s="339"/>
    </row>
    <row r="232" spans="1:45" ht="14.1" customHeight="1" x14ac:dyDescent="0.2">
      <c r="A232" s="333"/>
      <c r="B232" s="334"/>
      <c r="C232" s="334"/>
      <c r="D232" s="335"/>
      <c r="E232" s="336"/>
      <c r="F232" s="337"/>
      <c r="G232" s="336"/>
      <c r="H232" s="337"/>
      <c r="I232" s="336"/>
      <c r="J232" s="337"/>
      <c r="K232" s="336"/>
      <c r="L232" s="337"/>
      <c r="M232" s="336"/>
      <c r="N232" s="340"/>
      <c r="O232" s="340"/>
      <c r="P232" s="340"/>
      <c r="Q232" s="340"/>
      <c r="R232" s="340"/>
      <c r="S232" s="337"/>
      <c r="T232" s="336"/>
      <c r="U232" s="340"/>
      <c r="V232" s="337"/>
      <c r="X232" s="333"/>
      <c r="Y232" s="334"/>
      <c r="Z232" s="334"/>
      <c r="AA232" s="335"/>
      <c r="AB232" s="336"/>
      <c r="AC232" s="337"/>
      <c r="AD232" s="336"/>
      <c r="AE232" s="337"/>
      <c r="AF232" s="336"/>
      <c r="AG232" s="337"/>
      <c r="AH232" s="336"/>
      <c r="AI232" s="337"/>
      <c r="AJ232" s="336"/>
      <c r="AK232" s="340"/>
      <c r="AL232" s="340"/>
      <c r="AM232" s="340"/>
      <c r="AN232" s="340"/>
      <c r="AO232" s="340"/>
      <c r="AP232" s="337"/>
      <c r="AQ232" s="336"/>
      <c r="AR232" s="340"/>
      <c r="AS232" s="337"/>
    </row>
    <row r="233" spans="1:45" ht="14.1" customHeight="1" x14ac:dyDescent="0.2">
      <c r="A233" s="388" t="str">
        <f>'Übertrag Einzel'!BN102</f>
        <v>Jive</v>
      </c>
      <c r="B233" s="389"/>
      <c r="C233" s="389"/>
      <c r="D233" s="17"/>
      <c r="E233" s="338"/>
      <c r="F233" s="339"/>
      <c r="G233" s="338"/>
      <c r="H233" s="339"/>
      <c r="I233" s="338"/>
      <c r="J233" s="339"/>
      <c r="K233" s="338"/>
      <c r="L233" s="339"/>
      <c r="M233" s="338"/>
      <c r="N233" s="341"/>
      <c r="O233" s="341"/>
      <c r="P233" s="341"/>
      <c r="Q233" s="341"/>
      <c r="R233" s="341"/>
      <c r="S233" s="339"/>
      <c r="T233" s="338"/>
      <c r="U233" s="341"/>
      <c r="V233" s="339"/>
      <c r="X233" s="388" t="str">
        <f>'Übertrag Einzel'!BN103</f>
        <v>Jive</v>
      </c>
      <c r="Y233" s="389"/>
      <c r="Z233" s="389"/>
      <c r="AA233" s="17"/>
      <c r="AB233" s="338"/>
      <c r="AC233" s="339"/>
      <c r="AD233" s="338"/>
      <c r="AE233" s="339"/>
      <c r="AF233" s="338"/>
      <c r="AG233" s="339"/>
      <c r="AH233" s="338"/>
      <c r="AI233" s="339"/>
      <c r="AJ233" s="338"/>
      <c r="AK233" s="341"/>
      <c r="AL233" s="341"/>
      <c r="AM233" s="341"/>
      <c r="AN233" s="341"/>
      <c r="AO233" s="341"/>
      <c r="AP233" s="339"/>
      <c r="AQ233" s="338"/>
      <c r="AR233" s="341"/>
      <c r="AS233" s="339"/>
    </row>
    <row r="234" spans="1:45" ht="14.1" customHeight="1" x14ac:dyDescent="0.2">
      <c r="A234" s="391"/>
      <c r="B234" s="392"/>
      <c r="C234" s="392"/>
      <c r="D234" s="393"/>
      <c r="E234" s="336"/>
      <c r="F234" s="337"/>
      <c r="G234" s="336"/>
      <c r="H234" s="337"/>
      <c r="I234" s="336"/>
      <c r="J234" s="337"/>
      <c r="K234" s="336"/>
      <c r="L234" s="337"/>
      <c r="M234" s="336"/>
      <c r="N234" s="340"/>
      <c r="O234" s="340"/>
      <c r="P234" s="340"/>
      <c r="Q234" s="340"/>
      <c r="R234" s="340"/>
      <c r="S234" s="337"/>
      <c r="T234" s="336"/>
      <c r="U234" s="340"/>
      <c r="V234" s="337"/>
      <c r="X234" s="391"/>
      <c r="Y234" s="392"/>
      <c r="Z234" s="392"/>
      <c r="AA234" s="393"/>
      <c r="AB234" s="336"/>
      <c r="AC234" s="337"/>
      <c r="AD234" s="336"/>
      <c r="AE234" s="337"/>
      <c r="AF234" s="336"/>
      <c r="AG234" s="337"/>
      <c r="AH234" s="336"/>
      <c r="AI234" s="337"/>
      <c r="AJ234" s="336"/>
      <c r="AK234" s="340"/>
      <c r="AL234" s="340"/>
      <c r="AM234" s="340"/>
      <c r="AN234" s="340"/>
      <c r="AO234" s="340"/>
      <c r="AP234" s="337"/>
      <c r="AQ234" s="336"/>
      <c r="AR234" s="340"/>
      <c r="AS234" s="337"/>
    </row>
    <row r="235" spans="1:45" ht="14.1" customHeight="1" x14ac:dyDescent="0.2">
      <c r="A235" s="388" t="str">
        <f>'Übertrag Einzel'!BO102</f>
        <v>Discofox</v>
      </c>
      <c r="B235" s="389"/>
      <c r="C235" s="390"/>
      <c r="D235" s="18"/>
      <c r="E235" s="338"/>
      <c r="F235" s="339"/>
      <c r="G235" s="338"/>
      <c r="H235" s="339"/>
      <c r="I235" s="338"/>
      <c r="J235" s="339"/>
      <c r="K235" s="338"/>
      <c r="L235" s="339"/>
      <c r="M235" s="338"/>
      <c r="N235" s="341"/>
      <c r="O235" s="341"/>
      <c r="P235" s="341"/>
      <c r="Q235" s="341"/>
      <c r="R235" s="341"/>
      <c r="S235" s="339"/>
      <c r="T235" s="338"/>
      <c r="U235" s="341"/>
      <c r="V235" s="339"/>
      <c r="X235" s="388" t="str">
        <f>'Übertrag Einzel'!BO103</f>
        <v>Discofox</v>
      </c>
      <c r="Y235" s="389"/>
      <c r="Z235" s="390"/>
      <c r="AA235" s="18"/>
      <c r="AB235" s="338"/>
      <c r="AC235" s="339"/>
      <c r="AD235" s="338"/>
      <c r="AE235" s="339"/>
      <c r="AF235" s="338"/>
      <c r="AG235" s="339"/>
      <c r="AH235" s="338"/>
      <c r="AI235" s="339"/>
      <c r="AJ235" s="338"/>
      <c r="AK235" s="341"/>
      <c r="AL235" s="341"/>
      <c r="AM235" s="341"/>
      <c r="AN235" s="341"/>
      <c r="AO235" s="341"/>
      <c r="AP235" s="339"/>
      <c r="AQ235" s="338"/>
      <c r="AR235" s="341"/>
      <c r="AS235" s="339"/>
    </row>
    <row r="236" spans="1:45" ht="14.1" customHeight="1" x14ac:dyDescent="0.2">
      <c r="A236" s="391"/>
      <c r="B236" s="392"/>
      <c r="C236" s="392"/>
      <c r="D236" s="393"/>
      <c r="E236" s="336"/>
      <c r="F236" s="337"/>
      <c r="G236" s="336"/>
      <c r="H236" s="337"/>
      <c r="I236" s="336"/>
      <c r="J236" s="337"/>
      <c r="K236" s="336"/>
      <c r="L236" s="337"/>
      <c r="M236" s="336"/>
      <c r="N236" s="340"/>
      <c r="O236" s="340"/>
      <c r="P236" s="340"/>
      <c r="Q236" s="340"/>
      <c r="R236" s="340"/>
      <c r="S236" s="337"/>
      <c r="T236" s="336"/>
      <c r="U236" s="340"/>
      <c r="V236" s="337"/>
      <c r="X236" s="391"/>
      <c r="Y236" s="392"/>
      <c r="Z236" s="392"/>
      <c r="AA236" s="393"/>
      <c r="AB236" s="336"/>
      <c r="AC236" s="337"/>
      <c r="AD236" s="336"/>
      <c r="AE236" s="337"/>
      <c r="AF236" s="336"/>
      <c r="AG236" s="337"/>
      <c r="AH236" s="336"/>
      <c r="AI236" s="337"/>
      <c r="AJ236" s="336"/>
      <c r="AK236" s="340"/>
      <c r="AL236" s="340"/>
      <c r="AM236" s="340"/>
      <c r="AN236" s="340"/>
      <c r="AO236" s="340"/>
      <c r="AP236" s="337"/>
      <c r="AQ236" s="336"/>
      <c r="AR236" s="340"/>
      <c r="AS236" s="337"/>
    </row>
    <row r="237" spans="1:45" ht="14.1" customHeight="1" x14ac:dyDescent="0.2">
      <c r="A237" s="388"/>
      <c r="B237" s="389"/>
      <c r="C237" s="390"/>
      <c r="D237" s="18"/>
      <c r="E237" s="338"/>
      <c r="F237" s="339"/>
      <c r="G237" s="338"/>
      <c r="H237" s="339"/>
      <c r="I237" s="338"/>
      <c r="J237" s="339"/>
      <c r="K237" s="338"/>
      <c r="L237" s="339"/>
      <c r="M237" s="338"/>
      <c r="N237" s="341"/>
      <c r="O237" s="341"/>
      <c r="P237" s="341"/>
      <c r="Q237" s="341"/>
      <c r="R237" s="341"/>
      <c r="S237" s="339"/>
      <c r="T237" s="338"/>
      <c r="U237" s="341"/>
      <c r="V237" s="339"/>
      <c r="X237" s="388"/>
      <c r="Y237" s="389"/>
      <c r="Z237" s="390"/>
      <c r="AA237" s="18"/>
      <c r="AB237" s="338"/>
      <c r="AC237" s="339"/>
      <c r="AD237" s="338"/>
      <c r="AE237" s="339"/>
      <c r="AF237" s="338"/>
      <c r="AG237" s="339"/>
      <c r="AH237" s="338"/>
      <c r="AI237" s="339"/>
      <c r="AJ237" s="338"/>
      <c r="AK237" s="341"/>
      <c r="AL237" s="341"/>
      <c r="AM237" s="341"/>
      <c r="AN237" s="341"/>
      <c r="AO237" s="341"/>
      <c r="AP237" s="339"/>
      <c r="AQ237" s="338"/>
      <c r="AR237" s="341"/>
      <c r="AS237" s="339"/>
    </row>
    <row r="238" spans="1:45" ht="14.1" customHeight="1" x14ac:dyDescent="0.2">
      <c r="A238" s="394" t="s">
        <v>70</v>
      </c>
      <c r="B238" s="450"/>
      <c r="C238" s="450"/>
      <c r="D238" s="450"/>
      <c r="E238" s="450"/>
      <c r="F238" s="450"/>
      <c r="G238" s="450"/>
      <c r="H238" s="450"/>
      <c r="I238" s="450"/>
      <c r="J238" s="450"/>
      <c r="K238" s="450"/>
      <c r="L238" s="450"/>
      <c r="M238" s="450"/>
      <c r="N238" s="450"/>
      <c r="O238" s="450"/>
      <c r="P238" s="450"/>
      <c r="Q238" s="450"/>
      <c r="R238" s="450"/>
      <c r="S238" s="450"/>
      <c r="T238" s="450"/>
      <c r="U238" s="450"/>
      <c r="V238" s="451"/>
      <c r="X238" s="394" t="s">
        <v>70</v>
      </c>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1"/>
    </row>
    <row r="239" spans="1:45" ht="14.1" customHeight="1" x14ac:dyDescent="0.2">
      <c r="A239" s="452"/>
      <c r="B239" s="453"/>
      <c r="C239" s="454"/>
      <c r="D239" s="454"/>
      <c r="E239" s="454"/>
      <c r="F239" s="454"/>
      <c r="G239" s="454"/>
      <c r="H239" s="454"/>
      <c r="I239" s="454"/>
      <c r="J239" s="454"/>
      <c r="K239" s="454"/>
      <c r="L239" s="454"/>
      <c r="M239" s="454"/>
      <c r="N239" s="454"/>
      <c r="O239" s="454"/>
      <c r="P239" s="454"/>
      <c r="Q239" s="454"/>
      <c r="R239" s="454"/>
      <c r="S239" s="454"/>
      <c r="T239" s="454"/>
      <c r="U239" s="454"/>
      <c r="V239" s="455"/>
      <c r="X239" s="452"/>
      <c r="Y239" s="453"/>
      <c r="Z239" s="454"/>
      <c r="AA239" s="454"/>
      <c r="AB239" s="454"/>
      <c r="AC239" s="454"/>
      <c r="AD239" s="454"/>
      <c r="AE239" s="454"/>
      <c r="AF239" s="454"/>
      <c r="AG239" s="454"/>
      <c r="AH239" s="454"/>
      <c r="AI239" s="454"/>
      <c r="AJ239" s="454"/>
      <c r="AK239" s="454"/>
      <c r="AL239" s="454"/>
      <c r="AM239" s="454"/>
      <c r="AN239" s="454"/>
      <c r="AO239" s="454"/>
      <c r="AP239" s="454"/>
      <c r="AQ239" s="454"/>
      <c r="AR239" s="454"/>
      <c r="AS239" s="455"/>
    </row>
    <row r="240" spans="1:45" ht="14.1" customHeight="1" x14ac:dyDescent="0.2">
      <c r="A240" s="400" t="s">
        <v>30</v>
      </c>
      <c r="B240" s="456"/>
      <c r="C240" s="400" t="str">
        <f>MID(T242,1,2)</f>
        <v/>
      </c>
      <c r="D240" s="401"/>
      <c r="E240" s="400" t="str">
        <f>MID(T242,3,2)</f>
        <v/>
      </c>
      <c r="F240" s="401"/>
      <c r="G240" s="400" t="str">
        <f>MID(T242,5,2)</f>
        <v/>
      </c>
      <c r="H240" s="401"/>
      <c r="I240" s="400" t="str">
        <f>MID(T242,7,2)</f>
        <v/>
      </c>
      <c r="J240" s="401"/>
      <c r="K240" s="400" t="str">
        <f>MID(T242,9,2)</f>
        <v/>
      </c>
      <c r="L240" s="401"/>
      <c r="M240" s="400" t="str">
        <f>MID(T242,11,2)</f>
        <v/>
      </c>
      <c r="N240" s="401"/>
      <c r="O240" s="400" t="str">
        <f>MID(T242,13,2)</f>
        <v/>
      </c>
      <c r="P240" s="401"/>
      <c r="Q240" s="400" t="str">
        <f>MID(T242,15,2)</f>
        <v/>
      </c>
      <c r="R240" s="401"/>
      <c r="S240" s="400" t="str">
        <f>MID(T242,17,2)</f>
        <v/>
      </c>
      <c r="T240" s="401"/>
      <c r="U240" s="400" t="str">
        <f>MID(T242,19,2)</f>
        <v/>
      </c>
      <c r="V240" s="401"/>
      <c r="X240" s="400" t="s">
        <v>30</v>
      </c>
      <c r="Y240" s="456"/>
      <c r="Z240" s="400" t="str">
        <f>MID(AQ242,1,2)</f>
        <v/>
      </c>
      <c r="AA240" s="401"/>
      <c r="AB240" s="400" t="str">
        <f>MID(AQ242,3,2)</f>
        <v/>
      </c>
      <c r="AC240" s="401"/>
      <c r="AD240" s="400" t="str">
        <f>MID(AQ242,5,2)</f>
        <v/>
      </c>
      <c r="AE240" s="401"/>
      <c r="AF240" s="400" t="str">
        <f>MID(AQ242,7,2)</f>
        <v/>
      </c>
      <c r="AG240" s="401"/>
      <c r="AH240" s="400" t="str">
        <f>MID(AQ242,9,2)</f>
        <v/>
      </c>
      <c r="AI240" s="401"/>
      <c r="AJ240" s="400" t="str">
        <f>MID(AQ242,11,2)</f>
        <v/>
      </c>
      <c r="AK240" s="401"/>
      <c r="AL240" s="400" t="str">
        <f>MID(AQ242,13,2)</f>
        <v/>
      </c>
      <c r="AM240" s="401"/>
      <c r="AN240" s="400" t="str">
        <f>MID(AQ242,15,2)</f>
        <v/>
      </c>
      <c r="AO240" s="401"/>
      <c r="AP240" s="400" t="str">
        <f>MID(AQ242,17,2)</f>
        <v/>
      </c>
      <c r="AQ240" s="401"/>
      <c r="AR240" s="400" t="str">
        <f>MID(AQ242,19,2)</f>
        <v/>
      </c>
      <c r="AS240" s="401"/>
    </row>
    <row r="241" spans="1:45" ht="14.1" customHeight="1" x14ac:dyDescent="0.2">
      <c r="A241" s="457"/>
      <c r="B241" s="458"/>
      <c r="C241" s="402"/>
      <c r="D241" s="403"/>
      <c r="E241" s="402"/>
      <c r="F241" s="403"/>
      <c r="G241" s="402"/>
      <c r="H241" s="403"/>
      <c r="I241" s="402"/>
      <c r="J241" s="403"/>
      <c r="K241" s="402"/>
      <c r="L241" s="403"/>
      <c r="M241" s="402"/>
      <c r="N241" s="403"/>
      <c r="O241" s="402"/>
      <c r="P241" s="403"/>
      <c r="Q241" s="402"/>
      <c r="R241" s="403"/>
      <c r="S241" s="402"/>
      <c r="T241" s="403"/>
      <c r="U241" s="402"/>
      <c r="V241" s="403"/>
      <c r="X241" s="457"/>
      <c r="Y241" s="458"/>
      <c r="Z241" s="402"/>
      <c r="AA241" s="403"/>
      <c r="AB241" s="402"/>
      <c r="AC241" s="403"/>
      <c r="AD241" s="402"/>
      <c r="AE241" s="403"/>
      <c r="AF241" s="402"/>
      <c r="AG241" s="403"/>
      <c r="AH241" s="402"/>
      <c r="AI241" s="403"/>
      <c r="AJ241" s="402"/>
      <c r="AK241" s="403"/>
      <c r="AL241" s="402"/>
      <c r="AM241" s="403"/>
      <c r="AN241" s="402"/>
      <c r="AO241" s="403"/>
      <c r="AP241" s="402"/>
      <c r="AQ241" s="403"/>
      <c r="AR241" s="402"/>
      <c r="AS241" s="403"/>
    </row>
    <row r="242" spans="1:45" ht="27.75" customHeight="1" x14ac:dyDescent="0.2">
      <c r="A242" s="404" t="s">
        <v>191</v>
      </c>
      <c r="B242" s="405"/>
      <c r="C242" s="405"/>
      <c r="D242" s="405"/>
      <c r="E242" s="405"/>
      <c r="F242" s="405"/>
      <c r="G242" s="405"/>
      <c r="H242" s="406"/>
      <c r="I242" s="413" t="s">
        <v>16</v>
      </c>
      <c r="J242" s="414"/>
      <c r="K242" s="414"/>
      <c r="L242" s="414"/>
      <c r="M242" s="414"/>
      <c r="N242" s="414"/>
      <c r="O242" s="414"/>
      <c r="P242" s="414"/>
      <c r="Q242" s="414"/>
      <c r="R242" s="414"/>
      <c r="S242" s="415"/>
      <c r="T242" s="416" t="str">
        <f>'Übertrag Einzel'!CL102</f>
        <v/>
      </c>
      <c r="U242" s="417"/>
      <c r="V242" s="418"/>
      <c r="X242" s="404" t="s">
        <v>191</v>
      </c>
      <c r="Y242" s="405"/>
      <c r="Z242" s="405"/>
      <c r="AA242" s="405"/>
      <c r="AB242" s="405"/>
      <c r="AC242" s="405"/>
      <c r="AD242" s="405"/>
      <c r="AE242" s="406"/>
      <c r="AF242" s="413" t="s">
        <v>16</v>
      </c>
      <c r="AG242" s="414"/>
      <c r="AH242" s="414"/>
      <c r="AI242" s="414"/>
      <c r="AJ242" s="414"/>
      <c r="AK242" s="414"/>
      <c r="AL242" s="414"/>
      <c r="AM242" s="414"/>
      <c r="AN242" s="414"/>
      <c r="AO242" s="414"/>
      <c r="AP242" s="415"/>
      <c r="AQ242" s="416" t="str">
        <f>'Übertrag Einzel'!CL103</f>
        <v/>
      </c>
      <c r="AR242" s="417"/>
      <c r="AS242" s="418"/>
    </row>
    <row r="243" spans="1:45" ht="14.1" customHeight="1" x14ac:dyDescent="0.2">
      <c r="A243" s="407"/>
      <c r="B243" s="408"/>
      <c r="C243" s="408"/>
      <c r="D243" s="408"/>
      <c r="E243" s="408"/>
      <c r="F243" s="408"/>
      <c r="G243" s="408"/>
      <c r="H243" s="409"/>
      <c r="I243" s="333" t="s">
        <v>17</v>
      </c>
      <c r="J243" s="334"/>
      <c r="K243" s="334"/>
      <c r="L243" s="334"/>
      <c r="M243" s="334"/>
      <c r="N243" s="334"/>
      <c r="O243" s="334"/>
      <c r="P243" s="334"/>
      <c r="Q243" s="334"/>
      <c r="R243" s="334"/>
      <c r="S243" s="334"/>
      <c r="T243" s="334"/>
      <c r="U243" s="334"/>
      <c r="V243" s="335"/>
      <c r="X243" s="407"/>
      <c r="Y243" s="408"/>
      <c r="Z243" s="408"/>
      <c r="AA243" s="408"/>
      <c r="AB243" s="408"/>
      <c r="AC243" s="408"/>
      <c r="AD243" s="408"/>
      <c r="AE243" s="409"/>
      <c r="AF243" s="333" t="s">
        <v>17</v>
      </c>
      <c r="AG243" s="334"/>
      <c r="AH243" s="334"/>
      <c r="AI243" s="334"/>
      <c r="AJ243" s="334"/>
      <c r="AK243" s="334"/>
      <c r="AL243" s="334"/>
      <c r="AM243" s="334"/>
      <c r="AN243" s="334"/>
      <c r="AO243" s="334"/>
      <c r="AP243" s="334"/>
      <c r="AQ243" s="334"/>
      <c r="AR243" s="334"/>
      <c r="AS243" s="335"/>
    </row>
    <row r="244" spans="1:45" ht="14.1" customHeight="1" x14ac:dyDescent="0.2">
      <c r="A244" s="407"/>
      <c r="B244" s="408"/>
      <c r="C244" s="408"/>
      <c r="D244" s="408"/>
      <c r="E244" s="408"/>
      <c r="F244" s="408"/>
      <c r="G244" s="408"/>
      <c r="H244" s="409"/>
      <c r="I244" s="82" t="s">
        <v>18</v>
      </c>
      <c r="J244" s="419"/>
      <c r="K244" s="419"/>
      <c r="L244" s="419"/>
      <c r="M244" s="420"/>
      <c r="N244" s="34" t="s">
        <v>19</v>
      </c>
      <c r="O244" s="419"/>
      <c r="P244" s="419"/>
      <c r="Q244" s="419"/>
      <c r="R244" s="420"/>
      <c r="S244" s="82" t="s">
        <v>20</v>
      </c>
      <c r="T244" s="419"/>
      <c r="U244" s="419"/>
      <c r="V244" s="420"/>
      <c r="X244" s="407"/>
      <c r="Y244" s="408"/>
      <c r="Z244" s="408"/>
      <c r="AA244" s="408"/>
      <c r="AB244" s="408"/>
      <c r="AC244" s="408"/>
      <c r="AD244" s="408"/>
      <c r="AE244" s="409"/>
      <c r="AF244" s="82" t="s">
        <v>18</v>
      </c>
      <c r="AG244" s="419"/>
      <c r="AH244" s="419"/>
      <c r="AI244" s="419"/>
      <c r="AJ244" s="420"/>
      <c r="AK244" s="34" t="s">
        <v>19</v>
      </c>
      <c r="AL244" s="419"/>
      <c r="AM244" s="419"/>
      <c r="AN244" s="419"/>
      <c r="AO244" s="420"/>
      <c r="AP244" s="82" t="s">
        <v>20</v>
      </c>
      <c r="AQ244" s="419"/>
      <c r="AR244" s="419"/>
      <c r="AS244" s="420"/>
    </row>
    <row r="245" spans="1:45" ht="14.1" customHeight="1" x14ac:dyDescent="0.2">
      <c r="A245" s="410"/>
      <c r="B245" s="411"/>
      <c r="C245" s="411"/>
      <c r="D245" s="411"/>
      <c r="E245" s="411"/>
      <c r="F245" s="411"/>
      <c r="G245" s="411"/>
      <c r="H245" s="412"/>
      <c r="I245" s="87"/>
      <c r="J245" s="88"/>
      <c r="K245" s="88"/>
      <c r="L245" s="88"/>
      <c r="M245" s="89"/>
      <c r="N245" s="88"/>
      <c r="O245" s="88"/>
      <c r="P245" s="88"/>
      <c r="Q245" s="88"/>
      <c r="R245" s="89"/>
      <c r="S245" s="87"/>
      <c r="T245" s="88"/>
      <c r="U245" s="88"/>
      <c r="V245" s="89"/>
      <c r="X245" s="410"/>
      <c r="Y245" s="411"/>
      <c r="Z245" s="411"/>
      <c r="AA245" s="411"/>
      <c r="AB245" s="411"/>
      <c r="AC245" s="411"/>
      <c r="AD245" s="411"/>
      <c r="AE245" s="412"/>
      <c r="AF245" s="87"/>
      <c r="AG245" s="88"/>
      <c r="AH245" s="88"/>
      <c r="AI245" s="88"/>
      <c r="AJ245" s="89"/>
      <c r="AK245" s="88"/>
      <c r="AL245" s="88"/>
      <c r="AM245" s="88"/>
      <c r="AN245" s="88"/>
      <c r="AO245" s="89"/>
      <c r="AP245" s="87"/>
      <c r="AQ245" s="88"/>
      <c r="AR245" s="88"/>
      <c r="AS245" s="89"/>
    </row>
    <row r="246" spans="1:45" s="27" customFormat="1" ht="21.75" customHeight="1" x14ac:dyDescent="0.2">
      <c r="A246" s="421" t="s">
        <v>22</v>
      </c>
      <c r="B246" s="422"/>
      <c r="C246" s="422"/>
      <c r="D246" s="422"/>
      <c r="E246" s="422"/>
      <c r="F246" s="422"/>
      <c r="G246" s="422"/>
      <c r="H246" s="422"/>
      <c r="I246" s="422"/>
      <c r="J246" s="422"/>
      <c r="K246" s="422"/>
      <c r="L246" s="422"/>
      <c r="M246" s="422"/>
      <c r="N246" s="422"/>
      <c r="O246" s="422"/>
      <c r="P246" s="422"/>
      <c r="Q246" s="422"/>
      <c r="R246" s="422"/>
      <c r="S246" s="422"/>
      <c r="T246" s="422"/>
      <c r="U246" s="422"/>
      <c r="V246" s="423"/>
      <c r="X246" s="424" t="s">
        <v>22</v>
      </c>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6"/>
    </row>
    <row r="247" spans="1:45" s="33" customFormat="1" ht="21.75" customHeight="1" x14ac:dyDescent="0.2">
      <c r="A247" s="26" t="str">
        <f>'Übertrag Einzel'!$C104</f>
        <v xml:space="preserve"> </v>
      </c>
      <c r="B247" s="29" t="str">
        <f>'Übertrag Einzel'!$AD104</f>
        <v xml:space="preserve"> </v>
      </c>
      <c r="C247" s="30"/>
      <c r="D247" s="90"/>
      <c r="E247" s="31" t="str">
        <f>E198</f>
        <v>Ausrichter: TSC Musterhausen</v>
      </c>
      <c r="F247" s="90"/>
      <c r="G247" s="90"/>
      <c r="H247" s="90"/>
      <c r="I247" s="90"/>
      <c r="J247" s="90"/>
      <c r="K247" s="90"/>
      <c r="L247" s="90"/>
      <c r="M247" s="90"/>
      <c r="N247" s="90"/>
      <c r="O247" s="90"/>
      <c r="P247" s="90"/>
      <c r="Q247" s="90"/>
      <c r="R247" s="90"/>
      <c r="S247" s="90"/>
      <c r="T247" s="90"/>
      <c r="U247" s="90"/>
      <c r="V247" s="91"/>
      <c r="X247" s="26" t="str">
        <f>'Übertrag Einzel'!$C105</f>
        <v xml:space="preserve"> </v>
      </c>
      <c r="Y247" s="29" t="str">
        <f>'Übertrag Einzel'!$AD105</f>
        <v xml:space="preserve"> </v>
      </c>
      <c r="Z247" s="30"/>
      <c r="AA247" s="90"/>
      <c r="AB247" s="31" t="str">
        <f>E247</f>
        <v>Ausrichter: TSC Musterhausen</v>
      </c>
      <c r="AC247" s="90"/>
      <c r="AD247" s="90"/>
      <c r="AE247" s="90"/>
      <c r="AF247" s="90"/>
      <c r="AG247" s="90"/>
      <c r="AH247" s="90"/>
      <c r="AI247" s="90"/>
      <c r="AJ247" s="90"/>
      <c r="AK247" s="90"/>
      <c r="AL247" s="90"/>
      <c r="AM247" s="90"/>
      <c r="AN247" s="90"/>
      <c r="AO247" s="90"/>
      <c r="AP247" s="90"/>
      <c r="AQ247" s="90"/>
      <c r="AR247" s="90"/>
      <c r="AS247" s="91"/>
    </row>
    <row r="248" spans="1:45" s="34" customFormat="1" ht="12.75" x14ac:dyDescent="0.2">
      <c r="A248" s="333" t="s">
        <v>3</v>
      </c>
      <c r="B248" s="334"/>
      <c r="C248" s="334"/>
      <c r="D248" s="334"/>
      <c r="E248" s="430"/>
      <c r="F248" s="333" t="s">
        <v>34</v>
      </c>
      <c r="G248" s="431"/>
      <c r="H248" s="431"/>
      <c r="I248" s="431"/>
      <c r="J248" s="431"/>
      <c r="K248" s="431"/>
      <c r="L248" s="431"/>
      <c r="M248" s="431"/>
      <c r="N248" s="431"/>
      <c r="O248" s="431"/>
      <c r="P248" s="431"/>
      <c r="Q248" s="431"/>
      <c r="R248" s="430"/>
      <c r="S248" s="333" t="s">
        <v>6</v>
      </c>
      <c r="T248" s="334"/>
      <c r="U248" s="334"/>
      <c r="V248" s="335"/>
      <c r="X248" s="333" t="s">
        <v>3</v>
      </c>
      <c r="Y248" s="334"/>
      <c r="Z248" s="334"/>
      <c r="AA248" s="334"/>
      <c r="AB248" s="430"/>
      <c r="AC248" s="333" t="s">
        <v>34</v>
      </c>
      <c r="AD248" s="431"/>
      <c r="AE248" s="431"/>
      <c r="AF248" s="431"/>
      <c r="AG248" s="431"/>
      <c r="AH248" s="431"/>
      <c r="AI248" s="431"/>
      <c r="AJ248" s="431"/>
      <c r="AK248" s="431"/>
      <c r="AL248" s="431"/>
      <c r="AM248" s="431"/>
      <c r="AN248" s="431"/>
      <c r="AO248" s="430"/>
      <c r="AP248" s="333" t="s">
        <v>6</v>
      </c>
      <c r="AQ248" s="334"/>
      <c r="AR248" s="334"/>
      <c r="AS248" s="335"/>
    </row>
    <row r="249" spans="1:45" s="35" customFormat="1" ht="24" customHeight="1" x14ac:dyDescent="0.2">
      <c r="A249" s="352" t="str">
        <f>'Übertrag Einzel'!D104</f>
        <v xml:space="preserve"> </v>
      </c>
      <c r="B249" s="353"/>
      <c r="C249" s="353"/>
      <c r="D249" s="353"/>
      <c r="E249" s="354"/>
      <c r="F249" s="352" t="str">
        <f>'Übertrag Einzel'!E104</f>
        <v xml:space="preserve"> </v>
      </c>
      <c r="G249" s="353"/>
      <c r="H249" s="353"/>
      <c r="I249" s="353"/>
      <c r="J249" s="353"/>
      <c r="K249" s="353"/>
      <c r="L249" s="353"/>
      <c r="M249" s="353"/>
      <c r="N249" s="353"/>
      <c r="O249" s="353"/>
      <c r="P249" s="353"/>
      <c r="Q249" s="353"/>
      <c r="R249" s="354"/>
      <c r="S249" s="355" t="str">
        <f>'Übertrag Einzel'!$H104</f>
        <v xml:space="preserve"> </v>
      </c>
      <c r="T249" s="356"/>
      <c r="U249" s="356"/>
      <c r="V249" s="357"/>
      <c r="X249" s="352" t="str">
        <f>'Übertrag Einzel'!D105</f>
        <v xml:space="preserve"> </v>
      </c>
      <c r="Y249" s="353"/>
      <c r="Z249" s="353"/>
      <c r="AA249" s="353"/>
      <c r="AB249" s="354"/>
      <c r="AC249" s="352" t="str">
        <f>'Übertrag Einzel'!E105</f>
        <v xml:space="preserve"> </v>
      </c>
      <c r="AD249" s="353"/>
      <c r="AE249" s="353"/>
      <c r="AF249" s="353"/>
      <c r="AG249" s="353"/>
      <c r="AH249" s="353"/>
      <c r="AI249" s="353"/>
      <c r="AJ249" s="353"/>
      <c r="AK249" s="353"/>
      <c r="AL249" s="353"/>
      <c r="AM249" s="353"/>
      <c r="AN249" s="353"/>
      <c r="AO249" s="354"/>
      <c r="AP249" s="355" t="str">
        <f>'Übertrag Einzel'!$H105</f>
        <v xml:space="preserve"> </v>
      </c>
      <c r="AQ249" s="356"/>
      <c r="AR249" s="356"/>
      <c r="AS249" s="357"/>
    </row>
    <row r="250" spans="1:45" s="36" customFormat="1" ht="11.25" customHeight="1" x14ac:dyDescent="0.2">
      <c r="A250" s="376" t="s">
        <v>32</v>
      </c>
      <c r="B250" s="377"/>
      <c r="C250" s="378"/>
      <c r="D250" s="376" t="s">
        <v>33</v>
      </c>
      <c r="E250" s="377"/>
      <c r="F250" s="377"/>
      <c r="G250" s="377"/>
      <c r="H250" s="377"/>
      <c r="I250" s="377"/>
      <c r="J250" s="377"/>
      <c r="K250" s="377"/>
      <c r="L250" s="377"/>
      <c r="M250" s="377"/>
      <c r="N250" s="378"/>
      <c r="O250" s="379" t="s">
        <v>7</v>
      </c>
      <c r="P250" s="377"/>
      <c r="Q250" s="377"/>
      <c r="R250" s="377"/>
      <c r="S250" s="377"/>
      <c r="T250" s="377"/>
      <c r="U250" s="377"/>
      <c r="V250" s="378"/>
      <c r="X250" s="376" t="s">
        <v>32</v>
      </c>
      <c r="Y250" s="377"/>
      <c r="Z250" s="378"/>
      <c r="AA250" s="376" t="s">
        <v>33</v>
      </c>
      <c r="AB250" s="377"/>
      <c r="AC250" s="377"/>
      <c r="AD250" s="377"/>
      <c r="AE250" s="377"/>
      <c r="AF250" s="377"/>
      <c r="AG250" s="377"/>
      <c r="AH250" s="377"/>
      <c r="AI250" s="377"/>
      <c r="AJ250" s="377"/>
      <c r="AK250" s="378"/>
      <c r="AL250" s="379" t="s">
        <v>7</v>
      </c>
      <c r="AM250" s="377"/>
      <c r="AN250" s="377"/>
      <c r="AO250" s="377"/>
      <c r="AP250" s="377"/>
      <c r="AQ250" s="377"/>
      <c r="AR250" s="377"/>
      <c r="AS250" s="378"/>
    </row>
    <row r="251" spans="1:45" s="36" customFormat="1" ht="14.1" customHeight="1" x14ac:dyDescent="0.2">
      <c r="A251" s="385" t="str">
        <f>'Übertrag Einzel'!F104</f>
        <v xml:space="preserve"> </v>
      </c>
      <c r="B251" s="386"/>
      <c r="C251" s="387"/>
      <c r="D251" s="385" t="str">
        <f>'Übertrag Einzel'!G104</f>
        <v xml:space="preserve"> </v>
      </c>
      <c r="E251" s="386"/>
      <c r="F251" s="386"/>
      <c r="G251" s="386"/>
      <c r="H251" s="386"/>
      <c r="I251" s="386"/>
      <c r="J251" s="386"/>
      <c r="K251" s="386"/>
      <c r="L251" s="386"/>
      <c r="M251" s="386"/>
      <c r="N251" s="387"/>
      <c r="O251" s="442"/>
      <c r="P251" s="440"/>
      <c r="Q251" s="440"/>
      <c r="R251" s="440"/>
      <c r="S251" s="440"/>
      <c r="T251" s="440"/>
      <c r="U251" s="440"/>
      <c r="V251" s="441"/>
      <c r="X251" s="385" t="str">
        <f>'Übertrag Einzel'!F105</f>
        <v xml:space="preserve"> </v>
      </c>
      <c r="Y251" s="386"/>
      <c r="Z251" s="387"/>
      <c r="AA251" s="385" t="str">
        <f>'Übertrag Einzel'!G105</f>
        <v xml:space="preserve"> </v>
      </c>
      <c r="AB251" s="386"/>
      <c r="AC251" s="386"/>
      <c r="AD251" s="386"/>
      <c r="AE251" s="386"/>
      <c r="AF251" s="386"/>
      <c r="AG251" s="386"/>
      <c r="AH251" s="386"/>
      <c r="AI251" s="386"/>
      <c r="AJ251" s="386"/>
      <c r="AK251" s="387"/>
      <c r="AL251" s="442"/>
      <c r="AM251" s="440"/>
      <c r="AN251" s="440"/>
      <c r="AO251" s="440"/>
      <c r="AP251" s="440"/>
      <c r="AQ251" s="440"/>
      <c r="AR251" s="440"/>
      <c r="AS251" s="441"/>
    </row>
    <row r="252" spans="1:45" s="36" customFormat="1" ht="9.75" customHeight="1" x14ac:dyDescent="0.2">
      <c r="A252" s="352"/>
      <c r="B252" s="353"/>
      <c r="C252" s="354"/>
      <c r="D252" s="352"/>
      <c r="E252" s="353"/>
      <c r="F252" s="353"/>
      <c r="G252" s="353"/>
      <c r="H252" s="353"/>
      <c r="I252" s="353"/>
      <c r="J252" s="353"/>
      <c r="K252" s="353"/>
      <c r="L252" s="353"/>
      <c r="M252" s="353"/>
      <c r="N252" s="354"/>
      <c r="O252" s="370"/>
      <c r="P252" s="440"/>
      <c r="Q252" s="440"/>
      <c r="R252" s="440"/>
      <c r="S252" s="440"/>
      <c r="T252" s="440"/>
      <c r="U252" s="440"/>
      <c r="V252" s="441"/>
      <c r="X252" s="352"/>
      <c r="Y252" s="353"/>
      <c r="Z252" s="354"/>
      <c r="AA252" s="352"/>
      <c r="AB252" s="353"/>
      <c r="AC252" s="353"/>
      <c r="AD252" s="353"/>
      <c r="AE252" s="353"/>
      <c r="AF252" s="353"/>
      <c r="AG252" s="353"/>
      <c r="AH252" s="353"/>
      <c r="AI252" s="353"/>
      <c r="AJ252" s="353"/>
      <c r="AK252" s="354"/>
      <c r="AL252" s="370"/>
      <c r="AM252" s="440"/>
      <c r="AN252" s="440"/>
      <c r="AO252" s="440"/>
      <c r="AP252" s="440"/>
      <c r="AQ252" s="440"/>
      <c r="AR252" s="440"/>
      <c r="AS252" s="441"/>
    </row>
    <row r="253" spans="1:45" s="36" customFormat="1" ht="11.25" customHeight="1" x14ac:dyDescent="0.2">
      <c r="A253" s="376" t="s">
        <v>5</v>
      </c>
      <c r="B253" s="377"/>
      <c r="C253" s="377"/>
      <c r="D253" s="377"/>
      <c r="E253" s="377"/>
      <c r="F253" s="377"/>
      <c r="G253" s="377"/>
      <c r="H253" s="377"/>
      <c r="I253" s="377"/>
      <c r="J253" s="377"/>
      <c r="K253" s="377"/>
      <c r="L253" s="377"/>
      <c r="M253" s="377"/>
      <c r="N253" s="378"/>
      <c r="O253" s="442"/>
      <c r="P253" s="440"/>
      <c r="Q253" s="440"/>
      <c r="R253" s="440"/>
      <c r="S253" s="440"/>
      <c r="T253" s="440"/>
      <c r="U253" s="440"/>
      <c r="V253" s="441"/>
      <c r="X253" s="376" t="s">
        <v>5</v>
      </c>
      <c r="Y253" s="377"/>
      <c r="Z253" s="377"/>
      <c r="AA253" s="377"/>
      <c r="AB253" s="377"/>
      <c r="AC253" s="377"/>
      <c r="AD253" s="377"/>
      <c r="AE253" s="377"/>
      <c r="AF253" s="377"/>
      <c r="AG253" s="377"/>
      <c r="AH253" s="377"/>
      <c r="AI253" s="377"/>
      <c r="AJ253" s="377"/>
      <c r="AK253" s="378"/>
      <c r="AL253" s="442"/>
      <c r="AM253" s="440"/>
      <c r="AN253" s="440"/>
      <c r="AO253" s="440"/>
      <c r="AP253" s="440"/>
      <c r="AQ253" s="440"/>
      <c r="AR253" s="440"/>
      <c r="AS253" s="441"/>
    </row>
    <row r="254" spans="1:45" s="35" customFormat="1" ht="24" customHeight="1" x14ac:dyDescent="0.2">
      <c r="A254" s="352" t="str">
        <f>'Übertrag Einzel'!I104</f>
        <v/>
      </c>
      <c r="B254" s="353"/>
      <c r="C254" s="353"/>
      <c r="D254" s="353"/>
      <c r="E254" s="386"/>
      <c r="F254" s="386"/>
      <c r="G254" s="386"/>
      <c r="H254" s="386"/>
      <c r="I254" s="386"/>
      <c r="J254" s="386"/>
      <c r="K254" s="386"/>
      <c r="L254" s="386"/>
      <c r="M254" s="386"/>
      <c r="N254" s="387"/>
      <c r="O254" s="443"/>
      <c r="P254" s="444"/>
      <c r="Q254" s="444"/>
      <c r="R254" s="444"/>
      <c r="S254" s="444"/>
      <c r="T254" s="444"/>
      <c r="U254" s="444"/>
      <c r="V254" s="445"/>
      <c r="X254" s="352" t="str">
        <f>'Übertrag Einzel'!I105</f>
        <v/>
      </c>
      <c r="Y254" s="353"/>
      <c r="Z254" s="353"/>
      <c r="AA254" s="353"/>
      <c r="AB254" s="386"/>
      <c r="AC254" s="386"/>
      <c r="AD254" s="386"/>
      <c r="AE254" s="386"/>
      <c r="AF254" s="386"/>
      <c r="AG254" s="386"/>
      <c r="AH254" s="386"/>
      <c r="AI254" s="386"/>
      <c r="AJ254" s="386"/>
      <c r="AK254" s="387"/>
      <c r="AL254" s="443"/>
      <c r="AM254" s="444"/>
      <c r="AN254" s="444"/>
      <c r="AO254" s="444"/>
      <c r="AP254" s="444"/>
      <c r="AQ254" s="444"/>
      <c r="AR254" s="444"/>
      <c r="AS254" s="445"/>
    </row>
    <row r="255" spans="1:45" s="34" customFormat="1" ht="12.75" customHeight="1" x14ac:dyDescent="0.2">
      <c r="A255" s="333" t="s">
        <v>8</v>
      </c>
      <c r="B255" s="431"/>
      <c r="C255" s="431"/>
      <c r="D255" s="430"/>
      <c r="E255" s="361" t="s">
        <v>113</v>
      </c>
      <c r="F255" s="432"/>
      <c r="G255" s="432"/>
      <c r="H255" s="432"/>
      <c r="I255" s="432"/>
      <c r="J255" s="432"/>
      <c r="K255" s="432"/>
      <c r="L255" s="432"/>
      <c r="M255" s="432"/>
      <c r="N255" s="432"/>
      <c r="O255" s="432"/>
      <c r="P255" s="432"/>
      <c r="Q255" s="432"/>
      <c r="R255" s="432"/>
      <c r="S255" s="432"/>
      <c r="T255" s="432"/>
      <c r="U255" s="432"/>
      <c r="V255" s="433"/>
      <c r="X255" s="333" t="s">
        <v>8</v>
      </c>
      <c r="Y255" s="431"/>
      <c r="Z255" s="431"/>
      <c r="AA255" s="430"/>
      <c r="AB255" s="361" t="s">
        <v>113</v>
      </c>
      <c r="AC255" s="432"/>
      <c r="AD255" s="432"/>
      <c r="AE255" s="432"/>
      <c r="AF255" s="432"/>
      <c r="AG255" s="432"/>
      <c r="AH255" s="432"/>
      <c r="AI255" s="432"/>
      <c r="AJ255" s="432"/>
      <c r="AK255" s="432"/>
      <c r="AL255" s="432"/>
      <c r="AM255" s="432"/>
      <c r="AN255" s="432"/>
      <c r="AO255" s="432"/>
      <c r="AP255" s="432"/>
      <c r="AQ255" s="432"/>
      <c r="AR255" s="432"/>
      <c r="AS255" s="433"/>
    </row>
    <row r="256" spans="1:45" s="37" customFormat="1" ht="24" customHeight="1" x14ac:dyDescent="0.2">
      <c r="A256" s="367">
        <f>A11</f>
        <v>45383</v>
      </c>
      <c r="B256" s="368"/>
      <c r="C256" s="368"/>
      <c r="D256" s="369"/>
      <c r="E256" s="434"/>
      <c r="F256" s="435"/>
      <c r="G256" s="435"/>
      <c r="H256" s="435"/>
      <c r="I256" s="435"/>
      <c r="J256" s="435"/>
      <c r="K256" s="435"/>
      <c r="L256" s="435"/>
      <c r="M256" s="435"/>
      <c r="N256" s="435"/>
      <c r="O256" s="435"/>
      <c r="P256" s="435"/>
      <c r="Q256" s="435"/>
      <c r="R256" s="435"/>
      <c r="S256" s="435"/>
      <c r="T256" s="435"/>
      <c r="U256" s="435"/>
      <c r="V256" s="436"/>
      <c r="X256" s="367">
        <f>A11</f>
        <v>45383</v>
      </c>
      <c r="Y256" s="368"/>
      <c r="Z256" s="368"/>
      <c r="AA256" s="369"/>
      <c r="AB256" s="434"/>
      <c r="AC256" s="435"/>
      <c r="AD256" s="435"/>
      <c r="AE256" s="435"/>
      <c r="AF256" s="435"/>
      <c r="AG256" s="435"/>
      <c r="AH256" s="435"/>
      <c r="AI256" s="435"/>
      <c r="AJ256" s="435"/>
      <c r="AK256" s="435"/>
      <c r="AL256" s="435"/>
      <c r="AM256" s="435"/>
      <c r="AN256" s="435"/>
      <c r="AO256" s="435"/>
      <c r="AP256" s="435"/>
      <c r="AQ256" s="435"/>
      <c r="AR256" s="435"/>
      <c r="AS256" s="436"/>
    </row>
    <row r="257" spans="1:45" s="34" customFormat="1" ht="6" customHeight="1" x14ac:dyDescent="0.2">
      <c r="A257" s="84"/>
      <c r="B257" s="85"/>
      <c r="C257" s="85"/>
      <c r="D257" s="85"/>
      <c r="E257" s="85"/>
      <c r="F257" s="85"/>
      <c r="G257" s="85"/>
      <c r="H257" s="85"/>
      <c r="I257" s="85"/>
      <c r="J257" s="85"/>
      <c r="K257" s="85"/>
      <c r="L257" s="85"/>
      <c r="M257" s="85"/>
      <c r="N257" s="85"/>
      <c r="O257" s="85"/>
      <c r="P257" s="85"/>
      <c r="Q257" s="85"/>
      <c r="R257" s="85"/>
      <c r="S257" s="85"/>
      <c r="T257" s="85"/>
      <c r="U257" s="85"/>
      <c r="V257" s="86"/>
      <c r="X257" s="84"/>
      <c r="Y257" s="85"/>
      <c r="Z257" s="85"/>
      <c r="AA257" s="85"/>
      <c r="AB257" s="85"/>
      <c r="AC257" s="85"/>
      <c r="AD257" s="85"/>
      <c r="AE257" s="85"/>
      <c r="AF257" s="85"/>
      <c r="AG257" s="85"/>
      <c r="AH257" s="85"/>
      <c r="AI257" s="85"/>
      <c r="AJ257" s="85"/>
      <c r="AK257" s="85"/>
      <c r="AL257" s="85"/>
      <c r="AM257" s="85"/>
      <c r="AN257" s="85"/>
      <c r="AO257" s="85"/>
      <c r="AP257" s="85"/>
      <c r="AQ257" s="85"/>
      <c r="AR257" s="85"/>
      <c r="AS257" s="86"/>
    </row>
    <row r="258" spans="1:45" s="34" customFormat="1" ht="24.75" customHeight="1" x14ac:dyDescent="0.2">
      <c r="A258" s="38" t="s">
        <v>107</v>
      </c>
      <c r="D258" s="330" t="str">
        <f>'Übertrag Einzel'!AA104</f>
        <v/>
      </c>
      <c r="E258" s="331"/>
      <c r="F258" s="331"/>
      <c r="G258" s="331"/>
      <c r="H258" s="331"/>
      <c r="I258" s="331"/>
      <c r="J258" s="331"/>
      <c r="K258" s="331"/>
      <c r="L258" s="331"/>
      <c r="M258" s="331"/>
      <c r="N258" s="137"/>
      <c r="O258" s="332" t="str">
        <f>"verliehen wird: "&amp;'Übertrag Einzel'!CP104</f>
        <v>verliehen wird: Urkunde und Button</v>
      </c>
      <c r="P258" s="332"/>
      <c r="Q258" s="332"/>
      <c r="R258" s="332"/>
      <c r="S258" s="332"/>
      <c r="T258" s="332"/>
      <c r="U258" s="332"/>
      <c r="V258" s="83"/>
      <c r="X258" s="38" t="s">
        <v>107</v>
      </c>
      <c r="AA258" s="330" t="str">
        <f>'Übertrag Einzel'!AA105</f>
        <v/>
      </c>
      <c r="AB258" s="331"/>
      <c r="AC258" s="331"/>
      <c r="AD258" s="331"/>
      <c r="AE258" s="331"/>
      <c r="AF258" s="331"/>
      <c r="AG258" s="331"/>
      <c r="AH258" s="331"/>
      <c r="AI258" s="331"/>
      <c r="AJ258" s="331"/>
      <c r="AK258" s="137"/>
      <c r="AL258" s="332" t="str">
        <f>"verliehen wird: "&amp;'Übertrag Einzel'!CP105</f>
        <v>verliehen wird: Urkunde und Button</v>
      </c>
      <c r="AM258" s="332"/>
      <c r="AN258" s="332"/>
      <c r="AO258" s="332"/>
      <c r="AP258" s="332"/>
      <c r="AQ258" s="332"/>
      <c r="AR258" s="332"/>
      <c r="AS258" s="83"/>
    </row>
    <row r="259" spans="1:45" s="34" customFormat="1" ht="6" customHeight="1" x14ac:dyDescent="0.2">
      <c r="A259" s="82"/>
      <c r="V259" s="83"/>
      <c r="X259" s="82"/>
      <c r="AS259" s="83"/>
    </row>
    <row r="260" spans="1:45" s="34" customFormat="1" ht="24.75" customHeight="1" x14ac:dyDescent="0.2">
      <c r="A260" s="38" t="s">
        <v>111</v>
      </c>
      <c r="D260" s="39"/>
      <c r="F260" s="39"/>
      <c r="H260" s="39"/>
      <c r="I260" s="347" t="str">
        <f>'Übertrag Einzel'!CM104&amp;"."</f>
        <v>.</v>
      </c>
      <c r="J260" s="348"/>
      <c r="L260" s="39" t="s">
        <v>112</v>
      </c>
      <c r="N260" s="39"/>
      <c r="V260" s="83"/>
      <c r="X260" s="38" t="s">
        <v>111</v>
      </c>
      <c r="AA260" s="39"/>
      <c r="AC260" s="39"/>
      <c r="AE260" s="39"/>
      <c r="AF260" s="347" t="str">
        <f>'Übertrag Einzel'!CM105&amp;"."</f>
        <v>.</v>
      </c>
      <c r="AG260" s="348"/>
      <c r="AI260" s="39" t="s">
        <v>112</v>
      </c>
      <c r="AK260" s="39"/>
      <c r="AS260" s="83"/>
    </row>
    <row r="261" spans="1:45" s="34" customFormat="1" ht="6" customHeight="1" x14ac:dyDescent="0.2">
      <c r="A261" s="87"/>
      <c r="B261" s="88"/>
      <c r="C261" s="88"/>
      <c r="D261" s="88"/>
      <c r="E261" s="88"/>
      <c r="F261" s="88"/>
      <c r="G261" s="88"/>
      <c r="H261" s="88"/>
      <c r="I261" s="88"/>
      <c r="J261" s="88"/>
      <c r="K261" s="88"/>
      <c r="L261" s="88"/>
      <c r="M261" s="88"/>
      <c r="N261" s="88"/>
      <c r="O261" s="88"/>
      <c r="P261" s="88"/>
      <c r="Q261" s="88"/>
      <c r="R261" s="88"/>
      <c r="S261" s="88"/>
      <c r="T261" s="88"/>
      <c r="U261" s="88"/>
      <c r="V261" s="89"/>
      <c r="X261" s="87"/>
      <c r="Y261" s="88"/>
      <c r="Z261" s="88"/>
      <c r="AA261" s="88"/>
      <c r="AB261" s="88"/>
      <c r="AC261" s="88"/>
      <c r="AD261" s="88"/>
      <c r="AE261" s="88"/>
      <c r="AF261" s="88"/>
      <c r="AG261" s="88"/>
      <c r="AH261" s="88"/>
      <c r="AI261" s="88"/>
      <c r="AJ261" s="88"/>
      <c r="AK261" s="88"/>
      <c r="AL261" s="88"/>
      <c r="AM261" s="88"/>
      <c r="AN261" s="88"/>
      <c r="AO261" s="88"/>
      <c r="AP261" s="88"/>
      <c r="AQ261" s="88"/>
      <c r="AR261" s="88"/>
      <c r="AS261" s="89"/>
    </row>
    <row r="262" spans="1:45" ht="29.25" customHeight="1" x14ac:dyDescent="0.2">
      <c r="A262" s="349" t="s">
        <v>9</v>
      </c>
      <c r="B262" s="448"/>
      <c r="C262" s="448"/>
      <c r="D262" s="449"/>
      <c r="E262" s="447" t="s">
        <v>10</v>
      </c>
      <c r="F262" s="447"/>
      <c r="G262" s="447" t="s">
        <v>11</v>
      </c>
      <c r="H262" s="447"/>
      <c r="I262" s="446" t="s">
        <v>12</v>
      </c>
      <c r="J262" s="447"/>
      <c r="K262" s="446" t="s">
        <v>13</v>
      </c>
      <c r="L262" s="447"/>
      <c r="M262" s="446" t="s">
        <v>14</v>
      </c>
      <c r="N262" s="447"/>
      <c r="O262" s="447"/>
      <c r="P262" s="447"/>
      <c r="Q262" s="447"/>
      <c r="R262" s="447"/>
      <c r="S262" s="447"/>
      <c r="T262" s="446" t="s">
        <v>15</v>
      </c>
      <c r="U262" s="447"/>
      <c r="V262" s="447"/>
      <c r="X262" s="349" t="s">
        <v>9</v>
      </c>
      <c r="Y262" s="448"/>
      <c r="Z262" s="448"/>
      <c r="AA262" s="449"/>
      <c r="AB262" s="447" t="s">
        <v>10</v>
      </c>
      <c r="AC262" s="447"/>
      <c r="AD262" s="447" t="s">
        <v>11</v>
      </c>
      <c r="AE262" s="447"/>
      <c r="AF262" s="446" t="s">
        <v>12</v>
      </c>
      <c r="AG262" s="447"/>
      <c r="AH262" s="446" t="s">
        <v>13</v>
      </c>
      <c r="AI262" s="447"/>
      <c r="AJ262" s="446" t="s">
        <v>14</v>
      </c>
      <c r="AK262" s="447"/>
      <c r="AL262" s="447"/>
      <c r="AM262" s="447"/>
      <c r="AN262" s="447"/>
      <c r="AO262" s="447"/>
      <c r="AP262" s="447"/>
      <c r="AQ262" s="446" t="s">
        <v>15</v>
      </c>
      <c r="AR262" s="447"/>
      <c r="AS262" s="447"/>
    </row>
    <row r="263" spans="1:45" ht="14.1" customHeight="1" x14ac:dyDescent="0.2">
      <c r="A263" s="333"/>
      <c r="B263" s="334"/>
      <c r="C263" s="334"/>
      <c r="D263" s="335"/>
      <c r="E263" s="336"/>
      <c r="F263" s="337"/>
      <c r="G263" s="336"/>
      <c r="H263" s="337"/>
      <c r="I263" s="336"/>
      <c r="J263" s="337"/>
      <c r="K263" s="336"/>
      <c r="L263" s="337"/>
      <c r="M263" s="336"/>
      <c r="N263" s="340"/>
      <c r="O263" s="340"/>
      <c r="P263" s="340"/>
      <c r="Q263" s="340"/>
      <c r="R263" s="340"/>
      <c r="S263" s="337"/>
      <c r="T263" s="336"/>
      <c r="U263" s="340"/>
      <c r="V263" s="337"/>
      <c r="X263" s="333"/>
      <c r="Y263" s="334"/>
      <c r="Z263" s="334"/>
      <c r="AA263" s="335"/>
      <c r="AB263" s="336"/>
      <c r="AC263" s="337"/>
      <c r="AD263" s="336"/>
      <c r="AE263" s="337"/>
      <c r="AF263" s="336"/>
      <c r="AG263" s="337"/>
      <c r="AH263" s="336"/>
      <c r="AI263" s="337"/>
      <c r="AJ263" s="336"/>
      <c r="AK263" s="340"/>
      <c r="AL263" s="340"/>
      <c r="AM263" s="340"/>
      <c r="AN263" s="340"/>
      <c r="AO263" s="340"/>
      <c r="AP263" s="337"/>
      <c r="AQ263" s="336"/>
      <c r="AR263" s="340"/>
      <c r="AS263" s="337"/>
    </row>
    <row r="264" spans="1:45" ht="14.1" customHeight="1" x14ac:dyDescent="0.2">
      <c r="A264" s="388" t="str">
        <f>'Übertrag Einzel'!BE104</f>
        <v>Langsamer Walzer</v>
      </c>
      <c r="B264" s="389"/>
      <c r="C264" s="389"/>
      <c r="D264" s="17"/>
      <c r="E264" s="338"/>
      <c r="F264" s="339"/>
      <c r="G264" s="338"/>
      <c r="H264" s="339"/>
      <c r="I264" s="338"/>
      <c r="J264" s="339"/>
      <c r="K264" s="338"/>
      <c r="L264" s="339"/>
      <c r="M264" s="338"/>
      <c r="N264" s="341"/>
      <c r="O264" s="341"/>
      <c r="P264" s="341"/>
      <c r="Q264" s="341"/>
      <c r="R264" s="341"/>
      <c r="S264" s="339"/>
      <c r="T264" s="338"/>
      <c r="U264" s="341"/>
      <c r="V264" s="339"/>
      <c r="X264" s="388" t="str">
        <f>'Übertrag Einzel'!BE105</f>
        <v>Langsamer Walzer</v>
      </c>
      <c r="Y264" s="389"/>
      <c r="Z264" s="389"/>
      <c r="AA264" s="17"/>
      <c r="AB264" s="338"/>
      <c r="AC264" s="339"/>
      <c r="AD264" s="338"/>
      <c r="AE264" s="339"/>
      <c r="AF264" s="338"/>
      <c r="AG264" s="339"/>
      <c r="AH264" s="338"/>
      <c r="AI264" s="339"/>
      <c r="AJ264" s="338"/>
      <c r="AK264" s="341"/>
      <c r="AL264" s="341"/>
      <c r="AM264" s="341"/>
      <c r="AN264" s="341"/>
      <c r="AO264" s="341"/>
      <c r="AP264" s="339"/>
      <c r="AQ264" s="338"/>
      <c r="AR264" s="341"/>
      <c r="AS264" s="339"/>
    </row>
    <row r="265" spans="1:45" ht="14.1" customHeight="1" x14ac:dyDescent="0.2">
      <c r="A265" s="333"/>
      <c r="B265" s="334"/>
      <c r="C265" s="334"/>
      <c r="D265" s="335"/>
      <c r="E265" s="336"/>
      <c r="F265" s="337"/>
      <c r="G265" s="336"/>
      <c r="H265" s="337"/>
      <c r="I265" s="336"/>
      <c r="J265" s="337"/>
      <c r="K265" s="336"/>
      <c r="L265" s="337"/>
      <c r="M265" s="336"/>
      <c r="N265" s="340"/>
      <c r="O265" s="340"/>
      <c r="P265" s="340"/>
      <c r="Q265" s="340"/>
      <c r="R265" s="340"/>
      <c r="S265" s="337"/>
      <c r="T265" s="336"/>
      <c r="U265" s="340"/>
      <c r="V265" s="337"/>
      <c r="X265" s="333"/>
      <c r="Y265" s="334"/>
      <c r="Z265" s="334"/>
      <c r="AA265" s="335"/>
      <c r="AB265" s="336"/>
      <c r="AC265" s="337"/>
      <c r="AD265" s="336"/>
      <c r="AE265" s="337"/>
      <c r="AF265" s="336"/>
      <c r="AG265" s="337"/>
      <c r="AH265" s="336"/>
      <c r="AI265" s="337"/>
      <c r="AJ265" s="336"/>
      <c r="AK265" s="340"/>
      <c r="AL265" s="340"/>
      <c r="AM265" s="340"/>
      <c r="AN265" s="340"/>
      <c r="AO265" s="340"/>
      <c r="AP265" s="337"/>
      <c r="AQ265" s="336"/>
      <c r="AR265" s="340"/>
      <c r="AS265" s="337"/>
    </row>
    <row r="266" spans="1:45" ht="14.1" customHeight="1" x14ac:dyDescent="0.2">
      <c r="A266" s="388" t="str">
        <f>'Übertrag Einzel'!BF104</f>
        <v>Tango</v>
      </c>
      <c r="B266" s="389"/>
      <c r="C266" s="389"/>
      <c r="D266" s="17"/>
      <c r="E266" s="338"/>
      <c r="F266" s="339"/>
      <c r="G266" s="338"/>
      <c r="H266" s="339"/>
      <c r="I266" s="338"/>
      <c r="J266" s="339"/>
      <c r="K266" s="338"/>
      <c r="L266" s="339"/>
      <c r="M266" s="338"/>
      <c r="N266" s="341"/>
      <c r="O266" s="341"/>
      <c r="P266" s="341"/>
      <c r="Q266" s="341"/>
      <c r="R266" s="341"/>
      <c r="S266" s="339"/>
      <c r="T266" s="338"/>
      <c r="U266" s="341"/>
      <c r="V266" s="339"/>
      <c r="X266" s="388" t="str">
        <f>'Übertrag Einzel'!BF105</f>
        <v>Tango</v>
      </c>
      <c r="Y266" s="389"/>
      <c r="Z266" s="389"/>
      <c r="AA266" s="17"/>
      <c r="AB266" s="338"/>
      <c r="AC266" s="339"/>
      <c r="AD266" s="338"/>
      <c r="AE266" s="339"/>
      <c r="AF266" s="338"/>
      <c r="AG266" s="339"/>
      <c r="AH266" s="338"/>
      <c r="AI266" s="339"/>
      <c r="AJ266" s="338"/>
      <c r="AK266" s="341"/>
      <c r="AL266" s="341"/>
      <c r="AM266" s="341"/>
      <c r="AN266" s="341"/>
      <c r="AO266" s="341"/>
      <c r="AP266" s="339"/>
      <c r="AQ266" s="338"/>
      <c r="AR266" s="341"/>
      <c r="AS266" s="339"/>
    </row>
    <row r="267" spans="1:45" ht="14.1" customHeight="1" x14ac:dyDescent="0.2">
      <c r="A267" s="333"/>
      <c r="B267" s="334"/>
      <c r="C267" s="334"/>
      <c r="D267" s="335"/>
      <c r="E267" s="336"/>
      <c r="F267" s="337"/>
      <c r="G267" s="336"/>
      <c r="H267" s="337"/>
      <c r="I267" s="336"/>
      <c r="J267" s="337"/>
      <c r="K267" s="336"/>
      <c r="L267" s="337"/>
      <c r="M267" s="336"/>
      <c r="N267" s="340"/>
      <c r="O267" s="340"/>
      <c r="P267" s="340"/>
      <c r="Q267" s="340"/>
      <c r="R267" s="340"/>
      <c r="S267" s="337"/>
      <c r="T267" s="336"/>
      <c r="U267" s="340"/>
      <c r="V267" s="337"/>
      <c r="X267" s="333"/>
      <c r="Y267" s="334"/>
      <c r="Z267" s="334"/>
      <c r="AA267" s="335"/>
      <c r="AB267" s="336"/>
      <c r="AC267" s="337"/>
      <c r="AD267" s="336"/>
      <c r="AE267" s="337"/>
      <c r="AF267" s="336"/>
      <c r="AG267" s="337"/>
      <c r="AH267" s="336"/>
      <c r="AI267" s="337"/>
      <c r="AJ267" s="336"/>
      <c r="AK267" s="340"/>
      <c r="AL267" s="340"/>
      <c r="AM267" s="340"/>
      <c r="AN267" s="340"/>
      <c r="AO267" s="340"/>
      <c r="AP267" s="337"/>
      <c r="AQ267" s="336"/>
      <c r="AR267" s="340"/>
      <c r="AS267" s="337"/>
    </row>
    <row r="268" spans="1:45" ht="14.1" customHeight="1" x14ac:dyDescent="0.2">
      <c r="A268" s="388" t="str">
        <f>'Übertrag Einzel'!BG104</f>
        <v>Wiener Walzer</v>
      </c>
      <c r="B268" s="389"/>
      <c r="C268" s="389"/>
      <c r="D268" s="17"/>
      <c r="E268" s="338"/>
      <c r="F268" s="339"/>
      <c r="G268" s="338"/>
      <c r="H268" s="339"/>
      <c r="I268" s="338"/>
      <c r="J268" s="339"/>
      <c r="K268" s="338"/>
      <c r="L268" s="339"/>
      <c r="M268" s="338"/>
      <c r="N268" s="341"/>
      <c r="O268" s="341"/>
      <c r="P268" s="341"/>
      <c r="Q268" s="341"/>
      <c r="R268" s="341"/>
      <c r="S268" s="339"/>
      <c r="T268" s="338"/>
      <c r="U268" s="341"/>
      <c r="V268" s="339"/>
      <c r="X268" s="388" t="str">
        <f>'Übertrag Einzel'!BG105</f>
        <v>Wiener Walzer</v>
      </c>
      <c r="Y268" s="389"/>
      <c r="Z268" s="389"/>
      <c r="AA268" s="17"/>
      <c r="AB268" s="338"/>
      <c r="AC268" s="339"/>
      <c r="AD268" s="338"/>
      <c r="AE268" s="339"/>
      <c r="AF268" s="338"/>
      <c r="AG268" s="339"/>
      <c r="AH268" s="338"/>
      <c r="AI268" s="339"/>
      <c r="AJ268" s="338"/>
      <c r="AK268" s="341"/>
      <c r="AL268" s="341"/>
      <c r="AM268" s="341"/>
      <c r="AN268" s="341"/>
      <c r="AO268" s="341"/>
      <c r="AP268" s="339"/>
      <c r="AQ268" s="338"/>
      <c r="AR268" s="341"/>
      <c r="AS268" s="339"/>
    </row>
    <row r="269" spans="1:45" ht="14.1" customHeight="1" x14ac:dyDescent="0.2">
      <c r="A269" s="333"/>
      <c r="B269" s="334"/>
      <c r="C269" s="334"/>
      <c r="D269" s="335"/>
      <c r="E269" s="336"/>
      <c r="F269" s="337"/>
      <c r="G269" s="336"/>
      <c r="H269" s="337"/>
      <c r="I269" s="336"/>
      <c r="J269" s="337"/>
      <c r="K269" s="336"/>
      <c r="L269" s="337"/>
      <c r="M269" s="336"/>
      <c r="N269" s="340"/>
      <c r="O269" s="340"/>
      <c r="P269" s="340"/>
      <c r="Q269" s="340"/>
      <c r="R269" s="340"/>
      <c r="S269" s="337"/>
      <c r="T269" s="336"/>
      <c r="U269" s="340"/>
      <c r="V269" s="337"/>
      <c r="X269" s="333"/>
      <c r="Y269" s="334"/>
      <c r="Z269" s="334"/>
      <c r="AA269" s="335"/>
      <c r="AB269" s="336"/>
      <c r="AC269" s="337"/>
      <c r="AD269" s="336"/>
      <c r="AE269" s="337"/>
      <c r="AF269" s="336"/>
      <c r="AG269" s="337"/>
      <c r="AH269" s="336"/>
      <c r="AI269" s="337"/>
      <c r="AJ269" s="336"/>
      <c r="AK269" s="340"/>
      <c r="AL269" s="340"/>
      <c r="AM269" s="340"/>
      <c r="AN269" s="340"/>
      <c r="AO269" s="340"/>
      <c r="AP269" s="337"/>
      <c r="AQ269" s="336"/>
      <c r="AR269" s="340"/>
      <c r="AS269" s="337"/>
    </row>
    <row r="270" spans="1:45" ht="14.1" customHeight="1" x14ac:dyDescent="0.2">
      <c r="A270" s="388" t="str">
        <f>'Übertrag Einzel'!BH104</f>
        <v>Slowfox</v>
      </c>
      <c r="B270" s="389"/>
      <c r="C270" s="389"/>
      <c r="D270" s="17"/>
      <c r="E270" s="338"/>
      <c r="F270" s="339"/>
      <c r="G270" s="338"/>
      <c r="H270" s="339"/>
      <c r="I270" s="338"/>
      <c r="J270" s="339"/>
      <c r="K270" s="338"/>
      <c r="L270" s="339"/>
      <c r="M270" s="338"/>
      <c r="N270" s="341"/>
      <c r="O270" s="341"/>
      <c r="P270" s="341"/>
      <c r="Q270" s="341"/>
      <c r="R270" s="341"/>
      <c r="S270" s="339"/>
      <c r="T270" s="338"/>
      <c r="U270" s="341"/>
      <c r="V270" s="339"/>
      <c r="X270" s="388" t="str">
        <f>'Übertrag Einzel'!BH105</f>
        <v>Slowfox</v>
      </c>
      <c r="Y270" s="389"/>
      <c r="Z270" s="389"/>
      <c r="AA270" s="17"/>
      <c r="AB270" s="338"/>
      <c r="AC270" s="339"/>
      <c r="AD270" s="338"/>
      <c r="AE270" s="339"/>
      <c r="AF270" s="338"/>
      <c r="AG270" s="339"/>
      <c r="AH270" s="338"/>
      <c r="AI270" s="339"/>
      <c r="AJ270" s="338"/>
      <c r="AK270" s="341"/>
      <c r="AL270" s="341"/>
      <c r="AM270" s="341"/>
      <c r="AN270" s="341"/>
      <c r="AO270" s="341"/>
      <c r="AP270" s="339"/>
      <c r="AQ270" s="338"/>
      <c r="AR270" s="341"/>
      <c r="AS270" s="339"/>
    </row>
    <row r="271" spans="1:45" ht="14.1" customHeight="1" x14ac:dyDescent="0.2">
      <c r="A271" s="333"/>
      <c r="B271" s="334"/>
      <c r="C271" s="334"/>
      <c r="D271" s="335"/>
      <c r="E271" s="336"/>
      <c r="F271" s="337"/>
      <c r="G271" s="336"/>
      <c r="H271" s="337"/>
      <c r="I271" s="336"/>
      <c r="J271" s="337"/>
      <c r="K271" s="336"/>
      <c r="L271" s="337"/>
      <c r="M271" s="336"/>
      <c r="N271" s="340"/>
      <c r="O271" s="340"/>
      <c r="P271" s="340"/>
      <c r="Q271" s="340"/>
      <c r="R271" s="340"/>
      <c r="S271" s="337"/>
      <c r="T271" s="336"/>
      <c r="U271" s="340"/>
      <c r="V271" s="337"/>
      <c r="X271" s="333"/>
      <c r="Y271" s="334"/>
      <c r="Z271" s="334"/>
      <c r="AA271" s="335"/>
      <c r="AB271" s="336"/>
      <c r="AC271" s="337"/>
      <c r="AD271" s="336"/>
      <c r="AE271" s="337"/>
      <c r="AF271" s="336"/>
      <c r="AG271" s="337"/>
      <c r="AH271" s="336"/>
      <c r="AI271" s="337"/>
      <c r="AJ271" s="336"/>
      <c r="AK271" s="340"/>
      <c r="AL271" s="340"/>
      <c r="AM271" s="340"/>
      <c r="AN271" s="340"/>
      <c r="AO271" s="340"/>
      <c r="AP271" s="337"/>
      <c r="AQ271" s="336"/>
      <c r="AR271" s="340"/>
      <c r="AS271" s="337"/>
    </row>
    <row r="272" spans="1:45" ht="14.1" customHeight="1" x14ac:dyDescent="0.2">
      <c r="A272" s="388" t="str">
        <f>'Übertrag Einzel'!BI104</f>
        <v>Quickstep</v>
      </c>
      <c r="B272" s="389"/>
      <c r="C272" s="389"/>
      <c r="D272" s="17"/>
      <c r="E272" s="338"/>
      <c r="F272" s="339"/>
      <c r="G272" s="338"/>
      <c r="H272" s="339"/>
      <c r="I272" s="338"/>
      <c r="J272" s="339"/>
      <c r="K272" s="338"/>
      <c r="L272" s="339"/>
      <c r="M272" s="338"/>
      <c r="N272" s="341"/>
      <c r="O272" s="341"/>
      <c r="P272" s="341"/>
      <c r="Q272" s="341"/>
      <c r="R272" s="341"/>
      <c r="S272" s="339"/>
      <c r="T272" s="338"/>
      <c r="U272" s="341"/>
      <c r="V272" s="339"/>
      <c r="X272" s="388" t="str">
        <f>'Übertrag Einzel'!BI105</f>
        <v>Quickstep</v>
      </c>
      <c r="Y272" s="389"/>
      <c r="Z272" s="389"/>
      <c r="AA272" s="17"/>
      <c r="AB272" s="338"/>
      <c r="AC272" s="339"/>
      <c r="AD272" s="338"/>
      <c r="AE272" s="339"/>
      <c r="AF272" s="338"/>
      <c r="AG272" s="339"/>
      <c r="AH272" s="338"/>
      <c r="AI272" s="339"/>
      <c r="AJ272" s="338"/>
      <c r="AK272" s="341"/>
      <c r="AL272" s="341"/>
      <c r="AM272" s="341"/>
      <c r="AN272" s="341"/>
      <c r="AO272" s="341"/>
      <c r="AP272" s="339"/>
      <c r="AQ272" s="338"/>
      <c r="AR272" s="341"/>
      <c r="AS272" s="339"/>
    </row>
    <row r="273" spans="1:45" ht="14.1" customHeight="1" x14ac:dyDescent="0.2">
      <c r="A273" s="333"/>
      <c r="B273" s="334"/>
      <c r="C273" s="334"/>
      <c r="D273" s="335"/>
      <c r="E273" s="336"/>
      <c r="F273" s="337"/>
      <c r="G273" s="336"/>
      <c r="H273" s="337"/>
      <c r="I273" s="336"/>
      <c r="J273" s="337"/>
      <c r="K273" s="336"/>
      <c r="L273" s="337"/>
      <c r="M273" s="336"/>
      <c r="N273" s="340"/>
      <c r="O273" s="340"/>
      <c r="P273" s="340"/>
      <c r="Q273" s="340"/>
      <c r="R273" s="340"/>
      <c r="S273" s="337"/>
      <c r="T273" s="336"/>
      <c r="U273" s="340"/>
      <c r="V273" s="337"/>
      <c r="X273" s="333"/>
      <c r="Y273" s="334"/>
      <c r="Z273" s="334"/>
      <c r="AA273" s="335"/>
      <c r="AB273" s="336"/>
      <c r="AC273" s="337"/>
      <c r="AD273" s="336"/>
      <c r="AE273" s="337"/>
      <c r="AF273" s="336"/>
      <c r="AG273" s="337"/>
      <c r="AH273" s="336"/>
      <c r="AI273" s="337"/>
      <c r="AJ273" s="336"/>
      <c r="AK273" s="340"/>
      <c r="AL273" s="340"/>
      <c r="AM273" s="340"/>
      <c r="AN273" s="340"/>
      <c r="AO273" s="340"/>
      <c r="AP273" s="337"/>
      <c r="AQ273" s="336"/>
      <c r="AR273" s="340"/>
      <c r="AS273" s="337"/>
    </row>
    <row r="274" spans="1:45" ht="14.1" customHeight="1" x14ac:dyDescent="0.2">
      <c r="A274" s="388" t="str">
        <f>'Übertrag Einzel'!BJ104</f>
        <v>Samba</v>
      </c>
      <c r="B274" s="389"/>
      <c r="C274" s="389"/>
      <c r="D274" s="17"/>
      <c r="E274" s="338"/>
      <c r="F274" s="339"/>
      <c r="G274" s="338"/>
      <c r="H274" s="339"/>
      <c r="I274" s="338"/>
      <c r="J274" s="339"/>
      <c r="K274" s="338"/>
      <c r="L274" s="339"/>
      <c r="M274" s="338"/>
      <c r="N274" s="341"/>
      <c r="O274" s="341"/>
      <c r="P274" s="341"/>
      <c r="Q274" s="341"/>
      <c r="R274" s="341"/>
      <c r="S274" s="339"/>
      <c r="T274" s="338"/>
      <c r="U274" s="341"/>
      <c r="V274" s="339"/>
      <c r="X274" s="388" t="str">
        <f>'Übertrag Einzel'!BJ105</f>
        <v>Samba</v>
      </c>
      <c r="Y274" s="389"/>
      <c r="Z274" s="389"/>
      <c r="AA274" s="17"/>
      <c r="AB274" s="338"/>
      <c r="AC274" s="339"/>
      <c r="AD274" s="338"/>
      <c r="AE274" s="339"/>
      <c r="AF274" s="338"/>
      <c r="AG274" s="339"/>
      <c r="AH274" s="338"/>
      <c r="AI274" s="339"/>
      <c r="AJ274" s="338"/>
      <c r="AK274" s="341"/>
      <c r="AL274" s="341"/>
      <c r="AM274" s="341"/>
      <c r="AN274" s="341"/>
      <c r="AO274" s="341"/>
      <c r="AP274" s="339"/>
      <c r="AQ274" s="338"/>
      <c r="AR274" s="341"/>
      <c r="AS274" s="339"/>
    </row>
    <row r="275" spans="1:45" ht="14.1" customHeight="1" x14ac:dyDescent="0.2">
      <c r="A275" s="333"/>
      <c r="B275" s="334"/>
      <c r="C275" s="334"/>
      <c r="D275" s="335"/>
      <c r="E275" s="336"/>
      <c r="F275" s="337"/>
      <c r="G275" s="336"/>
      <c r="H275" s="337"/>
      <c r="I275" s="336"/>
      <c r="J275" s="337"/>
      <c r="K275" s="336"/>
      <c r="L275" s="337"/>
      <c r="M275" s="336"/>
      <c r="N275" s="340"/>
      <c r="O275" s="340"/>
      <c r="P275" s="340"/>
      <c r="Q275" s="340"/>
      <c r="R275" s="340"/>
      <c r="S275" s="337"/>
      <c r="T275" s="336"/>
      <c r="U275" s="340"/>
      <c r="V275" s="337"/>
      <c r="X275" s="333"/>
      <c r="Y275" s="334"/>
      <c r="Z275" s="334"/>
      <c r="AA275" s="335"/>
      <c r="AB275" s="336"/>
      <c r="AC275" s="337"/>
      <c r="AD275" s="336"/>
      <c r="AE275" s="337"/>
      <c r="AF275" s="336"/>
      <c r="AG275" s="337"/>
      <c r="AH275" s="336"/>
      <c r="AI275" s="337"/>
      <c r="AJ275" s="336"/>
      <c r="AK275" s="340"/>
      <c r="AL275" s="340"/>
      <c r="AM275" s="340"/>
      <c r="AN275" s="340"/>
      <c r="AO275" s="340"/>
      <c r="AP275" s="337"/>
      <c r="AQ275" s="336"/>
      <c r="AR275" s="340"/>
      <c r="AS275" s="337"/>
    </row>
    <row r="276" spans="1:45" ht="14.1" customHeight="1" x14ac:dyDescent="0.2">
      <c r="A276" s="388" t="str">
        <f>'Übertrag Einzel'!BK104</f>
        <v>Chachacha</v>
      </c>
      <c r="B276" s="389"/>
      <c r="C276" s="389"/>
      <c r="D276" s="17"/>
      <c r="E276" s="338"/>
      <c r="F276" s="339"/>
      <c r="G276" s="338"/>
      <c r="H276" s="339"/>
      <c r="I276" s="338"/>
      <c r="J276" s="339"/>
      <c r="K276" s="338"/>
      <c r="L276" s="339"/>
      <c r="M276" s="338"/>
      <c r="N276" s="341"/>
      <c r="O276" s="341"/>
      <c r="P276" s="341"/>
      <c r="Q276" s="341"/>
      <c r="R276" s="341"/>
      <c r="S276" s="339"/>
      <c r="T276" s="338"/>
      <c r="U276" s="341"/>
      <c r="V276" s="339"/>
      <c r="X276" s="388" t="str">
        <f>'Übertrag Einzel'!BK105</f>
        <v>Chachacha</v>
      </c>
      <c r="Y276" s="389"/>
      <c r="Z276" s="389"/>
      <c r="AA276" s="17"/>
      <c r="AB276" s="338"/>
      <c r="AC276" s="339"/>
      <c r="AD276" s="338"/>
      <c r="AE276" s="339"/>
      <c r="AF276" s="338"/>
      <c r="AG276" s="339"/>
      <c r="AH276" s="338"/>
      <c r="AI276" s="339"/>
      <c r="AJ276" s="338"/>
      <c r="AK276" s="341"/>
      <c r="AL276" s="341"/>
      <c r="AM276" s="341"/>
      <c r="AN276" s="341"/>
      <c r="AO276" s="341"/>
      <c r="AP276" s="339"/>
      <c r="AQ276" s="338"/>
      <c r="AR276" s="341"/>
      <c r="AS276" s="339"/>
    </row>
    <row r="277" spans="1:45" ht="14.1" customHeight="1" x14ac:dyDescent="0.2">
      <c r="A277" s="333"/>
      <c r="B277" s="334"/>
      <c r="C277" s="334"/>
      <c r="D277" s="335"/>
      <c r="E277" s="336"/>
      <c r="F277" s="337"/>
      <c r="G277" s="336"/>
      <c r="H277" s="337"/>
      <c r="I277" s="336"/>
      <c r="J277" s="337"/>
      <c r="K277" s="336"/>
      <c r="L277" s="337"/>
      <c r="M277" s="336"/>
      <c r="N277" s="340"/>
      <c r="O277" s="340"/>
      <c r="P277" s="340"/>
      <c r="Q277" s="340"/>
      <c r="R277" s="340"/>
      <c r="S277" s="337"/>
      <c r="T277" s="336"/>
      <c r="U277" s="340"/>
      <c r="V277" s="337"/>
      <c r="X277" s="333"/>
      <c r="Y277" s="334"/>
      <c r="Z277" s="334"/>
      <c r="AA277" s="335"/>
      <c r="AB277" s="336"/>
      <c r="AC277" s="337"/>
      <c r="AD277" s="336"/>
      <c r="AE277" s="337"/>
      <c r="AF277" s="336"/>
      <c r="AG277" s="337"/>
      <c r="AH277" s="336"/>
      <c r="AI277" s="337"/>
      <c r="AJ277" s="336"/>
      <c r="AK277" s="340"/>
      <c r="AL277" s="340"/>
      <c r="AM277" s="340"/>
      <c r="AN277" s="340"/>
      <c r="AO277" s="340"/>
      <c r="AP277" s="337"/>
      <c r="AQ277" s="336"/>
      <c r="AR277" s="340"/>
      <c r="AS277" s="337"/>
    </row>
    <row r="278" spans="1:45" ht="14.1" customHeight="1" x14ac:dyDescent="0.2">
      <c r="A278" s="388" t="str">
        <f>'Übertrag Einzel'!BL104</f>
        <v>Rumba</v>
      </c>
      <c r="B278" s="389"/>
      <c r="C278" s="389"/>
      <c r="D278" s="17"/>
      <c r="E278" s="338"/>
      <c r="F278" s="339"/>
      <c r="G278" s="338"/>
      <c r="H278" s="339"/>
      <c r="I278" s="338"/>
      <c r="J278" s="339"/>
      <c r="K278" s="338"/>
      <c r="L278" s="339"/>
      <c r="M278" s="338"/>
      <c r="N278" s="341"/>
      <c r="O278" s="341"/>
      <c r="P278" s="341"/>
      <c r="Q278" s="341"/>
      <c r="R278" s="341"/>
      <c r="S278" s="339"/>
      <c r="T278" s="338"/>
      <c r="U278" s="341"/>
      <c r="V278" s="339"/>
      <c r="X278" s="388" t="str">
        <f>'Übertrag Einzel'!BL105</f>
        <v>Rumba</v>
      </c>
      <c r="Y278" s="389"/>
      <c r="Z278" s="389"/>
      <c r="AA278" s="17"/>
      <c r="AB278" s="338"/>
      <c r="AC278" s="339"/>
      <c r="AD278" s="338"/>
      <c r="AE278" s="339"/>
      <c r="AF278" s="338"/>
      <c r="AG278" s="339"/>
      <c r="AH278" s="338"/>
      <c r="AI278" s="339"/>
      <c r="AJ278" s="338"/>
      <c r="AK278" s="341"/>
      <c r="AL278" s="341"/>
      <c r="AM278" s="341"/>
      <c r="AN278" s="341"/>
      <c r="AO278" s="341"/>
      <c r="AP278" s="339"/>
      <c r="AQ278" s="338"/>
      <c r="AR278" s="341"/>
      <c r="AS278" s="339"/>
    </row>
    <row r="279" spans="1:45" ht="14.1" customHeight="1" x14ac:dyDescent="0.2">
      <c r="A279" s="333"/>
      <c r="B279" s="334"/>
      <c r="C279" s="334"/>
      <c r="D279" s="335"/>
      <c r="E279" s="336"/>
      <c r="F279" s="337"/>
      <c r="G279" s="336"/>
      <c r="H279" s="337"/>
      <c r="I279" s="336"/>
      <c r="J279" s="337"/>
      <c r="K279" s="336"/>
      <c r="L279" s="337"/>
      <c r="M279" s="336"/>
      <c r="N279" s="340"/>
      <c r="O279" s="340"/>
      <c r="P279" s="340"/>
      <c r="Q279" s="340"/>
      <c r="R279" s="340"/>
      <c r="S279" s="337"/>
      <c r="T279" s="336"/>
      <c r="U279" s="340"/>
      <c r="V279" s="337"/>
      <c r="X279" s="333"/>
      <c r="Y279" s="334"/>
      <c r="Z279" s="334"/>
      <c r="AA279" s="335"/>
      <c r="AB279" s="336"/>
      <c r="AC279" s="337"/>
      <c r="AD279" s="336"/>
      <c r="AE279" s="337"/>
      <c r="AF279" s="336"/>
      <c r="AG279" s="337"/>
      <c r="AH279" s="336"/>
      <c r="AI279" s="337"/>
      <c r="AJ279" s="336"/>
      <c r="AK279" s="340"/>
      <c r="AL279" s="340"/>
      <c r="AM279" s="340"/>
      <c r="AN279" s="340"/>
      <c r="AO279" s="340"/>
      <c r="AP279" s="337"/>
      <c r="AQ279" s="336"/>
      <c r="AR279" s="340"/>
      <c r="AS279" s="337"/>
    </row>
    <row r="280" spans="1:45" ht="14.1" customHeight="1" x14ac:dyDescent="0.2">
      <c r="A280" s="388" t="str">
        <f>'Übertrag Einzel'!BM104</f>
        <v>Paso Doble</v>
      </c>
      <c r="B280" s="389"/>
      <c r="C280" s="389"/>
      <c r="D280" s="17"/>
      <c r="E280" s="338"/>
      <c r="F280" s="339"/>
      <c r="G280" s="338"/>
      <c r="H280" s="339"/>
      <c r="I280" s="338"/>
      <c r="J280" s="339"/>
      <c r="K280" s="338"/>
      <c r="L280" s="339"/>
      <c r="M280" s="338"/>
      <c r="N280" s="341"/>
      <c r="O280" s="341"/>
      <c r="P280" s="341"/>
      <c r="Q280" s="341"/>
      <c r="R280" s="341"/>
      <c r="S280" s="339"/>
      <c r="T280" s="338"/>
      <c r="U280" s="341"/>
      <c r="V280" s="339"/>
      <c r="X280" s="388" t="str">
        <f>'Übertrag Einzel'!BM105</f>
        <v>Paso Doble</v>
      </c>
      <c r="Y280" s="389"/>
      <c r="Z280" s="389"/>
      <c r="AA280" s="17"/>
      <c r="AB280" s="338"/>
      <c r="AC280" s="339"/>
      <c r="AD280" s="338"/>
      <c r="AE280" s="339"/>
      <c r="AF280" s="338"/>
      <c r="AG280" s="339"/>
      <c r="AH280" s="338"/>
      <c r="AI280" s="339"/>
      <c r="AJ280" s="338"/>
      <c r="AK280" s="341"/>
      <c r="AL280" s="341"/>
      <c r="AM280" s="341"/>
      <c r="AN280" s="341"/>
      <c r="AO280" s="341"/>
      <c r="AP280" s="339"/>
      <c r="AQ280" s="338"/>
      <c r="AR280" s="341"/>
      <c r="AS280" s="339"/>
    </row>
    <row r="281" spans="1:45" ht="14.1" customHeight="1" x14ac:dyDescent="0.2">
      <c r="A281" s="333"/>
      <c r="B281" s="334"/>
      <c r="C281" s="334"/>
      <c r="D281" s="335"/>
      <c r="E281" s="336"/>
      <c r="F281" s="337"/>
      <c r="G281" s="336"/>
      <c r="H281" s="337"/>
      <c r="I281" s="336"/>
      <c r="J281" s="337"/>
      <c r="K281" s="336"/>
      <c r="L281" s="337"/>
      <c r="M281" s="336"/>
      <c r="N281" s="340"/>
      <c r="O281" s="340"/>
      <c r="P281" s="340"/>
      <c r="Q281" s="340"/>
      <c r="R281" s="340"/>
      <c r="S281" s="337"/>
      <c r="T281" s="336"/>
      <c r="U281" s="340"/>
      <c r="V281" s="337"/>
      <c r="X281" s="333"/>
      <c r="Y281" s="334"/>
      <c r="Z281" s="334"/>
      <c r="AA281" s="335"/>
      <c r="AB281" s="336"/>
      <c r="AC281" s="337"/>
      <c r="AD281" s="336"/>
      <c r="AE281" s="337"/>
      <c r="AF281" s="336"/>
      <c r="AG281" s="337"/>
      <c r="AH281" s="336"/>
      <c r="AI281" s="337"/>
      <c r="AJ281" s="336"/>
      <c r="AK281" s="340"/>
      <c r="AL281" s="340"/>
      <c r="AM281" s="340"/>
      <c r="AN281" s="340"/>
      <c r="AO281" s="340"/>
      <c r="AP281" s="337"/>
      <c r="AQ281" s="336"/>
      <c r="AR281" s="340"/>
      <c r="AS281" s="337"/>
    </row>
    <row r="282" spans="1:45" ht="14.1" customHeight="1" x14ac:dyDescent="0.2">
      <c r="A282" s="388" t="str">
        <f>'Übertrag Einzel'!BN104</f>
        <v>Jive</v>
      </c>
      <c r="B282" s="389"/>
      <c r="C282" s="389"/>
      <c r="D282" s="17"/>
      <c r="E282" s="338"/>
      <c r="F282" s="339"/>
      <c r="G282" s="338"/>
      <c r="H282" s="339"/>
      <c r="I282" s="338"/>
      <c r="J282" s="339"/>
      <c r="K282" s="338"/>
      <c r="L282" s="339"/>
      <c r="M282" s="338"/>
      <c r="N282" s="341"/>
      <c r="O282" s="341"/>
      <c r="P282" s="341"/>
      <c r="Q282" s="341"/>
      <c r="R282" s="341"/>
      <c r="S282" s="339"/>
      <c r="T282" s="338"/>
      <c r="U282" s="341"/>
      <c r="V282" s="339"/>
      <c r="X282" s="388" t="str">
        <f>'Übertrag Einzel'!BN105</f>
        <v>Jive</v>
      </c>
      <c r="Y282" s="389"/>
      <c r="Z282" s="389"/>
      <c r="AA282" s="17"/>
      <c r="AB282" s="338"/>
      <c r="AC282" s="339"/>
      <c r="AD282" s="338"/>
      <c r="AE282" s="339"/>
      <c r="AF282" s="338"/>
      <c r="AG282" s="339"/>
      <c r="AH282" s="338"/>
      <c r="AI282" s="339"/>
      <c r="AJ282" s="338"/>
      <c r="AK282" s="341"/>
      <c r="AL282" s="341"/>
      <c r="AM282" s="341"/>
      <c r="AN282" s="341"/>
      <c r="AO282" s="341"/>
      <c r="AP282" s="339"/>
      <c r="AQ282" s="338"/>
      <c r="AR282" s="341"/>
      <c r="AS282" s="339"/>
    </row>
    <row r="283" spans="1:45" ht="14.1" customHeight="1" x14ac:dyDescent="0.2">
      <c r="A283" s="391"/>
      <c r="B283" s="392"/>
      <c r="C283" s="392"/>
      <c r="D283" s="393"/>
      <c r="E283" s="336"/>
      <c r="F283" s="337"/>
      <c r="G283" s="336"/>
      <c r="H283" s="337"/>
      <c r="I283" s="336"/>
      <c r="J283" s="337"/>
      <c r="K283" s="336"/>
      <c r="L283" s="337"/>
      <c r="M283" s="336"/>
      <c r="N283" s="340"/>
      <c r="O283" s="340"/>
      <c r="P283" s="340"/>
      <c r="Q283" s="340"/>
      <c r="R283" s="340"/>
      <c r="S283" s="337"/>
      <c r="T283" s="336"/>
      <c r="U283" s="340"/>
      <c r="V283" s="337"/>
      <c r="X283" s="391"/>
      <c r="Y283" s="392"/>
      <c r="Z283" s="392"/>
      <c r="AA283" s="393"/>
      <c r="AB283" s="336"/>
      <c r="AC283" s="337"/>
      <c r="AD283" s="336"/>
      <c r="AE283" s="337"/>
      <c r="AF283" s="336"/>
      <c r="AG283" s="337"/>
      <c r="AH283" s="336"/>
      <c r="AI283" s="337"/>
      <c r="AJ283" s="336"/>
      <c r="AK283" s="340"/>
      <c r="AL283" s="340"/>
      <c r="AM283" s="340"/>
      <c r="AN283" s="340"/>
      <c r="AO283" s="340"/>
      <c r="AP283" s="337"/>
      <c r="AQ283" s="336"/>
      <c r="AR283" s="340"/>
      <c r="AS283" s="337"/>
    </row>
    <row r="284" spans="1:45" ht="14.1" customHeight="1" x14ac:dyDescent="0.2">
      <c r="A284" s="388" t="str">
        <f>'Übertrag Einzel'!BO104</f>
        <v>Discofox</v>
      </c>
      <c r="B284" s="389"/>
      <c r="C284" s="390"/>
      <c r="D284" s="18"/>
      <c r="E284" s="338"/>
      <c r="F284" s="339"/>
      <c r="G284" s="338"/>
      <c r="H284" s="339"/>
      <c r="I284" s="338"/>
      <c r="J284" s="339"/>
      <c r="K284" s="338"/>
      <c r="L284" s="339"/>
      <c r="M284" s="338"/>
      <c r="N284" s="341"/>
      <c r="O284" s="341"/>
      <c r="P284" s="341"/>
      <c r="Q284" s="341"/>
      <c r="R284" s="341"/>
      <c r="S284" s="339"/>
      <c r="T284" s="338"/>
      <c r="U284" s="341"/>
      <c r="V284" s="339"/>
      <c r="X284" s="388" t="str">
        <f>'Übertrag Einzel'!BO105</f>
        <v>Discofox</v>
      </c>
      <c r="Y284" s="389"/>
      <c r="Z284" s="390"/>
      <c r="AA284" s="18"/>
      <c r="AB284" s="338"/>
      <c r="AC284" s="339"/>
      <c r="AD284" s="338"/>
      <c r="AE284" s="339"/>
      <c r="AF284" s="338"/>
      <c r="AG284" s="339"/>
      <c r="AH284" s="338"/>
      <c r="AI284" s="339"/>
      <c r="AJ284" s="338"/>
      <c r="AK284" s="341"/>
      <c r="AL284" s="341"/>
      <c r="AM284" s="341"/>
      <c r="AN284" s="341"/>
      <c r="AO284" s="341"/>
      <c r="AP284" s="339"/>
      <c r="AQ284" s="338"/>
      <c r="AR284" s="341"/>
      <c r="AS284" s="339"/>
    </row>
    <row r="285" spans="1:45" ht="14.1" customHeight="1" x14ac:dyDescent="0.2">
      <c r="A285" s="391"/>
      <c r="B285" s="392"/>
      <c r="C285" s="392"/>
      <c r="D285" s="393"/>
      <c r="E285" s="336"/>
      <c r="F285" s="337"/>
      <c r="G285" s="336"/>
      <c r="H285" s="337"/>
      <c r="I285" s="336"/>
      <c r="J285" s="337"/>
      <c r="K285" s="336"/>
      <c r="L285" s="337"/>
      <c r="M285" s="336"/>
      <c r="N285" s="340"/>
      <c r="O285" s="340"/>
      <c r="P285" s="340"/>
      <c r="Q285" s="340"/>
      <c r="R285" s="340"/>
      <c r="S285" s="337"/>
      <c r="T285" s="336"/>
      <c r="U285" s="340"/>
      <c r="V285" s="337"/>
      <c r="X285" s="391"/>
      <c r="Y285" s="392"/>
      <c r="Z285" s="392"/>
      <c r="AA285" s="393"/>
      <c r="AB285" s="336"/>
      <c r="AC285" s="337"/>
      <c r="AD285" s="336"/>
      <c r="AE285" s="337"/>
      <c r="AF285" s="336"/>
      <c r="AG285" s="337"/>
      <c r="AH285" s="336"/>
      <c r="AI285" s="337"/>
      <c r="AJ285" s="336"/>
      <c r="AK285" s="340"/>
      <c r="AL285" s="340"/>
      <c r="AM285" s="340"/>
      <c r="AN285" s="340"/>
      <c r="AO285" s="340"/>
      <c r="AP285" s="337"/>
      <c r="AQ285" s="336"/>
      <c r="AR285" s="340"/>
      <c r="AS285" s="337"/>
    </row>
    <row r="286" spans="1:45" ht="14.1" customHeight="1" x14ac:dyDescent="0.2">
      <c r="A286" s="388"/>
      <c r="B286" s="389"/>
      <c r="C286" s="390"/>
      <c r="D286" s="18"/>
      <c r="E286" s="338"/>
      <c r="F286" s="339"/>
      <c r="G286" s="338"/>
      <c r="H286" s="339"/>
      <c r="I286" s="338"/>
      <c r="J286" s="339"/>
      <c r="K286" s="338"/>
      <c r="L286" s="339"/>
      <c r="M286" s="338"/>
      <c r="N286" s="341"/>
      <c r="O286" s="341"/>
      <c r="P286" s="341"/>
      <c r="Q286" s="341"/>
      <c r="R286" s="341"/>
      <c r="S286" s="339"/>
      <c r="T286" s="338"/>
      <c r="U286" s="341"/>
      <c r="V286" s="339"/>
      <c r="X286" s="388"/>
      <c r="Y286" s="389"/>
      <c r="Z286" s="390"/>
      <c r="AA286" s="18"/>
      <c r="AB286" s="338"/>
      <c r="AC286" s="339"/>
      <c r="AD286" s="338"/>
      <c r="AE286" s="339"/>
      <c r="AF286" s="338"/>
      <c r="AG286" s="339"/>
      <c r="AH286" s="338"/>
      <c r="AI286" s="339"/>
      <c r="AJ286" s="338"/>
      <c r="AK286" s="341"/>
      <c r="AL286" s="341"/>
      <c r="AM286" s="341"/>
      <c r="AN286" s="341"/>
      <c r="AO286" s="341"/>
      <c r="AP286" s="339"/>
      <c r="AQ286" s="338"/>
      <c r="AR286" s="341"/>
      <c r="AS286" s="339"/>
    </row>
    <row r="287" spans="1:45" ht="14.1" customHeight="1" x14ac:dyDescent="0.2">
      <c r="A287" s="394" t="s">
        <v>70</v>
      </c>
      <c r="B287" s="450"/>
      <c r="C287" s="450"/>
      <c r="D287" s="450"/>
      <c r="E287" s="450"/>
      <c r="F287" s="450"/>
      <c r="G287" s="450"/>
      <c r="H287" s="450"/>
      <c r="I287" s="450"/>
      <c r="J287" s="450"/>
      <c r="K287" s="450"/>
      <c r="L287" s="450"/>
      <c r="M287" s="450"/>
      <c r="N287" s="450"/>
      <c r="O287" s="450"/>
      <c r="P287" s="450"/>
      <c r="Q287" s="450"/>
      <c r="R287" s="450"/>
      <c r="S287" s="450"/>
      <c r="T287" s="450"/>
      <c r="U287" s="450"/>
      <c r="V287" s="451"/>
      <c r="X287" s="394" t="s">
        <v>70</v>
      </c>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1"/>
    </row>
    <row r="288" spans="1:45" ht="14.1" customHeight="1" x14ac:dyDescent="0.2">
      <c r="A288" s="452"/>
      <c r="B288" s="453"/>
      <c r="C288" s="454"/>
      <c r="D288" s="454"/>
      <c r="E288" s="454"/>
      <c r="F288" s="454"/>
      <c r="G288" s="454"/>
      <c r="H288" s="454"/>
      <c r="I288" s="454"/>
      <c r="J288" s="454"/>
      <c r="K288" s="454"/>
      <c r="L288" s="454"/>
      <c r="M288" s="454"/>
      <c r="N288" s="454"/>
      <c r="O288" s="454"/>
      <c r="P288" s="454"/>
      <c r="Q288" s="454"/>
      <c r="R288" s="454"/>
      <c r="S288" s="454"/>
      <c r="T288" s="454"/>
      <c r="U288" s="454"/>
      <c r="V288" s="455"/>
      <c r="X288" s="452"/>
      <c r="Y288" s="453"/>
      <c r="Z288" s="454"/>
      <c r="AA288" s="454"/>
      <c r="AB288" s="454"/>
      <c r="AC288" s="454"/>
      <c r="AD288" s="454"/>
      <c r="AE288" s="454"/>
      <c r="AF288" s="454"/>
      <c r="AG288" s="454"/>
      <c r="AH288" s="454"/>
      <c r="AI288" s="454"/>
      <c r="AJ288" s="454"/>
      <c r="AK288" s="454"/>
      <c r="AL288" s="454"/>
      <c r="AM288" s="454"/>
      <c r="AN288" s="454"/>
      <c r="AO288" s="454"/>
      <c r="AP288" s="454"/>
      <c r="AQ288" s="454"/>
      <c r="AR288" s="454"/>
      <c r="AS288" s="455"/>
    </row>
    <row r="289" spans="1:45" ht="14.1" customHeight="1" x14ac:dyDescent="0.2">
      <c r="A289" s="400" t="s">
        <v>30</v>
      </c>
      <c r="B289" s="456"/>
      <c r="C289" s="400" t="str">
        <f>MID(T291,1,2)</f>
        <v/>
      </c>
      <c r="D289" s="401"/>
      <c r="E289" s="400" t="str">
        <f>MID(T291,3,2)</f>
        <v/>
      </c>
      <c r="F289" s="401"/>
      <c r="G289" s="400" t="str">
        <f>MID(T291,5,2)</f>
        <v/>
      </c>
      <c r="H289" s="401"/>
      <c r="I289" s="400" t="str">
        <f>MID(T291,7,2)</f>
        <v/>
      </c>
      <c r="J289" s="401"/>
      <c r="K289" s="400" t="str">
        <f>MID(T291,9,2)</f>
        <v/>
      </c>
      <c r="L289" s="401"/>
      <c r="M289" s="400" t="str">
        <f>MID(T291,11,2)</f>
        <v/>
      </c>
      <c r="N289" s="401"/>
      <c r="O289" s="400" t="str">
        <f>MID(T291,13,2)</f>
        <v/>
      </c>
      <c r="P289" s="401"/>
      <c r="Q289" s="400" t="str">
        <f>MID(T291,15,2)</f>
        <v/>
      </c>
      <c r="R289" s="401"/>
      <c r="S289" s="400" t="str">
        <f>MID(T291,17,2)</f>
        <v/>
      </c>
      <c r="T289" s="401"/>
      <c r="U289" s="400" t="str">
        <f>MID(T291,19,2)</f>
        <v/>
      </c>
      <c r="V289" s="401"/>
      <c r="X289" s="400" t="s">
        <v>30</v>
      </c>
      <c r="Y289" s="456"/>
      <c r="Z289" s="400" t="str">
        <f>MID(AQ291,1,2)</f>
        <v/>
      </c>
      <c r="AA289" s="401"/>
      <c r="AB289" s="400" t="str">
        <f>MID(AQ291,3,2)</f>
        <v/>
      </c>
      <c r="AC289" s="401"/>
      <c r="AD289" s="400" t="str">
        <f>MID(AQ291,5,2)</f>
        <v/>
      </c>
      <c r="AE289" s="401"/>
      <c r="AF289" s="400" t="str">
        <f>MID(AQ291,7,2)</f>
        <v/>
      </c>
      <c r="AG289" s="401"/>
      <c r="AH289" s="400" t="str">
        <f>MID(AQ291,9,2)</f>
        <v/>
      </c>
      <c r="AI289" s="401"/>
      <c r="AJ289" s="400" t="str">
        <f>MID(AQ291,11,2)</f>
        <v/>
      </c>
      <c r="AK289" s="401"/>
      <c r="AL289" s="400" t="str">
        <f>MID(AQ291,13,2)</f>
        <v/>
      </c>
      <c r="AM289" s="401"/>
      <c r="AN289" s="400" t="str">
        <f>MID(AQ291,15,2)</f>
        <v/>
      </c>
      <c r="AO289" s="401"/>
      <c r="AP289" s="400" t="str">
        <f>MID(AQ291,17,2)</f>
        <v/>
      </c>
      <c r="AQ289" s="401"/>
      <c r="AR289" s="400" t="str">
        <f>MID(AQ291,19,2)</f>
        <v/>
      </c>
      <c r="AS289" s="401"/>
    </row>
    <row r="290" spans="1:45" ht="14.1" customHeight="1" x14ac:dyDescent="0.2">
      <c r="A290" s="457"/>
      <c r="B290" s="458"/>
      <c r="C290" s="402"/>
      <c r="D290" s="403"/>
      <c r="E290" s="402"/>
      <c r="F290" s="403"/>
      <c r="G290" s="402"/>
      <c r="H290" s="403"/>
      <c r="I290" s="402"/>
      <c r="J290" s="403"/>
      <c r="K290" s="402"/>
      <c r="L290" s="403"/>
      <c r="M290" s="402"/>
      <c r="N290" s="403"/>
      <c r="O290" s="402"/>
      <c r="P290" s="403"/>
      <c r="Q290" s="402"/>
      <c r="R290" s="403"/>
      <c r="S290" s="402"/>
      <c r="T290" s="403"/>
      <c r="U290" s="402"/>
      <c r="V290" s="403"/>
      <c r="X290" s="457"/>
      <c r="Y290" s="458"/>
      <c r="Z290" s="402"/>
      <c r="AA290" s="403"/>
      <c r="AB290" s="402"/>
      <c r="AC290" s="403"/>
      <c r="AD290" s="402"/>
      <c r="AE290" s="403"/>
      <c r="AF290" s="402"/>
      <c r="AG290" s="403"/>
      <c r="AH290" s="402"/>
      <c r="AI290" s="403"/>
      <c r="AJ290" s="402"/>
      <c r="AK290" s="403"/>
      <c r="AL290" s="402"/>
      <c r="AM290" s="403"/>
      <c r="AN290" s="402"/>
      <c r="AO290" s="403"/>
      <c r="AP290" s="402"/>
      <c r="AQ290" s="403"/>
      <c r="AR290" s="402"/>
      <c r="AS290" s="403"/>
    </row>
    <row r="291" spans="1:45" ht="27.75" customHeight="1" x14ac:dyDescent="0.2">
      <c r="A291" s="404" t="s">
        <v>191</v>
      </c>
      <c r="B291" s="405"/>
      <c r="C291" s="405"/>
      <c r="D291" s="405"/>
      <c r="E291" s="405"/>
      <c r="F291" s="405"/>
      <c r="G291" s="405"/>
      <c r="H291" s="406"/>
      <c r="I291" s="413" t="s">
        <v>16</v>
      </c>
      <c r="J291" s="414"/>
      <c r="K291" s="414"/>
      <c r="L291" s="414"/>
      <c r="M291" s="414"/>
      <c r="N291" s="414"/>
      <c r="O291" s="414"/>
      <c r="P291" s="414"/>
      <c r="Q291" s="414"/>
      <c r="R291" s="414"/>
      <c r="S291" s="415"/>
      <c r="T291" s="416" t="str">
        <f>'Übertrag Einzel'!CL104</f>
        <v/>
      </c>
      <c r="U291" s="417"/>
      <c r="V291" s="418"/>
      <c r="X291" s="404" t="s">
        <v>191</v>
      </c>
      <c r="Y291" s="405"/>
      <c r="Z291" s="405"/>
      <c r="AA291" s="405"/>
      <c r="AB291" s="405"/>
      <c r="AC291" s="405"/>
      <c r="AD291" s="405"/>
      <c r="AE291" s="406"/>
      <c r="AF291" s="413" t="s">
        <v>16</v>
      </c>
      <c r="AG291" s="414"/>
      <c r="AH291" s="414"/>
      <c r="AI291" s="414"/>
      <c r="AJ291" s="414"/>
      <c r="AK291" s="414"/>
      <c r="AL291" s="414"/>
      <c r="AM291" s="414"/>
      <c r="AN291" s="414"/>
      <c r="AO291" s="414"/>
      <c r="AP291" s="415"/>
      <c r="AQ291" s="416" t="str">
        <f>'Übertrag Einzel'!CL105</f>
        <v/>
      </c>
      <c r="AR291" s="417"/>
      <c r="AS291" s="418"/>
    </row>
    <row r="292" spans="1:45" ht="14.1" customHeight="1" x14ac:dyDescent="0.2">
      <c r="A292" s="407"/>
      <c r="B292" s="408"/>
      <c r="C292" s="408"/>
      <c r="D292" s="408"/>
      <c r="E292" s="408"/>
      <c r="F292" s="408"/>
      <c r="G292" s="408"/>
      <c r="H292" s="409"/>
      <c r="I292" s="333" t="s">
        <v>17</v>
      </c>
      <c r="J292" s="334"/>
      <c r="K292" s="334"/>
      <c r="L292" s="334"/>
      <c r="M292" s="334"/>
      <c r="N292" s="334"/>
      <c r="O292" s="334"/>
      <c r="P292" s="334"/>
      <c r="Q292" s="334"/>
      <c r="R292" s="334"/>
      <c r="S292" s="334"/>
      <c r="T292" s="334"/>
      <c r="U292" s="334"/>
      <c r="V292" s="335"/>
      <c r="X292" s="407"/>
      <c r="Y292" s="408"/>
      <c r="Z292" s="408"/>
      <c r="AA292" s="408"/>
      <c r="AB292" s="408"/>
      <c r="AC292" s="408"/>
      <c r="AD292" s="408"/>
      <c r="AE292" s="409"/>
      <c r="AF292" s="333" t="s">
        <v>17</v>
      </c>
      <c r="AG292" s="334"/>
      <c r="AH292" s="334"/>
      <c r="AI292" s="334"/>
      <c r="AJ292" s="334"/>
      <c r="AK292" s="334"/>
      <c r="AL292" s="334"/>
      <c r="AM292" s="334"/>
      <c r="AN292" s="334"/>
      <c r="AO292" s="334"/>
      <c r="AP292" s="334"/>
      <c r="AQ292" s="334"/>
      <c r="AR292" s="334"/>
      <c r="AS292" s="335"/>
    </row>
    <row r="293" spans="1:45" ht="14.1" customHeight="1" x14ac:dyDescent="0.2">
      <c r="A293" s="407"/>
      <c r="B293" s="408"/>
      <c r="C293" s="408"/>
      <c r="D293" s="408"/>
      <c r="E293" s="408"/>
      <c r="F293" s="408"/>
      <c r="G293" s="408"/>
      <c r="H293" s="409"/>
      <c r="I293" s="82" t="s">
        <v>18</v>
      </c>
      <c r="J293" s="419"/>
      <c r="K293" s="419"/>
      <c r="L293" s="419"/>
      <c r="M293" s="420"/>
      <c r="N293" s="34" t="s">
        <v>19</v>
      </c>
      <c r="O293" s="419"/>
      <c r="P293" s="419"/>
      <c r="Q293" s="419"/>
      <c r="R293" s="420"/>
      <c r="S293" s="82" t="s">
        <v>20</v>
      </c>
      <c r="T293" s="419"/>
      <c r="U293" s="419"/>
      <c r="V293" s="420"/>
      <c r="X293" s="407"/>
      <c r="Y293" s="408"/>
      <c r="Z293" s="408"/>
      <c r="AA293" s="408"/>
      <c r="AB293" s="408"/>
      <c r="AC293" s="408"/>
      <c r="AD293" s="408"/>
      <c r="AE293" s="409"/>
      <c r="AF293" s="82" t="s">
        <v>18</v>
      </c>
      <c r="AG293" s="419"/>
      <c r="AH293" s="419"/>
      <c r="AI293" s="419"/>
      <c r="AJ293" s="420"/>
      <c r="AK293" s="34" t="s">
        <v>19</v>
      </c>
      <c r="AL293" s="419"/>
      <c r="AM293" s="419"/>
      <c r="AN293" s="419"/>
      <c r="AO293" s="420"/>
      <c r="AP293" s="82" t="s">
        <v>20</v>
      </c>
      <c r="AQ293" s="419"/>
      <c r="AR293" s="419"/>
      <c r="AS293" s="420"/>
    </row>
    <row r="294" spans="1:45" ht="14.1" customHeight="1" x14ac:dyDescent="0.2">
      <c r="A294" s="410"/>
      <c r="B294" s="411"/>
      <c r="C294" s="411"/>
      <c r="D294" s="411"/>
      <c r="E294" s="411"/>
      <c r="F294" s="411"/>
      <c r="G294" s="411"/>
      <c r="H294" s="412"/>
      <c r="I294" s="87"/>
      <c r="J294" s="88"/>
      <c r="K294" s="88"/>
      <c r="L294" s="88"/>
      <c r="M294" s="89"/>
      <c r="N294" s="88"/>
      <c r="O294" s="88"/>
      <c r="P294" s="88"/>
      <c r="Q294" s="88"/>
      <c r="R294" s="89"/>
      <c r="S294" s="87"/>
      <c r="T294" s="88"/>
      <c r="U294" s="88"/>
      <c r="V294" s="89"/>
      <c r="X294" s="410"/>
      <c r="Y294" s="411"/>
      <c r="Z294" s="411"/>
      <c r="AA294" s="411"/>
      <c r="AB294" s="411"/>
      <c r="AC294" s="411"/>
      <c r="AD294" s="411"/>
      <c r="AE294" s="412"/>
      <c r="AF294" s="87"/>
      <c r="AG294" s="88"/>
      <c r="AH294" s="88"/>
      <c r="AI294" s="88"/>
      <c r="AJ294" s="89"/>
      <c r="AK294" s="88"/>
      <c r="AL294" s="88"/>
      <c r="AM294" s="88"/>
      <c r="AN294" s="88"/>
      <c r="AO294" s="89"/>
      <c r="AP294" s="87"/>
      <c r="AQ294" s="88"/>
      <c r="AR294" s="88"/>
      <c r="AS294" s="89"/>
    </row>
    <row r="295" spans="1:45" s="27" customFormat="1" ht="21.75" customHeight="1" x14ac:dyDescent="0.2">
      <c r="A295" s="421" t="s">
        <v>22</v>
      </c>
      <c r="B295" s="422"/>
      <c r="C295" s="422"/>
      <c r="D295" s="422"/>
      <c r="E295" s="422"/>
      <c r="F295" s="422"/>
      <c r="G295" s="422"/>
      <c r="H295" s="422"/>
      <c r="I295" s="422"/>
      <c r="J295" s="422"/>
      <c r="K295" s="422"/>
      <c r="L295" s="422"/>
      <c r="M295" s="422"/>
      <c r="N295" s="422"/>
      <c r="O295" s="422"/>
      <c r="P295" s="422"/>
      <c r="Q295" s="422"/>
      <c r="R295" s="422"/>
      <c r="S295" s="422"/>
      <c r="T295" s="422"/>
      <c r="U295" s="422"/>
      <c r="V295" s="423"/>
      <c r="X295" s="424" t="s">
        <v>22</v>
      </c>
      <c r="Y295" s="425"/>
      <c r="Z295" s="425"/>
      <c r="AA295" s="425"/>
      <c r="AB295" s="425"/>
      <c r="AC295" s="425"/>
      <c r="AD295" s="425"/>
      <c r="AE295" s="425"/>
      <c r="AF295" s="425"/>
      <c r="AG295" s="425"/>
      <c r="AH295" s="425"/>
      <c r="AI295" s="425"/>
      <c r="AJ295" s="425"/>
      <c r="AK295" s="425"/>
      <c r="AL295" s="425"/>
      <c r="AM295" s="425"/>
      <c r="AN295" s="425"/>
      <c r="AO295" s="425"/>
      <c r="AP295" s="425"/>
      <c r="AQ295" s="425"/>
      <c r="AR295" s="425"/>
      <c r="AS295" s="426"/>
    </row>
    <row r="296" spans="1:45" s="33" customFormat="1" ht="21.75" customHeight="1" x14ac:dyDescent="0.2">
      <c r="A296" s="26" t="str">
        <f>'Übertrag Einzel'!$C106</f>
        <v xml:space="preserve"> </v>
      </c>
      <c r="B296" s="29" t="str">
        <f>'Übertrag Einzel'!$AD106</f>
        <v xml:space="preserve"> </v>
      </c>
      <c r="C296" s="30"/>
      <c r="D296" s="90"/>
      <c r="E296" s="31" t="str">
        <f>E247</f>
        <v>Ausrichter: TSC Musterhausen</v>
      </c>
      <c r="F296" s="90"/>
      <c r="G296" s="90"/>
      <c r="H296" s="90"/>
      <c r="I296" s="90"/>
      <c r="J296" s="90"/>
      <c r="K296" s="90"/>
      <c r="L296" s="90"/>
      <c r="M296" s="90"/>
      <c r="N296" s="90"/>
      <c r="O296" s="90"/>
      <c r="P296" s="90"/>
      <c r="Q296" s="90"/>
      <c r="R296" s="90"/>
      <c r="S296" s="90"/>
      <c r="T296" s="90"/>
      <c r="U296" s="90"/>
      <c r="V296" s="91"/>
      <c r="X296" s="26" t="str">
        <f>'Übertrag Einzel'!$C107</f>
        <v xml:space="preserve"> </v>
      </c>
      <c r="Y296" s="29" t="str">
        <f>'Übertrag Einzel'!$AD107</f>
        <v xml:space="preserve"> </v>
      </c>
      <c r="Z296" s="30"/>
      <c r="AA296" s="90"/>
      <c r="AB296" s="31" t="str">
        <f>E296</f>
        <v>Ausrichter: TSC Musterhausen</v>
      </c>
      <c r="AC296" s="90"/>
      <c r="AD296" s="90"/>
      <c r="AE296" s="90"/>
      <c r="AF296" s="90"/>
      <c r="AG296" s="90"/>
      <c r="AH296" s="90"/>
      <c r="AI296" s="90"/>
      <c r="AJ296" s="90"/>
      <c r="AK296" s="90"/>
      <c r="AL296" s="90"/>
      <c r="AM296" s="90"/>
      <c r="AN296" s="90"/>
      <c r="AO296" s="90"/>
      <c r="AP296" s="90"/>
      <c r="AQ296" s="90"/>
      <c r="AR296" s="90"/>
      <c r="AS296" s="91"/>
    </row>
    <row r="297" spans="1:45" s="34" customFormat="1" ht="12.75" x14ac:dyDescent="0.2">
      <c r="A297" s="333" t="s">
        <v>3</v>
      </c>
      <c r="B297" s="334"/>
      <c r="C297" s="334"/>
      <c r="D297" s="334"/>
      <c r="E297" s="430"/>
      <c r="F297" s="333" t="s">
        <v>34</v>
      </c>
      <c r="G297" s="431"/>
      <c r="H297" s="431"/>
      <c r="I297" s="431"/>
      <c r="J297" s="431"/>
      <c r="K297" s="431"/>
      <c r="L297" s="431"/>
      <c r="M297" s="431"/>
      <c r="N297" s="431"/>
      <c r="O297" s="431"/>
      <c r="P297" s="431"/>
      <c r="Q297" s="431"/>
      <c r="R297" s="430"/>
      <c r="S297" s="333" t="s">
        <v>6</v>
      </c>
      <c r="T297" s="334"/>
      <c r="U297" s="334"/>
      <c r="V297" s="335"/>
      <c r="X297" s="333" t="s">
        <v>3</v>
      </c>
      <c r="Y297" s="334"/>
      <c r="Z297" s="334"/>
      <c r="AA297" s="334"/>
      <c r="AB297" s="430"/>
      <c r="AC297" s="333" t="s">
        <v>34</v>
      </c>
      <c r="AD297" s="431"/>
      <c r="AE297" s="431"/>
      <c r="AF297" s="431"/>
      <c r="AG297" s="431"/>
      <c r="AH297" s="431"/>
      <c r="AI297" s="431"/>
      <c r="AJ297" s="431"/>
      <c r="AK297" s="431"/>
      <c r="AL297" s="431"/>
      <c r="AM297" s="431"/>
      <c r="AN297" s="431"/>
      <c r="AO297" s="430"/>
      <c r="AP297" s="333" t="s">
        <v>6</v>
      </c>
      <c r="AQ297" s="334"/>
      <c r="AR297" s="334"/>
      <c r="AS297" s="335"/>
    </row>
    <row r="298" spans="1:45" s="35" customFormat="1" ht="24" customHeight="1" x14ac:dyDescent="0.2">
      <c r="A298" s="352" t="str">
        <f>'Übertrag Einzel'!D106</f>
        <v xml:space="preserve"> </v>
      </c>
      <c r="B298" s="353"/>
      <c r="C298" s="353"/>
      <c r="D298" s="353"/>
      <c r="E298" s="354"/>
      <c r="F298" s="352" t="str">
        <f>'Übertrag Einzel'!E106</f>
        <v xml:space="preserve"> </v>
      </c>
      <c r="G298" s="353"/>
      <c r="H298" s="353"/>
      <c r="I298" s="353"/>
      <c r="J298" s="353"/>
      <c r="K298" s="353"/>
      <c r="L298" s="353"/>
      <c r="M298" s="353"/>
      <c r="N298" s="353"/>
      <c r="O298" s="353"/>
      <c r="P298" s="353"/>
      <c r="Q298" s="353"/>
      <c r="R298" s="354"/>
      <c r="S298" s="355" t="str">
        <f>'Übertrag Einzel'!$H106</f>
        <v xml:space="preserve"> </v>
      </c>
      <c r="T298" s="356"/>
      <c r="U298" s="356"/>
      <c r="V298" s="357"/>
      <c r="X298" s="352" t="str">
        <f>'Übertrag Einzel'!D107</f>
        <v xml:space="preserve"> </v>
      </c>
      <c r="Y298" s="353"/>
      <c r="Z298" s="353"/>
      <c r="AA298" s="353"/>
      <c r="AB298" s="354"/>
      <c r="AC298" s="352" t="str">
        <f>'Übertrag Einzel'!E107</f>
        <v xml:space="preserve"> </v>
      </c>
      <c r="AD298" s="353"/>
      <c r="AE298" s="353"/>
      <c r="AF298" s="353"/>
      <c r="AG298" s="353"/>
      <c r="AH298" s="353"/>
      <c r="AI298" s="353"/>
      <c r="AJ298" s="353"/>
      <c r="AK298" s="353"/>
      <c r="AL298" s="353"/>
      <c r="AM298" s="353"/>
      <c r="AN298" s="353"/>
      <c r="AO298" s="354"/>
      <c r="AP298" s="355" t="str">
        <f>'Übertrag Einzel'!$H107</f>
        <v xml:space="preserve"> </v>
      </c>
      <c r="AQ298" s="356"/>
      <c r="AR298" s="356"/>
      <c r="AS298" s="357"/>
    </row>
    <row r="299" spans="1:45" s="36" customFormat="1" ht="11.25" customHeight="1" x14ac:dyDescent="0.2">
      <c r="A299" s="376" t="s">
        <v>32</v>
      </c>
      <c r="B299" s="377"/>
      <c r="C299" s="378"/>
      <c r="D299" s="376" t="s">
        <v>33</v>
      </c>
      <c r="E299" s="377"/>
      <c r="F299" s="377"/>
      <c r="G299" s="377"/>
      <c r="H299" s="377"/>
      <c r="I299" s="377"/>
      <c r="J299" s="377"/>
      <c r="K299" s="377"/>
      <c r="L299" s="377"/>
      <c r="M299" s="377"/>
      <c r="N299" s="378"/>
      <c r="O299" s="379" t="s">
        <v>7</v>
      </c>
      <c r="P299" s="377"/>
      <c r="Q299" s="377"/>
      <c r="R299" s="377"/>
      <c r="S299" s="377"/>
      <c r="T299" s="377"/>
      <c r="U299" s="377"/>
      <c r="V299" s="378"/>
      <c r="X299" s="376" t="s">
        <v>32</v>
      </c>
      <c r="Y299" s="377"/>
      <c r="Z299" s="378"/>
      <c r="AA299" s="376" t="s">
        <v>33</v>
      </c>
      <c r="AB299" s="377"/>
      <c r="AC299" s="377"/>
      <c r="AD299" s="377"/>
      <c r="AE299" s="377"/>
      <c r="AF299" s="377"/>
      <c r="AG299" s="377"/>
      <c r="AH299" s="377"/>
      <c r="AI299" s="377"/>
      <c r="AJ299" s="377"/>
      <c r="AK299" s="378"/>
      <c r="AL299" s="379" t="s">
        <v>7</v>
      </c>
      <c r="AM299" s="377"/>
      <c r="AN299" s="377"/>
      <c r="AO299" s="377"/>
      <c r="AP299" s="377"/>
      <c r="AQ299" s="377"/>
      <c r="AR299" s="377"/>
      <c r="AS299" s="378"/>
    </row>
    <row r="300" spans="1:45" s="36" customFormat="1" ht="14.1" customHeight="1" x14ac:dyDescent="0.2">
      <c r="A300" s="385" t="str">
        <f>'Übertrag Einzel'!F106</f>
        <v xml:space="preserve"> </v>
      </c>
      <c r="B300" s="386"/>
      <c r="C300" s="387"/>
      <c r="D300" s="385" t="str">
        <f>'Übertrag Einzel'!G106</f>
        <v xml:space="preserve"> </v>
      </c>
      <c r="E300" s="386"/>
      <c r="F300" s="386"/>
      <c r="G300" s="386"/>
      <c r="H300" s="386"/>
      <c r="I300" s="386"/>
      <c r="J300" s="386"/>
      <c r="K300" s="386"/>
      <c r="L300" s="386"/>
      <c r="M300" s="386"/>
      <c r="N300" s="387"/>
      <c r="O300" s="442"/>
      <c r="P300" s="440"/>
      <c r="Q300" s="440"/>
      <c r="R300" s="440"/>
      <c r="S300" s="440"/>
      <c r="T300" s="440"/>
      <c r="U300" s="440"/>
      <c r="V300" s="441"/>
      <c r="X300" s="385" t="str">
        <f>'Übertrag Einzel'!F107</f>
        <v xml:space="preserve"> </v>
      </c>
      <c r="Y300" s="386"/>
      <c r="Z300" s="387"/>
      <c r="AA300" s="385" t="str">
        <f>'Übertrag Einzel'!G107</f>
        <v xml:space="preserve"> </v>
      </c>
      <c r="AB300" s="386"/>
      <c r="AC300" s="386"/>
      <c r="AD300" s="386"/>
      <c r="AE300" s="386"/>
      <c r="AF300" s="386"/>
      <c r="AG300" s="386"/>
      <c r="AH300" s="386"/>
      <c r="AI300" s="386"/>
      <c r="AJ300" s="386"/>
      <c r="AK300" s="387"/>
      <c r="AL300" s="442"/>
      <c r="AM300" s="440"/>
      <c r="AN300" s="440"/>
      <c r="AO300" s="440"/>
      <c r="AP300" s="440"/>
      <c r="AQ300" s="440"/>
      <c r="AR300" s="440"/>
      <c r="AS300" s="441"/>
    </row>
    <row r="301" spans="1:45" s="36" customFormat="1" ht="9.75" customHeight="1" x14ac:dyDescent="0.2">
      <c r="A301" s="352"/>
      <c r="B301" s="353"/>
      <c r="C301" s="354"/>
      <c r="D301" s="352"/>
      <c r="E301" s="353"/>
      <c r="F301" s="353"/>
      <c r="G301" s="353"/>
      <c r="H301" s="353"/>
      <c r="I301" s="353"/>
      <c r="J301" s="353"/>
      <c r="K301" s="353"/>
      <c r="L301" s="353"/>
      <c r="M301" s="353"/>
      <c r="N301" s="354"/>
      <c r="O301" s="370"/>
      <c r="P301" s="440"/>
      <c r="Q301" s="440"/>
      <c r="R301" s="440"/>
      <c r="S301" s="440"/>
      <c r="T301" s="440"/>
      <c r="U301" s="440"/>
      <c r="V301" s="441"/>
      <c r="X301" s="352"/>
      <c r="Y301" s="353"/>
      <c r="Z301" s="354"/>
      <c r="AA301" s="352"/>
      <c r="AB301" s="353"/>
      <c r="AC301" s="353"/>
      <c r="AD301" s="353"/>
      <c r="AE301" s="353"/>
      <c r="AF301" s="353"/>
      <c r="AG301" s="353"/>
      <c r="AH301" s="353"/>
      <c r="AI301" s="353"/>
      <c r="AJ301" s="353"/>
      <c r="AK301" s="354"/>
      <c r="AL301" s="370"/>
      <c r="AM301" s="440"/>
      <c r="AN301" s="440"/>
      <c r="AO301" s="440"/>
      <c r="AP301" s="440"/>
      <c r="AQ301" s="440"/>
      <c r="AR301" s="440"/>
      <c r="AS301" s="441"/>
    </row>
    <row r="302" spans="1:45" s="36" customFormat="1" ht="11.25" customHeight="1" x14ac:dyDescent="0.2">
      <c r="A302" s="376" t="s">
        <v>5</v>
      </c>
      <c r="B302" s="377"/>
      <c r="C302" s="377"/>
      <c r="D302" s="377"/>
      <c r="E302" s="377"/>
      <c r="F302" s="377"/>
      <c r="G302" s="377"/>
      <c r="H302" s="377"/>
      <c r="I302" s="377"/>
      <c r="J302" s="377"/>
      <c r="K302" s="377"/>
      <c r="L302" s="377"/>
      <c r="M302" s="377"/>
      <c r="N302" s="378"/>
      <c r="O302" s="442"/>
      <c r="P302" s="440"/>
      <c r="Q302" s="440"/>
      <c r="R302" s="440"/>
      <c r="S302" s="440"/>
      <c r="T302" s="440"/>
      <c r="U302" s="440"/>
      <c r="V302" s="441"/>
      <c r="X302" s="376" t="s">
        <v>5</v>
      </c>
      <c r="Y302" s="377"/>
      <c r="Z302" s="377"/>
      <c r="AA302" s="377"/>
      <c r="AB302" s="377"/>
      <c r="AC302" s="377"/>
      <c r="AD302" s="377"/>
      <c r="AE302" s="377"/>
      <c r="AF302" s="377"/>
      <c r="AG302" s="377"/>
      <c r="AH302" s="377"/>
      <c r="AI302" s="377"/>
      <c r="AJ302" s="377"/>
      <c r="AK302" s="378"/>
      <c r="AL302" s="442"/>
      <c r="AM302" s="440"/>
      <c r="AN302" s="440"/>
      <c r="AO302" s="440"/>
      <c r="AP302" s="440"/>
      <c r="AQ302" s="440"/>
      <c r="AR302" s="440"/>
      <c r="AS302" s="441"/>
    </row>
    <row r="303" spans="1:45" s="35" customFormat="1" ht="24" customHeight="1" x14ac:dyDescent="0.2">
      <c r="A303" s="352" t="str">
        <f>'Übertrag Einzel'!I106</f>
        <v/>
      </c>
      <c r="B303" s="353"/>
      <c r="C303" s="353"/>
      <c r="D303" s="353"/>
      <c r="E303" s="386"/>
      <c r="F303" s="386"/>
      <c r="G303" s="386"/>
      <c r="H303" s="386"/>
      <c r="I303" s="386"/>
      <c r="J303" s="386"/>
      <c r="K303" s="386"/>
      <c r="L303" s="386"/>
      <c r="M303" s="386"/>
      <c r="N303" s="387"/>
      <c r="O303" s="443"/>
      <c r="P303" s="444"/>
      <c r="Q303" s="444"/>
      <c r="R303" s="444"/>
      <c r="S303" s="444"/>
      <c r="T303" s="444"/>
      <c r="U303" s="444"/>
      <c r="V303" s="445"/>
      <c r="X303" s="352" t="str">
        <f>'Übertrag Einzel'!I107</f>
        <v/>
      </c>
      <c r="Y303" s="353"/>
      <c r="Z303" s="353"/>
      <c r="AA303" s="353"/>
      <c r="AB303" s="386"/>
      <c r="AC303" s="386"/>
      <c r="AD303" s="386"/>
      <c r="AE303" s="386"/>
      <c r="AF303" s="386"/>
      <c r="AG303" s="386"/>
      <c r="AH303" s="386"/>
      <c r="AI303" s="386"/>
      <c r="AJ303" s="386"/>
      <c r="AK303" s="387"/>
      <c r="AL303" s="443"/>
      <c r="AM303" s="444"/>
      <c r="AN303" s="444"/>
      <c r="AO303" s="444"/>
      <c r="AP303" s="444"/>
      <c r="AQ303" s="444"/>
      <c r="AR303" s="444"/>
      <c r="AS303" s="445"/>
    </row>
    <row r="304" spans="1:45" s="34" customFormat="1" ht="12.75" customHeight="1" x14ac:dyDescent="0.2">
      <c r="A304" s="333" t="s">
        <v>8</v>
      </c>
      <c r="B304" s="431"/>
      <c r="C304" s="431"/>
      <c r="D304" s="430"/>
      <c r="E304" s="361" t="s">
        <v>113</v>
      </c>
      <c r="F304" s="432"/>
      <c r="G304" s="432"/>
      <c r="H304" s="432"/>
      <c r="I304" s="432"/>
      <c r="J304" s="432"/>
      <c r="K304" s="432"/>
      <c r="L304" s="432"/>
      <c r="M304" s="432"/>
      <c r="N304" s="432"/>
      <c r="O304" s="432"/>
      <c r="P304" s="432"/>
      <c r="Q304" s="432"/>
      <c r="R304" s="432"/>
      <c r="S304" s="432"/>
      <c r="T304" s="432"/>
      <c r="U304" s="432"/>
      <c r="V304" s="433"/>
      <c r="X304" s="333" t="s">
        <v>8</v>
      </c>
      <c r="Y304" s="431"/>
      <c r="Z304" s="431"/>
      <c r="AA304" s="430"/>
      <c r="AB304" s="361" t="s">
        <v>113</v>
      </c>
      <c r="AC304" s="432"/>
      <c r="AD304" s="432"/>
      <c r="AE304" s="432"/>
      <c r="AF304" s="432"/>
      <c r="AG304" s="432"/>
      <c r="AH304" s="432"/>
      <c r="AI304" s="432"/>
      <c r="AJ304" s="432"/>
      <c r="AK304" s="432"/>
      <c r="AL304" s="432"/>
      <c r="AM304" s="432"/>
      <c r="AN304" s="432"/>
      <c r="AO304" s="432"/>
      <c r="AP304" s="432"/>
      <c r="AQ304" s="432"/>
      <c r="AR304" s="432"/>
      <c r="AS304" s="433"/>
    </row>
    <row r="305" spans="1:45" s="37" customFormat="1" ht="24" customHeight="1" x14ac:dyDescent="0.2">
      <c r="A305" s="367">
        <f>A11</f>
        <v>45383</v>
      </c>
      <c r="B305" s="368"/>
      <c r="C305" s="368"/>
      <c r="D305" s="369"/>
      <c r="E305" s="434"/>
      <c r="F305" s="435"/>
      <c r="G305" s="435"/>
      <c r="H305" s="435"/>
      <c r="I305" s="435"/>
      <c r="J305" s="435"/>
      <c r="K305" s="435"/>
      <c r="L305" s="435"/>
      <c r="M305" s="435"/>
      <c r="N305" s="435"/>
      <c r="O305" s="435"/>
      <c r="P305" s="435"/>
      <c r="Q305" s="435"/>
      <c r="R305" s="435"/>
      <c r="S305" s="435"/>
      <c r="T305" s="435"/>
      <c r="U305" s="435"/>
      <c r="V305" s="436"/>
      <c r="X305" s="367">
        <f>A11</f>
        <v>45383</v>
      </c>
      <c r="Y305" s="368"/>
      <c r="Z305" s="368"/>
      <c r="AA305" s="369"/>
      <c r="AB305" s="434"/>
      <c r="AC305" s="435"/>
      <c r="AD305" s="435"/>
      <c r="AE305" s="435"/>
      <c r="AF305" s="435"/>
      <c r="AG305" s="435"/>
      <c r="AH305" s="435"/>
      <c r="AI305" s="435"/>
      <c r="AJ305" s="435"/>
      <c r="AK305" s="435"/>
      <c r="AL305" s="435"/>
      <c r="AM305" s="435"/>
      <c r="AN305" s="435"/>
      <c r="AO305" s="435"/>
      <c r="AP305" s="435"/>
      <c r="AQ305" s="435"/>
      <c r="AR305" s="435"/>
      <c r="AS305" s="436"/>
    </row>
    <row r="306" spans="1:45" s="34" customFormat="1" ht="6" customHeight="1" x14ac:dyDescent="0.2">
      <c r="A306" s="84"/>
      <c r="B306" s="85"/>
      <c r="C306" s="85"/>
      <c r="D306" s="85"/>
      <c r="E306" s="85"/>
      <c r="F306" s="85"/>
      <c r="G306" s="85"/>
      <c r="H306" s="85"/>
      <c r="I306" s="85"/>
      <c r="J306" s="85"/>
      <c r="K306" s="85"/>
      <c r="L306" s="85"/>
      <c r="M306" s="85"/>
      <c r="N306" s="85"/>
      <c r="O306" s="85"/>
      <c r="P306" s="85"/>
      <c r="Q306" s="85"/>
      <c r="R306" s="85"/>
      <c r="S306" s="85"/>
      <c r="T306" s="85"/>
      <c r="U306" s="85"/>
      <c r="V306" s="86"/>
      <c r="X306" s="84"/>
      <c r="Y306" s="85"/>
      <c r="Z306" s="85"/>
      <c r="AA306" s="85"/>
      <c r="AB306" s="85"/>
      <c r="AC306" s="85"/>
      <c r="AD306" s="85"/>
      <c r="AE306" s="85"/>
      <c r="AF306" s="85"/>
      <c r="AG306" s="85"/>
      <c r="AH306" s="85"/>
      <c r="AI306" s="85"/>
      <c r="AJ306" s="85"/>
      <c r="AK306" s="85"/>
      <c r="AL306" s="85"/>
      <c r="AM306" s="85"/>
      <c r="AN306" s="85"/>
      <c r="AO306" s="85"/>
      <c r="AP306" s="85"/>
      <c r="AQ306" s="85"/>
      <c r="AR306" s="85"/>
      <c r="AS306" s="86"/>
    </row>
    <row r="307" spans="1:45" s="34" customFormat="1" ht="24.75" customHeight="1" x14ac:dyDescent="0.2">
      <c r="A307" s="38" t="s">
        <v>107</v>
      </c>
      <c r="D307" s="330" t="str">
        <f>'Übertrag Einzel'!AA106</f>
        <v/>
      </c>
      <c r="E307" s="331"/>
      <c r="F307" s="331"/>
      <c r="G307" s="331"/>
      <c r="H307" s="331"/>
      <c r="I307" s="331"/>
      <c r="J307" s="331"/>
      <c r="K307" s="331"/>
      <c r="L307" s="331"/>
      <c r="M307" s="331"/>
      <c r="N307" s="137"/>
      <c r="O307" s="332" t="str">
        <f>"verliehen wird: "&amp;'Übertrag Einzel'!CP106</f>
        <v>verliehen wird: Urkunde und Button</v>
      </c>
      <c r="P307" s="332"/>
      <c r="Q307" s="332"/>
      <c r="R307" s="332"/>
      <c r="S307" s="332"/>
      <c r="T307" s="332"/>
      <c r="U307" s="332"/>
      <c r="V307" s="83"/>
      <c r="X307" s="38" t="s">
        <v>107</v>
      </c>
      <c r="AA307" s="330" t="str">
        <f>'Übertrag Einzel'!AA107</f>
        <v/>
      </c>
      <c r="AB307" s="331"/>
      <c r="AC307" s="331"/>
      <c r="AD307" s="331"/>
      <c r="AE307" s="331"/>
      <c r="AF307" s="331"/>
      <c r="AG307" s="331"/>
      <c r="AH307" s="331"/>
      <c r="AI307" s="331"/>
      <c r="AJ307" s="331"/>
      <c r="AK307" s="137"/>
      <c r="AL307" s="332" t="str">
        <f>"verliehen wird: "&amp;'Übertrag Einzel'!CP107</f>
        <v>verliehen wird: Urkunde und Button</v>
      </c>
      <c r="AM307" s="332"/>
      <c r="AN307" s="332"/>
      <c r="AO307" s="332"/>
      <c r="AP307" s="332"/>
      <c r="AQ307" s="332"/>
      <c r="AR307" s="332"/>
      <c r="AS307" s="83"/>
    </row>
    <row r="308" spans="1:45" s="34" customFormat="1" ht="6" customHeight="1" x14ac:dyDescent="0.2">
      <c r="A308" s="82"/>
      <c r="V308" s="83"/>
      <c r="X308" s="82"/>
      <c r="AS308" s="83"/>
    </row>
    <row r="309" spans="1:45" s="34" customFormat="1" ht="24.75" customHeight="1" x14ac:dyDescent="0.2">
      <c r="A309" s="38" t="s">
        <v>111</v>
      </c>
      <c r="D309" s="39"/>
      <c r="F309" s="39"/>
      <c r="H309" s="39"/>
      <c r="I309" s="347" t="str">
        <f>'Übertrag Einzel'!CM106&amp;"."</f>
        <v>.</v>
      </c>
      <c r="J309" s="348"/>
      <c r="L309" s="39" t="s">
        <v>112</v>
      </c>
      <c r="N309" s="39"/>
      <c r="V309" s="83"/>
      <c r="X309" s="38" t="s">
        <v>111</v>
      </c>
      <c r="AA309" s="39"/>
      <c r="AC309" s="39"/>
      <c r="AE309" s="39"/>
      <c r="AF309" s="347" t="str">
        <f>'Übertrag Einzel'!CM107&amp;"."</f>
        <v>.</v>
      </c>
      <c r="AG309" s="348"/>
      <c r="AI309" s="39" t="s">
        <v>112</v>
      </c>
      <c r="AK309" s="39"/>
      <c r="AS309" s="83"/>
    </row>
    <row r="310" spans="1:45" s="34" customFormat="1" ht="6" customHeight="1" x14ac:dyDescent="0.2">
      <c r="A310" s="87"/>
      <c r="B310" s="88"/>
      <c r="C310" s="88"/>
      <c r="D310" s="88"/>
      <c r="E310" s="88"/>
      <c r="F310" s="88"/>
      <c r="G310" s="88"/>
      <c r="H310" s="88"/>
      <c r="I310" s="88"/>
      <c r="J310" s="88"/>
      <c r="K310" s="88"/>
      <c r="L310" s="88"/>
      <c r="M310" s="88"/>
      <c r="N310" s="88"/>
      <c r="O310" s="88"/>
      <c r="P310" s="88"/>
      <c r="Q310" s="88"/>
      <c r="R310" s="88"/>
      <c r="S310" s="88"/>
      <c r="T310" s="88"/>
      <c r="U310" s="88"/>
      <c r="V310" s="89"/>
      <c r="X310" s="87"/>
      <c r="Y310" s="88"/>
      <c r="Z310" s="88"/>
      <c r="AA310" s="88"/>
      <c r="AB310" s="88"/>
      <c r="AC310" s="88"/>
      <c r="AD310" s="88"/>
      <c r="AE310" s="88"/>
      <c r="AF310" s="88"/>
      <c r="AG310" s="88"/>
      <c r="AH310" s="88"/>
      <c r="AI310" s="88"/>
      <c r="AJ310" s="88"/>
      <c r="AK310" s="88"/>
      <c r="AL310" s="88"/>
      <c r="AM310" s="88"/>
      <c r="AN310" s="88"/>
      <c r="AO310" s="88"/>
      <c r="AP310" s="88"/>
      <c r="AQ310" s="88"/>
      <c r="AR310" s="88"/>
      <c r="AS310" s="89"/>
    </row>
    <row r="311" spans="1:45" ht="29.25" customHeight="1" x14ac:dyDescent="0.2">
      <c r="A311" s="349" t="s">
        <v>9</v>
      </c>
      <c r="B311" s="448"/>
      <c r="C311" s="448"/>
      <c r="D311" s="449"/>
      <c r="E311" s="447" t="s">
        <v>10</v>
      </c>
      <c r="F311" s="447"/>
      <c r="G311" s="447" t="s">
        <v>11</v>
      </c>
      <c r="H311" s="447"/>
      <c r="I311" s="446" t="s">
        <v>12</v>
      </c>
      <c r="J311" s="447"/>
      <c r="K311" s="446" t="s">
        <v>13</v>
      </c>
      <c r="L311" s="447"/>
      <c r="M311" s="446" t="s">
        <v>14</v>
      </c>
      <c r="N311" s="447"/>
      <c r="O311" s="447"/>
      <c r="P311" s="447"/>
      <c r="Q311" s="447"/>
      <c r="R311" s="447"/>
      <c r="S311" s="447"/>
      <c r="T311" s="446" t="s">
        <v>15</v>
      </c>
      <c r="U311" s="447"/>
      <c r="V311" s="447"/>
      <c r="X311" s="349" t="s">
        <v>9</v>
      </c>
      <c r="Y311" s="448"/>
      <c r="Z311" s="448"/>
      <c r="AA311" s="449"/>
      <c r="AB311" s="447" t="s">
        <v>10</v>
      </c>
      <c r="AC311" s="447"/>
      <c r="AD311" s="447" t="s">
        <v>11</v>
      </c>
      <c r="AE311" s="447"/>
      <c r="AF311" s="446" t="s">
        <v>12</v>
      </c>
      <c r="AG311" s="447"/>
      <c r="AH311" s="446" t="s">
        <v>13</v>
      </c>
      <c r="AI311" s="447"/>
      <c r="AJ311" s="446" t="s">
        <v>14</v>
      </c>
      <c r="AK311" s="447"/>
      <c r="AL311" s="447"/>
      <c r="AM311" s="447"/>
      <c r="AN311" s="447"/>
      <c r="AO311" s="447"/>
      <c r="AP311" s="447"/>
      <c r="AQ311" s="446" t="s">
        <v>15</v>
      </c>
      <c r="AR311" s="447"/>
      <c r="AS311" s="447"/>
    </row>
    <row r="312" spans="1:45" ht="14.1" customHeight="1" x14ac:dyDescent="0.2">
      <c r="A312" s="333"/>
      <c r="B312" s="334"/>
      <c r="C312" s="334"/>
      <c r="D312" s="335"/>
      <c r="E312" s="336"/>
      <c r="F312" s="337"/>
      <c r="G312" s="336"/>
      <c r="H312" s="337"/>
      <c r="I312" s="336"/>
      <c r="J312" s="337"/>
      <c r="K312" s="336"/>
      <c r="L312" s="337"/>
      <c r="M312" s="336"/>
      <c r="N312" s="340"/>
      <c r="O312" s="340"/>
      <c r="P312" s="340"/>
      <c r="Q312" s="340"/>
      <c r="R312" s="340"/>
      <c r="S312" s="337"/>
      <c r="T312" s="336"/>
      <c r="U312" s="340"/>
      <c r="V312" s="337"/>
      <c r="X312" s="333"/>
      <c r="Y312" s="334"/>
      <c r="Z312" s="334"/>
      <c r="AA312" s="335"/>
      <c r="AB312" s="336"/>
      <c r="AC312" s="337"/>
      <c r="AD312" s="336"/>
      <c r="AE312" s="337"/>
      <c r="AF312" s="336"/>
      <c r="AG312" s="337"/>
      <c r="AH312" s="336"/>
      <c r="AI312" s="337"/>
      <c r="AJ312" s="336"/>
      <c r="AK312" s="340"/>
      <c r="AL312" s="340"/>
      <c r="AM312" s="340"/>
      <c r="AN312" s="340"/>
      <c r="AO312" s="340"/>
      <c r="AP312" s="337"/>
      <c r="AQ312" s="336"/>
      <c r="AR312" s="340"/>
      <c r="AS312" s="337"/>
    </row>
    <row r="313" spans="1:45" ht="14.1" customHeight="1" x14ac:dyDescent="0.2">
      <c r="A313" s="388" t="str">
        <f>'Übertrag Einzel'!BE106</f>
        <v>Langsamer Walzer</v>
      </c>
      <c r="B313" s="389"/>
      <c r="C313" s="389"/>
      <c r="D313" s="17"/>
      <c r="E313" s="338"/>
      <c r="F313" s="339"/>
      <c r="G313" s="338"/>
      <c r="H313" s="339"/>
      <c r="I313" s="338"/>
      <c r="J313" s="339"/>
      <c r="K313" s="338"/>
      <c r="L313" s="339"/>
      <c r="M313" s="338"/>
      <c r="N313" s="341"/>
      <c r="O313" s="341"/>
      <c r="P313" s="341"/>
      <c r="Q313" s="341"/>
      <c r="R313" s="341"/>
      <c r="S313" s="339"/>
      <c r="T313" s="338"/>
      <c r="U313" s="341"/>
      <c r="V313" s="339"/>
      <c r="X313" s="388" t="str">
        <f>'Übertrag Einzel'!BE107</f>
        <v>Langsamer Walzer</v>
      </c>
      <c r="Y313" s="389"/>
      <c r="Z313" s="389"/>
      <c r="AA313" s="17"/>
      <c r="AB313" s="338"/>
      <c r="AC313" s="339"/>
      <c r="AD313" s="338"/>
      <c r="AE313" s="339"/>
      <c r="AF313" s="338"/>
      <c r="AG313" s="339"/>
      <c r="AH313" s="338"/>
      <c r="AI313" s="339"/>
      <c r="AJ313" s="338"/>
      <c r="AK313" s="341"/>
      <c r="AL313" s="341"/>
      <c r="AM313" s="341"/>
      <c r="AN313" s="341"/>
      <c r="AO313" s="341"/>
      <c r="AP313" s="339"/>
      <c r="AQ313" s="338"/>
      <c r="AR313" s="341"/>
      <c r="AS313" s="339"/>
    </row>
    <row r="314" spans="1:45" ht="14.1" customHeight="1" x14ac:dyDescent="0.2">
      <c r="A314" s="333"/>
      <c r="B314" s="334"/>
      <c r="C314" s="334"/>
      <c r="D314" s="335"/>
      <c r="E314" s="336"/>
      <c r="F314" s="337"/>
      <c r="G314" s="336"/>
      <c r="H314" s="337"/>
      <c r="I314" s="336"/>
      <c r="J314" s="337"/>
      <c r="K314" s="336"/>
      <c r="L314" s="337"/>
      <c r="M314" s="336"/>
      <c r="N314" s="340"/>
      <c r="O314" s="340"/>
      <c r="P314" s="340"/>
      <c r="Q314" s="340"/>
      <c r="R314" s="340"/>
      <c r="S314" s="337"/>
      <c r="T314" s="336"/>
      <c r="U314" s="340"/>
      <c r="V314" s="337"/>
      <c r="X314" s="333"/>
      <c r="Y314" s="334"/>
      <c r="Z314" s="334"/>
      <c r="AA314" s="335"/>
      <c r="AB314" s="336"/>
      <c r="AC314" s="337"/>
      <c r="AD314" s="336"/>
      <c r="AE314" s="337"/>
      <c r="AF314" s="336"/>
      <c r="AG314" s="337"/>
      <c r="AH314" s="336"/>
      <c r="AI314" s="337"/>
      <c r="AJ314" s="336"/>
      <c r="AK314" s="340"/>
      <c r="AL314" s="340"/>
      <c r="AM314" s="340"/>
      <c r="AN314" s="340"/>
      <c r="AO314" s="340"/>
      <c r="AP314" s="337"/>
      <c r="AQ314" s="336"/>
      <c r="AR314" s="340"/>
      <c r="AS314" s="337"/>
    </row>
    <row r="315" spans="1:45" ht="14.1" customHeight="1" x14ac:dyDescent="0.2">
      <c r="A315" s="388" t="str">
        <f>'Übertrag Einzel'!BF106</f>
        <v>Tango</v>
      </c>
      <c r="B315" s="389"/>
      <c r="C315" s="389"/>
      <c r="D315" s="17"/>
      <c r="E315" s="338"/>
      <c r="F315" s="339"/>
      <c r="G315" s="338"/>
      <c r="H315" s="339"/>
      <c r="I315" s="338"/>
      <c r="J315" s="339"/>
      <c r="K315" s="338"/>
      <c r="L315" s="339"/>
      <c r="M315" s="338"/>
      <c r="N315" s="341"/>
      <c r="O315" s="341"/>
      <c r="P315" s="341"/>
      <c r="Q315" s="341"/>
      <c r="R315" s="341"/>
      <c r="S315" s="339"/>
      <c r="T315" s="338"/>
      <c r="U315" s="341"/>
      <c r="V315" s="339"/>
      <c r="X315" s="388" t="str">
        <f>'Übertrag Einzel'!BF107</f>
        <v>Tango</v>
      </c>
      <c r="Y315" s="389"/>
      <c r="Z315" s="389"/>
      <c r="AA315" s="17"/>
      <c r="AB315" s="338"/>
      <c r="AC315" s="339"/>
      <c r="AD315" s="338"/>
      <c r="AE315" s="339"/>
      <c r="AF315" s="338"/>
      <c r="AG315" s="339"/>
      <c r="AH315" s="338"/>
      <c r="AI315" s="339"/>
      <c r="AJ315" s="338"/>
      <c r="AK315" s="341"/>
      <c r="AL315" s="341"/>
      <c r="AM315" s="341"/>
      <c r="AN315" s="341"/>
      <c r="AO315" s="341"/>
      <c r="AP315" s="339"/>
      <c r="AQ315" s="338"/>
      <c r="AR315" s="341"/>
      <c r="AS315" s="339"/>
    </row>
    <row r="316" spans="1:45" ht="14.1" customHeight="1" x14ac:dyDescent="0.2">
      <c r="A316" s="333"/>
      <c r="B316" s="334"/>
      <c r="C316" s="334"/>
      <c r="D316" s="335"/>
      <c r="E316" s="336"/>
      <c r="F316" s="337"/>
      <c r="G316" s="336"/>
      <c r="H316" s="337"/>
      <c r="I316" s="336"/>
      <c r="J316" s="337"/>
      <c r="K316" s="336"/>
      <c r="L316" s="337"/>
      <c r="M316" s="336"/>
      <c r="N316" s="340"/>
      <c r="O316" s="340"/>
      <c r="P316" s="340"/>
      <c r="Q316" s="340"/>
      <c r="R316" s="340"/>
      <c r="S316" s="337"/>
      <c r="T316" s="336"/>
      <c r="U316" s="340"/>
      <c r="V316" s="337"/>
      <c r="X316" s="333"/>
      <c r="Y316" s="334"/>
      <c r="Z316" s="334"/>
      <c r="AA316" s="335"/>
      <c r="AB316" s="336"/>
      <c r="AC316" s="337"/>
      <c r="AD316" s="336"/>
      <c r="AE316" s="337"/>
      <c r="AF316" s="336"/>
      <c r="AG316" s="337"/>
      <c r="AH316" s="336"/>
      <c r="AI316" s="337"/>
      <c r="AJ316" s="336"/>
      <c r="AK316" s="340"/>
      <c r="AL316" s="340"/>
      <c r="AM316" s="340"/>
      <c r="AN316" s="340"/>
      <c r="AO316" s="340"/>
      <c r="AP316" s="337"/>
      <c r="AQ316" s="336"/>
      <c r="AR316" s="340"/>
      <c r="AS316" s="337"/>
    </row>
    <row r="317" spans="1:45" ht="14.1" customHeight="1" x14ac:dyDescent="0.2">
      <c r="A317" s="388" t="str">
        <f>'Übertrag Einzel'!BG106</f>
        <v>Wiener Walzer</v>
      </c>
      <c r="B317" s="389"/>
      <c r="C317" s="389"/>
      <c r="D317" s="17"/>
      <c r="E317" s="338"/>
      <c r="F317" s="339"/>
      <c r="G317" s="338"/>
      <c r="H317" s="339"/>
      <c r="I317" s="338"/>
      <c r="J317" s="339"/>
      <c r="K317" s="338"/>
      <c r="L317" s="339"/>
      <c r="M317" s="338"/>
      <c r="N317" s="341"/>
      <c r="O317" s="341"/>
      <c r="P317" s="341"/>
      <c r="Q317" s="341"/>
      <c r="R317" s="341"/>
      <c r="S317" s="339"/>
      <c r="T317" s="338"/>
      <c r="U317" s="341"/>
      <c r="V317" s="339"/>
      <c r="X317" s="388" t="str">
        <f>'Übertrag Einzel'!BG107</f>
        <v>Wiener Walzer</v>
      </c>
      <c r="Y317" s="389"/>
      <c r="Z317" s="389"/>
      <c r="AA317" s="17"/>
      <c r="AB317" s="338"/>
      <c r="AC317" s="339"/>
      <c r="AD317" s="338"/>
      <c r="AE317" s="339"/>
      <c r="AF317" s="338"/>
      <c r="AG317" s="339"/>
      <c r="AH317" s="338"/>
      <c r="AI317" s="339"/>
      <c r="AJ317" s="338"/>
      <c r="AK317" s="341"/>
      <c r="AL317" s="341"/>
      <c r="AM317" s="341"/>
      <c r="AN317" s="341"/>
      <c r="AO317" s="341"/>
      <c r="AP317" s="339"/>
      <c r="AQ317" s="338"/>
      <c r="AR317" s="341"/>
      <c r="AS317" s="339"/>
    </row>
    <row r="318" spans="1:45" ht="14.1" customHeight="1" x14ac:dyDescent="0.2">
      <c r="A318" s="333"/>
      <c r="B318" s="334"/>
      <c r="C318" s="334"/>
      <c r="D318" s="335"/>
      <c r="E318" s="336"/>
      <c r="F318" s="337"/>
      <c r="G318" s="336"/>
      <c r="H318" s="337"/>
      <c r="I318" s="336"/>
      <c r="J318" s="337"/>
      <c r="K318" s="336"/>
      <c r="L318" s="337"/>
      <c r="M318" s="336"/>
      <c r="N318" s="340"/>
      <c r="O318" s="340"/>
      <c r="P318" s="340"/>
      <c r="Q318" s="340"/>
      <c r="R318" s="340"/>
      <c r="S318" s="337"/>
      <c r="T318" s="336"/>
      <c r="U318" s="340"/>
      <c r="V318" s="337"/>
      <c r="X318" s="333"/>
      <c r="Y318" s="334"/>
      <c r="Z318" s="334"/>
      <c r="AA318" s="335"/>
      <c r="AB318" s="336"/>
      <c r="AC318" s="337"/>
      <c r="AD318" s="336"/>
      <c r="AE318" s="337"/>
      <c r="AF318" s="336"/>
      <c r="AG318" s="337"/>
      <c r="AH318" s="336"/>
      <c r="AI318" s="337"/>
      <c r="AJ318" s="336"/>
      <c r="AK318" s="340"/>
      <c r="AL318" s="340"/>
      <c r="AM318" s="340"/>
      <c r="AN318" s="340"/>
      <c r="AO318" s="340"/>
      <c r="AP318" s="337"/>
      <c r="AQ318" s="336"/>
      <c r="AR318" s="340"/>
      <c r="AS318" s="337"/>
    </row>
    <row r="319" spans="1:45" ht="14.1" customHeight="1" x14ac:dyDescent="0.2">
      <c r="A319" s="388" t="str">
        <f>'Übertrag Einzel'!BH106</f>
        <v>Slowfox</v>
      </c>
      <c r="B319" s="389"/>
      <c r="C319" s="389"/>
      <c r="D319" s="17"/>
      <c r="E319" s="338"/>
      <c r="F319" s="339"/>
      <c r="G319" s="338"/>
      <c r="H319" s="339"/>
      <c r="I319" s="338"/>
      <c r="J319" s="339"/>
      <c r="K319" s="338"/>
      <c r="L319" s="339"/>
      <c r="M319" s="338"/>
      <c r="N319" s="341"/>
      <c r="O319" s="341"/>
      <c r="P319" s="341"/>
      <c r="Q319" s="341"/>
      <c r="R319" s="341"/>
      <c r="S319" s="339"/>
      <c r="T319" s="338"/>
      <c r="U319" s="341"/>
      <c r="V319" s="339"/>
      <c r="X319" s="388" t="str">
        <f>'Übertrag Einzel'!BH107</f>
        <v>Slowfox</v>
      </c>
      <c r="Y319" s="389"/>
      <c r="Z319" s="389"/>
      <c r="AA319" s="17"/>
      <c r="AB319" s="338"/>
      <c r="AC319" s="339"/>
      <c r="AD319" s="338"/>
      <c r="AE319" s="339"/>
      <c r="AF319" s="338"/>
      <c r="AG319" s="339"/>
      <c r="AH319" s="338"/>
      <c r="AI319" s="339"/>
      <c r="AJ319" s="338"/>
      <c r="AK319" s="341"/>
      <c r="AL319" s="341"/>
      <c r="AM319" s="341"/>
      <c r="AN319" s="341"/>
      <c r="AO319" s="341"/>
      <c r="AP319" s="339"/>
      <c r="AQ319" s="338"/>
      <c r="AR319" s="341"/>
      <c r="AS319" s="339"/>
    </row>
    <row r="320" spans="1:45" ht="14.1" customHeight="1" x14ac:dyDescent="0.2">
      <c r="A320" s="333"/>
      <c r="B320" s="334"/>
      <c r="C320" s="334"/>
      <c r="D320" s="335"/>
      <c r="E320" s="336"/>
      <c r="F320" s="337"/>
      <c r="G320" s="336"/>
      <c r="H320" s="337"/>
      <c r="I320" s="336"/>
      <c r="J320" s="337"/>
      <c r="K320" s="336"/>
      <c r="L320" s="337"/>
      <c r="M320" s="336"/>
      <c r="N320" s="340"/>
      <c r="O320" s="340"/>
      <c r="P320" s="340"/>
      <c r="Q320" s="340"/>
      <c r="R320" s="340"/>
      <c r="S320" s="337"/>
      <c r="T320" s="336"/>
      <c r="U320" s="340"/>
      <c r="V320" s="337"/>
      <c r="X320" s="333"/>
      <c r="Y320" s="334"/>
      <c r="Z320" s="334"/>
      <c r="AA320" s="335"/>
      <c r="AB320" s="336"/>
      <c r="AC320" s="337"/>
      <c r="AD320" s="336"/>
      <c r="AE320" s="337"/>
      <c r="AF320" s="336"/>
      <c r="AG320" s="337"/>
      <c r="AH320" s="336"/>
      <c r="AI320" s="337"/>
      <c r="AJ320" s="336"/>
      <c r="AK320" s="340"/>
      <c r="AL320" s="340"/>
      <c r="AM320" s="340"/>
      <c r="AN320" s="340"/>
      <c r="AO320" s="340"/>
      <c r="AP320" s="337"/>
      <c r="AQ320" s="336"/>
      <c r="AR320" s="340"/>
      <c r="AS320" s="337"/>
    </row>
    <row r="321" spans="1:45" ht="14.1" customHeight="1" x14ac:dyDescent="0.2">
      <c r="A321" s="388" t="str">
        <f>'Übertrag Einzel'!BI106</f>
        <v>Quickstep</v>
      </c>
      <c r="B321" s="389"/>
      <c r="C321" s="389"/>
      <c r="D321" s="17"/>
      <c r="E321" s="338"/>
      <c r="F321" s="339"/>
      <c r="G321" s="338"/>
      <c r="H321" s="339"/>
      <c r="I321" s="338"/>
      <c r="J321" s="339"/>
      <c r="K321" s="338"/>
      <c r="L321" s="339"/>
      <c r="M321" s="338"/>
      <c r="N321" s="341"/>
      <c r="O321" s="341"/>
      <c r="P321" s="341"/>
      <c r="Q321" s="341"/>
      <c r="R321" s="341"/>
      <c r="S321" s="339"/>
      <c r="T321" s="338"/>
      <c r="U321" s="341"/>
      <c r="V321" s="339"/>
      <c r="X321" s="388" t="str">
        <f>'Übertrag Einzel'!BI107</f>
        <v>Quickstep</v>
      </c>
      <c r="Y321" s="389"/>
      <c r="Z321" s="389"/>
      <c r="AA321" s="17"/>
      <c r="AB321" s="338"/>
      <c r="AC321" s="339"/>
      <c r="AD321" s="338"/>
      <c r="AE321" s="339"/>
      <c r="AF321" s="338"/>
      <c r="AG321" s="339"/>
      <c r="AH321" s="338"/>
      <c r="AI321" s="339"/>
      <c r="AJ321" s="338"/>
      <c r="AK321" s="341"/>
      <c r="AL321" s="341"/>
      <c r="AM321" s="341"/>
      <c r="AN321" s="341"/>
      <c r="AO321" s="341"/>
      <c r="AP321" s="339"/>
      <c r="AQ321" s="338"/>
      <c r="AR321" s="341"/>
      <c r="AS321" s="339"/>
    </row>
    <row r="322" spans="1:45" ht="14.1" customHeight="1" x14ac:dyDescent="0.2">
      <c r="A322" s="333"/>
      <c r="B322" s="334"/>
      <c r="C322" s="334"/>
      <c r="D322" s="335"/>
      <c r="E322" s="336"/>
      <c r="F322" s="337"/>
      <c r="G322" s="336"/>
      <c r="H322" s="337"/>
      <c r="I322" s="336"/>
      <c r="J322" s="337"/>
      <c r="K322" s="336"/>
      <c r="L322" s="337"/>
      <c r="M322" s="336"/>
      <c r="N322" s="340"/>
      <c r="O322" s="340"/>
      <c r="P322" s="340"/>
      <c r="Q322" s="340"/>
      <c r="R322" s="340"/>
      <c r="S322" s="337"/>
      <c r="T322" s="336"/>
      <c r="U322" s="340"/>
      <c r="V322" s="337"/>
      <c r="X322" s="333"/>
      <c r="Y322" s="334"/>
      <c r="Z322" s="334"/>
      <c r="AA322" s="335"/>
      <c r="AB322" s="336"/>
      <c r="AC322" s="337"/>
      <c r="AD322" s="336"/>
      <c r="AE322" s="337"/>
      <c r="AF322" s="336"/>
      <c r="AG322" s="337"/>
      <c r="AH322" s="336"/>
      <c r="AI322" s="337"/>
      <c r="AJ322" s="336"/>
      <c r="AK322" s="340"/>
      <c r="AL322" s="340"/>
      <c r="AM322" s="340"/>
      <c r="AN322" s="340"/>
      <c r="AO322" s="340"/>
      <c r="AP322" s="337"/>
      <c r="AQ322" s="336"/>
      <c r="AR322" s="340"/>
      <c r="AS322" s="337"/>
    </row>
    <row r="323" spans="1:45" ht="14.1" customHeight="1" x14ac:dyDescent="0.2">
      <c r="A323" s="388" t="str">
        <f>'Übertrag Einzel'!BJ106</f>
        <v>Samba</v>
      </c>
      <c r="B323" s="389"/>
      <c r="C323" s="389"/>
      <c r="D323" s="17"/>
      <c r="E323" s="338"/>
      <c r="F323" s="339"/>
      <c r="G323" s="338"/>
      <c r="H323" s="339"/>
      <c r="I323" s="338"/>
      <c r="J323" s="339"/>
      <c r="K323" s="338"/>
      <c r="L323" s="339"/>
      <c r="M323" s="338"/>
      <c r="N323" s="341"/>
      <c r="O323" s="341"/>
      <c r="P323" s="341"/>
      <c r="Q323" s="341"/>
      <c r="R323" s="341"/>
      <c r="S323" s="339"/>
      <c r="T323" s="338"/>
      <c r="U323" s="341"/>
      <c r="V323" s="339"/>
      <c r="X323" s="388" t="str">
        <f>'Übertrag Einzel'!BJ107</f>
        <v>Samba</v>
      </c>
      <c r="Y323" s="389"/>
      <c r="Z323" s="389"/>
      <c r="AA323" s="17"/>
      <c r="AB323" s="338"/>
      <c r="AC323" s="339"/>
      <c r="AD323" s="338"/>
      <c r="AE323" s="339"/>
      <c r="AF323" s="338"/>
      <c r="AG323" s="339"/>
      <c r="AH323" s="338"/>
      <c r="AI323" s="339"/>
      <c r="AJ323" s="338"/>
      <c r="AK323" s="341"/>
      <c r="AL323" s="341"/>
      <c r="AM323" s="341"/>
      <c r="AN323" s="341"/>
      <c r="AO323" s="341"/>
      <c r="AP323" s="339"/>
      <c r="AQ323" s="338"/>
      <c r="AR323" s="341"/>
      <c r="AS323" s="339"/>
    </row>
    <row r="324" spans="1:45" ht="14.1" customHeight="1" x14ac:dyDescent="0.2">
      <c r="A324" s="333"/>
      <c r="B324" s="334"/>
      <c r="C324" s="334"/>
      <c r="D324" s="335"/>
      <c r="E324" s="336"/>
      <c r="F324" s="337"/>
      <c r="G324" s="336"/>
      <c r="H324" s="337"/>
      <c r="I324" s="336"/>
      <c r="J324" s="337"/>
      <c r="K324" s="336"/>
      <c r="L324" s="337"/>
      <c r="M324" s="336"/>
      <c r="N324" s="340"/>
      <c r="O324" s="340"/>
      <c r="P324" s="340"/>
      <c r="Q324" s="340"/>
      <c r="R324" s="340"/>
      <c r="S324" s="337"/>
      <c r="T324" s="336"/>
      <c r="U324" s="340"/>
      <c r="V324" s="337"/>
      <c r="X324" s="333"/>
      <c r="Y324" s="334"/>
      <c r="Z324" s="334"/>
      <c r="AA324" s="335"/>
      <c r="AB324" s="336"/>
      <c r="AC324" s="337"/>
      <c r="AD324" s="336"/>
      <c r="AE324" s="337"/>
      <c r="AF324" s="336"/>
      <c r="AG324" s="337"/>
      <c r="AH324" s="336"/>
      <c r="AI324" s="337"/>
      <c r="AJ324" s="336"/>
      <c r="AK324" s="340"/>
      <c r="AL324" s="340"/>
      <c r="AM324" s="340"/>
      <c r="AN324" s="340"/>
      <c r="AO324" s="340"/>
      <c r="AP324" s="337"/>
      <c r="AQ324" s="336"/>
      <c r="AR324" s="340"/>
      <c r="AS324" s="337"/>
    </row>
    <row r="325" spans="1:45" ht="14.1" customHeight="1" x14ac:dyDescent="0.2">
      <c r="A325" s="388" t="str">
        <f>'Übertrag Einzel'!BK106</f>
        <v>Chachacha</v>
      </c>
      <c r="B325" s="389"/>
      <c r="C325" s="389"/>
      <c r="D325" s="17"/>
      <c r="E325" s="338"/>
      <c r="F325" s="339"/>
      <c r="G325" s="338"/>
      <c r="H325" s="339"/>
      <c r="I325" s="338"/>
      <c r="J325" s="339"/>
      <c r="K325" s="338"/>
      <c r="L325" s="339"/>
      <c r="M325" s="338"/>
      <c r="N325" s="341"/>
      <c r="O325" s="341"/>
      <c r="P325" s="341"/>
      <c r="Q325" s="341"/>
      <c r="R325" s="341"/>
      <c r="S325" s="339"/>
      <c r="T325" s="338"/>
      <c r="U325" s="341"/>
      <c r="V325" s="339"/>
      <c r="X325" s="388" t="str">
        <f>'Übertrag Einzel'!BK107</f>
        <v>Chachacha</v>
      </c>
      <c r="Y325" s="389"/>
      <c r="Z325" s="389"/>
      <c r="AA325" s="17"/>
      <c r="AB325" s="338"/>
      <c r="AC325" s="339"/>
      <c r="AD325" s="338"/>
      <c r="AE325" s="339"/>
      <c r="AF325" s="338"/>
      <c r="AG325" s="339"/>
      <c r="AH325" s="338"/>
      <c r="AI325" s="339"/>
      <c r="AJ325" s="338"/>
      <c r="AK325" s="341"/>
      <c r="AL325" s="341"/>
      <c r="AM325" s="341"/>
      <c r="AN325" s="341"/>
      <c r="AO325" s="341"/>
      <c r="AP325" s="339"/>
      <c r="AQ325" s="338"/>
      <c r="AR325" s="341"/>
      <c r="AS325" s="339"/>
    </row>
    <row r="326" spans="1:45" ht="14.1" customHeight="1" x14ac:dyDescent="0.2">
      <c r="A326" s="333"/>
      <c r="B326" s="334"/>
      <c r="C326" s="334"/>
      <c r="D326" s="335"/>
      <c r="E326" s="336"/>
      <c r="F326" s="337"/>
      <c r="G326" s="336"/>
      <c r="H326" s="337"/>
      <c r="I326" s="336"/>
      <c r="J326" s="337"/>
      <c r="K326" s="336"/>
      <c r="L326" s="337"/>
      <c r="M326" s="336"/>
      <c r="N326" s="340"/>
      <c r="O326" s="340"/>
      <c r="P326" s="340"/>
      <c r="Q326" s="340"/>
      <c r="R326" s="340"/>
      <c r="S326" s="337"/>
      <c r="T326" s="336"/>
      <c r="U326" s="340"/>
      <c r="V326" s="337"/>
      <c r="X326" s="333"/>
      <c r="Y326" s="334"/>
      <c r="Z326" s="334"/>
      <c r="AA326" s="335"/>
      <c r="AB326" s="336"/>
      <c r="AC326" s="337"/>
      <c r="AD326" s="336"/>
      <c r="AE326" s="337"/>
      <c r="AF326" s="336"/>
      <c r="AG326" s="337"/>
      <c r="AH326" s="336"/>
      <c r="AI326" s="337"/>
      <c r="AJ326" s="336"/>
      <c r="AK326" s="340"/>
      <c r="AL326" s="340"/>
      <c r="AM326" s="340"/>
      <c r="AN326" s="340"/>
      <c r="AO326" s="340"/>
      <c r="AP326" s="337"/>
      <c r="AQ326" s="336"/>
      <c r="AR326" s="340"/>
      <c r="AS326" s="337"/>
    </row>
    <row r="327" spans="1:45" ht="14.1" customHeight="1" x14ac:dyDescent="0.2">
      <c r="A327" s="388" t="str">
        <f>'Übertrag Einzel'!BL106</f>
        <v>Rumba</v>
      </c>
      <c r="B327" s="389"/>
      <c r="C327" s="389"/>
      <c r="D327" s="17"/>
      <c r="E327" s="338"/>
      <c r="F327" s="339"/>
      <c r="G327" s="338"/>
      <c r="H327" s="339"/>
      <c r="I327" s="338"/>
      <c r="J327" s="339"/>
      <c r="K327" s="338"/>
      <c r="L327" s="339"/>
      <c r="M327" s="338"/>
      <c r="N327" s="341"/>
      <c r="O327" s="341"/>
      <c r="P327" s="341"/>
      <c r="Q327" s="341"/>
      <c r="R327" s="341"/>
      <c r="S327" s="339"/>
      <c r="T327" s="338"/>
      <c r="U327" s="341"/>
      <c r="V327" s="339"/>
      <c r="X327" s="388" t="str">
        <f>'Übertrag Einzel'!BL107</f>
        <v>Rumba</v>
      </c>
      <c r="Y327" s="389"/>
      <c r="Z327" s="389"/>
      <c r="AA327" s="17"/>
      <c r="AB327" s="338"/>
      <c r="AC327" s="339"/>
      <c r="AD327" s="338"/>
      <c r="AE327" s="339"/>
      <c r="AF327" s="338"/>
      <c r="AG327" s="339"/>
      <c r="AH327" s="338"/>
      <c r="AI327" s="339"/>
      <c r="AJ327" s="338"/>
      <c r="AK327" s="341"/>
      <c r="AL327" s="341"/>
      <c r="AM327" s="341"/>
      <c r="AN327" s="341"/>
      <c r="AO327" s="341"/>
      <c r="AP327" s="339"/>
      <c r="AQ327" s="338"/>
      <c r="AR327" s="341"/>
      <c r="AS327" s="339"/>
    </row>
    <row r="328" spans="1:45" ht="14.1" customHeight="1" x14ac:dyDescent="0.2">
      <c r="A328" s="333"/>
      <c r="B328" s="334"/>
      <c r="C328" s="334"/>
      <c r="D328" s="335"/>
      <c r="E328" s="336"/>
      <c r="F328" s="337"/>
      <c r="G328" s="336"/>
      <c r="H328" s="337"/>
      <c r="I328" s="336"/>
      <c r="J328" s="337"/>
      <c r="K328" s="336"/>
      <c r="L328" s="337"/>
      <c r="M328" s="336"/>
      <c r="N328" s="340"/>
      <c r="O328" s="340"/>
      <c r="P328" s="340"/>
      <c r="Q328" s="340"/>
      <c r="R328" s="340"/>
      <c r="S328" s="337"/>
      <c r="T328" s="336"/>
      <c r="U328" s="340"/>
      <c r="V328" s="337"/>
      <c r="X328" s="333"/>
      <c r="Y328" s="334"/>
      <c r="Z328" s="334"/>
      <c r="AA328" s="335"/>
      <c r="AB328" s="336"/>
      <c r="AC328" s="337"/>
      <c r="AD328" s="336"/>
      <c r="AE328" s="337"/>
      <c r="AF328" s="336"/>
      <c r="AG328" s="337"/>
      <c r="AH328" s="336"/>
      <c r="AI328" s="337"/>
      <c r="AJ328" s="336"/>
      <c r="AK328" s="340"/>
      <c r="AL328" s="340"/>
      <c r="AM328" s="340"/>
      <c r="AN328" s="340"/>
      <c r="AO328" s="340"/>
      <c r="AP328" s="337"/>
      <c r="AQ328" s="336"/>
      <c r="AR328" s="340"/>
      <c r="AS328" s="337"/>
    </row>
    <row r="329" spans="1:45" ht="14.1" customHeight="1" x14ac:dyDescent="0.2">
      <c r="A329" s="388" t="str">
        <f>'Übertrag Einzel'!BM106</f>
        <v>Paso Doble</v>
      </c>
      <c r="B329" s="389"/>
      <c r="C329" s="389"/>
      <c r="D329" s="17"/>
      <c r="E329" s="338"/>
      <c r="F329" s="339"/>
      <c r="G329" s="338"/>
      <c r="H329" s="339"/>
      <c r="I329" s="338"/>
      <c r="J329" s="339"/>
      <c r="K329" s="338"/>
      <c r="L329" s="339"/>
      <c r="M329" s="338"/>
      <c r="N329" s="341"/>
      <c r="O329" s="341"/>
      <c r="P329" s="341"/>
      <c r="Q329" s="341"/>
      <c r="R329" s="341"/>
      <c r="S329" s="339"/>
      <c r="T329" s="338"/>
      <c r="U329" s="341"/>
      <c r="V329" s="339"/>
      <c r="X329" s="388" t="str">
        <f>'Übertrag Einzel'!BM107</f>
        <v>Paso Doble</v>
      </c>
      <c r="Y329" s="389"/>
      <c r="Z329" s="389"/>
      <c r="AA329" s="17"/>
      <c r="AB329" s="338"/>
      <c r="AC329" s="339"/>
      <c r="AD329" s="338"/>
      <c r="AE329" s="339"/>
      <c r="AF329" s="338"/>
      <c r="AG329" s="339"/>
      <c r="AH329" s="338"/>
      <c r="AI329" s="339"/>
      <c r="AJ329" s="338"/>
      <c r="AK329" s="341"/>
      <c r="AL329" s="341"/>
      <c r="AM329" s="341"/>
      <c r="AN329" s="341"/>
      <c r="AO329" s="341"/>
      <c r="AP329" s="339"/>
      <c r="AQ329" s="338"/>
      <c r="AR329" s="341"/>
      <c r="AS329" s="339"/>
    </row>
    <row r="330" spans="1:45" ht="14.1" customHeight="1" x14ac:dyDescent="0.2">
      <c r="A330" s="333"/>
      <c r="B330" s="334"/>
      <c r="C330" s="334"/>
      <c r="D330" s="335"/>
      <c r="E330" s="336"/>
      <c r="F330" s="337"/>
      <c r="G330" s="336"/>
      <c r="H330" s="337"/>
      <c r="I330" s="336"/>
      <c r="J330" s="337"/>
      <c r="K330" s="336"/>
      <c r="L330" s="337"/>
      <c r="M330" s="336"/>
      <c r="N330" s="340"/>
      <c r="O330" s="340"/>
      <c r="P330" s="340"/>
      <c r="Q330" s="340"/>
      <c r="R330" s="340"/>
      <c r="S330" s="337"/>
      <c r="T330" s="336"/>
      <c r="U330" s="340"/>
      <c r="V330" s="337"/>
      <c r="X330" s="333"/>
      <c r="Y330" s="334"/>
      <c r="Z330" s="334"/>
      <c r="AA330" s="335"/>
      <c r="AB330" s="336"/>
      <c r="AC330" s="337"/>
      <c r="AD330" s="336"/>
      <c r="AE330" s="337"/>
      <c r="AF330" s="336"/>
      <c r="AG330" s="337"/>
      <c r="AH330" s="336"/>
      <c r="AI330" s="337"/>
      <c r="AJ330" s="336"/>
      <c r="AK330" s="340"/>
      <c r="AL330" s="340"/>
      <c r="AM330" s="340"/>
      <c r="AN330" s="340"/>
      <c r="AO330" s="340"/>
      <c r="AP330" s="337"/>
      <c r="AQ330" s="336"/>
      <c r="AR330" s="340"/>
      <c r="AS330" s="337"/>
    </row>
    <row r="331" spans="1:45" ht="14.1" customHeight="1" x14ac:dyDescent="0.2">
      <c r="A331" s="388" t="str">
        <f>'Übertrag Einzel'!BN106</f>
        <v>Jive</v>
      </c>
      <c r="B331" s="389"/>
      <c r="C331" s="389"/>
      <c r="D331" s="17"/>
      <c r="E331" s="338"/>
      <c r="F331" s="339"/>
      <c r="G331" s="338"/>
      <c r="H331" s="339"/>
      <c r="I331" s="338"/>
      <c r="J331" s="339"/>
      <c r="K331" s="338"/>
      <c r="L331" s="339"/>
      <c r="M331" s="338"/>
      <c r="N331" s="341"/>
      <c r="O331" s="341"/>
      <c r="P331" s="341"/>
      <c r="Q331" s="341"/>
      <c r="R331" s="341"/>
      <c r="S331" s="339"/>
      <c r="T331" s="338"/>
      <c r="U331" s="341"/>
      <c r="V331" s="339"/>
      <c r="X331" s="388" t="str">
        <f>'Übertrag Einzel'!BN107</f>
        <v>Jive</v>
      </c>
      <c r="Y331" s="389"/>
      <c r="Z331" s="389"/>
      <c r="AA331" s="17"/>
      <c r="AB331" s="338"/>
      <c r="AC331" s="339"/>
      <c r="AD331" s="338"/>
      <c r="AE331" s="339"/>
      <c r="AF331" s="338"/>
      <c r="AG331" s="339"/>
      <c r="AH331" s="338"/>
      <c r="AI331" s="339"/>
      <c r="AJ331" s="338"/>
      <c r="AK331" s="341"/>
      <c r="AL331" s="341"/>
      <c r="AM331" s="341"/>
      <c r="AN331" s="341"/>
      <c r="AO331" s="341"/>
      <c r="AP331" s="339"/>
      <c r="AQ331" s="338"/>
      <c r="AR331" s="341"/>
      <c r="AS331" s="339"/>
    </row>
    <row r="332" spans="1:45" ht="14.1" customHeight="1" x14ac:dyDescent="0.2">
      <c r="A332" s="391"/>
      <c r="B332" s="392"/>
      <c r="C332" s="392"/>
      <c r="D332" s="393"/>
      <c r="E332" s="336"/>
      <c r="F332" s="337"/>
      <c r="G332" s="336"/>
      <c r="H332" s="337"/>
      <c r="I332" s="336"/>
      <c r="J332" s="337"/>
      <c r="K332" s="336"/>
      <c r="L332" s="337"/>
      <c r="M332" s="336"/>
      <c r="N332" s="340"/>
      <c r="O332" s="340"/>
      <c r="P332" s="340"/>
      <c r="Q332" s="340"/>
      <c r="R332" s="340"/>
      <c r="S332" s="337"/>
      <c r="T332" s="336"/>
      <c r="U332" s="340"/>
      <c r="V332" s="337"/>
      <c r="X332" s="391"/>
      <c r="Y332" s="392"/>
      <c r="Z332" s="392"/>
      <c r="AA332" s="393"/>
      <c r="AB332" s="336"/>
      <c r="AC332" s="337"/>
      <c r="AD332" s="336"/>
      <c r="AE332" s="337"/>
      <c r="AF332" s="336"/>
      <c r="AG332" s="337"/>
      <c r="AH332" s="336"/>
      <c r="AI332" s="337"/>
      <c r="AJ332" s="336"/>
      <c r="AK332" s="340"/>
      <c r="AL332" s="340"/>
      <c r="AM332" s="340"/>
      <c r="AN332" s="340"/>
      <c r="AO332" s="340"/>
      <c r="AP332" s="337"/>
      <c r="AQ332" s="336"/>
      <c r="AR332" s="340"/>
      <c r="AS332" s="337"/>
    </row>
    <row r="333" spans="1:45" ht="14.1" customHeight="1" x14ac:dyDescent="0.2">
      <c r="A333" s="388" t="str">
        <f>'Übertrag Einzel'!BO106</f>
        <v>Discofox</v>
      </c>
      <c r="B333" s="389"/>
      <c r="C333" s="390"/>
      <c r="D333" s="18"/>
      <c r="E333" s="338"/>
      <c r="F333" s="339"/>
      <c r="G333" s="338"/>
      <c r="H333" s="339"/>
      <c r="I333" s="338"/>
      <c r="J333" s="339"/>
      <c r="K333" s="338"/>
      <c r="L333" s="339"/>
      <c r="M333" s="338"/>
      <c r="N333" s="341"/>
      <c r="O333" s="341"/>
      <c r="P333" s="341"/>
      <c r="Q333" s="341"/>
      <c r="R333" s="341"/>
      <c r="S333" s="339"/>
      <c r="T333" s="338"/>
      <c r="U333" s="341"/>
      <c r="V333" s="339"/>
      <c r="X333" s="388" t="str">
        <f>'Übertrag Einzel'!BO107</f>
        <v>Discofox</v>
      </c>
      <c r="Y333" s="389"/>
      <c r="Z333" s="390"/>
      <c r="AA333" s="18"/>
      <c r="AB333" s="338"/>
      <c r="AC333" s="339"/>
      <c r="AD333" s="338"/>
      <c r="AE333" s="339"/>
      <c r="AF333" s="338"/>
      <c r="AG333" s="339"/>
      <c r="AH333" s="338"/>
      <c r="AI333" s="339"/>
      <c r="AJ333" s="338"/>
      <c r="AK333" s="341"/>
      <c r="AL333" s="341"/>
      <c r="AM333" s="341"/>
      <c r="AN333" s="341"/>
      <c r="AO333" s="341"/>
      <c r="AP333" s="339"/>
      <c r="AQ333" s="338"/>
      <c r="AR333" s="341"/>
      <c r="AS333" s="339"/>
    </row>
    <row r="334" spans="1:45" ht="14.1" customHeight="1" x14ac:dyDescent="0.2">
      <c r="A334" s="391"/>
      <c r="B334" s="392"/>
      <c r="C334" s="392"/>
      <c r="D334" s="393"/>
      <c r="E334" s="336"/>
      <c r="F334" s="337"/>
      <c r="G334" s="336"/>
      <c r="H334" s="337"/>
      <c r="I334" s="336"/>
      <c r="J334" s="337"/>
      <c r="K334" s="336"/>
      <c r="L334" s="337"/>
      <c r="M334" s="336"/>
      <c r="N334" s="340"/>
      <c r="O334" s="340"/>
      <c r="P334" s="340"/>
      <c r="Q334" s="340"/>
      <c r="R334" s="340"/>
      <c r="S334" s="337"/>
      <c r="T334" s="336"/>
      <c r="U334" s="340"/>
      <c r="V334" s="337"/>
      <c r="X334" s="391"/>
      <c r="Y334" s="392"/>
      <c r="Z334" s="392"/>
      <c r="AA334" s="393"/>
      <c r="AB334" s="336"/>
      <c r="AC334" s="337"/>
      <c r="AD334" s="336"/>
      <c r="AE334" s="337"/>
      <c r="AF334" s="336"/>
      <c r="AG334" s="337"/>
      <c r="AH334" s="336"/>
      <c r="AI334" s="337"/>
      <c r="AJ334" s="336"/>
      <c r="AK334" s="340"/>
      <c r="AL334" s="340"/>
      <c r="AM334" s="340"/>
      <c r="AN334" s="340"/>
      <c r="AO334" s="340"/>
      <c r="AP334" s="337"/>
      <c r="AQ334" s="336"/>
      <c r="AR334" s="340"/>
      <c r="AS334" s="337"/>
    </row>
    <row r="335" spans="1:45" ht="14.1" customHeight="1" x14ac:dyDescent="0.2">
      <c r="A335" s="388"/>
      <c r="B335" s="389"/>
      <c r="C335" s="390"/>
      <c r="D335" s="18"/>
      <c r="E335" s="338"/>
      <c r="F335" s="339"/>
      <c r="G335" s="338"/>
      <c r="H335" s="339"/>
      <c r="I335" s="338"/>
      <c r="J335" s="339"/>
      <c r="K335" s="338"/>
      <c r="L335" s="339"/>
      <c r="M335" s="338"/>
      <c r="N335" s="341"/>
      <c r="O335" s="341"/>
      <c r="P335" s="341"/>
      <c r="Q335" s="341"/>
      <c r="R335" s="341"/>
      <c r="S335" s="339"/>
      <c r="T335" s="338"/>
      <c r="U335" s="341"/>
      <c r="V335" s="339"/>
      <c r="X335" s="388"/>
      <c r="Y335" s="389"/>
      <c r="Z335" s="390"/>
      <c r="AA335" s="18"/>
      <c r="AB335" s="338"/>
      <c r="AC335" s="339"/>
      <c r="AD335" s="338"/>
      <c r="AE335" s="339"/>
      <c r="AF335" s="338"/>
      <c r="AG335" s="339"/>
      <c r="AH335" s="338"/>
      <c r="AI335" s="339"/>
      <c r="AJ335" s="338"/>
      <c r="AK335" s="341"/>
      <c r="AL335" s="341"/>
      <c r="AM335" s="341"/>
      <c r="AN335" s="341"/>
      <c r="AO335" s="341"/>
      <c r="AP335" s="339"/>
      <c r="AQ335" s="338"/>
      <c r="AR335" s="341"/>
      <c r="AS335" s="339"/>
    </row>
    <row r="336" spans="1:45" ht="14.1" customHeight="1" x14ac:dyDescent="0.2">
      <c r="A336" s="394" t="s">
        <v>70</v>
      </c>
      <c r="B336" s="450"/>
      <c r="C336" s="450"/>
      <c r="D336" s="450"/>
      <c r="E336" s="450"/>
      <c r="F336" s="450"/>
      <c r="G336" s="450"/>
      <c r="H336" s="450"/>
      <c r="I336" s="450"/>
      <c r="J336" s="450"/>
      <c r="K336" s="450"/>
      <c r="L336" s="450"/>
      <c r="M336" s="450"/>
      <c r="N336" s="450"/>
      <c r="O336" s="450"/>
      <c r="P336" s="450"/>
      <c r="Q336" s="450"/>
      <c r="R336" s="450"/>
      <c r="S336" s="450"/>
      <c r="T336" s="450"/>
      <c r="U336" s="450"/>
      <c r="V336" s="451"/>
      <c r="X336" s="394" t="s">
        <v>70</v>
      </c>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1"/>
    </row>
    <row r="337" spans="1:45" ht="14.1" customHeight="1" x14ac:dyDescent="0.2">
      <c r="A337" s="452"/>
      <c r="B337" s="453"/>
      <c r="C337" s="454"/>
      <c r="D337" s="454"/>
      <c r="E337" s="454"/>
      <c r="F337" s="454"/>
      <c r="G337" s="454"/>
      <c r="H337" s="454"/>
      <c r="I337" s="454"/>
      <c r="J337" s="454"/>
      <c r="K337" s="454"/>
      <c r="L337" s="454"/>
      <c r="M337" s="454"/>
      <c r="N337" s="454"/>
      <c r="O337" s="454"/>
      <c r="P337" s="454"/>
      <c r="Q337" s="454"/>
      <c r="R337" s="454"/>
      <c r="S337" s="454"/>
      <c r="T337" s="454"/>
      <c r="U337" s="454"/>
      <c r="V337" s="455"/>
      <c r="X337" s="452"/>
      <c r="Y337" s="453"/>
      <c r="Z337" s="454"/>
      <c r="AA337" s="454"/>
      <c r="AB337" s="454"/>
      <c r="AC337" s="454"/>
      <c r="AD337" s="454"/>
      <c r="AE337" s="454"/>
      <c r="AF337" s="454"/>
      <c r="AG337" s="454"/>
      <c r="AH337" s="454"/>
      <c r="AI337" s="454"/>
      <c r="AJ337" s="454"/>
      <c r="AK337" s="454"/>
      <c r="AL337" s="454"/>
      <c r="AM337" s="454"/>
      <c r="AN337" s="454"/>
      <c r="AO337" s="454"/>
      <c r="AP337" s="454"/>
      <c r="AQ337" s="454"/>
      <c r="AR337" s="454"/>
      <c r="AS337" s="455"/>
    </row>
    <row r="338" spans="1:45" ht="14.1" customHeight="1" x14ac:dyDescent="0.2">
      <c r="A338" s="400" t="s">
        <v>30</v>
      </c>
      <c r="B338" s="456"/>
      <c r="C338" s="400" t="str">
        <f>MID(T340,1,2)</f>
        <v/>
      </c>
      <c r="D338" s="401"/>
      <c r="E338" s="400" t="str">
        <f>MID(T340,3,2)</f>
        <v/>
      </c>
      <c r="F338" s="401"/>
      <c r="G338" s="400" t="str">
        <f>MID(T340,5,2)</f>
        <v/>
      </c>
      <c r="H338" s="401"/>
      <c r="I338" s="400" t="str">
        <f>MID(T340,7,2)</f>
        <v/>
      </c>
      <c r="J338" s="401"/>
      <c r="K338" s="400" t="str">
        <f>MID(T340,9,2)</f>
        <v/>
      </c>
      <c r="L338" s="401"/>
      <c r="M338" s="400" t="str">
        <f>MID(T340,11,2)</f>
        <v/>
      </c>
      <c r="N338" s="401"/>
      <c r="O338" s="400" t="str">
        <f>MID(T340,13,2)</f>
        <v/>
      </c>
      <c r="P338" s="401"/>
      <c r="Q338" s="400" t="str">
        <f>MID(T340,15,2)</f>
        <v/>
      </c>
      <c r="R338" s="401"/>
      <c r="S338" s="400" t="str">
        <f>MID(T340,17,2)</f>
        <v/>
      </c>
      <c r="T338" s="401"/>
      <c r="U338" s="400" t="str">
        <f>MID(T340,19,2)</f>
        <v/>
      </c>
      <c r="V338" s="401"/>
      <c r="X338" s="400" t="s">
        <v>30</v>
      </c>
      <c r="Y338" s="456"/>
      <c r="Z338" s="400" t="str">
        <f>MID(AQ340,1,2)</f>
        <v/>
      </c>
      <c r="AA338" s="401"/>
      <c r="AB338" s="400" t="str">
        <f>MID(AQ340,3,2)</f>
        <v/>
      </c>
      <c r="AC338" s="401"/>
      <c r="AD338" s="400" t="str">
        <f>MID(AQ340,5,2)</f>
        <v/>
      </c>
      <c r="AE338" s="401"/>
      <c r="AF338" s="400" t="str">
        <f>MID(AQ340,7,2)</f>
        <v/>
      </c>
      <c r="AG338" s="401"/>
      <c r="AH338" s="400" t="str">
        <f>MID(AQ340,9,2)</f>
        <v/>
      </c>
      <c r="AI338" s="401"/>
      <c r="AJ338" s="400" t="str">
        <f>MID(AQ340,11,2)</f>
        <v/>
      </c>
      <c r="AK338" s="401"/>
      <c r="AL338" s="400" t="str">
        <f>MID(AQ340,13,2)</f>
        <v/>
      </c>
      <c r="AM338" s="401"/>
      <c r="AN338" s="400" t="str">
        <f>MID(AQ340,15,2)</f>
        <v/>
      </c>
      <c r="AO338" s="401"/>
      <c r="AP338" s="400" t="str">
        <f>MID(AQ340,17,2)</f>
        <v/>
      </c>
      <c r="AQ338" s="401"/>
      <c r="AR338" s="400" t="str">
        <f>MID(AQ340,19,2)</f>
        <v/>
      </c>
      <c r="AS338" s="401"/>
    </row>
    <row r="339" spans="1:45" ht="14.1" customHeight="1" x14ac:dyDescent="0.2">
      <c r="A339" s="457"/>
      <c r="B339" s="458"/>
      <c r="C339" s="402"/>
      <c r="D339" s="403"/>
      <c r="E339" s="402"/>
      <c r="F339" s="403"/>
      <c r="G339" s="402"/>
      <c r="H339" s="403"/>
      <c r="I339" s="402"/>
      <c r="J339" s="403"/>
      <c r="K339" s="402"/>
      <c r="L339" s="403"/>
      <c r="M339" s="402"/>
      <c r="N339" s="403"/>
      <c r="O339" s="402"/>
      <c r="P339" s="403"/>
      <c r="Q339" s="402"/>
      <c r="R339" s="403"/>
      <c r="S339" s="402"/>
      <c r="T339" s="403"/>
      <c r="U339" s="402"/>
      <c r="V339" s="403"/>
      <c r="X339" s="457"/>
      <c r="Y339" s="458"/>
      <c r="Z339" s="402"/>
      <c r="AA339" s="403"/>
      <c r="AB339" s="402"/>
      <c r="AC339" s="403"/>
      <c r="AD339" s="402"/>
      <c r="AE339" s="403"/>
      <c r="AF339" s="402"/>
      <c r="AG339" s="403"/>
      <c r="AH339" s="402"/>
      <c r="AI339" s="403"/>
      <c r="AJ339" s="402"/>
      <c r="AK339" s="403"/>
      <c r="AL339" s="402"/>
      <c r="AM339" s="403"/>
      <c r="AN339" s="402"/>
      <c r="AO339" s="403"/>
      <c r="AP339" s="402"/>
      <c r="AQ339" s="403"/>
      <c r="AR339" s="402"/>
      <c r="AS339" s="403"/>
    </row>
    <row r="340" spans="1:45" ht="27.75" customHeight="1" x14ac:dyDescent="0.2">
      <c r="A340" s="404" t="s">
        <v>191</v>
      </c>
      <c r="B340" s="405"/>
      <c r="C340" s="405"/>
      <c r="D340" s="405"/>
      <c r="E340" s="405"/>
      <c r="F340" s="405"/>
      <c r="G340" s="405"/>
      <c r="H340" s="406"/>
      <c r="I340" s="413" t="s">
        <v>16</v>
      </c>
      <c r="J340" s="414"/>
      <c r="K340" s="414"/>
      <c r="L340" s="414"/>
      <c r="M340" s="414"/>
      <c r="N340" s="414"/>
      <c r="O340" s="414"/>
      <c r="P340" s="414"/>
      <c r="Q340" s="414"/>
      <c r="R340" s="414"/>
      <c r="S340" s="415"/>
      <c r="T340" s="416" t="str">
        <f>'Übertrag Einzel'!CL106</f>
        <v/>
      </c>
      <c r="U340" s="417"/>
      <c r="V340" s="418"/>
      <c r="X340" s="404" t="s">
        <v>191</v>
      </c>
      <c r="Y340" s="405"/>
      <c r="Z340" s="405"/>
      <c r="AA340" s="405"/>
      <c r="AB340" s="405"/>
      <c r="AC340" s="405"/>
      <c r="AD340" s="405"/>
      <c r="AE340" s="406"/>
      <c r="AF340" s="413" t="s">
        <v>16</v>
      </c>
      <c r="AG340" s="414"/>
      <c r="AH340" s="414"/>
      <c r="AI340" s="414"/>
      <c r="AJ340" s="414"/>
      <c r="AK340" s="414"/>
      <c r="AL340" s="414"/>
      <c r="AM340" s="414"/>
      <c r="AN340" s="414"/>
      <c r="AO340" s="414"/>
      <c r="AP340" s="415"/>
      <c r="AQ340" s="416" t="str">
        <f>'Übertrag Einzel'!CL107</f>
        <v/>
      </c>
      <c r="AR340" s="417"/>
      <c r="AS340" s="418"/>
    </row>
    <row r="341" spans="1:45" ht="14.1" customHeight="1" x14ac:dyDescent="0.2">
      <c r="A341" s="407"/>
      <c r="B341" s="408"/>
      <c r="C341" s="408"/>
      <c r="D341" s="408"/>
      <c r="E341" s="408"/>
      <c r="F341" s="408"/>
      <c r="G341" s="408"/>
      <c r="H341" s="409"/>
      <c r="I341" s="333" t="s">
        <v>17</v>
      </c>
      <c r="J341" s="334"/>
      <c r="K341" s="334"/>
      <c r="L341" s="334"/>
      <c r="M341" s="334"/>
      <c r="N341" s="334"/>
      <c r="O341" s="334"/>
      <c r="P341" s="334"/>
      <c r="Q341" s="334"/>
      <c r="R341" s="334"/>
      <c r="S341" s="334"/>
      <c r="T341" s="334"/>
      <c r="U341" s="334"/>
      <c r="V341" s="335"/>
      <c r="X341" s="407"/>
      <c r="Y341" s="408"/>
      <c r="Z341" s="408"/>
      <c r="AA341" s="408"/>
      <c r="AB341" s="408"/>
      <c r="AC341" s="408"/>
      <c r="AD341" s="408"/>
      <c r="AE341" s="409"/>
      <c r="AF341" s="333" t="s">
        <v>17</v>
      </c>
      <c r="AG341" s="334"/>
      <c r="AH341" s="334"/>
      <c r="AI341" s="334"/>
      <c r="AJ341" s="334"/>
      <c r="AK341" s="334"/>
      <c r="AL341" s="334"/>
      <c r="AM341" s="334"/>
      <c r="AN341" s="334"/>
      <c r="AO341" s="334"/>
      <c r="AP341" s="334"/>
      <c r="AQ341" s="334"/>
      <c r="AR341" s="334"/>
      <c r="AS341" s="335"/>
    </row>
    <row r="342" spans="1:45" ht="14.1" customHeight="1" x14ac:dyDescent="0.2">
      <c r="A342" s="407"/>
      <c r="B342" s="408"/>
      <c r="C342" s="408"/>
      <c r="D342" s="408"/>
      <c r="E342" s="408"/>
      <c r="F342" s="408"/>
      <c r="G342" s="408"/>
      <c r="H342" s="409"/>
      <c r="I342" s="82" t="s">
        <v>18</v>
      </c>
      <c r="J342" s="419"/>
      <c r="K342" s="419"/>
      <c r="L342" s="419"/>
      <c r="M342" s="420"/>
      <c r="N342" s="34" t="s">
        <v>19</v>
      </c>
      <c r="O342" s="419"/>
      <c r="P342" s="419"/>
      <c r="Q342" s="419"/>
      <c r="R342" s="420"/>
      <c r="S342" s="82" t="s">
        <v>20</v>
      </c>
      <c r="T342" s="419"/>
      <c r="U342" s="419"/>
      <c r="V342" s="420"/>
      <c r="X342" s="407"/>
      <c r="Y342" s="408"/>
      <c r="Z342" s="408"/>
      <c r="AA342" s="408"/>
      <c r="AB342" s="408"/>
      <c r="AC342" s="408"/>
      <c r="AD342" s="408"/>
      <c r="AE342" s="409"/>
      <c r="AF342" s="82" t="s">
        <v>18</v>
      </c>
      <c r="AG342" s="419"/>
      <c r="AH342" s="419"/>
      <c r="AI342" s="419"/>
      <c r="AJ342" s="420"/>
      <c r="AK342" s="34" t="s">
        <v>19</v>
      </c>
      <c r="AL342" s="419"/>
      <c r="AM342" s="419"/>
      <c r="AN342" s="419"/>
      <c r="AO342" s="420"/>
      <c r="AP342" s="82" t="s">
        <v>20</v>
      </c>
      <c r="AQ342" s="419"/>
      <c r="AR342" s="419"/>
      <c r="AS342" s="420"/>
    </row>
    <row r="343" spans="1:45" ht="14.1" customHeight="1" x14ac:dyDescent="0.2">
      <c r="A343" s="410"/>
      <c r="B343" s="411"/>
      <c r="C343" s="411"/>
      <c r="D343" s="411"/>
      <c r="E343" s="411"/>
      <c r="F343" s="411"/>
      <c r="G343" s="411"/>
      <c r="H343" s="412"/>
      <c r="I343" s="87"/>
      <c r="J343" s="88"/>
      <c r="K343" s="88"/>
      <c r="L343" s="88"/>
      <c r="M343" s="89"/>
      <c r="N343" s="88"/>
      <c r="O343" s="88"/>
      <c r="P343" s="88"/>
      <c r="Q343" s="88"/>
      <c r="R343" s="89"/>
      <c r="S343" s="87"/>
      <c r="T343" s="88"/>
      <c r="U343" s="88"/>
      <c r="V343" s="89"/>
      <c r="X343" s="410"/>
      <c r="Y343" s="411"/>
      <c r="Z343" s="411"/>
      <c r="AA343" s="411"/>
      <c r="AB343" s="411"/>
      <c r="AC343" s="411"/>
      <c r="AD343" s="411"/>
      <c r="AE343" s="412"/>
      <c r="AF343" s="87"/>
      <c r="AG343" s="88"/>
      <c r="AH343" s="88"/>
      <c r="AI343" s="88"/>
      <c r="AJ343" s="89"/>
      <c r="AK343" s="88"/>
      <c r="AL343" s="88"/>
      <c r="AM343" s="88"/>
      <c r="AN343" s="88"/>
      <c r="AO343" s="89"/>
      <c r="AP343" s="87"/>
      <c r="AQ343" s="88"/>
      <c r="AR343" s="88"/>
      <c r="AS343" s="89"/>
    </row>
    <row r="344" spans="1:45" s="27" customFormat="1" ht="21.75" customHeight="1" x14ac:dyDescent="0.2">
      <c r="A344" s="421" t="s">
        <v>22</v>
      </c>
      <c r="B344" s="422"/>
      <c r="C344" s="422"/>
      <c r="D344" s="422"/>
      <c r="E344" s="422"/>
      <c r="F344" s="422"/>
      <c r="G344" s="422"/>
      <c r="H344" s="422"/>
      <c r="I344" s="422"/>
      <c r="J344" s="422"/>
      <c r="K344" s="422"/>
      <c r="L344" s="422"/>
      <c r="M344" s="422"/>
      <c r="N344" s="422"/>
      <c r="O344" s="422"/>
      <c r="P344" s="422"/>
      <c r="Q344" s="422"/>
      <c r="R344" s="422"/>
      <c r="S344" s="422"/>
      <c r="T344" s="422"/>
      <c r="U344" s="422"/>
      <c r="V344" s="423"/>
      <c r="X344" s="424" t="s">
        <v>22</v>
      </c>
      <c r="Y344" s="425"/>
      <c r="Z344" s="425"/>
      <c r="AA344" s="425"/>
      <c r="AB344" s="425"/>
      <c r="AC344" s="425"/>
      <c r="AD344" s="425"/>
      <c r="AE344" s="425"/>
      <c r="AF344" s="425"/>
      <c r="AG344" s="425"/>
      <c r="AH344" s="425"/>
      <c r="AI344" s="425"/>
      <c r="AJ344" s="425"/>
      <c r="AK344" s="425"/>
      <c r="AL344" s="425"/>
      <c r="AM344" s="425"/>
      <c r="AN344" s="425"/>
      <c r="AO344" s="425"/>
      <c r="AP344" s="425"/>
      <c r="AQ344" s="425"/>
      <c r="AR344" s="425"/>
      <c r="AS344" s="426"/>
    </row>
    <row r="345" spans="1:45" s="33" customFormat="1" ht="21.75" customHeight="1" x14ac:dyDescent="0.2">
      <c r="A345" s="26" t="str">
        <f>'Übertrag Einzel'!$C108</f>
        <v xml:space="preserve"> </v>
      </c>
      <c r="B345" s="29" t="str">
        <f>'Übertrag Einzel'!$AD108</f>
        <v xml:space="preserve"> </v>
      </c>
      <c r="C345" s="30"/>
      <c r="D345" s="90"/>
      <c r="E345" s="31" t="str">
        <f>E296</f>
        <v>Ausrichter: TSC Musterhausen</v>
      </c>
      <c r="F345" s="90"/>
      <c r="G345" s="90"/>
      <c r="H345" s="90"/>
      <c r="I345" s="90"/>
      <c r="J345" s="90"/>
      <c r="K345" s="90"/>
      <c r="L345" s="90"/>
      <c r="M345" s="90"/>
      <c r="N345" s="90"/>
      <c r="O345" s="90"/>
      <c r="P345" s="90"/>
      <c r="Q345" s="90"/>
      <c r="R345" s="90"/>
      <c r="S345" s="90"/>
      <c r="T345" s="90"/>
      <c r="U345" s="90"/>
      <c r="V345" s="91"/>
      <c r="X345" s="26" t="str">
        <f>'Übertrag Einzel'!$C109</f>
        <v xml:space="preserve"> </v>
      </c>
      <c r="Y345" s="29" t="str">
        <f>'Übertrag Einzel'!$AD109</f>
        <v xml:space="preserve"> </v>
      </c>
      <c r="Z345" s="30"/>
      <c r="AA345" s="90"/>
      <c r="AB345" s="31" t="str">
        <f>E345</f>
        <v>Ausrichter: TSC Musterhausen</v>
      </c>
      <c r="AC345" s="90"/>
      <c r="AD345" s="90"/>
      <c r="AE345" s="90"/>
      <c r="AF345" s="90"/>
      <c r="AG345" s="90"/>
      <c r="AH345" s="90"/>
      <c r="AI345" s="90"/>
      <c r="AJ345" s="90"/>
      <c r="AK345" s="90"/>
      <c r="AL345" s="90"/>
      <c r="AM345" s="90"/>
      <c r="AN345" s="90"/>
      <c r="AO345" s="90"/>
      <c r="AP345" s="90"/>
      <c r="AQ345" s="90"/>
      <c r="AR345" s="90"/>
      <c r="AS345" s="91"/>
    </row>
    <row r="346" spans="1:45" s="34" customFormat="1" ht="12.75" x14ac:dyDescent="0.2">
      <c r="A346" s="333" t="s">
        <v>3</v>
      </c>
      <c r="B346" s="334"/>
      <c r="C346" s="334"/>
      <c r="D346" s="334"/>
      <c r="E346" s="430"/>
      <c r="F346" s="333" t="s">
        <v>34</v>
      </c>
      <c r="G346" s="431"/>
      <c r="H346" s="431"/>
      <c r="I346" s="431"/>
      <c r="J346" s="431"/>
      <c r="K346" s="431"/>
      <c r="L346" s="431"/>
      <c r="M346" s="431"/>
      <c r="N346" s="431"/>
      <c r="O346" s="431"/>
      <c r="P346" s="431"/>
      <c r="Q346" s="431"/>
      <c r="R346" s="430"/>
      <c r="S346" s="333" t="s">
        <v>6</v>
      </c>
      <c r="T346" s="334"/>
      <c r="U346" s="334"/>
      <c r="V346" s="335"/>
      <c r="X346" s="333" t="s">
        <v>3</v>
      </c>
      <c r="Y346" s="334"/>
      <c r="Z346" s="334"/>
      <c r="AA346" s="334"/>
      <c r="AB346" s="430"/>
      <c r="AC346" s="333" t="s">
        <v>34</v>
      </c>
      <c r="AD346" s="431"/>
      <c r="AE346" s="431"/>
      <c r="AF346" s="431"/>
      <c r="AG346" s="431"/>
      <c r="AH346" s="431"/>
      <c r="AI346" s="431"/>
      <c r="AJ346" s="431"/>
      <c r="AK346" s="431"/>
      <c r="AL346" s="431"/>
      <c r="AM346" s="431"/>
      <c r="AN346" s="431"/>
      <c r="AO346" s="430"/>
      <c r="AP346" s="333" t="s">
        <v>6</v>
      </c>
      <c r="AQ346" s="334"/>
      <c r="AR346" s="334"/>
      <c r="AS346" s="335"/>
    </row>
    <row r="347" spans="1:45" s="35" customFormat="1" ht="24" customHeight="1" x14ac:dyDescent="0.2">
      <c r="A347" s="352" t="str">
        <f>'Übertrag Einzel'!D108</f>
        <v xml:space="preserve"> </v>
      </c>
      <c r="B347" s="353"/>
      <c r="C347" s="353"/>
      <c r="D347" s="353"/>
      <c r="E347" s="354"/>
      <c r="F347" s="352" t="str">
        <f>'Übertrag Einzel'!E108</f>
        <v xml:space="preserve"> </v>
      </c>
      <c r="G347" s="353"/>
      <c r="H347" s="353"/>
      <c r="I347" s="353"/>
      <c r="J347" s="353"/>
      <c r="K347" s="353"/>
      <c r="L347" s="353"/>
      <c r="M347" s="353"/>
      <c r="N347" s="353"/>
      <c r="O347" s="353"/>
      <c r="P347" s="353"/>
      <c r="Q347" s="353"/>
      <c r="R347" s="354"/>
      <c r="S347" s="355" t="str">
        <f>'Übertrag Einzel'!$H108</f>
        <v xml:space="preserve"> </v>
      </c>
      <c r="T347" s="356"/>
      <c r="U347" s="356"/>
      <c r="V347" s="357"/>
      <c r="X347" s="352" t="str">
        <f>'Übertrag Einzel'!D109</f>
        <v xml:space="preserve"> </v>
      </c>
      <c r="Y347" s="353"/>
      <c r="Z347" s="353"/>
      <c r="AA347" s="353"/>
      <c r="AB347" s="354"/>
      <c r="AC347" s="352" t="str">
        <f>'Übertrag Einzel'!E109</f>
        <v xml:space="preserve"> </v>
      </c>
      <c r="AD347" s="353"/>
      <c r="AE347" s="353"/>
      <c r="AF347" s="353"/>
      <c r="AG347" s="353"/>
      <c r="AH347" s="353"/>
      <c r="AI347" s="353"/>
      <c r="AJ347" s="353"/>
      <c r="AK347" s="353"/>
      <c r="AL347" s="353"/>
      <c r="AM347" s="353"/>
      <c r="AN347" s="353"/>
      <c r="AO347" s="354"/>
      <c r="AP347" s="355" t="str">
        <f>'Übertrag Einzel'!$H109</f>
        <v xml:space="preserve"> </v>
      </c>
      <c r="AQ347" s="356"/>
      <c r="AR347" s="356"/>
      <c r="AS347" s="357"/>
    </row>
    <row r="348" spans="1:45" s="36" customFormat="1" ht="11.25" customHeight="1" x14ac:dyDescent="0.2">
      <c r="A348" s="376" t="s">
        <v>32</v>
      </c>
      <c r="B348" s="377"/>
      <c r="C348" s="378"/>
      <c r="D348" s="376" t="s">
        <v>33</v>
      </c>
      <c r="E348" s="377"/>
      <c r="F348" s="377"/>
      <c r="G348" s="377"/>
      <c r="H348" s="377"/>
      <c r="I348" s="377"/>
      <c r="J348" s="377"/>
      <c r="K348" s="377"/>
      <c r="L348" s="377"/>
      <c r="M348" s="377"/>
      <c r="N348" s="378"/>
      <c r="O348" s="379" t="s">
        <v>7</v>
      </c>
      <c r="P348" s="377"/>
      <c r="Q348" s="377"/>
      <c r="R348" s="377"/>
      <c r="S348" s="377"/>
      <c r="T348" s="377"/>
      <c r="U348" s="377"/>
      <c r="V348" s="378"/>
      <c r="X348" s="376" t="s">
        <v>32</v>
      </c>
      <c r="Y348" s="377"/>
      <c r="Z348" s="378"/>
      <c r="AA348" s="376" t="s">
        <v>33</v>
      </c>
      <c r="AB348" s="377"/>
      <c r="AC348" s="377"/>
      <c r="AD348" s="377"/>
      <c r="AE348" s="377"/>
      <c r="AF348" s="377"/>
      <c r="AG348" s="377"/>
      <c r="AH348" s="377"/>
      <c r="AI348" s="377"/>
      <c r="AJ348" s="377"/>
      <c r="AK348" s="378"/>
      <c r="AL348" s="379" t="s">
        <v>7</v>
      </c>
      <c r="AM348" s="377"/>
      <c r="AN348" s="377"/>
      <c r="AO348" s="377"/>
      <c r="AP348" s="377"/>
      <c r="AQ348" s="377"/>
      <c r="AR348" s="377"/>
      <c r="AS348" s="378"/>
    </row>
    <row r="349" spans="1:45" s="36" customFormat="1" ht="14.1" customHeight="1" x14ac:dyDescent="0.2">
      <c r="A349" s="385" t="str">
        <f>'Übertrag Einzel'!F108</f>
        <v xml:space="preserve"> </v>
      </c>
      <c r="B349" s="386"/>
      <c r="C349" s="387"/>
      <c r="D349" s="385" t="str">
        <f>'Übertrag Einzel'!G108</f>
        <v xml:space="preserve"> </v>
      </c>
      <c r="E349" s="386"/>
      <c r="F349" s="386"/>
      <c r="G349" s="386"/>
      <c r="H349" s="386"/>
      <c r="I349" s="386"/>
      <c r="J349" s="386"/>
      <c r="K349" s="386"/>
      <c r="L349" s="386"/>
      <c r="M349" s="386"/>
      <c r="N349" s="387"/>
      <c r="O349" s="442"/>
      <c r="P349" s="440"/>
      <c r="Q349" s="440"/>
      <c r="R349" s="440"/>
      <c r="S349" s="440"/>
      <c r="T349" s="440"/>
      <c r="U349" s="440"/>
      <c r="V349" s="441"/>
      <c r="X349" s="385" t="str">
        <f>'Übertrag Einzel'!F109</f>
        <v xml:space="preserve"> </v>
      </c>
      <c r="Y349" s="386"/>
      <c r="Z349" s="387"/>
      <c r="AA349" s="385" t="str">
        <f>'Übertrag Einzel'!G109</f>
        <v xml:space="preserve"> </v>
      </c>
      <c r="AB349" s="386"/>
      <c r="AC349" s="386"/>
      <c r="AD349" s="386"/>
      <c r="AE349" s="386"/>
      <c r="AF349" s="386"/>
      <c r="AG349" s="386"/>
      <c r="AH349" s="386"/>
      <c r="AI349" s="386"/>
      <c r="AJ349" s="386"/>
      <c r="AK349" s="387"/>
      <c r="AL349" s="442"/>
      <c r="AM349" s="440"/>
      <c r="AN349" s="440"/>
      <c r="AO349" s="440"/>
      <c r="AP349" s="440"/>
      <c r="AQ349" s="440"/>
      <c r="AR349" s="440"/>
      <c r="AS349" s="441"/>
    </row>
    <row r="350" spans="1:45" s="36" customFormat="1" ht="9.75" customHeight="1" x14ac:dyDescent="0.2">
      <c r="A350" s="352"/>
      <c r="B350" s="353"/>
      <c r="C350" s="354"/>
      <c r="D350" s="352"/>
      <c r="E350" s="353"/>
      <c r="F350" s="353"/>
      <c r="G350" s="353"/>
      <c r="H350" s="353"/>
      <c r="I350" s="353"/>
      <c r="J350" s="353"/>
      <c r="K350" s="353"/>
      <c r="L350" s="353"/>
      <c r="M350" s="353"/>
      <c r="N350" s="354"/>
      <c r="O350" s="370"/>
      <c r="P350" s="440"/>
      <c r="Q350" s="440"/>
      <c r="R350" s="440"/>
      <c r="S350" s="440"/>
      <c r="T350" s="440"/>
      <c r="U350" s="440"/>
      <c r="V350" s="441"/>
      <c r="X350" s="352"/>
      <c r="Y350" s="353"/>
      <c r="Z350" s="354"/>
      <c r="AA350" s="352"/>
      <c r="AB350" s="353"/>
      <c r="AC350" s="353"/>
      <c r="AD350" s="353"/>
      <c r="AE350" s="353"/>
      <c r="AF350" s="353"/>
      <c r="AG350" s="353"/>
      <c r="AH350" s="353"/>
      <c r="AI350" s="353"/>
      <c r="AJ350" s="353"/>
      <c r="AK350" s="354"/>
      <c r="AL350" s="370"/>
      <c r="AM350" s="440"/>
      <c r="AN350" s="440"/>
      <c r="AO350" s="440"/>
      <c r="AP350" s="440"/>
      <c r="AQ350" s="440"/>
      <c r="AR350" s="440"/>
      <c r="AS350" s="441"/>
    </row>
    <row r="351" spans="1:45" s="36" customFormat="1" ht="11.25" customHeight="1" x14ac:dyDescent="0.2">
      <c r="A351" s="376" t="s">
        <v>5</v>
      </c>
      <c r="B351" s="377"/>
      <c r="C351" s="377"/>
      <c r="D351" s="377"/>
      <c r="E351" s="377"/>
      <c r="F351" s="377"/>
      <c r="G351" s="377"/>
      <c r="H351" s="377"/>
      <c r="I351" s="377"/>
      <c r="J351" s="377"/>
      <c r="K351" s="377"/>
      <c r="L351" s="377"/>
      <c r="M351" s="377"/>
      <c r="N351" s="378"/>
      <c r="O351" s="442"/>
      <c r="P351" s="440"/>
      <c r="Q351" s="440"/>
      <c r="R351" s="440"/>
      <c r="S351" s="440"/>
      <c r="T351" s="440"/>
      <c r="U351" s="440"/>
      <c r="V351" s="441"/>
      <c r="X351" s="376" t="s">
        <v>5</v>
      </c>
      <c r="Y351" s="377"/>
      <c r="Z351" s="377"/>
      <c r="AA351" s="377"/>
      <c r="AB351" s="377"/>
      <c r="AC351" s="377"/>
      <c r="AD351" s="377"/>
      <c r="AE351" s="377"/>
      <c r="AF351" s="377"/>
      <c r="AG351" s="377"/>
      <c r="AH351" s="377"/>
      <c r="AI351" s="377"/>
      <c r="AJ351" s="377"/>
      <c r="AK351" s="378"/>
      <c r="AL351" s="442"/>
      <c r="AM351" s="440"/>
      <c r="AN351" s="440"/>
      <c r="AO351" s="440"/>
      <c r="AP351" s="440"/>
      <c r="AQ351" s="440"/>
      <c r="AR351" s="440"/>
      <c r="AS351" s="441"/>
    </row>
    <row r="352" spans="1:45" s="35" customFormat="1" ht="24" customHeight="1" x14ac:dyDescent="0.2">
      <c r="A352" s="352" t="str">
        <f>'Übertrag Einzel'!I108</f>
        <v/>
      </c>
      <c r="B352" s="353"/>
      <c r="C352" s="353"/>
      <c r="D352" s="353"/>
      <c r="E352" s="386"/>
      <c r="F352" s="386"/>
      <c r="G352" s="386"/>
      <c r="H352" s="386"/>
      <c r="I352" s="386"/>
      <c r="J352" s="386"/>
      <c r="K352" s="386"/>
      <c r="L352" s="386"/>
      <c r="M352" s="386"/>
      <c r="N352" s="387"/>
      <c r="O352" s="443"/>
      <c r="P352" s="444"/>
      <c r="Q352" s="444"/>
      <c r="R352" s="444"/>
      <c r="S352" s="444"/>
      <c r="T352" s="444"/>
      <c r="U352" s="444"/>
      <c r="V352" s="445"/>
      <c r="X352" s="352" t="str">
        <f>'Übertrag Einzel'!I109</f>
        <v/>
      </c>
      <c r="Y352" s="353"/>
      <c r="Z352" s="353"/>
      <c r="AA352" s="353"/>
      <c r="AB352" s="386"/>
      <c r="AC352" s="386"/>
      <c r="AD352" s="386"/>
      <c r="AE352" s="386"/>
      <c r="AF352" s="386"/>
      <c r="AG352" s="386"/>
      <c r="AH352" s="386"/>
      <c r="AI352" s="386"/>
      <c r="AJ352" s="386"/>
      <c r="AK352" s="387"/>
      <c r="AL352" s="443"/>
      <c r="AM352" s="444"/>
      <c r="AN352" s="444"/>
      <c r="AO352" s="444"/>
      <c r="AP352" s="444"/>
      <c r="AQ352" s="444"/>
      <c r="AR352" s="444"/>
      <c r="AS352" s="445"/>
    </row>
    <row r="353" spans="1:45" s="34" customFormat="1" ht="12.75" customHeight="1" x14ac:dyDescent="0.2">
      <c r="A353" s="333" t="s">
        <v>8</v>
      </c>
      <c r="B353" s="431"/>
      <c r="C353" s="431"/>
      <c r="D353" s="430"/>
      <c r="E353" s="361" t="s">
        <v>113</v>
      </c>
      <c r="F353" s="432"/>
      <c r="G353" s="432"/>
      <c r="H353" s="432"/>
      <c r="I353" s="432"/>
      <c r="J353" s="432"/>
      <c r="K353" s="432"/>
      <c r="L353" s="432"/>
      <c r="M353" s="432"/>
      <c r="N353" s="432"/>
      <c r="O353" s="432"/>
      <c r="P353" s="432"/>
      <c r="Q353" s="432"/>
      <c r="R353" s="432"/>
      <c r="S353" s="432"/>
      <c r="T353" s="432"/>
      <c r="U353" s="432"/>
      <c r="V353" s="433"/>
      <c r="X353" s="333" t="s">
        <v>8</v>
      </c>
      <c r="Y353" s="431"/>
      <c r="Z353" s="431"/>
      <c r="AA353" s="430"/>
      <c r="AB353" s="361" t="s">
        <v>113</v>
      </c>
      <c r="AC353" s="432"/>
      <c r="AD353" s="432"/>
      <c r="AE353" s="432"/>
      <c r="AF353" s="432"/>
      <c r="AG353" s="432"/>
      <c r="AH353" s="432"/>
      <c r="AI353" s="432"/>
      <c r="AJ353" s="432"/>
      <c r="AK353" s="432"/>
      <c r="AL353" s="432"/>
      <c r="AM353" s="432"/>
      <c r="AN353" s="432"/>
      <c r="AO353" s="432"/>
      <c r="AP353" s="432"/>
      <c r="AQ353" s="432"/>
      <c r="AR353" s="432"/>
      <c r="AS353" s="433"/>
    </row>
    <row r="354" spans="1:45" s="37" customFormat="1" ht="24" customHeight="1" x14ac:dyDescent="0.2">
      <c r="A354" s="367">
        <f>A11</f>
        <v>45383</v>
      </c>
      <c r="B354" s="368"/>
      <c r="C354" s="368"/>
      <c r="D354" s="369"/>
      <c r="E354" s="434"/>
      <c r="F354" s="435"/>
      <c r="G354" s="435"/>
      <c r="H354" s="435"/>
      <c r="I354" s="435"/>
      <c r="J354" s="435"/>
      <c r="K354" s="435"/>
      <c r="L354" s="435"/>
      <c r="M354" s="435"/>
      <c r="N354" s="435"/>
      <c r="O354" s="435"/>
      <c r="P354" s="435"/>
      <c r="Q354" s="435"/>
      <c r="R354" s="435"/>
      <c r="S354" s="435"/>
      <c r="T354" s="435"/>
      <c r="U354" s="435"/>
      <c r="V354" s="436"/>
      <c r="X354" s="367">
        <f>A11</f>
        <v>45383</v>
      </c>
      <c r="Y354" s="368"/>
      <c r="Z354" s="368"/>
      <c r="AA354" s="369"/>
      <c r="AB354" s="434"/>
      <c r="AC354" s="435"/>
      <c r="AD354" s="435"/>
      <c r="AE354" s="435"/>
      <c r="AF354" s="435"/>
      <c r="AG354" s="435"/>
      <c r="AH354" s="435"/>
      <c r="AI354" s="435"/>
      <c r="AJ354" s="435"/>
      <c r="AK354" s="435"/>
      <c r="AL354" s="435"/>
      <c r="AM354" s="435"/>
      <c r="AN354" s="435"/>
      <c r="AO354" s="435"/>
      <c r="AP354" s="435"/>
      <c r="AQ354" s="435"/>
      <c r="AR354" s="435"/>
      <c r="AS354" s="436"/>
    </row>
    <row r="355" spans="1:45" s="34" customFormat="1" ht="6" customHeight="1" x14ac:dyDescent="0.2">
      <c r="A355" s="84"/>
      <c r="B355" s="85"/>
      <c r="C355" s="85"/>
      <c r="D355" s="85"/>
      <c r="E355" s="85"/>
      <c r="F355" s="85"/>
      <c r="G355" s="85"/>
      <c r="H355" s="85"/>
      <c r="I355" s="85"/>
      <c r="J355" s="85"/>
      <c r="K355" s="85"/>
      <c r="L355" s="85"/>
      <c r="M355" s="85"/>
      <c r="N355" s="85"/>
      <c r="O355" s="85"/>
      <c r="P355" s="85"/>
      <c r="Q355" s="85"/>
      <c r="R355" s="85"/>
      <c r="S355" s="85"/>
      <c r="T355" s="85"/>
      <c r="U355" s="85"/>
      <c r="V355" s="86"/>
      <c r="X355" s="84"/>
      <c r="Y355" s="85"/>
      <c r="Z355" s="85"/>
      <c r="AA355" s="85"/>
      <c r="AB355" s="85"/>
      <c r="AC355" s="85"/>
      <c r="AD355" s="85"/>
      <c r="AE355" s="85"/>
      <c r="AF355" s="85"/>
      <c r="AG355" s="85"/>
      <c r="AH355" s="85"/>
      <c r="AI355" s="85"/>
      <c r="AJ355" s="85"/>
      <c r="AK355" s="85"/>
      <c r="AL355" s="85"/>
      <c r="AM355" s="85"/>
      <c r="AN355" s="85"/>
      <c r="AO355" s="85"/>
      <c r="AP355" s="85"/>
      <c r="AQ355" s="85"/>
      <c r="AR355" s="85"/>
      <c r="AS355" s="86"/>
    </row>
    <row r="356" spans="1:45" s="34" customFormat="1" ht="24.75" customHeight="1" x14ac:dyDescent="0.2">
      <c r="A356" s="38" t="s">
        <v>107</v>
      </c>
      <c r="D356" s="330" t="str">
        <f>'Übertrag Einzel'!AA108</f>
        <v/>
      </c>
      <c r="E356" s="331"/>
      <c r="F356" s="331"/>
      <c r="G356" s="331"/>
      <c r="H356" s="331"/>
      <c r="I356" s="331"/>
      <c r="J356" s="331"/>
      <c r="K356" s="331"/>
      <c r="L356" s="331"/>
      <c r="M356" s="331"/>
      <c r="N356" s="137"/>
      <c r="O356" s="332" t="str">
        <f>"verliehen wird: "&amp;'Übertrag Einzel'!CP108</f>
        <v>verliehen wird: Urkunde und Button</v>
      </c>
      <c r="P356" s="332"/>
      <c r="Q356" s="332"/>
      <c r="R356" s="332"/>
      <c r="S356" s="332"/>
      <c r="T356" s="332"/>
      <c r="U356" s="332"/>
      <c r="V356" s="83"/>
      <c r="X356" s="38" t="s">
        <v>107</v>
      </c>
      <c r="AA356" s="330" t="str">
        <f>'Übertrag Einzel'!AA109</f>
        <v/>
      </c>
      <c r="AB356" s="331"/>
      <c r="AC356" s="331"/>
      <c r="AD356" s="331"/>
      <c r="AE356" s="331"/>
      <c r="AF356" s="331"/>
      <c r="AG356" s="331"/>
      <c r="AH356" s="331"/>
      <c r="AI356" s="331"/>
      <c r="AJ356" s="331"/>
      <c r="AK356" s="137"/>
      <c r="AL356" s="332" t="str">
        <f>"verliehen wird: "&amp;'Übertrag Einzel'!CP109</f>
        <v>verliehen wird: Urkunde und Button</v>
      </c>
      <c r="AM356" s="332"/>
      <c r="AN356" s="332"/>
      <c r="AO356" s="332"/>
      <c r="AP356" s="332"/>
      <c r="AQ356" s="332"/>
      <c r="AR356" s="332"/>
      <c r="AS356" s="83"/>
    </row>
    <row r="357" spans="1:45" s="34" customFormat="1" ht="6" customHeight="1" x14ac:dyDescent="0.2">
      <c r="A357" s="82"/>
      <c r="V357" s="83"/>
      <c r="X357" s="82"/>
      <c r="AS357" s="83"/>
    </row>
    <row r="358" spans="1:45" s="34" customFormat="1" ht="24.75" customHeight="1" x14ac:dyDescent="0.2">
      <c r="A358" s="38" t="s">
        <v>111</v>
      </c>
      <c r="D358" s="39"/>
      <c r="F358" s="39"/>
      <c r="H358" s="39"/>
      <c r="I358" s="347" t="str">
        <f>'Übertrag Einzel'!CM108&amp;"."</f>
        <v>.</v>
      </c>
      <c r="J358" s="348"/>
      <c r="L358" s="39" t="s">
        <v>112</v>
      </c>
      <c r="N358" s="39"/>
      <c r="V358" s="83"/>
      <c r="X358" s="38" t="s">
        <v>111</v>
      </c>
      <c r="AA358" s="39"/>
      <c r="AC358" s="39"/>
      <c r="AE358" s="39"/>
      <c r="AF358" s="347" t="str">
        <f>'Übertrag Einzel'!CM109&amp;"."</f>
        <v>.</v>
      </c>
      <c r="AG358" s="348"/>
      <c r="AI358" s="39" t="s">
        <v>112</v>
      </c>
      <c r="AK358" s="39"/>
      <c r="AS358" s="83"/>
    </row>
    <row r="359" spans="1:45" s="34" customFormat="1" ht="6" customHeight="1" x14ac:dyDescent="0.2">
      <c r="A359" s="87"/>
      <c r="B359" s="88"/>
      <c r="C359" s="88"/>
      <c r="D359" s="88"/>
      <c r="E359" s="88"/>
      <c r="F359" s="88"/>
      <c r="G359" s="88"/>
      <c r="H359" s="88"/>
      <c r="I359" s="88"/>
      <c r="J359" s="88"/>
      <c r="K359" s="88"/>
      <c r="L359" s="88"/>
      <c r="M359" s="88"/>
      <c r="N359" s="88"/>
      <c r="O359" s="88"/>
      <c r="P359" s="88"/>
      <c r="Q359" s="88"/>
      <c r="R359" s="88"/>
      <c r="S359" s="88"/>
      <c r="T359" s="88"/>
      <c r="U359" s="88"/>
      <c r="V359" s="89"/>
      <c r="X359" s="87"/>
      <c r="Y359" s="88"/>
      <c r="Z359" s="88"/>
      <c r="AA359" s="88"/>
      <c r="AB359" s="88"/>
      <c r="AC359" s="88"/>
      <c r="AD359" s="88"/>
      <c r="AE359" s="88"/>
      <c r="AF359" s="88"/>
      <c r="AG359" s="88"/>
      <c r="AH359" s="88"/>
      <c r="AI359" s="88"/>
      <c r="AJ359" s="88"/>
      <c r="AK359" s="88"/>
      <c r="AL359" s="88"/>
      <c r="AM359" s="88"/>
      <c r="AN359" s="88"/>
      <c r="AO359" s="88"/>
      <c r="AP359" s="88"/>
      <c r="AQ359" s="88"/>
      <c r="AR359" s="88"/>
      <c r="AS359" s="89"/>
    </row>
    <row r="360" spans="1:45" ht="29.25" customHeight="1" x14ac:dyDescent="0.2">
      <c r="A360" s="349" t="s">
        <v>9</v>
      </c>
      <c r="B360" s="448"/>
      <c r="C360" s="448"/>
      <c r="D360" s="449"/>
      <c r="E360" s="447" t="s">
        <v>10</v>
      </c>
      <c r="F360" s="447"/>
      <c r="G360" s="447" t="s">
        <v>11</v>
      </c>
      <c r="H360" s="447"/>
      <c r="I360" s="446" t="s">
        <v>12</v>
      </c>
      <c r="J360" s="447"/>
      <c r="K360" s="446" t="s">
        <v>13</v>
      </c>
      <c r="L360" s="447"/>
      <c r="M360" s="446" t="s">
        <v>14</v>
      </c>
      <c r="N360" s="447"/>
      <c r="O360" s="447"/>
      <c r="P360" s="447"/>
      <c r="Q360" s="447"/>
      <c r="R360" s="447"/>
      <c r="S360" s="447"/>
      <c r="T360" s="446" t="s">
        <v>15</v>
      </c>
      <c r="U360" s="447"/>
      <c r="V360" s="447"/>
      <c r="X360" s="349" t="s">
        <v>9</v>
      </c>
      <c r="Y360" s="448"/>
      <c r="Z360" s="448"/>
      <c r="AA360" s="449"/>
      <c r="AB360" s="447" t="s">
        <v>10</v>
      </c>
      <c r="AC360" s="447"/>
      <c r="AD360" s="447" t="s">
        <v>11</v>
      </c>
      <c r="AE360" s="447"/>
      <c r="AF360" s="446" t="s">
        <v>12</v>
      </c>
      <c r="AG360" s="447"/>
      <c r="AH360" s="446" t="s">
        <v>13</v>
      </c>
      <c r="AI360" s="447"/>
      <c r="AJ360" s="446" t="s">
        <v>14</v>
      </c>
      <c r="AK360" s="447"/>
      <c r="AL360" s="447"/>
      <c r="AM360" s="447"/>
      <c r="AN360" s="447"/>
      <c r="AO360" s="447"/>
      <c r="AP360" s="447"/>
      <c r="AQ360" s="446" t="s">
        <v>15</v>
      </c>
      <c r="AR360" s="447"/>
      <c r="AS360" s="447"/>
    </row>
    <row r="361" spans="1:45" ht="14.1" customHeight="1" x14ac:dyDescent="0.2">
      <c r="A361" s="333"/>
      <c r="B361" s="334"/>
      <c r="C361" s="334"/>
      <c r="D361" s="335"/>
      <c r="E361" s="336"/>
      <c r="F361" s="337"/>
      <c r="G361" s="336"/>
      <c r="H361" s="337"/>
      <c r="I361" s="336"/>
      <c r="J361" s="337"/>
      <c r="K361" s="336"/>
      <c r="L361" s="337"/>
      <c r="M361" s="336"/>
      <c r="N361" s="340"/>
      <c r="O361" s="340"/>
      <c r="P361" s="340"/>
      <c r="Q361" s="340"/>
      <c r="R361" s="340"/>
      <c r="S361" s="337"/>
      <c r="T361" s="336"/>
      <c r="U361" s="340"/>
      <c r="V361" s="337"/>
      <c r="X361" s="333"/>
      <c r="Y361" s="334"/>
      <c r="Z361" s="334"/>
      <c r="AA361" s="335"/>
      <c r="AB361" s="336"/>
      <c r="AC361" s="337"/>
      <c r="AD361" s="336"/>
      <c r="AE361" s="337"/>
      <c r="AF361" s="336"/>
      <c r="AG361" s="337"/>
      <c r="AH361" s="336"/>
      <c r="AI361" s="337"/>
      <c r="AJ361" s="336"/>
      <c r="AK361" s="340"/>
      <c r="AL361" s="340"/>
      <c r="AM361" s="340"/>
      <c r="AN361" s="340"/>
      <c r="AO361" s="340"/>
      <c r="AP361" s="337"/>
      <c r="AQ361" s="336"/>
      <c r="AR361" s="340"/>
      <c r="AS361" s="337"/>
    </row>
    <row r="362" spans="1:45" ht="14.1" customHeight="1" x14ac:dyDescent="0.2">
      <c r="A362" s="388" t="str">
        <f>'Übertrag Einzel'!BE108</f>
        <v>Langsamer Walzer</v>
      </c>
      <c r="B362" s="389"/>
      <c r="C362" s="389"/>
      <c r="D362" s="17"/>
      <c r="E362" s="338"/>
      <c r="F362" s="339"/>
      <c r="G362" s="338"/>
      <c r="H362" s="339"/>
      <c r="I362" s="338"/>
      <c r="J362" s="339"/>
      <c r="K362" s="338"/>
      <c r="L362" s="339"/>
      <c r="M362" s="338"/>
      <c r="N362" s="341"/>
      <c r="O362" s="341"/>
      <c r="P362" s="341"/>
      <c r="Q362" s="341"/>
      <c r="R362" s="341"/>
      <c r="S362" s="339"/>
      <c r="T362" s="338"/>
      <c r="U362" s="341"/>
      <c r="V362" s="339"/>
      <c r="X362" s="388" t="str">
        <f>'Übertrag Einzel'!BE109</f>
        <v>Langsamer Walzer</v>
      </c>
      <c r="Y362" s="389"/>
      <c r="Z362" s="389"/>
      <c r="AA362" s="17"/>
      <c r="AB362" s="338"/>
      <c r="AC362" s="339"/>
      <c r="AD362" s="338"/>
      <c r="AE362" s="339"/>
      <c r="AF362" s="338"/>
      <c r="AG362" s="339"/>
      <c r="AH362" s="338"/>
      <c r="AI362" s="339"/>
      <c r="AJ362" s="338"/>
      <c r="AK362" s="341"/>
      <c r="AL362" s="341"/>
      <c r="AM362" s="341"/>
      <c r="AN362" s="341"/>
      <c r="AO362" s="341"/>
      <c r="AP362" s="339"/>
      <c r="AQ362" s="338"/>
      <c r="AR362" s="341"/>
      <c r="AS362" s="339"/>
    </row>
    <row r="363" spans="1:45" ht="14.1" customHeight="1" x14ac:dyDescent="0.2">
      <c r="A363" s="333"/>
      <c r="B363" s="334"/>
      <c r="C363" s="334"/>
      <c r="D363" s="335"/>
      <c r="E363" s="336"/>
      <c r="F363" s="337"/>
      <c r="G363" s="336"/>
      <c r="H363" s="337"/>
      <c r="I363" s="336"/>
      <c r="J363" s="337"/>
      <c r="K363" s="336"/>
      <c r="L363" s="337"/>
      <c r="M363" s="336"/>
      <c r="N363" s="340"/>
      <c r="O363" s="340"/>
      <c r="P363" s="340"/>
      <c r="Q363" s="340"/>
      <c r="R363" s="340"/>
      <c r="S363" s="337"/>
      <c r="T363" s="336"/>
      <c r="U363" s="340"/>
      <c r="V363" s="337"/>
      <c r="X363" s="333"/>
      <c r="Y363" s="334"/>
      <c r="Z363" s="334"/>
      <c r="AA363" s="335"/>
      <c r="AB363" s="336"/>
      <c r="AC363" s="337"/>
      <c r="AD363" s="336"/>
      <c r="AE363" s="337"/>
      <c r="AF363" s="336"/>
      <c r="AG363" s="337"/>
      <c r="AH363" s="336"/>
      <c r="AI363" s="337"/>
      <c r="AJ363" s="336"/>
      <c r="AK363" s="340"/>
      <c r="AL363" s="340"/>
      <c r="AM363" s="340"/>
      <c r="AN363" s="340"/>
      <c r="AO363" s="340"/>
      <c r="AP363" s="337"/>
      <c r="AQ363" s="336"/>
      <c r="AR363" s="340"/>
      <c r="AS363" s="337"/>
    </row>
    <row r="364" spans="1:45" ht="14.1" customHeight="1" x14ac:dyDescent="0.2">
      <c r="A364" s="388" t="str">
        <f>'Übertrag Einzel'!BF108</f>
        <v>Tango</v>
      </c>
      <c r="B364" s="389"/>
      <c r="C364" s="389"/>
      <c r="D364" s="17"/>
      <c r="E364" s="338"/>
      <c r="F364" s="339"/>
      <c r="G364" s="338"/>
      <c r="H364" s="339"/>
      <c r="I364" s="338"/>
      <c r="J364" s="339"/>
      <c r="K364" s="338"/>
      <c r="L364" s="339"/>
      <c r="M364" s="338"/>
      <c r="N364" s="341"/>
      <c r="O364" s="341"/>
      <c r="P364" s="341"/>
      <c r="Q364" s="341"/>
      <c r="R364" s="341"/>
      <c r="S364" s="339"/>
      <c r="T364" s="338"/>
      <c r="U364" s="341"/>
      <c r="V364" s="339"/>
      <c r="X364" s="388" t="str">
        <f>'Übertrag Einzel'!BF109</f>
        <v>Tango</v>
      </c>
      <c r="Y364" s="389"/>
      <c r="Z364" s="389"/>
      <c r="AA364" s="17"/>
      <c r="AB364" s="338"/>
      <c r="AC364" s="339"/>
      <c r="AD364" s="338"/>
      <c r="AE364" s="339"/>
      <c r="AF364" s="338"/>
      <c r="AG364" s="339"/>
      <c r="AH364" s="338"/>
      <c r="AI364" s="339"/>
      <c r="AJ364" s="338"/>
      <c r="AK364" s="341"/>
      <c r="AL364" s="341"/>
      <c r="AM364" s="341"/>
      <c r="AN364" s="341"/>
      <c r="AO364" s="341"/>
      <c r="AP364" s="339"/>
      <c r="AQ364" s="338"/>
      <c r="AR364" s="341"/>
      <c r="AS364" s="339"/>
    </row>
    <row r="365" spans="1:45" ht="14.1" customHeight="1" x14ac:dyDescent="0.2">
      <c r="A365" s="333"/>
      <c r="B365" s="334"/>
      <c r="C365" s="334"/>
      <c r="D365" s="335"/>
      <c r="E365" s="336"/>
      <c r="F365" s="337"/>
      <c r="G365" s="336"/>
      <c r="H365" s="337"/>
      <c r="I365" s="336"/>
      <c r="J365" s="337"/>
      <c r="K365" s="336"/>
      <c r="L365" s="337"/>
      <c r="M365" s="336"/>
      <c r="N365" s="340"/>
      <c r="O365" s="340"/>
      <c r="P365" s="340"/>
      <c r="Q365" s="340"/>
      <c r="R365" s="340"/>
      <c r="S365" s="337"/>
      <c r="T365" s="336"/>
      <c r="U365" s="340"/>
      <c r="V365" s="337"/>
      <c r="X365" s="333"/>
      <c r="Y365" s="334"/>
      <c r="Z365" s="334"/>
      <c r="AA365" s="335"/>
      <c r="AB365" s="336"/>
      <c r="AC365" s="337"/>
      <c r="AD365" s="336"/>
      <c r="AE365" s="337"/>
      <c r="AF365" s="336"/>
      <c r="AG365" s="337"/>
      <c r="AH365" s="336"/>
      <c r="AI365" s="337"/>
      <c r="AJ365" s="336"/>
      <c r="AK365" s="340"/>
      <c r="AL365" s="340"/>
      <c r="AM365" s="340"/>
      <c r="AN365" s="340"/>
      <c r="AO365" s="340"/>
      <c r="AP365" s="337"/>
      <c r="AQ365" s="336"/>
      <c r="AR365" s="340"/>
      <c r="AS365" s="337"/>
    </row>
    <row r="366" spans="1:45" ht="14.1" customHeight="1" x14ac:dyDescent="0.2">
      <c r="A366" s="388" t="str">
        <f>'Übertrag Einzel'!BG108</f>
        <v>Wiener Walzer</v>
      </c>
      <c r="B366" s="389"/>
      <c r="C366" s="389"/>
      <c r="D366" s="17"/>
      <c r="E366" s="338"/>
      <c r="F366" s="339"/>
      <c r="G366" s="338"/>
      <c r="H366" s="339"/>
      <c r="I366" s="338"/>
      <c r="J366" s="339"/>
      <c r="K366" s="338"/>
      <c r="L366" s="339"/>
      <c r="M366" s="338"/>
      <c r="N366" s="341"/>
      <c r="O366" s="341"/>
      <c r="P366" s="341"/>
      <c r="Q366" s="341"/>
      <c r="R366" s="341"/>
      <c r="S366" s="339"/>
      <c r="T366" s="338"/>
      <c r="U366" s="341"/>
      <c r="V366" s="339"/>
      <c r="X366" s="388" t="str">
        <f>'Übertrag Einzel'!BG109</f>
        <v>Wiener Walzer</v>
      </c>
      <c r="Y366" s="389"/>
      <c r="Z366" s="389"/>
      <c r="AA366" s="17"/>
      <c r="AB366" s="338"/>
      <c r="AC366" s="339"/>
      <c r="AD366" s="338"/>
      <c r="AE366" s="339"/>
      <c r="AF366" s="338"/>
      <c r="AG366" s="339"/>
      <c r="AH366" s="338"/>
      <c r="AI366" s="339"/>
      <c r="AJ366" s="338"/>
      <c r="AK366" s="341"/>
      <c r="AL366" s="341"/>
      <c r="AM366" s="341"/>
      <c r="AN366" s="341"/>
      <c r="AO366" s="341"/>
      <c r="AP366" s="339"/>
      <c r="AQ366" s="338"/>
      <c r="AR366" s="341"/>
      <c r="AS366" s="339"/>
    </row>
    <row r="367" spans="1:45" ht="14.1" customHeight="1" x14ac:dyDescent="0.2">
      <c r="A367" s="333"/>
      <c r="B367" s="334"/>
      <c r="C367" s="334"/>
      <c r="D367" s="335"/>
      <c r="E367" s="336"/>
      <c r="F367" s="337"/>
      <c r="G367" s="336"/>
      <c r="H367" s="337"/>
      <c r="I367" s="336"/>
      <c r="J367" s="337"/>
      <c r="K367" s="336"/>
      <c r="L367" s="337"/>
      <c r="M367" s="336"/>
      <c r="N367" s="340"/>
      <c r="O367" s="340"/>
      <c r="P367" s="340"/>
      <c r="Q367" s="340"/>
      <c r="R367" s="340"/>
      <c r="S367" s="337"/>
      <c r="T367" s="336"/>
      <c r="U367" s="340"/>
      <c r="V367" s="337"/>
      <c r="X367" s="333"/>
      <c r="Y367" s="334"/>
      <c r="Z367" s="334"/>
      <c r="AA367" s="335"/>
      <c r="AB367" s="336"/>
      <c r="AC367" s="337"/>
      <c r="AD367" s="336"/>
      <c r="AE367" s="337"/>
      <c r="AF367" s="336"/>
      <c r="AG367" s="337"/>
      <c r="AH367" s="336"/>
      <c r="AI367" s="337"/>
      <c r="AJ367" s="336"/>
      <c r="AK367" s="340"/>
      <c r="AL367" s="340"/>
      <c r="AM367" s="340"/>
      <c r="AN367" s="340"/>
      <c r="AO367" s="340"/>
      <c r="AP367" s="337"/>
      <c r="AQ367" s="336"/>
      <c r="AR367" s="340"/>
      <c r="AS367" s="337"/>
    </row>
    <row r="368" spans="1:45" ht="14.1" customHeight="1" x14ac:dyDescent="0.2">
      <c r="A368" s="388" t="str">
        <f>'Übertrag Einzel'!BH108</f>
        <v>Slowfox</v>
      </c>
      <c r="B368" s="389"/>
      <c r="C368" s="389"/>
      <c r="D368" s="17"/>
      <c r="E368" s="338"/>
      <c r="F368" s="339"/>
      <c r="G368" s="338"/>
      <c r="H368" s="339"/>
      <c r="I368" s="338"/>
      <c r="J368" s="339"/>
      <c r="K368" s="338"/>
      <c r="L368" s="339"/>
      <c r="M368" s="338"/>
      <c r="N368" s="341"/>
      <c r="O368" s="341"/>
      <c r="P368" s="341"/>
      <c r="Q368" s="341"/>
      <c r="R368" s="341"/>
      <c r="S368" s="339"/>
      <c r="T368" s="338"/>
      <c r="U368" s="341"/>
      <c r="V368" s="339"/>
      <c r="X368" s="388" t="str">
        <f>'Übertrag Einzel'!BH109</f>
        <v>Slowfox</v>
      </c>
      <c r="Y368" s="389"/>
      <c r="Z368" s="389"/>
      <c r="AA368" s="17"/>
      <c r="AB368" s="338"/>
      <c r="AC368" s="339"/>
      <c r="AD368" s="338"/>
      <c r="AE368" s="339"/>
      <c r="AF368" s="338"/>
      <c r="AG368" s="339"/>
      <c r="AH368" s="338"/>
      <c r="AI368" s="339"/>
      <c r="AJ368" s="338"/>
      <c r="AK368" s="341"/>
      <c r="AL368" s="341"/>
      <c r="AM368" s="341"/>
      <c r="AN368" s="341"/>
      <c r="AO368" s="341"/>
      <c r="AP368" s="339"/>
      <c r="AQ368" s="338"/>
      <c r="AR368" s="341"/>
      <c r="AS368" s="339"/>
    </row>
    <row r="369" spans="1:45" ht="14.1" customHeight="1" x14ac:dyDescent="0.2">
      <c r="A369" s="333"/>
      <c r="B369" s="334"/>
      <c r="C369" s="334"/>
      <c r="D369" s="335"/>
      <c r="E369" s="336"/>
      <c r="F369" s="337"/>
      <c r="G369" s="336"/>
      <c r="H369" s="337"/>
      <c r="I369" s="336"/>
      <c r="J369" s="337"/>
      <c r="K369" s="336"/>
      <c r="L369" s="337"/>
      <c r="M369" s="336"/>
      <c r="N369" s="340"/>
      <c r="O369" s="340"/>
      <c r="P369" s="340"/>
      <c r="Q369" s="340"/>
      <c r="R369" s="340"/>
      <c r="S369" s="337"/>
      <c r="T369" s="336"/>
      <c r="U369" s="340"/>
      <c r="V369" s="337"/>
      <c r="X369" s="333"/>
      <c r="Y369" s="334"/>
      <c r="Z369" s="334"/>
      <c r="AA369" s="335"/>
      <c r="AB369" s="336"/>
      <c r="AC369" s="337"/>
      <c r="AD369" s="336"/>
      <c r="AE369" s="337"/>
      <c r="AF369" s="336"/>
      <c r="AG369" s="337"/>
      <c r="AH369" s="336"/>
      <c r="AI369" s="337"/>
      <c r="AJ369" s="336"/>
      <c r="AK369" s="340"/>
      <c r="AL369" s="340"/>
      <c r="AM369" s="340"/>
      <c r="AN369" s="340"/>
      <c r="AO369" s="340"/>
      <c r="AP369" s="337"/>
      <c r="AQ369" s="336"/>
      <c r="AR369" s="340"/>
      <c r="AS369" s="337"/>
    </row>
    <row r="370" spans="1:45" ht="14.1" customHeight="1" x14ac:dyDescent="0.2">
      <c r="A370" s="388" t="str">
        <f>'Übertrag Einzel'!BI108</f>
        <v>Quickstep</v>
      </c>
      <c r="B370" s="389"/>
      <c r="C370" s="389"/>
      <c r="D370" s="17"/>
      <c r="E370" s="338"/>
      <c r="F370" s="339"/>
      <c r="G370" s="338"/>
      <c r="H370" s="339"/>
      <c r="I370" s="338"/>
      <c r="J370" s="339"/>
      <c r="K370" s="338"/>
      <c r="L370" s="339"/>
      <c r="M370" s="338"/>
      <c r="N370" s="341"/>
      <c r="O370" s="341"/>
      <c r="P370" s="341"/>
      <c r="Q370" s="341"/>
      <c r="R370" s="341"/>
      <c r="S370" s="339"/>
      <c r="T370" s="338"/>
      <c r="U370" s="341"/>
      <c r="V370" s="339"/>
      <c r="X370" s="388" t="str">
        <f>'Übertrag Einzel'!BI109</f>
        <v>Quickstep</v>
      </c>
      <c r="Y370" s="389"/>
      <c r="Z370" s="389"/>
      <c r="AA370" s="17"/>
      <c r="AB370" s="338"/>
      <c r="AC370" s="339"/>
      <c r="AD370" s="338"/>
      <c r="AE370" s="339"/>
      <c r="AF370" s="338"/>
      <c r="AG370" s="339"/>
      <c r="AH370" s="338"/>
      <c r="AI370" s="339"/>
      <c r="AJ370" s="338"/>
      <c r="AK370" s="341"/>
      <c r="AL370" s="341"/>
      <c r="AM370" s="341"/>
      <c r="AN370" s="341"/>
      <c r="AO370" s="341"/>
      <c r="AP370" s="339"/>
      <c r="AQ370" s="338"/>
      <c r="AR370" s="341"/>
      <c r="AS370" s="339"/>
    </row>
    <row r="371" spans="1:45" ht="14.1" customHeight="1" x14ac:dyDescent="0.2">
      <c r="A371" s="333"/>
      <c r="B371" s="334"/>
      <c r="C371" s="334"/>
      <c r="D371" s="335"/>
      <c r="E371" s="336"/>
      <c r="F371" s="337"/>
      <c r="G371" s="336"/>
      <c r="H371" s="337"/>
      <c r="I371" s="336"/>
      <c r="J371" s="337"/>
      <c r="K371" s="336"/>
      <c r="L371" s="337"/>
      <c r="M371" s="336"/>
      <c r="N371" s="340"/>
      <c r="O371" s="340"/>
      <c r="P371" s="340"/>
      <c r="Q371" s="340"/>
      <c r="R371" s="340"/>
      <c r="S371" s="337"/>
      <c r="T371" s="336"/>
      <c r="U371" s="340"/>
      <c r="V371" s="337"/>
      <c r="X371" s="333"/>
      <c r="Y371" s="334"/>
      <c r="Z371" s="334"/>
      <c r="AA371" s="335"/>
      <c r="AB371" s="336"/>
      <c r="AC371" s="337"/>
      <c r="AD371" s="336"/>
      <c r="AE371" s="337"/>
      <c r="AF371" s="336"/>
      <c r="AG371" s="337"/>
      <c r="AH371" s="336"/>
      <c r="AI371" s="337"/>
      <c r="AJ371" s="336"/>
      <c r="AK371" s="340"/>
      <c r="AL371" s="340"/>
      <c r="AM371" s="340"/>
      <c r="AN371" s="340"/>
      <c r="AO371" s="340"/>
      <c r="AP371" s="337"/>
      <c r="AQ371" s="336"/>
      <c r="AR371" s="340"/>
      <c r="AS371" s="337"/>
    </row>
    <row r="372" spans="1:45" ht="14.1" customHeight="1" x14ac:dyDescent="0.2">
      <c r="A372" s="388" t="str">
        <f>'Übertrag Einzel'!BJ108</f>
        <v>Samba</v>
      </c>
      <c r="B372" s="389"/>
      <c r="C372" s="389"/>
      <c r="D372" s="17"/>
      <c r="E372" s="338"/>
      <c r="F372" s="339"/>
      <c r="G372" s="338"/>
      <c r="H372" s="339"/>
      <c r="I372" s="338"/>
      <c r="J372" s="339"/>
      <c r="K372" s="338"/>
      <c r="L372" s="339"/>
      <c r="M372" s="338"/>
      <c r="N372" s="341"/>
      <c r="O372" s="341"/>
      <c r="P372" s="341"/>
      <c r="Q372" s="341"/>
      <c r="R372" s="341"/>
      <c r="S372" s="339"/>
      <c r="T372" s="338"/>
      <c r="U372" s="341"/>
      <c r="V372" s="339"/>
      <c r="X372" s="388" t="str">
        <f>'Übertrag Einzel'!BJ109</f>
        <v>Samba</v>
      </c>
      <c r="Y372" s="389"/>
      <c r="Z372" s="389"/>
      <c r="AA372" s="17"/>
      <c r="AB372" s="338"/>
      <c r="AC372" s="339"/>
      <c r="AD372" s="338"/>
      <c r="AE372" s="339"/>
      <c r="AF372" s="338"/>
      <c r="AG372" s="339"/>
      <c r="AH372" s="338"/>
      <c r="AI372" s="339"/>
      <c r="AJ372" s="338"/>
      <c r="AK372" s="341"/>
      <c r="AL372" s="341"/>
      <c r="AM372" s="341"/>
      <c r="AN372" s="341"/>
      <c r="AO372" s="341"/>
      <c r="AP372" s="339"/>
      <c r="AQ372" s="338"/>
      <c r="AR372" s="341"/>
      <c r="AS372" s="339"/>
    </row>
    <row r="373" spans="1:45" ht="14.1" customHeight="1" x14ac:dyDescent="0.2">
      <c r="A373" s="333"/>
      <c r="B373" s="334"/>
      <c r="C373" s="334"/>
      <c r="D373" s="335"/>
      <c r="E373" s="336"/>
      <c r="F373" s="337"/>
      <c r="G373" s="336"/>
      <c r="H373" s="337"/>
      <c r="I373" s="336"/>
      <c r="J373" s="337"/>
      <c r="K373" s="336"/>
      <c r="L373" s="337"/>
      <c r="M373" s="336"/>
      <c r="N373" s="340"/>
      <c r="O373" s="340"/>
      <c r="P373" s="340"/>
      <c r="Q373" s="340"/>
      <c r="R373" s="340"/>
      <c r="S373" s="337"/>
      <c r="T373" s="336"/>
      <c r="U373" s="340"/>
      <c r="V373" s="337"/>
      <c r="X373" s="333"/>
      <c r="Y373" s="334"/>
      <c r="Z373" s="334"/>
      <c r="AA373" s="335"/>
      <c r="AB373" s="336"/>
      <c r="AC373" s="337"/>
      <c r="AD373" s="336"/>
      <c r="AE373" s="337"/>
      <c r="AF373" s="336"/>
      <c r="AG373" s="337"/>
      <c r="AH373" s="336"/>
      <c r="AI373" s="337"/>
      <c r="AJ373" s="336"/>
      <c r="AK373" s="340"/>
      <c r="AL373" s="340"/>
      <c r="AM373" s="340"/>
      <c r="AN373" s="340"/>
      <c r="AO373" s="340"/>
      <c r="AP373" s="337"/>
      <c r="AQ373" s="336"/>
      <c r="AR373" s="340"/>
      <c r="AS373" s="337"/>
    </row>
    <row r="374" spans="1:45" ht="14.1" customHeight="1" x14ac:dyDescent="0.2">
      <c r="A374" s="388" t="str">
        <f>'Übertrag Einzel'!BK108</f>
        <v>Chachacha</v>
      </c>
      <c r="B374" s="389"/>
      <c r="C374" s="389"/>
      <c r="D374" s="17"/>
      <c r="E374" s="338"/>
      <c r="F374" s="339"/>
      <c r="G374" s="338"/>
      <c r="H374" s="339"/>
      <c r="I374" s="338"/>
      <c r="J374" s="339"/>
      <c r="K374" s="338"/>
      <c r="L374" s="339"/>
      <c r="M374" s="338"/>
      <c r="N374" s="341"/>
      <c r="O374" s="341"/>
      <c r="P374" s="341"/>
      <c r="Q374" s="341"/>
      <c r="R374" s="341"/>
      <c r="S374" s="339"/>
      <c r="T374" s="338"/>
      <c r="U374" s="341"/>
      <c r="V374" s="339"/>
      <c r="X374" s="388" t="str">
        <f>'Übertrag Einzel'!BK109</f>
        <v>Chachacha</v>
      </c>
      <c r="Y374" s="389"/>
      <c r="Z374" s="389"/>
      <c r="AA374" s="17"/>
      <c r="AB374" s="338"/>
      <c r="AC374" s="339"/>
      <c r="AD374" s="338"/>
      <c r="AE374" s="339"/>
      <c r="AF374" s="338"/>
      <c r="AG374" s="339"/>
      <c r="AH374" s="338"/>
      <c r="AI374" s="339"/>
      <c r="AJ374" s="338"/>
      <c r="AK374" s="341"/>
      <c r="AL374" s="341"/>
      <c r="AM374" s="341"/>
      <c r="AN374" s="341"/>
      <c r="AO374" s="341"/>
      <c r="AP374" s="339"/>
      <c r="AQ374" s="338"/>
      <c r="AR374" s="341"/>
      <c r="AS374" s="339"/>
    </row>
    <row r="375" spans="1:45" ht="14.1" customHeight="1" x14ac:dyDescent="0.2">
      <c r="A375" s="333"/>
      <c r="B375" s="334"/>
      <c r="C375" s="334"/>
      <c r="D375" s="335"/>
      <c r="E375" s="336"/>
      <c r="F375" s="337"/>
      <c r="G375" s="336"/>
      <c r="H375" s="337"/>
      <c r="I375" s="336"/>
      <c r="J375" s="337"/>
      <c r="K375" s="336"/>
      <c r="L375" s="337"/>
      <c r="M375" s="336"/>
      <c r="N375" s="340"/>
      <c r="O375" s="340"/>
      <c r="P375" s="340"/>
      <c r="Q375" s="340"/>
      <c r="R375" s="340"/>
      <c r="S375" s="337"/>
      <c r="T375" s="336"/>
      <c r="U375" s="340"/>
      <c r="V375" s="337"/>
      <c r="X375" s="333"/>
      <c r="Y375" s="334"/>
      <c r="Z375" s="334"/>
      <c r="AA375" s="335"/>
      <c r="AB375" s="336"/>
      <c r="AC375" s="337"/>
      <c r="AD375" s="336"/>
      <c r="AE375" s="337"/>
      <c r="AF375" s="336"/>
      <c r="AG375" s="337"/>
      <c r="AH375" s="336"/>
      <c r="AI375" s="337"/>
      <c r="AJ375" s="336"/>
      <c r="AK375" s="340"/>
      <c r="AL375" s="340"/>
      <c r="AM375" s="340"/>
      <c r="AN375" s="340"/>
      <c r="AO375" s="340"/>
      <c r="AP375" s="337"/>
      <c r="AQ375" s="336"/>
      <c r="AR375" s="340"/>
      <c r="AS375" s="337"/>
    </row>
    <row r="376" spans="1:45" ht="14.1" customHeight="1" x14ac:dyDescent="0.2">
      <c r="A376" s="388" t="str">
        <f>'Übertrag Einzel'!BL108</f>
        <v>Rumba</v>
      </c>
      <c r="B376" s="389"/>
      <c r="C376" s="389"/>
      <c r="D376" s="17"/>
      <c r="E376" s="338"/>
      <c r="F376" s="339"/>
      <c r="G376" s="338"/>
      <c r="H376" s="339"/>
      <c r="I376" s="338"/>
      <c r="J376" s="339"/>
      <c r="K376" s="338"/>
      <c r="L376" s="339"/>
      <c r="M376" s="338"/>
      <c r="N376" s="341"/>
      <c r="O376" s="341"/>
      <c r="P376" s="341"/>
      <c r="Q376" s="341"/>
      <c r="R376" s="341"/>
      <c r="S376" s="339"/>
      <c r="T376" s="338"/>
      <c r="U376" s="341"/>
      <c r="V376" s="339"/>
      <c r="X376" s="388" t="str">
        <f>'Übertrag Einzel'!BL109</f>
        <v>Rumba</v>
      </c>
      <c r="Y376" s="389"/>
      <c r="Z376" s="389"/>
      <c r="AA376" s="17"/>
      <c r="AB376" s="338"/>
      <c r="AC376" s="339"/>
      <c r="AD376" s="338"/>
      <c r="AE376" s="339"/>
      <c r="AF376" s="338"/>
      <c r="AG376" s="339"/>
      <c r="AH376" s="338"/>
      <c r="AI376" s="339"/>
      <c r="AJ376" s="338"/>
      <c r="AK376" s="341"/>
      <c r="AL376" s="341"/>
      <c r="AM376" s="341"/>
      <c r="AN376" s="341"/>
      <c r="AO376" s="341"/>
      <c r="AP376" s="339"/>
      <c r="AQ376" s="338"/>
      <c r="AR376" s="341"/>
      <c r="AS376" s="339"/>
    </row>
    <row r="377" spans="1:45" ht="14.1" customHeight="1" x14ac:dyDescent="0.2">
      <c r="A377" s="333"/>
      <c r="B377" s="334"/>
      <c r="C377" s="334"/>
      <c r="D377" s="335"/>
      <c r="E377" s="336"/>
      <c r="F377" s="337"/>
      <c r="G377" s="336"/>
      <c r="H377" s="337"/>
      <c r="I377" s="336"/>
      <c r="J377" s="337"/>
      <c r="K377" s="336"/>
      <c r="L377" s="337"/>
      <c r="M377" s="336"/>
      <c r="N377" s="340"/>
      <c r="O377" s="340"/>
      <c r="P377" s="340"/>
      <c r="Q377" s="340"/>
      <c r="R377" s="340"/>
      <c r="S377" s="337"/>
      <c r="T377" s="336"/>
      <c r="U377" s="340"/>
      <c r="V377" s="337"/>
      <c r="X377" s="333"/>
      <c r="Y377" s="334"/>
      <c r="Z377" s="334"/>
      <c r="AA377" s="335"/>
      <c r="AB377" s="336"/>
      <c r="AC377" s="337"/>
      <c r="AD377" s="336"/>
      <c r="AE377" s="337"/>
      <c r="AF377" s="336"/>
      <c r="AG377" s="337"/>
      <c r="AH377" s="336"/>
      <c r="AI377" s="337"/>
      <c r="AJ377" s="336"/>
      <c r="AK377" s="340"/>
      <c r="AL377" s="340"/>
      <c r="AM377" s="340"/>
      <c r="AN377" s="340"/>
      <c r="AO377" s="340"/>
      <c r="AP377" s="337"/>
      <c r="AQ377" s="336"/>
      <c r="AR377" s="340"/>
      <c r="AS377" s="337"/>
    </row>
    <row r="378" spans="1:45" ht="14.1" customHeight="1" x14ac:dyDescent="0.2">
      <c r="A378" s="388" t="str">
        <f>'Übertrag Einzel'!BM108</f>
        <v>Paso Doble</v>
      </c>
      <c r="B378" s="389"/>
      <c r="C378" s="389"/>
      <c r="D378" s="17"/>
      <c r="E378" s="338"/>
      <c r="F378" s="339"/>
      <c r="G378" s="338"/>
      <c r="H378" s="339"/>
      <c r="I378" s="338"/>
      <c r="J378" s="339"/>
      <c r="K378" s="338"/>
      <c r="L378" s="339"/>
      <c r="M378" s="338"/>
      <c r="N378" s="341"/>
      <c r="O378" s="341"/>
      <c r="P378" s="341"/>
      <c r="Q378" s="341"/>
      <c r="R378" s="341"/>
      <c r="S378" s="339"/>
      <c r="T378" s="338"/>
      <c r="U378" s="341"/>
      <c r="V378" s="339"/>
      <c r="X378" s="388" t="str">
        <f>'Übertrag Einzel'!BM109</f>
        <v>Paso Doble</v>
      </c>
      <c r="Y378" s="389"/>
      <c r="Z378" s="389"/>
      <c r="AA378" s="17"/>
      <c r="AB378" s="338"/>
      <c r="AC378" s="339"/>
      <c r="AD378" s="338"/>
      <c r="AE378" s="339"/>
      <c r="AF378" s="338"/>
      <c r="AG378" s="339"/>
      <c r="AH378" s="338"/>
      <c r="AI378" s="339"/>
      <c r="AJ378" s="338"/>
      <c r="AK378" s="341"/>
      <c r="AL378" s="341"/>
      <c r="AM378" s="341"/>
      <c r="AN378" s="341"/>
      <c r="AO378" s="341"/>
      <c r="AP378" s="339"/>
      <c r="AQ378" s="338"/>
      <c r="AR378" s="341"/>
      <c r="AS378" s="339"/>
    </row>
    <row r="379" spans="1:45" ht="14.1" customHeight="1" x14ac:dyDescent="0.2">
      <c r="A379" s="333"/>
      <c r="B379" s="334"/>
      <c r="C379" s="334"/>
      <c r="D379" s="335"/>
      <c r="E379" s="336"/>
      <c r="F379" s="337"/>
      <c r="G379" s="336"/>
      <c r="H379" s="337"/>
      <c r="I379" s="336"/>
      <c r="J379" s="337"/>
      <c r="K379" s="336"/>
      <c r="L379" s="337"/>
      <c r="M379" s="336"/>
      <c r="N379" s="340"/>
      <c r="O379" s="340"/>
      <c r="P379" s="340"/>
      <c r="Q379" s="340"/>
      <c r="R379" s="340"/>
      <c r="S379" s="337"/>
      <c r="T379" s="336"/>
      <c r="U379" s="340"/>
      <c r="V379" s="337"/>
      <c r="X379" s="333"/>
      <c r="Y379" s="334"/>
      <c r="Z379" s="334"/>
      <c r="AA379" s="335"/>
      <c r="AB379" s="336"/>
      <c r="AC379" s="337"/>
      <c r="AD379" s="336"/>
      <c r="AE379" s="337"/>
      <c r="AF379" s="336"/>
      <c r="AG379" s="337"/>
      <c r="AH379" s="336"/>
      <c r="AI379" s="337"/>
      <c r="AJ379" s="336"/>
      <c r="AK379" s="340"/>
      <c r="AL379" s="340"/>
      <c r="AM379" s="340"/>
      <c r="AN379" s="340"/>
      <c r="AO379" s="340"/>
      <c r="AP379" s="337"/>
      <c r="AQ379" s="336"/>
      <c r="AR379" s="340"/>
      <c r="AS379" s="337"/>
    </row>
    <row r="380" spans="1:45" ht="14.1" customHeight="1" x14ac:dyDescent="0.2">
      <c r="A380" s="388" t="str">
        <f>'Übertrag Einzel'!BN108</f>
        <v>Jive</v>
      </c>
      <c r="B380" s="389"/>
      <c r="C380" s="389"/>
      <c r="D380" s="17"/>
      <c r="E380" s="338"/>
      <c r="F380" s="339"/>
      <c r="G380" s="338"/>
      <c r="H380" s="339"/>
      <c r="I380" s="338"/>
      <c r="J380" s="339"/>
      <c r="K380" s="338"/>
      <c r="L380" s="339"/>
      <c r="M380" s="338"/>
      <c r="N380" s="341"/>
      <c r="O380" s="341"/>
      <c r="P380" s="341"/>
      <c r="Q380" s="341"/>
      <c r="R380" s="341"/>
      <c r="S380" s="339"/>
      <c r="T380" s="338"/>
      <c r="U380" s="341"/>
      <c r="V380" s="339"/>
      <c r="X380" s="388" t="str">
        <f>'Übertrag Einzel'!BN109</f>
        <v>Jive</v>
      </c>
      <c r="Y380" s="389"/>
      <c r="Z380" s="389"/>
      <c r="AA380" s="17"/>
      <c r="AB380" s="338"/>
      <c r="AC380" s="339"/>
      <c r="AD380" s="338"/>
      <c r="AE380" s="339"/>
      <c r="AF380" s="338"/>
      <c r="AG380" s="339"/>
      <c r="AH380" s="338"/>
      <c r="AI380" s="339"/>
      <c r="AJ380" s="338"/>
      <c r="AK380" s="341"/>
      <c r="AL380" s="341"/>
      <c r="AM380" s="341"/>
      <c r="AN380" s="341"/>
      <c r="AO380" s="341"/>
      <c r="AP380" s="339"/>
      <c r="AQ380" s="338"/>
      <c r="AR380" s="341"/>
      <c r="AS380" s="339"/>
    </row>
    <row r="381" spans="1:45" ht="14.1" customHeight="1" x14ac:dyDescent="0.2">
      <c r="A381" s="391"/>
      <c r="B381" s="392"/>
      <c r="C381" s="392"/>
      <c r="D381" s="393"/>
      <c r="E381" s="336"/>
      <c r="F381" s="337"/>
      <c r="G381" s="336"/>
      <c r="H381" s="337"/>
      <c r="I381" s="336"/>
      <c r="J381" s="337"/>
      <c r="K381" s="336"/>
      <c r="L381" s="337"/>
      <c r="M381" s="336"/>
      <c r="N381" s="340"/>
      <c r="O381" s="340"/>
      <c r="P381" s="340"/>
      <c r="Q381" s="340"/>
      <c r="R381" s="340"/>
      <c r="S381" s="337"/>
      <c r="T381" s="336"/>
      <c r="U381" s="340"/>
      <c r="V381" s="337"/>
      <c r="X381" s="391"/>
      <c r="Y381" s="392"/>
      <c r="Z381" s="392"/>
      <c r="AA381" s="393"/>
      <c r="AB381" s="336"/>
      <c r="AC381" s="337"/>
      <c r="AD381" s="336"/>
      <c r="AE381" s="337"/>
      <c r="AF381" s="336"/>
      <c r="AG381" s="337"/>
      <c r="AH381" s="336"/>
      <c r="AI381" s="337"/>
      <c r="AJ381" s="336"/>
      <c r="AK381" s="340"/>
      <c r="AL381" s="340"/>
      <c r="AM381" s="340"/>
      <c r="AN381" s="340"/>
      <c r="AO381" s="340"/>
      <c r="AP381" s="337"/>
      <c r="AQ381" s="336"/>
      <c r="AR381" s="340"/>
      <c r="AS381" s="337"/>
    </row>
    <row r="382" spans="1:45" ht="14.1" customHeight="1" x14ac:dyDescent="0.2">
      <c r="A382" s="388" t="str">
        <f>'Übertrag Einzel'!BO108</f>
        <v>Discofox</v>
      </c>
      <c r="B382" s="389"/>
      <c r="C382" s="390"/>
      <c r="D382" s="18"/>
      <c r="E382" s="338"/>
      <c r="F382" s="339"/>
      <c r="G382" s="338"/>
      <c r="H382" s="339"/>
      <c r="I382" s="338"/>
      <c r="J382" s="339"/>
      <c r="K382" s="338"/>
      <c r="L382" s="339"/>
      <c r="M382" s="338"/>
      <c r="N382" s="341"/>
      <c r="O382" s="341"/>
      <c r="P382" s="341"/>
      <c r="Q382" s="341"/>
      <c r="R382" s="341"/>
      <c r="S382" s="339"/>
      <c r="T382" s="338"/>
      <c r="U382" s="341"/>
      <c r="V382" s="339"/>
      <c r="X382" s="388" t="str">
        <f>'Übertrag Einzel'!BO109</f>
        <v>Discofox</v>
      </c>
      <c r="Y382" s="389"/>
      <c r="Z382" s="390"/>
      <c r="AA382" s="18"/>
      <c r="AB382" s="338"/>
      <c r="AC382" s="339"/>
      <c r="AD382" s="338"/>
      <c r="AE382" s="339"/>
      <c r="AF382" s="338"/>
      <c r="AG382" s="339"/>
      <c r="AH382" s="338"/>
      <c r="AI382" s="339"/>
      <c r="AJ382" s="338"/>
      <c r="AK382" s="341"/>
      <c r="AL382" s="341"/>
      <c r="AM382" s="341"/>
      <c r="AN382" s="341"/>
      <c r="AO382" s="341"/>
      <c r="AP382" s="339"/>
      <c r="AQ382" s="338"/>
      <c r="AR382" s="341"/>
      <c r="AS382" s="339"/>
    </row>
    <row r="383" spans="1:45" ht="14.1" customHeight="1" x14ac:dyDescent="0.2">
      <c r="A383" s="391"/>
      <c r="B383" s="392"/>
      <c r="C383" s="392"/>
      <c r="D383" s="393"/>
      <c r="E383" s="336"/>
      <c r="F383" s="337"/>
      <c r="G383" s="336"/>
      <c r="H383" s="337"/>
      <c r="I383" s="336"/>
      <c r="J383" s="337"/>
      <c r="K383" s="336"/>
      <c r="L383" s="337"/>
      <c r="M383" s="336"/>
      <c r="N383" s="340"/>
      <c r="O383" s="340"/>
      <c r="P383" s="340"/>
      <c r="Q383" s="340"/>
      <c r="R383" s="340"/>
      <c r="S383" s="337"/>
      <c r="T383" s="336"/>
      <c r="U383" s="340"/>
      <c r="V383" s="337"/>
      <c r="X383" s="391"/>
      <c r="Y383" s="392"/>
      <c r="Z383" s="392"/>
      <c r="AA383" s="393"/>
      <c r="AB383" s="336"/>
      <c r="AC383" s="337"/>
      <c r="AD383" s="336"/>
      <c r="AE383" s="337"/>
      <c r="AF383" s="336"/>
      <c r="AG383" s="337"/>
      <c r="AH383" s="336"/>
      <c r="AI383" s="337"/>
      <c r="AJ383" s="336"/>
      <c r="AK383" s="340"/>
      <c r="AL383" s="340"/>
      <c r="AM383" s="340"/>
      <c r="AN383" s="340"/>
      <c r="AO383" s="340"/>
      <c r="AP383" s="337"/>
      <c r="AQ383" s="336"/>
      <c r="AR383" s="340"/>
      <c r="AS383" s="337"/>
    </row>
    <row r="384" spans="1:45" ht="14.1" customHeight="1" x14ac:dyDescent="0.2">
      <c r="A384" s="388"/>
      <c r="B384" s="389"/>
      <c r="C384" s="390"/>
      <c r="D384" s="18"/>
      <c r="E384" s="338"/>
      <c r="F384" s="339"/>
      <c r="G384" s="338"/>
      <c r="H384" s="339"/>
      <c r="I384" s="338"/>
      <c r="J384" s="339"/>
      <c r="K384" s="338"/>
      <c r="L384" s="339"/>
      <c r="M384" s="338"/>
      <c r="N384" s="341"/>
      <c r="O384" s="341"/>
      <c r="P384" s="341"/>
      <c r="Q384" s="341"/>
      <c r="R384" s="341"/>
      <c r="S384" s="339"/>
      <c r="T384" s="338"/>
      <c r="U384" s="341"/>
      <c r="V384" s="339"/>
      <c r="X384" s="388"/>
      <c r="Y384" s="389"/>
      <c r="Z384" s="390"/>
      <c r="AA384" s="18"/>
      <c r="AB384" s="338"/>
      <c r="AC384" s="339"/>
      <c r="AD384" s="338"/>
      <c r="AE384" s="339"/>
      <c r="AF384" s="338"/>
      <c r="AG384" s="339"/>
      <c r="AH384" s="338"/>
      <c r="AI384" s="339"/>
      <c r="AJ384" s="338"/>
      <c r="AK384" s="341"/>
      <c r="AL384" s="341"/>
      <c r="AM384" s="341"/>
      <c r="AN384" s="341"/>
      <c r="AO384" s="341"/>
      <c r="AP384" s="339"/>
      <c r="AQ384" s="338"/>
      <c r="AR384" s="341"/>
      <c r="AS384" s="339"/>
    </row>
    <row r="385" spans="1:45" ht="14.1" customHeight="1" x14ac:dyDescent="0.2">
      <c r="A385" s="394" t="s">
        <v>70</v>
      </c>
      <c r="B385" s="450"/>
      <c r="C385" s="450"/>
      <c r="D385" s="450"/>
      <c r="E385" s="450"/>
      <c r="F385" s="450"/>
      <c r="G385" s="450"/>
      <c r="H385" s="450"/>
      <c r="I385" s="450"/>
      <c r="J385" s="450"/>
      <c r="K385" s="450"/>
      <c r="L385" s="450"/>
      <c r="M385" s="450"/>
      <c r="N385" s="450"/>
      <c r="O385" s="450"/>
      <c r="P385" s="450"/>
      <c r="Q385" s="450"/>
      <c r="R385" s="450"/>
      <c r="S385" s="450"/>
      <c r="T385" s="450"/>
      <c r="U385" s="450"/>
      <c r="V385" s="451"/>
      <c r="X385" s="394" t="s">
        <v>70</v>
      </c>
      <c r="Y385" s="450"/>
      <c r="Z385" s="450"/>
      <c r="AA385" s="450"/>
      <c r="AB385" s="450"/>
      <c r="AC385" s="450"/>
      <c r="AD385" s="450"/>
      <c r="AE385" s="450"/>
      <c r="AF385" s="450"/>
      <c r="AG385" s="450"/>
      <c r="AH385" s="450"/>
      <c r="AI385" s="450"/>
      <c r="AJ385" s="450"/>
      <c r="AK385" s="450"/>
      <c r="AL385" s="450"/>
      <c r="AM385" s="450"/>
      <c r="AN385" s="450"/>
      <c r="AO385" s="450"/>
      <c r="AP385" s="450"/>
      <c r="AQ385" s="450"/>
      <c r="AR385" s="450"/>
      <c r="AS385" s="451"/>
    </row>
    <row r="386" spans="1:45" ht="14.1" customHeight="1" x14ac:dyDescent="0.2">
      <c r="A386" s="452"/>
      <c r="B386" s="453"/>
      <c r="C386" s="454"/>
      <c r="D386" s="454"/>
      <c r="E386" s="454"/>
      <c r="F386" s="454"/>
      <c r="G386" s="454"/>
      <c r="H386" s="454"/>
      <c r="I386" s="454"/>
      <c r="J386" s="454"/>
      <c r="K386" s="454"/>
      <c r="L386" s="454"/>
      <c r="M386" s="454"/>
      <c r="N386" s="454"/>
      <c r="O386" s="454"/>
      <c r="P386" s="454"/>
      <c r="Q386" s="454"/>
      <c r="R386" s="454"/>
      <c r="S386" s="454"/>
      <c r="T386" s="454"/>
      <c r="U386" s="454"/>
      <c r="V386" s="455"/>
      <c r="X386" s="452"/>
      <c r="Y386" s="453"/>
      <c r="Z386" s="454"/>
      <c r="AA386" s="454"/>
      <c r="AB386" s="454"/>
      <c r="AC386" s="454"/>
      <c r="AD386" s="454"/>
      <c r="AE386" s="454"/>
      <c r="AF386" s="454"/>
      <c r="AG386" s="454"/>
      <c r="AH386" s="454"/>
      <c r="AI386" s="454"/>
      <c r="AJ386" s="454"/>
      <c r="AK386" s="454"/>
      <c r="AL386" s="454"/>
      <c r="AM386" s="454"/>
      <c r="AN386" s="454"/>
      <c r="AO386" s="454"/>
      <c r="AP386" s="454"/>
      <c r="AQ386" s="454"/>
      <c r="AR386" s="454"/>
      <c r="AS386" s="455"/>
    </row>
    <row r="387" spans="1:45" ht="14.1" customHeight="1" x14ac:dyDescent="0.2">
      <c r="A387" s="400" t="s">
        <v>30</v>
      </c>
      <c r="B387" s="456"/>
      <c r="C387" s="400" t="str">
        <f>MID(T389,1,2)</f>
        <v/>
      </c>
      <c r="D387" s="401"/>
      <c r="E387" s="400" t="str">
        <f>MID(T389,3,2)</f>
        <v/>
      </c>
      <c r="F387" s="401"/>
      <c r="G387" s="400" t="str">
        <f>MID(T389,5,2)</f>
        <v/>
      </c>
      <c r="H387" s="401"/>
      <c r="I387" s="400" t="str">
        <f>MID(T389,7,2)</f>
        <v/>
      </c>
      <c r="J387" s="401"/>
      <c r="K387" s="400" t="str">
        <f>MID(T389,9,2)</f>
        <v/>
      </c>
      <c r="L387" s="401"/>
      <c r="M387" s="400" t="str">
        <f>MID(T389,11,2)</f>
        <v/>
      </c>
      <c r="N387" s="401"/>
      <c r="O387" s="400" t="str">
        <f>MID(T389,13,2)</f>
        <v/>
      </c>
      <c r="P387" s="401"/>
      <c r="Q387" s="400" t="str">
        <f>MID(T389,15,2)</f>
        <v/>
      </c>
      <c r="R387" s="401"/>
      <c r="S387" s="400" t="str">
        <f>MID(T389,17,2)</f>
        <v/>
      </c>
      <c r="T387" s="401"/>
      <c r="U387" s="400" t="str">
        <f>MID(T389,19,2)</f>
        <v/>
      </c>
      <c r="V387" s="401"/>
      <c r="X387" s="400" t="s">
        <v>30</v>
      </c>
      <c r="Y387" s="456"/>
      <c r="Z387" s="400" t="str">
        <f>MID(AQ389,1,2)</f>
        <v/>
      </c>
      <c r="AA387" s="401"/>
      <c r="AB387" s="400" t="str">
        <f>MID(AQ389,3,2)</f>
        <v/>
      </c>
      <c r="AC387" s="401"/>
      <c r="AD387" s="400" t="str">
        <f>MID(AQ389,5,2)</f>
        <v/>
      </c>
      <c r="AE387" s="401"/>
      <c r="AF387" s="400" t="str">
        <f>MID(AQ389,7,2)</f>
        <v/>
      </c>
      <c r="AG387" s="401"/>
      <c r="AH387" s="400" t="str">
        <f>MID(AQ389,9,2)</f>
        <v/>
      </c>
      <c r="AI387" s="401"/>
      <c r="AJ387" s="400" t="str">
        <f>MID(AQ389,11,2)</f>
        <v/>
      </c>
      <c r="AK387" s="401"/>
      <c r="AL387" s="400" t="str">
        <f>MID(AQ389,13,2)</f>
        <v/>
      </c>
      <c r="AM387" s="401"/>
      <c r="AN387" s="400" t="str">
        <f>MID(AQ389,15,2)</f>
        <v/>
      </c>
      <c r="AO387" s="401"/>
      <c r="AP387" s="400" t="str">
        <f>MID(AQ389,17,2)</f>
        <v/>
      </c>
      <c r="AQ387" s="401"/>
      <c r="AR387" s="400" t="str">
        <f>MID(AQ389,19,2)</f>
        <v/>
      </c>
      <c r="AS387" s="401"/>
    </row>
    <row r="388" spans="1:45" ht="14.1" customHeight="1" x14ac:dyDescent="0.2">
      <c r="A388" s="457"/>
      <c r="B388" s="458"/>
      <c r="C388" s="402"/>
      <c r="D388" s="403"/>
      <c r="E388" s="402"/>
      <c r="F388" s="403"/>
      <c r="G388" s="402"/>
      <c r="H388" s="403"/>
      <c r="I388" s="402"/>
      <c r="J388" s="403"/>
      <c r="K388" s="402"/>
      <c r="L388" s="403"/>
      <c r="M388" s="402"/>
      <c r="N388" s="403"/>
      <c r="O388" s="402"/>
      <c r="P388" s="403"/>
      <c r="Q388" s="402"/>
      <c r="R388" s="403"/>
      <c r="S388" s="402"/>
      <c r="T388" s="403"/>
      <c r="U388" s="402"/>
      <c r="V388" s="403"/>
      <c r="X388" s="457"/>
      <c r="Y388" s="458"/>
      <c r="Z388" s="402"/>
      <c r="AA388" s="403"/>
      <c r="AB388" s="402"/>
      <c r="AC388" s="403"/>
      <c r="AD388" s="402"/>
      <c r="AE388" s="403"/>
      <c r="AF388" s="402"/>
      <c r="AG388" s="403"/>
      <c r="AH388" s="402"/>
      <c r="AI388" s="403"/>
      <c r="AJ388" s="402"/>
      <c r="AK388" s="403"/>
      <c r="AL388" s="402"/>
      <c r="AM388" s="403"/>
      <c r="AN388" s="402"/>
      <c r="AO388" s="403"/>
      <c r="AP388" s="402"/>
      <c r="AQ388" s="403"/>
      <c r="AR388" s="402"/>
      <c r="AS388" s="403"/>
    </row>
    <row r="389" spans="1:45" ht="27.75" customHeight="1" x14ac:dyDescent="0.2">
      <c r="A389" s="404" t="s">
        <v>191</v>
      </c>
      <c r="B389" s="405"/>
      <c r="C389" s="405"/>
      <c r="D389" s="405"/>
      <c r="E389" s="405"/>
      <c r="F389" s="405"/>
      <c r="G389" s="405"/>
      <c r="H389" s="406"/>
      <c r="I389" s="413" t="s">
        <v>16</v>
      </c>
      <c r="J389" s="414"/>
      <c r="K389" s="414"/>
      <c r="L389" s="414"/>
      <c r="M389" s="414"/>
      <c r="N389" s="414"/>
      <c r="O389" s="414"/>
      <c r="P389" s="414"/>
      <c r="Q389" s="414"/>
      <c r="R389" s="414"/>
      <c r="S389" s="415"/>
      <c r="T389" s="416" t="str">
        <f>'Übertrag Einzel'!CL108</f>
        <v/>
      </c>
      <c r="U389" s="417"/>
      <c r="V389" s="418"/>
      <c r="X389" s="404" t="s">
        <v>191</v>
      </c>
      <c r="Y389" s="405"/>
      <c r="Z389" s="405"/>
      <c r="AA389" s="405"/>
      <c r="AB389" s="405"/>
      <c r="AC389" s="405"/>
      <c r="AD389" s="405"/>
      <c r="AE389" s="406"/>
      <c r="AF389" s="413" t="s">
        <v>16</v>
      </c>
      <c r="AG389" s="414"/>
      <c r="AH389" s="414"/>
      <c r="AI389" s="414"/>
      <c r="AJ389" s="414"/>
      <c r="AK389" s="414"/>
      <c r="AL389" s="414"/>
      <c r="AM389" s="414"/>
      <c r="AN389" s="414"/>
      <c r="AO389" s="414"/>
      <c r="AP389" s="415"/>
      <c r="AQ389" s="416" t="str">
        <f>'Übertrag Einzel'!CL109</f>
        <v/>
      </c>
      <c r="AR389" s="417"/>
      <c r="AS389" s="418"/>
    </row>
    <row r="390" spans="1:45" ht="14.1" customHeight="1" x14ac:dyDescent="0.2">
      <c r="A390" s="407"/>
      <c r="B390" s="408"/>
      <c r="C390" s="408"/>
      <c r="D390" s="408"/>
      <c r="E390" s="408"/>
      <c r="F390" s="408"/>
      <c r="G390" s="408"/>
      <c r="H390" s="409"/>
      <c r="I390" s="333" t="s">
        <v>17</v>
      </c>
      <c r="J390" s="334"/>
      <c r="K390" s="334"/>
      <c r="L390" s="334"/>
      <c r="M390" s="334"/>
      <c r="N390" s="334"/>
      <c r="O390" s="334"/>
      <c r="P390" s="334"/>
      <c r="Q390" s="334"/>
      <c r="R390" s="334"/>
      <c r="S390" s="334"/>
      <c r="T390" s="334"/>
      <c r="U390" s="334"/>
      <c r="V390" s="335"/>
      <c r="X390" s="407"/>
      <c r="Y390" s="408"/>
      <c r="Z390" s="408"/>
      <c r="AA390" s="408"/>
      <c r="AB390" s="408"/>
      <c r="AC390" s="408"/>
      <c r="AD390" s="408"/>
      <c r="AE390" s="409"/>
      <c r="AF390" s="333" t="s">
        <v>17</v>
      </c>
      <c r="AG390" s="334"/>
      <c r="AH390" s="334"/>
      <c r="AI390" s="334"/>
      <c r="AJ390" s="334"/>
      <c r="AK390" s="334"/>
      <c r="AL390" s="334"/>
      <c r="AM390" s="334"/>
      <c r="AN390" s="334"/>
      <c r="AO390" s="334"/>
      <c r="AP390" s="334"/>
      <c r="AQ390" s="334"/>
      <c r="AR390" s="334"/>
      <c r="AS390" s="335"/>
    </row>
    <row r="391" spans="1:45" ht="14.1" customHeight="1" x14ac:dyDescent="0.2">
      <c r="A391" s="407"/>
      <c r="B391" s="408"/>
      <c r="C391" s="408"/>
      <c r="D391" s="408"/>
      <c r="E391" s="408"/>
      <c r="F391" s="408"/>
      <c r="G391" s="408"/>
      <c r="H391" s="409"/>
      <c r="I391" s="82" t="s">
        <v>18</v>
      </c>
      <c r="J391" s="419"/>
      <c r="K391" s="419"/>
      <c r="L391" s="419"/>
      <c r="M391" s="420"/>
      <c r="N391" s="34" t="s">
        <v>19</v>
      </c>
      <c r="O391" s="419"/>
      <c r="P391" s="419"/>
      <c r="Q391" s="419"/>
      <c r="R391" s="420"/>
      <c r="S391" s="82" t="s">
        <v>20</v>
      </c>
      <c r="T391" s="419"/>
      <c r="U391" s="419"/>
      <c r="V391" s="420"/>
      <c r="X391" s="407"/>
      <c r="Y391" s="408"/>
      <c r="Z391" s="408"/>
      <c r="AA391" s="408"/>
      <c r="AB391" s="408"/>
      <c r="AC391" s="408"/>
      <c r="AD391" s="408"/>
      <c r="AE391" s="409"/>
      <c r="AF391" s="82" t="s">
        <v>18</v>
      </c>
      <c r="AG391" s="419"/>
      <c r="AH391" s="419"/>
      <c r="AI391" s="419"/>
      <c r="AJ391" s="420"/>
      <c r="AK391" s="34" t="s">
        <v>19</v>
      </c>
      <c r="AL391" s="419"/>
      <c r="AM391" s="419"/>
      <c r="AN391" s="419"/>
      <c r="AO391" s="420"/>
      <c r="AP391" s="82" t="s">
        <v>20</v>
      </c>
      <c r="AQ391" s="419"/>
      <c r="AR391" s="419"/>
      <c r="AS391" s="420"/>
    </row>
    <row r="392" spans="1:45" ht="14.1" customHeight="1" x14ac:dyDescent="0.2">
      <c r="A392" s="410"/>
      <c r="B392" s="411"/>
      <c r="C392" s="411"/>
      <c r="D392" s="411"/>
      <c r="E392" s="411"/>
      <c r="F392" s="411"/>
      <c r="G392" s="411"/>
      <c r="H392" s="412"/>
      <c r="I392" s="87"/>
      <c r="J392" s="88"/>
      <c r="K392" s="88"/>
      <c r="L392" s="88"/>
      <c r="M392" s="89"/>
      <c r="N392" s="88"/>
      <c r="O392" s="88"/>
      <c r="P392" s="88"/>
      <c r="Q392" s="88"/>
      <c r="R392" s="89"/>
      <c r="S392" s="87"/>
      <c r="T392" s="88"/>
      <c r="U392" s="88"/>
      <c r="V392" s="89"/>
      <c r="X392" s="410"/>
      <c r="Y392" s="411"/>
      <c r="Z392" s="411"/>
      <c r="AA392" s="411"/>
      <c r="AB392" s="411"/>
      <c r="AC392" s="411"/>
      <c r="AD392" s="411"/>
      <c r="AE392" s="412"/>
      <c r="AF392" s="87"/>
      <c r="AG392" s="88"/>
      <c r="AH392" s="88"/>
      <c r="AI392" s="88"/>
      <c r="AJ392" s="89"/>
      <c r="AK392" s="88"/>
      <c r="AL392" s="88"/>
      <c r="AM392" s="88"/>
      <c r="AN392" s="88"/>
      <c r="AO392" s="89"/>
      <c r="AP392" s="87"/>
      <c r="AQ392" s="88"/>
      <c r="AR392" s="88"/>
      <c r="AS392" s="89"/>
    </row>
    <row r="393" spans="1:45" s="27" customFormat="1" ht="21.75" customHeight="1" x14ac:dyDescent="0.2">
      <c r="A393" s="421" t="s">
        <v>22</v>
      </c>
      <c r="B393" s="422"/>
      <c r="C393" s="422"/>
      <c r="D393" s="422"/>
      <c r="E393" s="422"/>
      <c r="F393" s="422"/>
      <c r="G393" s="422"/>
      <c r="H393" s="422"/>
      <c r="I393" s="422"/>
      <c r="J393" s="422"/>
      <c r="K393" s="422"/>
      <c r="L393" s="422"/>
      <c r="M393" s="422"/>
      <c r="N393" s="422"/>
      <c r="O393" s="422"/>
      <c r="P393" s="422"/>
      <c r="Q393" s="422"/>
      <c r="R393" s="422"/>
      <c r="S393" s="422"/>
      <c r="T393" s="422"/>
      <c r="U393" s="422"/>
      <c r="V393" s="423"/>
      <c r="X393" s="424" t="s">
        <v>22</v>
      </c>
      <c r="Y393" s="425"/>
      <c r="Z393" s="425"/>
      <c r="AA393" s="425"/>
      <c r="AB393" s="425"/>
      <c r="AC393" s="425"/>
      <c r="AD393" s="425"/>
      <c r="AE393" s="425"/>
      <c r="AF393" s="425"/>
      <c r="AG393" s="425"/>
      <c r="AH393" s="425"/>
      <c r="AI393" s="425"/>
      <c r="AJ393" s="425"/>
      <c r="AK393" s="425"/>
      <c r="AL393" s="425"/>
      <c r="AM393" s="425"/>
      <c r="AN393" s="425"/>
      <c r="AO393" s="425"/>
      <c r="AP393" s="425"/>
      <c r="AQ393" s="425"/>
      <c r="AR393" s="425"/>
      <c r="AS393" s="426"/>
    </row>
    <row r="394" spans="1:45" s="33" customFormat="1" ht="21.75" customHeight="1" x14ac:dyDescent="0.2">
      <c r="A394" s="26" t="str">
        <f>'Übertrag Einzel'!$C110</f>
        <v xml:space="preserve"> </v>
      </c>
      <c r="B394" s="29" t="str">
        <f>'Übertrag Einzel'!$AD110</f>
        <v xml:space="preserve"> </v>
      </c>
      <c r="C394" s="30"/>
      <c r="D394" s="90"/>
      <c r="E394" s="31" t="str">
        <f>E345</f>
        <v>Ausrichter: TSC Musterhausen</v>
      </c>
      <c r="F394" s="90"/>
      <c r="G394" s="90"/>
      <c r="H394" s="90"/>
      <c r="I394" s="90"/>
      <c r="J394" s="90"/>
      <c r="K394" s="90"/>
      <c r="L394" s="90"/>
      <c r="M394" s="90"/>
      <c r="N394" s="90"/>
      <c r="O394" s="90"/>
      <c r="P394" s="90"/>
      <c r="Q394" s="90"/>
      <c r="R394" s="90"/>
      <c r="S394" s="90"/>
      <c r="T394" s="90"/>
      <c r="U394" s="90"/>
      <c r="V394" s="91"/>
      <c r="X394" s="26" t="str">
        <f>'Übertrag Einzel'!$C111</f>
        <v xml:space="preserve"> </v>
      </c>
      <c r="Y394" s="29" t="str">
        <f>'Übertrag Einzel'!$AD111</f>
        <v xml:space="preserve"> </v>
      </c>
      <c r="Z394" s="30"/>
      <c r="AA394" s="90"/>
      <c r="AB394" s="31" t="str">
        <f>E394</f>
        <v>Ausrichter: TSC Musterhausen</v>
      </c>
      <c r="AC394" s="90"/>
      <c r="AD394" s="90"/>
      <c r="AE394" s="90"/>
      <c r="AF394" s="90"/>
      <c r="AG394" s="90"/>
      <c r="AH394" s="90"/>
      <c r="AI394" s="90"/>
      <c r="AJ394" s="90"/>
      <c r="AK394" s="90"/>
      <c r="AL394" s="90"/>
      <c r="AM394" s="90"/>
      <c r="AN394" s="90"/>
      <c r="AO394" s="90"/>
      <c r="AP394" s="90"/>
      <c r="AQ394" s="90"/>
      <c r="AR394" s="90"/>
      <c r="AS394" s="91"/>
    </row>
    <row r="395" spans="1:45" s="34" customFormat="1" ht="12.75" x14ac:dyDescent="0.2">
      <c r="A395" s="333" t="s">
        <v>3</v>
      </c>
      <c r="B395" s="334"/>
      <c r="C395" s="334"/>
      <c r="D395" s="334"/>
      <c r="E395" s="430"/>
      <c r="F395" s="333" t="s">
        <v>34</v>
      </c>
      <c r="G395" s="431"/>
      <c r="H395" s="431"/>
      <c r="I395" s="431"/>
      <c r="J395" s="431"/>
      <c r="K395" s="431"/>
      <c r="L395" s="431"/>
      <c r="M395" s="431"/>
      <c r="N395" s="431"/>
      <c r="O395" s="431"/>
      <c r="P395" s="431"/>
      <c r="Q395" s="431"/>
      <c r="R395" s="430"/>
      <c r="S395" s="333" t="s">
        <v>6</v>
      </c>
      <c r="T395" s="334"/>
      <c r="U395" s="334"/>
      <c r="V395" s="335"/>
      <c r="X395" s="333" t="s">
        <v>3</v>
      </c>
      <c r="Y395" s="334"/>
      <c r="Z395" s="334"/>
      <c r="AA395" s="334"/>
      <c r="AB395" s="430"/>
      <c r="AC395" s="333" t="s">
        <v>34</v>
      </c>
      <c r="AD395" s="431"/>
      <c r="AE395" s="431"/>
      <c r="AF395" s="431"/>
      <c r="AG395" s="431"/>
      <c r="AH395" s="431"/>
      <c r="AI395" s="431"/>
      <c r="AJ395" s="431"/>
      <c r="AK395" s="431"/>
      <c r="AL395" s="431"/>
      <c r="AM395" s="431"/>
      <c r="AN395" s="431"/>
      <c r="AO395" s="430"/>
      <c r="AP395" s="333" t="s">
        <v>6</v>
      </c>
      <c r="AQ395" s="334"/>
      <c r="AR395" s="334"/>
      <c r="AS395" s="335"/>
    </row>
    <row r="396" spans="1:45" s="35" customFormat="1" ht="24" customHeight="1" x14ac:dyDescent="0.2">
      <c r="A396" s="352" t="str">
        <f>'Übertrag Einzel'!D110</f>
        <v xml:space="preserve"> </v>
      </c>
      <c r="B396" s="353"/>
      <c r="C396" s="353"/>
      <c r="D396" s="353"/>
      <c r="E396" s="354"/>
      <c r="F396" s="352" t="str">
        <f>'Übertrag Einzel'!E110</f>
        <v xml:space="preserve"> </v>
      </c>
      <c r="G396" s="353"/>
      <c r="H396" s="353"/>
      <c r="I396" s="353"/>
      <c r="J396" s="353"/>
      <c r="K396" s="353"/>
      <c r="L396" s="353"/>
      <c r="M396" s="353"/>
      <c r="N396" s="353"/>
      <c r="O396" s="353"/>
      <c r="P396" s="353"/>
      <c r="Q396" s="353"/>
      <c r="R396" s="354"/>
      <c r="S396" s="355" t="str">
        <f>'Übertrag Einzel'!$H110</f>
        <v xml:space="preserve"> </v>
      </c>
      <c r="T396" s="356"/>
      <c r="U396" s="356"/>
      <c r="V396" s="357"/>
      <c r="X396" s="352" t="str">
        <f>'Übertrag Einzel'!D111</f>
        <v xml:space="preserve"> </v>
      </c>
      <c r="Y396" s="353"/>
      <c r="Z396" s="353"/>
      <c r="AA396" s="353"/>
      <c r="AB396" s="354"/>
      <c r="AC396" s="352" t="str">
        <f>'Übertrag Einzel'!E111</f>
        <v xml:space="preserve"> </v>
      </c>
      <c r="AD396" s="353"/>
      <c r="AE396" s="353"/>
      <c r="AF396" s="353"/>
      <c r="AG396" s="353"/>
      <c r="AH396" s="353"/>
      <c r="AI396" s="353"/>
      <c r="AJ396" s="353"/>
      <c r="AK396" s="353"/>
      <c r="AL396" s="353"/>
      <c r="AM396" s="353"/>
      <c r="AN396" s="353"/>
      <c r="AO396" s="354"/>
      <c r="AP396" s="355" t="str">
        <f>'Übertrag Einzel'!$H111</f>
        <v xml:space="preserve"> </v>
      </c>
      <c r="AQ396" s="356"/>
      <c r="AR396" s="356"/>
      <c r="AS396" s="357"/>
    </row>
    <row r="397" spans="1:45" s="36" customFormat="1" ht="11.25" customHeight="1" x14ac:dyDescent="0.2">
      <c r="A397" s="376" t="s">
        <v>32</v>
      </c>
      <c r="B397" s="377"/>
      <c r="C397" s="378"/>
      <c r="D397" s="376" t="s">
        <v>33</v>
      </c>
      <c r="E397" s="377"/>
      <c r="F397" s="377"/>
      <c r="G397" s="377"/>
      <c r="H397" s="377"/>
      <c r="I397" s="377"/>
      <c r="J397" s="377"/>
      <c r="K397" s="377"/>
      <c r="L397" s="377"/>
      <c r="M397" s="377"/>
      <c r="N397" s="378"/>
      <c r="O397" s="379" t="s">
        <v>7</v>
      </c>
      <c r="P397" s="377"/>
      <c r="Q397" s="377"/>
      <c r="R397" s="377"/>
      <c r="S397" s="377"/>
      <c r="T397" s="377"/>
      <c r="U397" s="377"/>
      <c r="V397" s="378"/>
      <c r="X397" s="376" t="s">
        <v>32</v>
      </c>
      <c r="Y397" s="377"/>
      <c r="Z397" s="378"/>
      <c r="AA397" s="376" t="s">
        <v>33</v>
      </c>
      <c r="AB397" s="377"/>
      <c r="AC397" s="377"/>
      <c r="AD397" s="377"/>
      <c r="AE397" s="377"/>
      <c r="AF397" s="377"/>
      <c r="AG397" s="377"/>
      <c r="AH397" s="377"/>
      <c r="AI397" s="377"/>
      <c r="AJ397" s="377"/>
      <c r="AK397" s="378"/>
      <c r="AL397" s="379" t="s">
        <v>7</v>
      </c>
      <c r="AM397" s="377"/>
      <c r="AN397" s="377"/>
      <c r="AO397" s="377"/>
      <c r="AP397" s="377"/>
      <c r="AQ397" s="377"/>
      <c r="AR397" s="377"/>
      <c r="AS397" s="378"/>
    </row>
    <row r="398" spans="1:45" s="36" customFormat="1" ht="14.1" customHeight="1" x14ac:dyDescent="0.2">
      <c r="A398" s="385" t="str">
        <f>'Übertrag Einzel'!F110</f>
        <v xml:space="preserve"> </v>
      </c>
      <c r="B398" s="386"/>
      <c r="C398" s="387"/>
      <c r="D398" s="385" t="str">
        <f>'Übertrag Einzel'!G110</f>
        <v xml:space="preserve"> </v>
      </c>
      <c r="E398" s="386"/>
      <c r="F398" s="386"/>
      <c r="G398" s="386"/>
      <c r="H398" s="386"/>
      <c r="I398" s="386"/>
      <c r="J398" s="386"/>
      <c r="K398" s="386"/>
      <c r="L398" s="386"/>
      <c r="M398" s="386"/>
      <c r="N398" s="387"/>
      <c r="O398" s="442"/>
      <c r="P398" s="440"/>
      <c r="Q398" s="440"/>
      <c r="R398" s="440"/>
      <c r="S398" s="440"/>
      <c r="T398" s="440"/>
      <c r="U398" s="440"/>
      <c r="V398" s="441"/>
      <c r="X398" s="385" t="str">
        <f>'Übertrag Einzel'!F111</f>
        <v xml:space="preserve"> </v>
      </c>
      <c r="Y398" s="386"/>
      <c r="Z398" s="387"/>
      <c r="AA398" s="385" t="str">
        <f>'Übertrag Einzel'!G111</f>
        <v xml:space="preserve"> </v>
      </c>
      <c r="AB398" s="386"/>
      <c r="AC398" s="386"/>
      <c r="AD398" s="386"/>
      <c r="AE398" s="386"/>
      <c r="AF398" s="386"/>
      <c r="AG398" s="386"/>
      <c r="AH398" s="386"/>
      <c r="AI398" s="386"/>
      <c r="AJ398" s="386"/>
      <c r="AK398" s="387"/>
      <c r="AL398" s="442"/>
      <c r="AM398" s="440"/>
      <c r="AN398" s="440"/>
      <c r="AO398" s="440"/>
      <c r="AP398" s="440"/>
      <c r="AQ398" s="440"/>
      <c r="AR398" s="440"/>
      <c r="AS398" s="441"/>
    </row>
    <row r="399" spans="1:45" s="36" customFormat="1" ht="9.75" customHeight="1" x14ac:dyDescent="0.2">
      <c r="A399" s="352"/>
      <c r="B399" s="353"/>
      <c r="C399" s="354"/>
      <c r="D399" s="352"/>
      <c r="E399" s="353"/>
      <c r="F399" s="353"/>
      <c r="G399" s="353"/>
      <c r="H399" s="353"/>
      <c r="I399" s="353"/>
      <c r="J399" s="353"/>
      <c r="K399" s="353"/>
      <c r="L399" s="353"/>
      <c r="M399" s="353"/>
      <c r="N399" s="354"/>
      <c r="O399" s="370"/>
      <c r="P399" s="440"/>
      <c r="Q399" s="440"/>
      <c r="R399" s="440"/>
      <c r="S399" s="440"/>
      <c r="T399" s="440"/>
      <c r="U399" s="440"/>
      <c r="V399" s="441"/>
      <c r="X399" s="352"/>
      <c r="Y399" s="353"/>
      <c r="Z399" s="354"/>
      <c r="AA399" s="352"/>
      <c r="AB399" s="353"/>
      <c r="AC399" s="353"/>
      <c r="AD399" s="353"/>
      <c r="AE399" s="353"/>
      <c r="AF399" s="353"/>
      <c r="AG399" s="353"/>
      <c r="AH399" s="353"/>
      <c r="AI399" s="353"/>
      <c r="AJ399" s="353"/>
      <c r="AK399" s="354"/>
      <c r="AL399" s="370"/>
      <c r="AM399" s="440"/>
      <c r="AN399" s="440"/>
      <c r="AO399" s="440"/>
      <c r="AP399" s="440"/>
      <c r="AQ399" s="440"/>
      <c r="AR399" s="440"/>
      <c r="AS399" s="441"/>
    </row>
    <row r="400" spans="1:45" s="36" customFormat="1" ht="11.25" customHeight="1" x14ac:dyDescent="0.2">
      <c r="A400" s="376" t="s">
        <v>5</v>
      </c>
      <c r="B400" s="377"/>
      <c r="C400" s="377"/>
      <c r="D400" s="377"/>
      <c r="E400" s="377"/>
      <c r="F400" s="377"/>
      <c r="G400" s="377"/>
      <c r="H400" s="377"/>
      <c r="I400" s="377"/>
      <c r="J400" s="377"/>
      <c r="K400" s="377"/>
      <c r="L400" s="377"/>
      <c r="M400" s="377"/>
      <c r="N400" s="378"/>
      <c r="O400" s="442"/>
      <c r="P400" s="440"/>
      <c r="Q400" s="440"/>
      <c r="R400" s="440"/>
      <c r="S400" s="440"/>
      <c r="T400" s="440"/>
      <c r="U400" s="440"/>
      <c r="V400" s="441"/>
      <c r="X400" s="376" t="s">
        <v>5</v>
      </c>
      <c r="Y400" s="377"/>
      <c r="Z400" s="377"/>
      <c r="AA400" s="377"/>
      <c r="AB400" s="377"/>
      <c r="AC400" s="377"/>
      <c r="AD400" s="377"/>
      <c r="AE400" s="377"/>
      <c r="AF400" s="377"/>
      <c r="AG400" s="377"/>
      <c r="AH400" s="377"/>
      <c r="AI400" s="377"/>
      <c r="AJ400" s="377"/>
      <c r="AK400" s="378"/>
      <c r="AL400" s="442"/>
      <c r="AM400" s="440"/>
      <c r="AN400" s="440"/>
      <c r="AO400" s="440"/>
      <c r="AP400" s="440"/>
      <c r="AQ400" s="440"/>
      <c r="AR400" s="440"/>
      <c r="AS400" s="441"/>
    </row>
    <row r="401" spans="1:45" s="35" customFormat="1" ht="24" customHeight="1" x14ac:dyDescent="0.2">
      <c r="A401" s="352" t="str">
        <f>'Übertrag Einzel'!I110</f>
        <v/>
      </c>
      <c r="B401" s="353"/>
      <c r="C401" s="353"/>
      <c r="D401" s="353"/>
      <c r="E401" s="386"/>
      <c r="F401" s="386"/>
      <c r="G401" s="386"/>
      <c r="H401" s="386"/>
      <c r="I401" s="386"/>
      <c r="J401" s="386"/>
      <c r="K401" s="386"/>
      <c r="L401" s="386"/>
      <c r="M401" s="386"/>
      <c r="N401" s="387"/>
      <c r="O401" s="443"/>
      <c r="P401" s="444"/>
      <c r="Q401" s="444"/>
      <c r="R401" s="444"/>
      <c r="S401" s="444"/>
      <c r="T401" s="444"/>
      <c r="U401" s="444"/>
      <c r="V401" s="445"/>
      <c r="X401" s="352" t="str">
        <f>'Übertrag Einzel'!I111</f>
        <v/>
      </c>
      <c r="Y401" s="353"/>
      <c r="Z401" s="353"/>
      <c r="AA401" s="353"/>
      <c r="AB401" s="386"/>
      <c r="AC401" s="386"/>
      <c r="AD401" s="386"/>
      <c r="AE401" s="386"/>
      <c r="AF401" s="386"/>
      <c r="AG401" s="386"/>
      <c r="AH401" s="386"/>
      <c r="AI401" s="386"/>
      <c r="AJ401" s="386"/>
      <c r="AK401" s="387"/>
      <c r="AL401" s="443"/>
      <c r="AM401" s="444"/>
      <c r="AN401" s="444"/>
      <c r="AO401" s="444"/>
      <c r="AP401" s="444"/>
      <c r="AQ401" s="444"/>
      <c r="AR401" s="444"/>
      <c r="AS401" s="445"/>
    </row>
    <row r="402" spans="1:45" s="34" customFormat="1" ht="12.75" customHeight="1" x14ac:dyDescent="0.2">
      <c r="A402" s="333" t="s">
        <v>8</v>
      </c>
      <c r="B402" s="431"/>
      <c r="C402" s="431"/>
      <c r="D402" s="430"/>
      <c r="E402" s="361" t="s">
        <v>113</v>
      </c>
      <c r="F402" s="432"/>
      <c r="G402" s="432"/>
      <c r="H402" s="432"/>
      <c r="I402" s="432"/>
      <c r="J402" s="432"/>
      <c r="K402" s="432"/>
      <c r="L402" s="432"/>
      <c r="M402" s="432"/>
      <c r="N402" s="432"/>
      <c r="O402" s="432"/>
      <c r="P402" s="432"/>
      <c r="Q402" s="432"/>
      <c r="R402" s="432"/>
      <c r="S402" s="432"/>
      <c r="T402" s="432"/>
      <c r="U402" s="432"/>
      <c r="V402" s="433"/>
      <c r="X402" s="333" t="s">
        <v>8</v>
      </c>
      <c r="Y402" s="431"/>
      <c r="Z402" s="431"/>
      <c r="AA402" s="430"/>
      <c r="AB402" s="361" t="s">
        <v>113</v>
      </c>
      <c r="AC402" s="432"/>
      <c r="AD402" s="432"/>
      <c r="AE402" s="432"/>
      <c r="AF402" s="432"/>
      <c r="AG402" s="432"/>
      <c r="AH402" s="432"/>
      <c r="AI402" s="432"/>
      <c r="AJ402" s="432"/>
      <c r="AK402" s="432"/>
      <c r="AL402" s="432"/>
      <c r="AM402" s="432"/>
      <c r="AN402" s="432"/>
      <c r="AO402" s="432"/>
      <c r="AP402" s="432"/>
      <c r="AQ402" s="432"/>
      <c r="AR402" s="432"/>
      <c r="AS402" s="433"/>
    </row>
    <row r="403" spans="1:45" s="37" customFormat="1" ht="24" customHeight="1" x14ac:dyDescent="0.2">
      <c r="A403" s="367">
        <f>A11</f>
        <v>45383</v>
      </c>
      <c r="B403" s="368"/>
      <c r="C403" s="368"/>
      <c r="D403" s="369"/>
      <c r="E403" s="434"/>
      <c r="F403" s="435"/>
      <c r="G403" s="435"/>
      <c r="H403" s="435"/>
      <c r="I403" s="435"/>
      <c r="J403" s="435"/>
      <c r="K403" s="435"/>
      <c r="L403" s="435"/>
      <c r="M403" s="435"/>
      <c r="N403" s="435"/>
      <c r="O403" s="435"/>
      <c r="P403" s="435"/>
      <c r="Q403" s="435"/>
      <c r="R403" s="435"/>
      <c r="S403" s="435"/>
      <c r="T403" s="435"/>
      <c r="U403" s="435"/>
      <c r="V403" s="436"/>
      <c r="X403" s="367">
        <f>A11</f>
        <v>45383</v>
      </c>
      <c r="Y403" s="368"/>
      <c r="Z403" s="368"/>
      <c r="AA403" s="369"/>
      <c r="AB403" s="434"/>
      <c r="AC403" s="435"/>
      <c r="AD403" s="435"/>
      <c r="AE403" s="435"/>
      <c r="AF403" s="435"/>
      <c r="AG403" s="435"/>
      <c r="AH403" s="435"/>
      <c r="AI403" s="435"/>
      <c r="AJ403" s="435"/>
      <c r="AK403" s="435"/>
      <c r="AL403" s="435"/>
      <c r="AM403" s="435"/>
      <c r="AN403" s="435"/>
      <c r="AO403" s="435"/>
      <c r="AP403" s="435"/>
      <c r="AQ403" s="435"/>
      <c r="AR403" s="435"/>
      <c r="AS403" s="436"/>
    </row>
    <row r="404" spans="1:45" s="34" customFormat="1" ht="6" customHeight="1" x14ac:dyDescent="0.2">
      <c r="A404" s="84"/>
      <c r="B404" s="85"/>
      <c r="C404" s="85"/>
      <c r="D404" s="85"/>
      <c r="E404" s="85"/>
      <c r="F404" s="85"/>
      <c r="G404" s="85"/>
      <c r="H404" s="85"/>
      <c r="I404" s="85"/>
      <c r="J404" s="85"/>
      <c r="K404" s="85"/>
      <c r="L404" s="85"/>
      <c r="M404" s="85"/>
      <c r="N404" s="85"/>
      <c r="O404" s="85"/>
      <c r="P404" s="85"/>
      <c r="Q404" s="85"/>
      <c r="R404" s="85"/>
      <c r="S404" s="85"/>
      <c r="T404" s="85"/>
      <c r="U404" s="85"/>
      <c r="V404" s="86"/>
      <c r="X404" s="84"/>
      <c r="Y404" s="85"/>
      <c r="Z404" s="85"/>
      <c r="AA404" s="85"/>
      <c r="AB404" s="85"/>
      <c r="AC404" s="85"/>
      <c r="AD404" s="85"/>
      <c r="AE404" s="85"/>
      <c r="AF404" s="85"/>
      <c r="AG404" s="85"/>
      <c r="AH404" s="85"/>
      <c r="AI404" s="85"/>
      <c r="AJ404" s="85"/>
      <c r="AK404" s="85"/>
      <c r="AL404" s="85"/>
      <c r="AM404" s="85"/>
      <c r="AN404" s="85"/>
      <c r="AO404" s="85"/>
      <c r="AP404" s="85"/>
      <c r="AQ404" s="85"/>
      <c r="AR404" s="85"/>
      <c r="AS404" s="86"/>
    </row>
    <row r="405" spans="1:45" s="34" customFormat="1" ht="24.75" customHeight="1" x14ac:dyDescent="0.2">
      <c r="A405" s="38" t="s">
        <v>107</v>
      </c>
      <c r="D405" s="330" t="str">
        <f>'Übertrag Einzel'!AA110</f>
        <v/>
      </c>
      <c r="E405" s="331"/>
      <c r="F405" s="331"/>
      <c r="G405" s="331"/>
      <c r="H405" s="331"/>
      <c r="I405" s="331"/>
      <c r="J405" s="331"/>
      <c r="K405" s="331"/>
      <c r="L405" s="331"/>
      <c r="M405" s="331"/>
      <c r="N405" s="137"/>
      <c r="O405" s="332" t="str">
        <f>"verliehen wird: "&amp;'Übertrag Einzel'!CP110</f>
        <v>verliehen wird: Urkunde und Button</v>
      </c>
      <c r="P405" s="332"/>
      <c r="Q405" s="332"/>
      <c r="R405" s="332"/>
      <c r="S405" s="332"/>
      <c r="T405" s="332"/>
      <c r="U405" s="332"/>
      <c r="V405" s="83"/>
      <c r="X405" s="38" t="s">
        <v>107</v>
      </c>
      <c r="AA405" s="330" t="str">
        <f>'Übertrag Einzel'!AA111</f>
        <v/>
      </c>
      <c r="AB405" s="331"/>
      <c r="AC405" s="331"/>
      <c r="AD405" s="331"/>
      <c r="AE405" s="331"/>
      <c r="AF405" s="331"/>
      <c r="AG405" s="331"/>
      <c r="AH405" s="331"/>
      <c r="AI405" s="331"/>
      <c r="AJ405" s="331"/>
      <c r="AK405" s="137"/>
      <c r="AL405" s="332" t="str">
        <f>"verliehen wird: "&amp;'Übertrag Einzel'!CP111</f>
        <v>verliehen wird: Urkunde und Button</v>
      </c>
      <c r="AM405" s="332"/>
      <c r="AN405" s="332"/>
      <c r="AO405" s="332"/>
      <c r="AP405" s="332"/>
      <c r="AQ405" s="332"/>
      <c r="AR405" s="332"/>
      <c r="AS405" s="83"/>
    </row>
    <row r="406" spans="1:45" s="34" customFormat="1" ht="6" customHeight="1" x14ac:dyDescent="0.2">
      <c r="A406" s="82"/>
      <c r="V406" s="83"/>
      <c r="X406" s="82"/>
      <c r="AS406" s="83"/>
    </row>
    <row r="407" spans="1:45" s="34" customFormat="1" ht="24.75" customHeight="1" x14ac:dyDescent="0.2">
      <c r="A407" s="38" t="s">
        <v>111</v>
      </c>
      <c r="D407" s="39"/>
      <c r="F407" s="39"/>
      <c r="H407" s="39"/>
      <c r="I407" s="347" t="str">
        <f>'Übertrag Einzel'!CM110&amp;"."</f>
        <v>.</v>
      </c>
      <c r="J407" s="348"/>
      <c r="L407" s="39" t="s">
        <v>112</v>
      </c>
      <c r="N407" s="39"/>
      <c r="V407" s="83"/>
      <c r="X407" s="38" t="s">
        <v>111</v>
      </c>
      <c r="AA407" s="39"/>
      <c r="AC407" s="39"/>
      <c r="AE407" s="39"/>
      <c r="AF407" s="347" t="str">
        <f>'Übertrag Einzel'!CM111&amp;"."</f>
        <v>.</v>
      </c>
      <c r="AG407" s="348"/>
      <c r="AI407" s="39" t="s">
        <v>112</v>
      </c>
      <c r="AK407" s="39"/>
      <c r="AS407" s="83"/>
    </row>
    <row r="408" spans="1:45" s="34" customFormat="1" ht="6" customHeight="1" x14ac:dyDescent="0.2">
      <c r="A408" s="87"/>
      <c r="B408" s="88"/>
      <c r="C408" s="88"/>
      <c r="D408" s="88"/>
      <c r="E408" s="88"/>
      <c r="F408" s="88"/>
      <c r="G408" s="88"/>
      <c r="H408" s="88"/>
      <c r="I408" s="88"/>
      <c r="J408" s="88"/>
      <c r="K408" s="88"/>
      <c r="L408" s="88"/>
      <c r="M408" s="88"/>
      <c r="N408" s="88"/>
      <c r="O408" s="88"/>
      <c r="P408" s="88"/>
      <c r="Q408" s="88"/>
      <c r="R408" s="88"/>
      <c r="S408" s="88"/>
      <c r="T408" s="88"/>
      <c r="U408" s="88"/>
      <c r="V408" s="89"/>
      <c r="X408" s="87"/>
      <c r="Y408" s="88"/>
      <c r="Z408" s="88"/>
      <c r="AA408" s="88"/>
      <c r="AB408" s="88"/>
      <c r="AC408" s="88"/>
      <c r="AD408" s="88"/>
      <c r="AE408" s="88"/>
      <c r="AF408" s="88"/>
      <c r="AG408" s="88"/>
      <c r="AH408" s="88"/>
      <c r="AI408" s="88"/>
      <c r="AJ408" s="88"/>
      <c r="AK408" s="88"/>
      <c r="AL408" s="88"/>
      <c r="AM408" s="88"/>
      <c r="AN408" s="88"/>
      <c r="AO408" s="88"/>
      <c r="AP408" s="88"/>
      <c r="AQ408" s="88"/>
      <c r="AR408" s="88"/>
      <c r="AS408" s="89"/>
    </row>
    <row r="409" spans="1:45" ht="29.25" customHeight="1" x14ac:dyDescent="0.2">
      <c r="A409" s="349" t="s">
        <v>9</v>
      </c>
      <c r="B409" s="448"/>
      <c r="C409" s="448"/>
      <c r="D409" s="449"/>
      <c r="E409" s="447" t="s">
        <v>10</v>
      </c>
      <c r="F409" s="447"/>
      <c r="G409" s="447" t="s">
        <v>11</v>
      </c>
      <c r="H409" s="447"/>
      <c r="I409" s="446" t="s">
        <v>12</v>
      </c>
      <c r="J409" s="447"/>
      <c r="K409" s="446" t="s">
        <v>13</v>
      </c>
      <c r="L409" s="447"/>
      <c r="M409" s="446" t="s">
        <v>14</v>
      </c>
      <c r="N409" s="447"/>
      <c r="O409" s="447"/>
      <c r="P409" s="447"/>
      <c r="Q409" s="447"/>
      <c r="R409" s="447"/>
      <c r="S409" s="447"/>
      <c r="T409" s="446" t="s">
        <v>15</v>
      </c>
      <c r="U409" s="447"/>
      <c r="V409" s="447"/>
      <c r="X409" s="349" t="s">
        <v>9</v>
      </c>
      <c r="Y409" s="448"/>
      <c r="Z409" s="448"/>
      <c r="AA409" s="449"/>
      <c r="AB409" s="447" t="s">
        <v>10</v>
      </c>
      <c r="AC409" s="447"/>
      <c r="AD409" s="447" t="s">
        <v>11</v>
      </c>
      <c r="AE409" s="447"/>
      <c r="AF409" s="446" t="s">
        <v>12</v>
      </c>
      <c r="AG409" s="447"/>
      <c r="AH409" s="446" t="s">
        <v>13</v>
      </c>
      <c r="AI409" s="447"/>
      <c r="AJ409" s="446" t="s">
        <v>14</v>
      </c>
      <c r="AK409" s="447"/>
      <c r="AL409" s="447"/>
      <c r="AM409" s="447"/>
      <c r="AN409" s="447"/>
      <c r="AO409" s="447"/>
      <c r="AP409" s="447"/>
      <c r="AQ409" s="446" t="s">
        <v>15</v>
      </c>
      <c r="AR409" s="447"/>
      <c r="AS409" s="447"/>
    </row>
    <row r="410" spans="1:45" ht="14.1" customHeight="1" x14ac:dyDescent="0.2">
      <c r="A410" s="333"/>
      <c r="B410" s="334"/>
      <c r="C410" s="334"/>
      <c r="D410" s="335"/>
      <c r="E410" s="336"/>
      <c r="F410" s="337"/>
      <c r="G410" s="336"/>
      <c r="H410" s="337"/>
      <c r="I410" s="336"/>
      <c r="J410" s="337"/>
      <c r="K410" s="336"/>
      <c r="L410" s="337"/>
      <c r="M410" s="336"/>
      <c r="N410" s="340"/>
      <c r="O410" s="340"/>
      <c r="P410" s="340"/>
      <c r="Q410" s="340"/>
      <c r="R410" s="340"/>
      <c r="S410" s="337"/>
      <c r="T410" s="336"/>
      <c r="U410" s="340"/>
      <c r="V410" s="337"/>
      <c r="X410" s="333"/>
      <c r="Y410" s="334"/>
      <c r="Z410" s="334"/>
      <c r="AA410" s="335"/>
      <c r="AB410" s="336"/>
      <c r="AC410" s="337"/>
      <c r="AD410" s="336"/>
      <c r="AE410" s="337"/>
      <c r="AF410" s="336"/>
      <c r="AG410" s="337"/>
      <c r="AH410" s="336"/>
      <c r="AI410" s="337"/>
      <c r="AJ410" s="336"/>
      <c r="AK410" s="340"/>
      <c r="AL410" s="340"/>
      <c r="AM410" s="340"/>
      <c r="AN410" s="340"/>
      <c r="AO410" s="340"/>
      <c r="AP410" s="337"/>
      <c r="AQ410" s="336"/>
      <c r="AR410" s="340"/>
      <c r="AS410" s="337"/>
    </row>
    <row r="411" spans="1:45" ht="14.1" customHeight="1" x14ac:dyDescent="0.2">
      <c r="A411" s="388" t="str">
        <f>'Übertrag Einzel'!BE110</f>
        <v>Langsamer Walzer</v>
      </c>
      <c r="B411" s="389"/>
      <c r="C411" s="389"/>
      <c r="D411" s="17"/>
      <c r="E411" s="338"/>
      <c r="F411" s="339"/>
      <c r="G411" s="338"/>
      <c r="H411" s="339"/>
      <c r="I411" s="338"/>
      <c r="J411" s="339"/>
      <c r="K411" s="338"/>
      <c r="L411" s="339"/>
      <c r="M411" s="338"/>
      <c r="N411" s="341"/>
      <c r="O411" s="341"/>
      <c r="P411" s="341"/>
      <c r="Q411" s="341"/>
      <c r="R411" s="341"/>
      <c r="S411" s="339"/>
      <c r="T411" s="338"/>
      <c r="U411" s="341"/>
      <c r="V411" s="339"/>
      <c r="X411" s="388" t="str">
        <f>'Übertrag Einzel'!BE111</f>
        <v>Langsamer Walzer</v>
      </c>
      <c r="Y411" s="389"/>
      <c r="Z411" s="389"/>
      <c r="AA411" s="17"/>
      <c r="AB411" s="338"/>
      <c r="AC411" s="339"/>
      <c r="AD411" s="338"/>
      <c r="AE411" s="339"/>
      <c r="AF411" s="338"/>
      <c r="AG411" s="339"/>
      <c r="AH411" s="338"/>
      <c r="AI411" s="339"/>
      <c r="AJ411" s="338"/>
      <c r="AK411" s="341"/>
      <c r="AL411" s="341"/>
      <c r="AM411" s="341"/>
      <c r="AN411" s="341"/>
      <c r="AO411" s="341"/>
      <c r="AP411" s="339"/>
      <c r="AQ411" s="338"/>
      <c r="AR411" s="341"/>
      <c r="AS411" s="339"/>
    </row>
    <row r="412" spans="1:45" ht="14.1" customHeight="1" x14ac:dyDescent="0.2">
      <c r="A412" s="333"/>
      <c r="B412" s="334"/>
      <c r="C412" s="334"/>
      <c r="D412" s="335"/>
      <c r="E412" s="336"/>
      <c r="F412" s="337"/>
      <c r="G412" s="336"/>
      <c r="H412" s="337"/>
      <c r="I412" s="336"/>
      <c r="J412" s="337"/>
      <c r="K412" s="336"/>
      <c r="L412" s="337"/>
      <c r="M412" s="336"/>
      <c r="N412" s="340"/>
      <c r="O412" s="340"/>
      <c r="P412" s="340"/>
      <c r="Q412" s="340"/>
      <c r="R412" s="340"/>
      <c r="S412" s="337"/>
      <c r="T412" s="336"/>
      <c r="U412" s="340"/>
      <c r="V412" s="337"/>
      <c r="X412" s="333"/>
      <c r="Y412" s="334"/>
      <c r="Z412" s="334"/>
      <c r="AA412" s="335"/>
      <c r="AB412" s="336"/>
      <c r="AC412" s="337"/>
      <c r="AD412" s="336"/>
      <c r="AE412" s="337"/>
      <c r="AF412" s="336"/>
      <c r="AG412" s="337"/>
      <c r="AH412" s="336"/>
      <c r="AI412" s="337"/>
      <c r="AJ412" s="336"/>
      <c r="AK412" s="340"/>
      <c r="AL412" s="340"/>
      <c r="AM412" s="340"/>
      <c r="AN412" s="340"/>
      <c r="AO412" s="340"/>
      <c r="AP412" s="337"/>
      <c r="AQ412" s="336"/>
      <c r="AR412" s="340"/>
      <c r="AS412" s="337"/>
    </row>
    <row r="413" spans="1:45" ht="14.1" customHeight="1" x14ac:dyDescent="0.2">
      <c r="A413" s="388" t="str">
        <f>'Übertrag Einzel'!BF110</f>
        <v>Tango</v>
      </c>
      <c r="B413" s="389"/>
      <c r="C413" s="389"/>
      <c r="D413" s="17"/>
      <c r="E413" s="338"/>
      <c r="F413" s="339"/>
      <c r="G413" s="338"/>
      <c r="H413" s="339"/>
      <c r="I413" s="338"/>
      <c r="J413" s="339"/>
      <c r="K413" s="338"/>
      <c r="L413" s="339"/>
      <c r="M413" s="338"/>
      <c r="N413" s="341"/>
      <c r="O413" s="341"/>
      <c r="P413" s="341"/>
      <c r="Q413" s="341"/>
      <c r="R413" s="341"/>
      <c r="S413" s="339"/>
      <c r="T413" s="338"/>
      <c r="U413" s="341"/>
      <c r="V413" s="339"/>
      <c r="X413" s="388" t="str">
        <f>'Übertrag Einzel'!BF111</f>
        <v>Tango</v>
      </c>
      <c r="Y413" s="389"/>
      <c r="Z413" s="389"/>
      <c r="AA413" s="17"/>
      <c r="AB413" s="338"/>
      <c r="AC413" s="339"/>
      <c r="AD413" s="338"/>
      <c r="AE413" s="339"/>
      <c r="AF413" s="338"/>
      <c r="AG413" s="339"/>
      <c r="AH413" s="338"/>
      <c r="AI413" s="339"/>
      <c r="AJ413" s="338"/>
      <c r="AK413" s="341"/>
      <c r="AL413" s="341"/>
      <c r="AM413" s="341"/>
      <c r="AN413" s="341"/>
      <c r="AO413" s="341"/>
      <c r="AP413" s="339"/>
      <c r="AQ413" s="338"/>
      <c r="AR413" s="341"/>
      <c r="AS413" s="339"/>
    </row>
    <row r="414" spans="1:45" ht="14.1" customHeight="1" x14ac:dyDescent="0.2">
      <c r="A414" s="333"/>
      <c r="B414" s="334"/>
      <c r="C414" s="334"/>
      <c r="D414" s="335"/>
      <c r="E414" s="336"/>
      <c r="F414" s="337"/>
      <c r="G414" s="336"/>
      <c r="H414" s="337"/>
      <c r="I414" s="336"/>
      <c r="J414" s="337"/>
      <c r="K414" s="336"/>
      <c r="L414" s="337"/>
      <c r="M414" s="336"/>
      <c r="N414" s="340"/>
      <c r="O414" s="340"/>
      <c r="P414" s="340"/>
      <c r="Q414" s="340"/>
      <c r="R414" s="340"/>
      <c r="S414" s="337"/>
      <c r="T414" s="336"/>
      <c r="U414" s="340"/>
      <c r="V414" s="337"/>
      <c r="X414" s="333"/>
      <c r="Y414" s="334"/>
      <c r="Z414" s="334"/>
      <c r="AA414" s="335"/>
      <c r="AB414" s="336"/>
      <c r="AC414" s="337"/>
      <c r="AD414" s="336"/>
      <c r="AE414" s="337"/>
      <c r="AF414" s="336"/>
      <c r="AG414" s="337"/>
      <c r="AH414" s="336"/>
      <c r="AI414" s="337"/>
      <c r="AJ414" s="336"/>
      <c r="AK414" s="340"/>
      <c r="AL414" s="340"/>
      <c r="AM414" s="340"/>
      <c r="AN414" s="340"/>
      <c r="AO414" s="340"/>
      <c r="AP414" s="337"/>
      <c r="AQ414" s="336"/>
      <c r="AR414" s="340"/>
      <c r="AS414" s="337"/>
    </row>
    <row r="415" spans="1:45" ht="14.1" customHeight="1" x14ac:dyDescent="0.2">
      <c r="A415" s="388" t="str">
        <f>'Übertrag Einzel'!BG110</f>
        <v>Wiener Walzer</v>
      </c>
      <c r="B415" s="389"/>
      <c r="C415" s="389"/>
      <c r="D415" s="17"/>
      <c r="E415" s="338"/>
      <c r="F415" s="339"/>
      <c r="G415" s="338"/>
      <c r="H415" s="339"/>
      <c r="I415" s="338"/>
      <c r="J415" s="339"/>
      <c r="K415" s="338"/>
      <c r="L415" s="339"/>
      <c r="M415" s="338"/>
      <c r="N415" s="341"/>
      <c r="O415" s="341"/>
      <c r="P415" s="341"/>
      <c r="Q415" s="341"/>
      <c r="R415" s="341"/>
      <c r="S415" s="339"/>
      <c r="T415" s="338"/>
      <c r="U415" s="341"/>
      <c r="V415" s="339"/>
      <c r="X415" s="388" t="str">
        <f>'Übertrag Einzel'!BG111</f>
        <v>Wiener Walzer</v>
      </c>
      <c r="Y415" s="389"/>
      <c r="Z415" s="389"/>
      <c r="AA415" s="17"/>
      <c r="AB415" s="338"/>
      <c r="AC415" s="339"/>
      <c r="AD415" s="338"/>
      <c r="AE415" s="339"/>
      <c r="AF415" s="338"/>
      <c r="AG415" s="339"/>
      <c r="AH415" s="338"/>
      <c r="AI415" s="339"/>
      <c r="AJ415" s="338"/>
      <c r="AK415" s="341"/>
      <c r="AL415" s="341"/>
      <c r="AM415" s="341"/>
      <c r="AN415" s="341"/>
      <c r="AO415" s="341"/>
      <c r="AP415" s="339"/>
      <c r="AQ415" s="338"/>
      <c r="AR415" s="341"/>
      <c r="AS415" s="339"/>
    </row>
    <row r="416" spans="1:45" ht="14.1" customHeight="1" x14ac:dyDescent="0.2">
      <c r="A416" s="333"/>
      <c r="B416" s="334"/>
      <c r="C416" s="334"/>
      <c r="D416" s="335"/>
      <c r="E416" s="336"/>
      <c r="F416" s="337"/>
      <c r="G416" s="336"/>
      <c r="H416" s="337"/>
      <c r="I416" s="336"/>
      <c r="J416" s="337"/>
      <c r="K416" s="336"/>
      <c r="L416" s="337"/>
      <c r="M416" s="336"/>
      <c r="N416" s="340"/>
      <c r="O416" s="340"/>
      <c r="P416" s="340"/>
      <c r="Q416" s="340"/>
      <c r="R416" s="340"/>
      <c r="S416" s="337"/>
      <c r="T416" s="336"/>
      <c r="U416" s="340"/>
      <c r="V416" s="337"/>
      <c r="X416" s="333"/>
      <c r="Y416" s="334"/>
      <c r="Z416" s="334"/>
      <c r="AA416" s="335"/>
      <c r="AB416" s="336"/>
      <c r="AC416" s="337"/>
      <c r="AD416" s="336"/>
      <c r="AE416" s="337"/>
      <c r="AF416" s="336"/>
      <c r="AG416" s="337"/>
      <c r="AH416" s="336"/>
      <c r="AI416" s="337"/>
      <c r="AJ416" s="336"/>
      <c r="AK416" s="340"/>
      <c r="AL416" s="340"/>
      <c r="AM416" s="340"/>
      <c r="AN416" s="340"/>
      <c r="AO416" s="340"/>
      <c r="AP416" s="337"/>
      <c r="AQ416" s="336"/>
      <c r="AR416" s="340"/>
      <c r="AS416" s="337"/>
    </row>
    <row r="417" spans="1:45" ht="14.1" customHeight="1" x14ac:dyDescent="0.2">
      <c r="A417" s="388" t="str">
        <f>'Übertrag Einzel'!BH110</f>
        <v>Slowfox</v>
      </c>
      <c r="B417" s="389"/>
      <c r="C417" s="389"/>
      <c r="D417" s="17"/>
      <c r="E417" s="338"/>
      <c r="F417" s="339"/>
      <c r="G417" s="338"/>
      <c r="H417" s="339"/>
      <c r="I417" s="338"/>
      <c r="J417" s="339"/>
      <c r="K417" s="338"/>
      <c r="L417" s="339"/>
      <c r="M417" s="338"/>
      <c r="N417" s="341"/>
      <c r="O417" s="341"/>
      <c r="P417" s="341"/>
      <c r="Q417" s="341"/>
      <c r="R417" s="341"/>
      <c r="S417" s="339"/>
      <c r="T417" s="338"/>
      <c r="U417" s="341"/>
      <c r="V417" s="339"/>
      <c r="X417" s="388" t="str">
        <f>'Übertrag Einzel'!BH111</f>
        <v>Slowfox</v>
      </c>
      <c r="Y417" s="389"/>
      <c r="Z417" s="389"/>
      <c r="AA417" s="17"/>
      <c r="AB417" s="338"/>
      <c r="AC417" s="339"/>
      <c r="AD417" s="338"/>
      <c r="AE417" s="339"/>
      <c r="AF417" s="338"/>
      <c r="AG417" s="339"/>
      <c r="AH417" s="338"/>
      <c r="AI417" s="339"/>
      <c r="AJ417" s="338"/>
      <c r="AK417" s="341"/>
      <c r="AL417" s="341"/>
      <c r="AM417" s="341"/>
      <c r="AN417" s="341"/>
      <c r="AO417" s="341"/>
      <c r="AP417" s="339"/>
      <c r="AQ417" s="338"/>
      <c r="AR417" s="341"/>
      <c r="AS417" s="339"/>
    </row>
    <row r="418" spans="1:45" ht="14.1" customHeight="1" x14ac:dyDescent="0.2">
      <c r="A418" s="333"/>
      <c r="B418" s="334"/>
      <c r="C418" s="334"/>
      <c r="D418" s="335"/>
      <c r="E418" s="336"/>
      <c r="F418" s="337"/>
      <c r="G418" s="336"/>
      <c r="H418" s="337"/>
      <c r="I418" s="336"/>
      <c r="J418" s="337"/>
      <c r="K418" s="336"/>
      <c r="L418" s="337"/>
      <c r="M418" s="336"/>
      <c r="N418" s="340"/>
      <c r="O418" s="340"/>
      <c r="P418" s="340"/>
      <c r="Q418" s="340"/>
      <c r="R418" s="340"/>
      <c r="S418" s="337"/>
      <c r="T418" s="336"/>
      <c r="U418" s="340"/>
      <c r="V418" s="337"/>
      <c r="X418" s="333"/>
      <c r="Y418" s="334"/>
      <c r="Z418" s="334"/>
      <c r="AA418" s="335"/>
      <c r="AB418" s="336"/>
      <c r="AC418" s="337"/>
      <c r="AD418" s="336"/>
      <c r="AE418" s="337"/>
      <c r="AF418" s="336"/>
      <c r="AG418" s="337"/>
      <c r="AH418" s="336"/>
      <c r="AI418" s="337"/>
      <c r="AJ418" s="336"/>
      <c r="AK418" s="340"/>
      <c r="AL418" s="340"/>
      <c r="AM418" s="340"/>
      <c r="AN418" s="340"/>
      <c r="AO418" s="340"/>
      <c r="AP418" s="337"/>
      <c r="AQ418" s="336"/>
      <c r="AR418" s="340"/>
      <c r="AS418" s="337"/>
    </row>
    <row r="419" spans="1:45" ht="14.1" customHeight="1" x14ac:dyDescent="0.2">
      <c r="A419" s="388" t="str">
        <f>'Übertrag Einzel'!BI110</f>
        <v>Quickstep</v>
      </c>
      <c r="B419" s="389"/>
      <c r="C419" s="389"/>
      <c r="D419" s="17"/>
      <c r="E419" s="338"/>
      <c r="F419" s="339"/>
      <c r="G419" s="338"/>
      <c r="H419" s="339"/>
      <c r="I419" s="338"/>
      <c r="J419" s="339"/>
      <c r="K419" s="338"/>
      <c r="L419" s="339"/>
      <c r="M419" s="338"/>
      <c r="N419" s="341"/>
      <c r="O419" s="341"/>
      <c r="P419" s="341"/>
      <c r="Q419" s="341"/>
      <c r="R419" s="341"/>
      <c r="S419" s="339"/>
      <c r="T419" s="338"/>
      <c r="U419" s="341"/>
      <c r="V419" s="339"/>
      <c r="X419" s="388" t="str">
        <f>'Übertrag Einzel'!BI111</f>
        <v>Quickstep</v>
      </c>
      <c r="Y419" s="389"/>
      <c r="Z419" s="389"/>
      <c r="AA419" s="17"/>
      <c r="AB419" s="338"/>
      <c r="AC419" s="339"/>
      <c r="AD419" s="338"/>
      <c r="AE419" s="339"/>
      <c r="AF419" s="338"/>
      <c r="AG419" s="339"/>
      <c r="AH419" s="338"/>
      <c r="AI419" s="339"/>
      <c r="AJ419" s="338"/>
      <c r="AK419" s="341"/>
      <c r="AL419" s="341"/>
      <c r="AM419" s="341"/>
      <c r="AN419" s="341"/>
      <c r="AO419" s="341"/>
      <c r="AP419" s="339"/>
      <c r="AQ419" s="338"/>
      <c r="AR419" s="341"/>
      <c r="AS419" s="339"/>
    </row>
    <row r="420" spans="1:45" ht="14.1" customHeight="1" x14ac:dyDescent="0.2">
      <c r="A420" s="333"/>
      <c r="B420" s="334"/>
      <c r="C420" s="334"/>
      <c r="D420" s="335"/>
      <c r="E420" s="336"/>
      <c r="F420" s="337"/>
      <c r="G420" s="336"/>
      <c r="H420" s="337"/>
      <c r="I420" s="336"/>
      <c r="J420" s="337"/>
      <c r="K420" s="336"/>
      <c r="L420" s="337"/>
      <c r="M420" s="336"/>
      <c r="N420" s="340"/>
      <c r="O420" s="340"/>
      <c r="P420" s="340"/>
      <c r="Q420" s="340"/>
      <c r="R420" s="340"/>
      <c r="S420" s="337"/>
      <c r="T420" s="336"/>
      <c r="U420" s="340"/>
      <c r="V420" s="337"/>
      <c r="X420" s="333"/>
      <c r="Y420" s="334"/>
      <c r="Z420" s="334"/>
      <c r="AA420" s="335"/>
      <c r="AB420" s="336"/>
      <c r="AC420" s="337"/>
      <c r="AD420" s="336"/>
      <c r="AE420" s="337"/>
      <c r="AF420" s="336"/>
      <c r="AG420" s="337"/>
      <c r="AH420" s="336"/>
      <c r="AI420" s="337"/>
      <c r="AJ420" s="336"/>
      <c r="AK420" s="340"/>
      <c r="AL420" s="340"/>
      <c r="AM420" s="340"/>
      <c r="AN420" s="340"/>
      <c r="AO420" s="340"/>
      <c r="AP420" s="337"/>
      <c r="AQ420" s="336"/>
      <c r="AR420" s="340"/>
      <c r="AS420" s="337"/>
    </row>
    <row r="421" spans="1:45" ht="14.1" customHeight="1" x14ac:dyDescent="0.2">
      <c r="A421" s="388" t="str">
        <f>'Übertrag Einzel'!BJ110</f>
        <v>Samba</v>
      </c>
      <c r="B421" s="389"/>
      <c r="C421" s="389"/>
      <c r="D421" s="17"/>
      <c r="E421" s="338"/>
      <c r="F421" s="339"/>
      <c r="G421" s="338"/>
      <c r="H421" s="339"/>
      <c r="I421" s="338"/>
      <c r="J421" s="339"/>
      <c r="K421" s="338"/>
      <c r="L421" s="339"/>
      <c r="M421" s="338"/>
      <c r="N421" s="341"/>
      <c r="O421" s="341"/>
      <c r="P421" s="341"/>
      <c r="Q421" s="341"/>
      <c r="R421" s="341"/>
      <c r="S421" s="339"/>
      <c r="T421" s="338"/>
      <c r="U421" s="341"/>
      <c r="V421" s="339"/>
      <c r="X421" s="388" t="str">
        <f>'Übertrag Einzel'!BJ111</f>
        <v>Samba</v>
      </c>
      <c r="Y421" s="389"/>
      <c r="Z421" s="389"/>
      <c r="AA421" s="17"/>
      <c r="AB421" s="338"/>
      <c r="AC421" s="339"/>
      <c r="AD421" s="338"/>
      <c r="AE421" s="339"/>
      <c r="AF421" s="338"/>
      <c r="AG421" s="339"/>
      <c r="AH421" s="338"/>
      <c r="AI421" s="339"/>
      <c r="AJ421" s="338"/>
      <c r="AK421" s="341"/>
      <c r="AL421" s="341"/>
      <c r="AM421" s="341"/>
      <c r="AN421" s="341"/>
      <c r="AO421" s="341"/>
      <c r="AP421" s="339"/>
      <c r="AQ421" s="338"/>
      <c r="AR421" s="341"/>
      <c r="AS421" s="339"/>
    </row>
    <row r="422" spans="1:45" ht="14.1" customHeight="1" x14ac:dyDescent="0.2">
      <c r="A422" s="333"/>
      <c r="B422" s="334"/>
      <c r="C422" s="334"/>
      <c r="D422" s="335"/>
      <c r="E422" s="336"/>
      <c r="F422" s="337"/>
      <c r="G422" s="336"/>
      <c r="H422" s="337"/>
      <c r="I422" s="336"/>
      <c r="J422" s="337"/>
      <c r="K422" s="336"/>
      <c r="L422" s="337"/>
      <c r="M422" s="336"/>
      <c r="N422" s="340"/>
      <c r="O422" s="340"/>
      <c r="P422" s="340"/>
      <c r="Q422" s="340"/>
      <c r="R422" s="340"/>
      <c r="S422" s="337"/>
      <c r="T422" s="336"/>
      <c r="U422" s="340"/>
      <c r="V422" s="337"/>
      <c r="X422" s="333"/>
      <c r="Y422" s="334"/>
      <c r="Z422" s="334"/>
      <c r="AA422" s="335"/>
      <c r="AB422" s="336"/>
      <c r="AC422" s="337"/>
      <c r="AD422" s="336"/>
      <c r="AE422" s="337"/>
      <c r="AF422" s="336"/>
      <c r="AG422" s="337"/>
      <c r="AH422" s="336"/>
      <c r="AI422" s="337"/>
      <c r="AJ422" s="336"/>
      <c r="AK422" s="340"/>
      <c r="AL422" s="340"/>
      <c r="AM422" s="340"/>
      <c r="AN422" s="340"/>
      <c r="AO422" s="340"/>
      <c r="AP422" s="337"/>
      <c r="AQ422" s="336"/>
      <c r="AR422" s="340"/>
      <c r="AS422" s="337"/>
    </row>
    <row r="423" spans="1:45" ht="14.1" customHeight="1" x14ac:dyDescent="0.2">
      <c r="A423" s="388" t="str">
        <f>'Übertrag Einzel'!BK110</f>
        <v>Chachacha</v>
      </c>
      <c r="B423" s="389"/>
      <c r="C423" s="389"/>
      <c r="D423" s="17"/>
      <c r="E423" s="338"/>
      <c r="F423" s="339"/>
      <c r="G423" s="338"/>
      <c r="H423" s="339"/>
      <c r="I423" s="338"/>
      <c r="J423" s="339"/>
      <c r="K423" s="338"/>
      <c r="L423" s="339"/>
      <c r="M423" s="338"/>
      <c r="N423" s="341"/>
      <c r="O423" s="341"/>
      <c r="P423" s="341"/>
      <c r="Q423" s="341"/>
      <c r="R423" s="341"/>
      <c r="S423" s="339"/>
      <c r="T423" s="338"/>
      <c r="U423" s="341"/>
      <c r="V423" s="339"/>
      <c r="X423" s="388" t="str">
        <f>'Übertrag Einzel'!BK111</f>
        <v>Chachacha</v>
      </c>
      <c r="Y423" s="389"/>
      <c r="Z423" s="389"/>
      <c r="AA423" s="17"/>
      <c r="AB423" s="338"/>
      <c r="AC423" s="339"/>
      <c r="AD423" s="338"/>
      <c r="AE423" s="339"/>
      <c r="AF423" s="338"/>
      <c r="AG423" s="339"/>
      <c r="AH423" s="338"/>
      <c r="AI423" s="339"/>
      <c r="AJ423" s="338"/>
      <c r="AK423" s="341"/>
      <c r="AL423" s="341"/>
      <c r="AM423" s="341"/>
      <c r="AN423" s="341"/>
      <c r="AO423" s="341"/>
      <c r="AP423" s="339"/>
      <c r="AQ423" s="338"/>
      <c r="AR423" s="341"/>
      <c r="AS423" s="339"/>
    </row>
    <row r="424" spans="1:45" ht="14.1" customHeight="1" x14ac:dyDescent="0.2">
      <c r="A424" s="333"/>
      <c r="B424" s="334"/>
      <c r="C424" s="334"/>
      <c r="D424" s="335"/>
      <c r="E424" s="336"/>
      <c r="F424" s="337"/>
      <c r="G424" s="336"/>
      <c r="H424" s="337"/>
      <c r="I424" s="336"/>
      <c r="J424" s="337"/>
      <c r="K424" s="336"/>
      <c r="L424" s="337"/>
      <c r="M424" s="336"/>
      <c r="N424" s="340"/>
      <c r="O424" s="340"/>
      <c r="P424" s="340"/>
      <c r="Q424" s="340"/>
      <c r="R424" s="340"/>
      <c r="S424" s="337"/>
      <c r="T424" s="336"/>
      <c r="U424" s="340"/>
      <c r="V424" s="337"/>
      <c r="X424" s="333"/>
      <c r="Y424" s="334"/>
      <c r="Z424" s="334"/>
      <c r="AA424" s="335"/>
      <c r="AB424" s="336"/>
      <c r="AC424" s="337"/>
      <c r="AD424" s="336"/>
      <c r="AE424" s="337"/>
      <c r="AF424" s="336"/>
      <c r="AG424" s="337"/>
      <c r="AH424" s="336"/>
      <c r="AI424" s="337"/>
      <c r="AJ424" s="336"/>
      <c r="AK424" s="340"/>
      <c r="AL424" s="340"/>
      <c r="AM424" s="340"/>
      <c r="AN424" s="340"/>
      <c r="AO424" s="340"/>
      <c r="AP424" s="337"/>
      <c r="AQ424" s="336"/>
      <c r="AR424" s="340"/>
      <c r="AS424" s="337"/>
    </row>
    <row r="425" spans="1:45" ht="14.1" customHeight="1" x14ac:dyDescent="0.2">
      <c r="A425" s="388" t="str">
        <f>'Übertrag Einzel'!BL110</f>
        <v>Rumba</v>
      </c>
      <c r="B425" s="389"/>
      <c r="C425" s="389"/>
      <c r="D425" s="17"/>
      <c r="E425" s="338"/>
      <c r="F425" s="339"/>
      <c r="G425" s="338"/>
      <c r="H425" s="339"/>
      <c r="I425" s="338"/>
      <c r="J425" s="339"/>
      <c r="K425" s="338"/>
      <c r="L425" s="339"/>
      <c r="M425" s="338"/>
      <c r="N425" s="341"/>
      <c r="O425" s="341"/>
      <c r="P425" s="341"/>
      <c r="Q425" s="341"/>
      <c r="R425" s="341"/>
      <c r="S425" s="339"/>
      <c r="T425" s="338"/>
      <c r="U425" s="341"/>
      <c r="V425" s="339"/>
      <c r="X425" s="388" t="str">
        <f>'Übertrag Einzel'!BL111</f>
        <v>Rumba</v>
      </c>
      <c r="Y425" s="389"/>
      <c r="Z425" s="389"/>
      <c r="AA425" s="17"/>
      <c r="AB425" s="338"/>
      <c r="AC425" s="339"/>
      <c r="AD425" s="338"/>
      <c r="AE425" s="339"/>
      <c r="AF425" s="338"/>
      <c r="AG425" s="339"/>
      <c r="AH425" s="338"/>
      <c r="AI425" s="339"/>
      <c r="AJ425" s="338"/>
      <c r="AK425" s="341"/>
      <c r="AL425" s="341"/>
      <c r="AM425" s="341"/>
      <c r="AN425" s="341"/>
      <c r="AO425" s="341"/>
      <c r="AP425" s="339"/>
      <c r="AQ425" s="338"/>
      <c r="AR425" s="341"/>
      <c r="AS425" s="339"/>
    </row>
    <row r="426" spans="1:45" ht="14.1" customHeight="1" x14ac:dyDescent="0.2">
      <c r="A426" s="333"/>
      <c r="B426" s="334"/>
      <c r="C426" s="334"/>
      <c r="D426" s="335"/>
      <c r="E426" s="336"/>
      <c r="F426" s="337"/>
      <c r="G426" s="336"/>
      <c r="H426" s="337"/>
      <c r="I426" s="336"/>
      <c r="J426" s="337"/>
      <c r="K426" s="336"/>
      <c r="L426" s="337"/>
      <c r="M426" s="336"/>
      <c r="N426" s="340"/>
      <c r="O426" s="340"/>
      <c r="P426" s="340"/>
      <c r="Q426" s="340"/>
      <c r="R426" s="340"/>
      <c r="S426" s="337"/>
      <c r="T426" s="336"/>
      <c r="U426" s="340"/>
      <c r="V426" s="337"/>
      <c r="X426" s="333"/>
      <c r="Y426" s="334"/>
      <c r="Z426" s="334"/>
      <c r="AA426" s="335"/>
      <c r="AB426" s="336"/>
      <c r="AC426" s="337"/>
      <c r="AD426" s="336"/>
      <c r="AE426" s="337"/>
      <c r="AF426" s="336"/>
      <c r="AG426" s="337"/>
      <c r="AH426" s="336"/>
      <c r="AI426" s="337"/>
      <c r="AJ426" s="336"/>
      <c r="AK426" s="340"/>
      <c r="AL426" s="340"/>
      <c r="AM426" s="340"/>
      <c r="AN426" s="340"/>
      <c r="AO426" s="340"/>
      <c r="AP426" s="337"/>
      <c r="AQ426" s="336"/>
      <c r="AR426" s="340"/>
      <c r="AS426" s="337"/>
    </row>
    <row r="427" spans="1:45" ht="14.1" customHeight="1" x14ac:dyDescent="0.2">
      <c r="A427" s="388" t="str">
        <f>'Übertrag Einzel'!BM110</f>
        <v>Paso Doble</v>
      </c>
      <c r="B427" s="389"/>
      <c r="C427" s="389"/>
      <c r="D427" s="17"/>
      <c r="E427" s="338"/>
      <c r="F427" s="339"/>
      <c r="G427" s="338"/>
      <c r="H427" s="339"/>
      <c r="I427" s="338"/>
      <c r="J427" s="339"/>
      <c r="K427" s="338"/>
      <c r="L427" s="339"/>
      <c r="M427" s="338"/>
      <c r="N427" s="341"/>
      <c r="O427" s="341"/>
      <c r="P427" s="341"/>
      <c r="Q427" s="341"/>
      <c r="R427" s="341"/>
      <c r="S427" s="339"/>
      <c r="T427" s="338"/>
      <c r="U427" s="341"/>
      <c r="V427" s="339"/>
      <c r="X427" s="388" t="str">
        <f>'Übertrag Einzel'!BM111</f>
        <v>Paso Doble</v>
      </c>
      <c r="Y427" s="389"/>
      <c r="Z427" s="389"/>
      <c r="AA427" s="17"/>
      <c r="AB427" s="338"/>
      <c r="AC427" s="339"/>
      <c r="AD427" s="338"/>
      <c r="AE427" s="339"/>
      <c r="AF427" s="338"/>
      <c r="AG427" s="339"/>
      <c r="AH427" s="338"/>
      <c r="AI427" s="339"/>
      <c r="AJ427" s="338"/>
      <c r="AK427" s="341"/>
      <c r="AL427" s="341"/>
      <c r="AM427" s="341"/>
      <c r="AN427" s="341"/>
      <c r="AO427" s="341"/>
      <c r="AP427" s="339"/>
      <c r="AQ427" s="338"/>
      <c r="AR427" s="341"/>
      <c r="AS427" s="339"/>
    </row>
    <row r="428" spans="1:45" ht="14.1" customHeight="1" x14ac:dyDescent="0.2">
      <c r="A428" s="333"/>
      <c r="B428" s="334"/>
      <c r="C428" s="334"/>
      <c r="D428" s="335"/>
      <c r="E428" s="336"/>
      <c r="F428" s="337"/>
      <c r="G428" s="336"/>
      <c r="H428" s="337"/>
      <c r="I428" s="336"/>
      <c r="J428" s="337"/>
      <c r="K428" s="336"/>
      <c r="L428" s="337"/>
      <c r="M428" s="336"/>
      <c r="N428" s="340"/>
      <c r="O428" s="340"/>
      <c r="P428" s="340"/>
      <c r="Q428" s="340"/>
      <c r="R428" s="340"/>
      <c r="S428" s="337"/>
      <c r="T428" s="336"/>
      <c r="U428" s="340"/>
      <c r="V428" s="337"/>
      <c r="X428" s="333"/>
      <c r="Y428" s="334"/>
      <c r="Z428" s="334"/>
      <c r="AA428" s="335"/>
      <c r="AB428" s="336"/>
      <c r="AC428" s="337"/>
      <c r="AD428" s="336"/>
      <c r="AE428" s="337"/>
      <c r="AF428" s="336"/>
      <c r="AG428" s="337"/>
      <c r="AH428" s="336"/>
      <c r="AI428" s="337"/>
      <c r="AJ428" s="336"/>
      <c r="AK428" s="340"/>
      <c r="AL428" s="340"/>
      <c r="AM428" s="340"/>
      <c r="AN428" s="340"/>
      <c r="AO428" s="340"/>
      <c r="AP428" s="337"/>
      <c r="AQ428" s="336"/>
      <c r="AR428" s="340"/>
      <c r="AS428" s="337"/>
    </row>
    <row r="429" spans="1:45" ht="14.1" customHeight="1" x14ac:dyDescent="0.2">
      <c r="A429" s="388" t="str">
        <f>'Übertrag Einzel'!BN110</f>
        <v>Jive</v>
      </c>
      <c r="B429" s="389"/>
      <c r="C429" s="389"/>
      <c r="D429" s="17"/>
      <c r="E429" s="338"/>
      <c r="F429" s="339"/>
      <c r="G429" s="338"/>
      <c r="H429" s="339"/>
      <c r="I429" s="338"/>
      <c r="J429" s="339"/>
      <c r="K429" s="338"/>
      <c r="L429" s="339"/>
      <c r="M429" s="338"/>
      <c r="N429" s="341"/>
      <c r="O429" s="341"/>
      <c r="P429" s="341"/>
      <c r="Q429" s="341"/>
      <c r="R429" s="341"/>
      <c r="S429" s="339"/>
      <c r="T429" s="338"/>
      <c r="U429" s="341"/>
      <c r="V429" s="339"/>
      <c r="X429" s="388" t="str">
        <f>'Übertrag Einzel'!BN111</f>
        <v>Jive</v>
      </c>
      <c r="Y429" s="389"/>
      <c r="Z429" s="389"/>
      <c r="AA429" s="17"/>
      <c r="AB429" s="338"/>
      <c r="AC429" s="339"/>
      <c r="AD429" s="338"/>
      <c r="AE429" s="339"/>
      <c r="AF429" s="338"/>
      <c r="AG429" s="339"/>
      <c r="AH429" s="338"/>
      <c r="AI429" s="339"/>
      <c r="AJ429" s="338"/>
      <c r="AK429" s="341"/>
      <c r="AL429" s="341"/>
      <c r="AM429" s="341"/>
      <c r="AN429" s="341"/>
      <c r="AO429" s="341"/>
      <c r="AP429" s="339"/>
      <c r="AQ429" s="338"/>
      <c r="AR429" s="341"/>
      <c r="AS429" s="339"/>
    </row>
    <row r="430" spans="1:45" ht="14.1" customHeight="1" x14ac:dyDescent="0.2">
      <c r="A430" s="391"/>
      <c r="B430" s="392"/>
      <c r="C430" s="392"/>
      <c r="D430" s="393"/>
      <c r="E430" s="336"/>
      <c r="F430" s="337"/>
      <c r="G430" s="336"/>
      <c r="H430" s="337"/>
      <c r="I430" s="336"/>
      <c r="J430" s="337"/>
      <c r="K430" s="336"/>
      <c r="L430" s="337"/>
      <c r="M430" s="336"/>
      <c r="N430" s="340"/>
      <c r="O430" s="340"/>
      <c r="P430" s="340"/>
      <c r="Q430" s="340"/>
      <c r="R430" s="340"/>
      <c r="S430" s="337"/>
      <c r="T430" s="336"/>
      <c r="U430" s="340"/>
      <c r="V430" s="337"/>
      <c r="X430" s="391"/>
      <c r="Y430" s="392"/>
      <c r="Z430" s="392"/>
      <c r="AA430" s="393"/>
      <c r="AB430" s="336"/>
      <c r="AC430" s="337"/>
      <c r="AD430" s="336"/>
      <c r="AE430" s="337"/>
      <c r="AF430" s="336"/>
      <c r="AG430" s="337"/>
      <c r="AH430" s="336"/>
      <c r="AI430" s="337"/>
      <c r="AJ430" s="336"/>
      <c r="AK430" s="340"/>
      <c r="AL430" s="340"/>
      <c r="AM430" s="340"/>
      <c r="AN430" s="340"/>
      <c r="AO430" s="340"/>
      <c r="AP430" s="337"/>
      <c r="AQ430" s="336"/>
      <c r="AR430" s="340"/>
      <c r="AS430" s="337"/>
    </row>
    <row r="431" spans="1:45" ht="14.1" customHeight="1" x14ac:dyDescent="0.2">
      <c r="A431" s="388" t="str">
        <f>'Übertrag Einzel'!BO110</f>
        <v>Discofox</v>
      </c>
      <c r="B431" s="389"/>
      <c r="C431" s="390"/>
      <c r="D431" s="18"/>
      <c r="E431" s="338"/>
      <c r="F431" s="339"/>
      <c r="G431" s="338"/>
      <c r="H431" s="339"/>
      <c r="I431" s="338"/>
      <c r="J431" s="339"/>
      <c r="K431" s="338"/>
      <c r="L431" s="339"/>
      <c r="M431" s="338"/>
      <c r="N431" s="341"/>
      <c r="O431" s="341"/>
      <c r="P431" s="341"/>
      <c r="Q431" s="341"/>
      <c r="R431" s="341"/>
      <c r="S431" s="339"/>
      <c r="T431" s="338"/>
      <c r="U431" s="341"/>
      <c r="V431" s="339"/>
      <c r="X431" s="388" t="str">
        <f>'Übertrag Einzel'!BO111</f>
        <v>Discofox</v>
      </c>
      <c r="Y431" s="389"/>
      <c r="Z431" s="390"/>
      <c r="AA431" s="18"/>
      <c r="AB431" s="338"/>
      <c r="AC431" s="339"/>
      <c r="AD431" s="338"/>
      <c r="AE431" s="339"/>
      <c r="AF431" s="338"/>
      <c r="AG431" s="339"/>
      <c r="AH431" s="338"/>
      <c r="AI431" s="339"/>
      <c r="AJ431" s="338"/>
      <c r="AK431" s="341"/>
      <c r="AL431" s="341"/>
      <c r="AM431" s="341"/>
      <c r="AN431" s="341"/>
      <c r="AO431" s="341"/>
      <c r="AP431" s="339"/>
      <c r="AQ431" s="338"/>
      <c r="AR431" s="341"/>
      <c r="AS431" s="339"/>
    </row>
    <row r="432" spans="1:45" ht="14.1" customHeight="1" x14ac:dyDescent="0.2">
      <c r="A432" s="391"/>
      <c r="B432" s="392"/>
      <c r="C432" s="392"/>
      <c r="D432" s="393"/>
      <c r="E432" s="336"/>
      <c r="F432" s="337"/>
      <c r="G432" s="336"/>
      <c r="H432" s="337"/>
      <c r="I432" s="336"/>
      <c r="J432" s="337"/>
      <c r="K432" s="336"/>
      <c r="L432" s="337"/>
      <c r="M432" s="336"/>
      <c r="N432" s="340"/>
      <c r="O432" s="340"/>
      <c r="P432" s="340"/>
      <c r="Q432" s="340"/>
      <c r="R432" s="340"/>
      <c r="S432" s="337"/>
      <c r="T432" s="336"/>
      <c r="U432" s="340"/>
      <c r="V432" s="337"/>
      <c r="X432" s="391"/>
      <c r="Y432" s="392"/>
      <c r="Z432" s="392"/>
      <c r="AA432" s="393"/>
      <c r="AB432" s="336"/>
      <c r="AC432" s="337"/>
      <c r="AD432" s="336"/>
      <c r="AE432" s="337"/>
      <c r="AF432" s="336"/>
      <c r="AG432" s="337"/>
      <c r="AH432" s="336"/>
      <c r="AI432" s="337"/>
      <c r="AJ432" s="336"/>
      <c r="AK432" s="340"/>
      <c r="AL432" s="340"/>
      <c r="AM432" s="340"/>
      <c r="AN432" s="340"/>
      <c r="AO432" s="340"/>
      <c r="AP432" s="337"/>
      <c r="AQ432" s="336"/>
      <c r="AR432" s="340"/>
      <c r="AS432" s="337"/>
    </row>
    <row r="433" spans="1:45" ht="14.1" customHeight="1" x14ac:dyDescent="0.2">
      <c r="A433" s="388"/>
      <c r="B433" s="389"/>
      <c r="C433" s="390"/>
      <c r="D433" s="18"/>
      <c r="E433" s="338"/>
      <c r="F433" s="339"/>
      <c r="G433" s="338"/>
      <c r="H433" s="339"/>
      <c r="I433" s="338"/>
      <c r="J433" s="339"/>
      <c r="K433" s="338"/>
      <c r="L433" s="339"/>
      <c r="M433" s="338"/>
      <c r="N433" s="341"/>
      <c r="O433" s="341"/>
      <c r="P433" s="341"/>
      <c r="Q433" s="341"/>
      <c r="R433" s="341"/>
      <c r="S433" s="339"/>
      <c r="T433" s="338"/>
      <c r="U433" s="341"/>
      <c r="V433" s="339"/>
      <c r="X433" s="388"/>
      <c r="Y433" s="389"/>
      <c r="Z433" s="390"/>
      <c r="AA433" s="18"/>
      <c r="AB433" s="338"/>
      <c r="AC433" s="339"/>
      <c r="AD433" s="338"/>
      <c r="AE433" s="339"/>
      <c r="AF433" s="338"/>
      <c r="AG433" s="339"/>
      <c r="AH433" s="338"/>
      <c r="AI433" s="339"/>
      <c r="AJ433" s="338"/>
      <c r="AK433" s="341"/>
      <c r="AL433" s="341"/>
      <c r="AM433" s="341"/>
      <c r="AN433" s="341"/>
      <c r="AO433" s="341"/>
      <c r="AP433" s="339"/>
      <c r="AQ433" s="338"/>
      <c r="AR433" s="341"/>
      <c r="AS433" s="339"/>
    </row>
    <row r="434" spans="1:45" ht="14.1" customHeight="1" x14ac:dyDescent="0.2">
      <c r="A434" s="394" t="s">
        <v>70</v>
      </c>
      <c r="B434" s="450"/>
      <c r="C434" s="450"/>
      <c r="D434" s="450"/>
      <c r="E434" s="450"/>
      <c r="F434" s="450"/>
      <c r="G434" s="450"/>
      <c r="H434" s="450"/>
      <c r="I434" s="450"/>
      <c r="J434" s="450"/>
      <c r="K434" s="450"/>
      <c r="L434" s="450"/>
      <c r="M434" s="450"/>
      <c r="N434" s="450"/>
      <c r="O434" s="450"/>
      <c r="P434" s="450"/>
      <c r="Q434" s="450"/>
      <c r="R434" s="450"/>
      <c r="S434" s="450"/>
      <c r="T434" s="450"/>
      <c r="U434" s="450"/>
      <c r="V434" s="451"/>
      <c r="X434" s="394" t="s">
        <v>70</v>
      </c>
      <c r="Y434" s="450"/>
      <c r="Z434" s="450"/>
      <c r="AA434" s="450"/>
      <c r="AB434" s="450"/>
      <c r="AC434" s="450"/>
      <c r="AD434" s="450"/>
      <c r="AE434" s="450"/>
      <c r="AF434" s="450"/>
      <c r="AG434" s="450"/>
      <c r="AH434" s="450"/>
      <c r="AI434" s="450"/>
      <c r="AJ434" s="450"/>
      <c r="AK434" s="450"/>
      <c r="AL434" s="450"/>
      <c r="AM434" s="450"/>
      <c r="AN434" s="450"/>
      <c r="AO434" s="450"/>
      <c r="AP434" s="450"/>
      <c r="AQ434" s="450"/>
      <c r="AR434" s="450"/>
      <c r="AS434" s="451"/>
    </row>
    <row r="435" spans="1:45" ht="14.1" customHeight="1" x14ac:dyDescent="0.2">
      <c r="A435" s="452"/>
      <c r="B435" s="453"/>
      <c r="C435" s="454"/>
      <c r="D435" s="454"/>
      <c r="E435" s="454"/>
      <c r="F435" s="454"/>
      <c r="G435" s="454"/>
      <c r="H435" s="454"/>
      <c r="I435" s="454"/>
      <c r="J435" s="454"/>
      <c r="K435" s="454"/>
      <c r="L435" s="454"/>
      <c r="M435" s="454"/>
      <c r="N435" s="454"/>
      <c r="O435" s="454"/>
      <c r="P435" s="454"/>
      <c r="Q435" s="454"/>
      <c r="R435" s="454"/>
      <c r="S435" s="454"/>
      <c r="T435" s="454"/>
      <c r="U435" s="454"/>
      <c r="V435" s="455"/>
      <c r="X435" s="452"/>
      <c r="Y435" s="453"/>
      <c r="Z435" s="454"/>
      <c r="AA435" s="454"/>
      <c r="AB435" s="454"/>
      <c r="AC435" s="454"/>
      <c r="AD435" s="454"/>
      <c r="AE435" s="454"/>
      <c r="AF435" s="454"/>
      <c r="AG435" s="454"/>
      <c r="AH435" s="454"/>
      <c r="AI435" s="454"/>
      <c r="AJ435" s="454"/>
      <c r="AK435" s="454"/>
      <c r="AL435" s="454"/>
      <c r="AM435" s="454"/>
      <c r="AN435" s="454"/>
      <c r="AO435" s="454"/>
      <c r="AP435" s="454"/>
      <c r="AQ435" s="454"/>
      <c r="AR435" s="454"/>
      <c r="AS435" s="455"/>
    </row>
    <row r="436" spans="1:45" ht="14.1" customHeight="1" x14ac:dyDescent="0.2">
      <c r="A436" s="400" t="s">
        <v>30</v>
      </c>
      <c r="B436" s="456"/>
      <c r="C436" s="400" t="str">
        <f>MID(T438,1,2)</f>
        <v/>
      </c>
      <c r="D436" s="401"/>
      <c r="E436" s="400" t="str">
        <f>MID(T438,3,2)</f>
        <v/>
      </c>
      <c r="F436" s="401"/>
      <c r="G436" s="400" t="str">
        <f>MID(T438,5,2)</f>
        <v/>
      </c>
      <c r="H436" s="401"/>
      <c r="I436" s="400" t="str">
        <f>MID(T438,7,2)</f>
        <v/>
      </c>
      <c r="J436" s="401"/>
      <c r="K436" s="400" t="str">
        <f>MID(T438,9,2)</f>
        <v/>
      </c>
      <c r="L436" s="401"/>
      <c r="M436" s="400" t="str">
        <f>MID(T438,11,2)</f>
        <v/>
      </c>
      <c r="N436" s="401"/>
      <c r="O436" s="400" t="str">
        <f>MID(T438,13,2)</f>
        <v/>
      </c>
      <c r="P436" s="401"/>
      <c r="Q436" s="400" t="str">
        <f>MID(T438,15,2)</f>
        <v/>
      </c>
      <c r="R436" s="401"/>
      <c r="S436" s="400" t="str">
        <f>MID(T438,17,2)</f>
        <v/>
      </c>
      <c r="T436" s="401"/>
      <c r="U436" s="400" t="str">
        <f>MID(T438,19,2)</f>
        <v/>
      </c>
      <c r="V436" s="401"/>
      <c r="X436" s="400" t="s">
        <v>30</v>
      </c>
      <c r="Y436" s="456"/>
      <c r="Z436" s="400" t="str">
        <f>MID(AQ438,1,2)</f>
        <v/>
      </c>
      <c r="AA436" s="401"/>
      <c r="AB436" s="400" t="str">
        <f>MID(AQ438,3,2)</f>
        <v/>
      </c>
      <c r="AC436" s="401"/>
      <c r="AD436" s="400" t="str">
        <f>MID(AQ438,5,2)</f>
        <v/>
      </c>
      <c r="AE436" s="401"/>
      <c r="AF436" s="400" t="str">
        <f>MID(AQ438,7,2)</f>
        <v/>
      </c>
      <c r="AG436" s="401"/>
      <c r="AH436" s="400" t="str">
        <f>MID(AQ438,9,2)</f>
        <v/>
      </c>
      <c r="AI436" s="401"/>
      <c r="AJ436" s="400" t="str">
        <f>MID(AQ438,11,2)</f>
        <v/>
      </c>
      <c r="AK436" s="401"/>
      <c r="AL436" s="400" t="str">
        <f>MID(AQ438,13,2)</f>
        <v/>
      </c>
      <c r="AM436" s="401"/>
      <c r="AN436" s="400" t="str">
        <f>MID(AQ438,15,2)</f>
        <v/>
      </c>
      <c r="AO436" s="401"/>
      <c r="AP436" s="400" t="str">
        <f>MID(AQ438,17,2)</f>
        <v/>
      </c>
      <c r="AQ436" s="401"/>
      <c r="AR436" s="400" t="str">
        <f>MID(AQ438,19,2)</f>
        <v/>
      </c>
      <c r="AS436" s="401"/>
    </row>
    <row r="437" spans="1:45" ht="14.1" customHeight="1" x14ac:dyDescent="0.2">
      <c r="A437" s="457"/>
      <c r="B437" s="458"/>
      <c r="C437" s="402"/>
      <c r="D437" s="403"/>
      <c r="E437" s="402"/>
      <c r="F437" s="403"/>
      <c r="G437" s="402"/>
      <c r="H437" s="403"/>
      <c r="I437" s="402"/>
      <c r="J437" s="403"/>
      <c r="K437" s="402"/>
      <c r="L437" s="403"/>
      <c r="M437" s="402"/>
      <c r="N437" s="403"/>
      <c r="O437" s="402"/>
      <c r="P437" s="403"/>
      <c r="Q437" s="402"/>
      <c r="R437" s="403"/>
      <c r="S437" s="402"/>
      <c r="T437" s="403"/>
      <c r="U437" s="402"/>
      <c r="V437" s="403"/>
      <c r="X437" s="457"/>
      <c r="Y437" s="458"/>
      <c r="Z437" s="402"/>
      <c r="AA437" s="403"/>
      <c r="AB437" s="402"/>
      <c r="AC437" s="403"/>
      <c r="AD437" s="402"/>
      <c r="AE437" s="403"/>
      <c r="AF437" s="402"/>
      <c r="AG437" s="403"/>
      <c r="AH437" s="402"/>
      <c r="AI437" s="403"/>
      <c r="AJ437" s="402"/>
      <c r="AK437" s="403"/>
      <c r="AL437" s="402"/>
      <c r="AM437" s="403"/>
      <c r="AN437" s="402"/>
      <c r="AO437" s="403"/>
      <c r="AP437" s="402"/>
      <c r="AQ437" s="403"/>
      <c r="AR437" s="402"/>
      <c r="AS437" s="403"/>
    </row>
    <row r="438" spans="1:45" ht="27.75" customHeight="1" x14ac:dyDescent="0.2">
      <c r="A438" s="404" t="s">
        <v>191</v>
      </c>
      <c r="B438" s="405"/>
      <c r="C438" s="405"/>
      <c r="D438" s="405"/>
      <c r="E438" s="405"/>
      <c r="F438" s="405"/>
      <c r="G438" s="405"/>
      <c r="H438" s="406"/>
      <c r="I438" s="413" t="s">
        <v>16</v>
      </c>
      <c r="J438" s="414"/>
      <c r="K438" s="414"/>
      <c r="L438" s="414"/>
      <c r="M438" s="414"/>
      <c r="N438" s="414"/>
      <c r="O438" s="414"/>
      <c r="P438" s="414"/>
      <c r="Q438" s="414"/>
      <c r="R438" s="414"/>
      <c r="S438" s="415"/>
      <c r="T438" s="416" t="str">
        <f>'Übertrag Einzel'!CL110</f>
        <v/>
      </c>
      <c r="U438" s="417"/>
      <c r="V438" s="418"/>
      <c r="X438" s="404" t="s">
        <v>191</v>
      </c>
      <c r="Y438" s="405"/>
      <c r="Z438" s="405"/>
      <c r="AA438" s="405"/>
      <c r="AB438" s="405"/>
      <c r="AC438" s="405"/>
      <c r="AD438" s="405"/>
      <c r="AE438" s="406"/>
      <c r="AF438" s="413" t="s">
        <v>16</v>
      </c>
      <c r="AG438" s="414"/>
      <c r="AH438" s="414"/>
      <c r="AI438" s="414"/>
      <c r="AJ438" s="414"/>
      <c r="AK438" s="414"/>
      <c r="AL438" s="414"/>
      <c r="AM438" s="414"/>
      <c r="AN438" s="414"/>
      <c r="AO438" s="414"/>
      <c r="AP438" s="415"/>
      <c r="AQ438" s="416" t="str">
        <f>'Übertrag Einzel'!CL111</f>
        <v/>
      </c>
      <c r="AR438" s="417"/>
      <c r="AS438" s="418"/>
    </row>
    <row r="439" spans="1:45" ht="14.1" customHeight="1" x14ac:dyDescent="0.2">
      <c r="A439" s="407"/>
      <c r="B439" s="408"/>
      <c r="C439" s="408"/>
      <c r="D439" s="408"/>
      <c r="E439" s="408"/>
      <c r="F439" s="408"/>
      <c r="G439" s="408"/>
      <c r="H439" s="409"/>
      <c r="I439" s="333" t="s">
        <v>17</v>
      </c>
      <c r="J439" s="334"/>
      <c r="K439" s="334"/>
      <c r="L439" s="334"/>
      <c r="M439" s="334"/>
      <c r="N439" s="334"/>
      <c r="O439" s="334"/>
      <c r="P439" s="334"/>
      <c r="Q439" s="334"/>
      <c r="R439" s="334"/>
      <c r="S439" s="334"/>
      <c r="T439" s="334"/>
      <c r="U439" s="334"/>
      <c r="V439" s="335"/>
      <c r="X439" s="407"/>
      <c r="Y439" s="408"/>
      <c r="Z439" s="408"/>
      <c r="AA439" s="408"/>
      <c r="AB439" s="408"/>
      <c r="AC439" s="408"/>
      <c r="AD439" s="408"/>
      <c r="AE439" s="409"/>
      <c r="AF439" s="333" t="s">
        <v>17</v>
      </c>
      <c r="AG439" s="334"/>
      <c r="AH439" s="334"/>
      <c r="AI439" s="334"/>
      <c r="AJ439" s="334"/>
      <c r="AK439" s="334"/>
      <c r="AL439" s="334"/>
      <c r="AM439" s="334"/>
      <c r="AN439" s="334"/>
      <c r="AO439" s="334"/>
      <c r="AP439" s="334"/>
      <c r="AQ439" s="334"/>
      <c r="AR439" s="334"/>
      <c r="AS439" s="335"/>
    </row>
    <row r="440" spans="1:45" ht="14.1" customHeight="1" x14ac:dyDescent="0.2">
      <c r="A440" s="407"/>
      <c r="B440" s="408"/>
      <c r="C440" s="408"/>
      <c r="D440" s="408"/>
      <c r="E440" s="408"/>
      <c r="F440" s="408"/>
      <c r="G440" s="408"/>
      <c r="H440" s="409"/>
      <c r="I440" s="82" t="s">
        <v>18</v>
      </c>
      <c r="J440" s="419"/>
      <c r="K440" s="419"/>
      <c r="L440" s="419"/>
      <c r="M440" s="420"/>
      <c r="N440" s="34" t="s">
        <v>19</v>
      </c>
      <c r="O440" s="419"/>
      <c r="P440" s="419"/>
      <c r="Q440" s="419"/>
      <c r="R440" s="420"/>
      <c r="S440" s="82" t="s">
        <v>20</v>
      </c>
      <c r="T440" s="419"/>
      <c r="U440" s="419"/>
      <c r="V440" s="420"/>
      <c r="X440" s="407"/>
      <c r="Y440" s="408"/>
      <c r="Z440" s="408"/>
      <c r="AA440" s="408"/>
      <c r="AB440" s="408"/>
      <c r="AC440" s="408"/>
      <c r="AD440" s="408"/>
      <c r="AE440" s="409"/>
      <c r="AF440" s="82" t="s">
        <v>18</v>
      </c>
      <c r="AG440" s="419"/>
      <c r="AH440" s="419"/>
      <c r="AI440" s="419"/>
      <c r="AJ440" s="420"/>
      <c r="AK440" s="34" t="s">
        <v>19</v>
      </c>
      <c r="AL440" s="419"/>
      <c r="AM440" s="419"/>
      <c r="AN440" s="419"/>
      <c r="AO440" s="420"/>
      <c r="AP440" s="82" t="s">
        <v>20</v>
      </c>
      <c r="AQ440" s="419"/>
      <c r="AR440" s="419"/>
      <c r="AS440" s="420"/>
    </row>
    <row r="441" spans="1:45" ht="14.1" customHeight="1" x14ac:dyDescent="0.2">
      <c r="A441" s="410"/>
      <c r="B441" s="411"/>
      <c r="C441" s="411"/>
      <c r="D441" s="411"/>
      <c r="E441" s="411"/>
      <c r="F441" s="411"/>
      <c r="G441" s="411"/>
      <c r="H441" s="412"/>
      <c r="I441" s="87"/>
      <c r="J441" s="88"/>
      <c r="K441" s="88"/>
      <c r="L441" s="88"/>
      <c r="M441" s="89"/>
      <c r="N441" s="88"/>
      <c r="O441" s="88"/>
      <c r="P441" s="88"/>
      <c r="Q441" s="88"/>
      <c r="R441" s="89"/>
      <c r="S441" s="87"/>
      <c r="T441" s="88"/>
      <c r="U441" s="88"/>
      <c r="V441" s="89"/>
      <c r="X441" s="410"/>
      <c r="Y441" s="411"/>
      <c r="Z441" s="411"/>
      <c r="AA441" s="411"/>
      <c r="AB441" s="411"/>
      <c r="AC441" s="411"/>
      <c r="AD441" s="411"/>
      <c r="AE441" s="412"/>
      <c r="AF441" s="87"/>
      <c r="AG441" s="88"/>
      <c r="AH441" s="88"/>
      <c r="AI441" s="88"/>
      <c r="AJ441" s="89"/>
      <c r="AK441" s="88"/>
      <c r="AL441" s="88"/>
      <c r="AM441" s="88"/>
      <c r="AN441" s="88"/>
      <c r="AO441" s="89"/>
      <c r="AP441" s="87"/>
      <c r="AQ441" s="88"/>
      <c r="AR441" s="88"/>
      <c r="AS441" s="89"/>
    </row>
    <row r="442" spans="1:45" s="27" customFormat="1" ht="21.75" customHeight="1" x14ac:dyDescent="0.2">
      <c r="A442" s="421" t="s">
        <v>22</v>
      </c>
      <c r="B442" s="422"/>
      <c r="C442" s="422"/>
      <c r="D442" s="422"/>
      <c r="E442" s="422"/>
      <c r="F442" s="422"/>
      <c r="G442" s="422"/>
      <c r="H442" s="422"/>
      <c r="I442" s="422"/>
      <c r="J442" s="422"/>
      <c r="K442" s="422"/>
      <c r="L442" s="422"/>
      <c r="M442" s="422"/>
      <c r="N442" s="422"/>
      <c r="O442" s="422"/>
      <c r="P442" s="422"/>
      <c r="Q442" s="422"/>
      <c r="R442" s="422"/>
      <c r="S442" s="422"/>
      <c r="T442" s="422"/>
      <c r="U442" s="422"/>
      <c r="V442" s="423"/>
      <c r="X442" s="424" t="s">
        <v>22</v>
      </c>
      <c r="Y442" s="425"/>
      <c r="Z442" s="425"/>
      <c r="AA442" s="425"/>
      <c r="AB442" s="425"/>
      <c r="AC442" s="425"/>
      <c r="AD442" s="425"/>
      <c r="AE442" s="425"/>
      <c r="AF442" s="425"/>
      <c r="AG442" s="425"/>
      <c r="AH442" s="425"/>
      <c r="AI442" s="425"/>
      <c r="AJ442" s="425"/>
      <c r="AK442" s="425"/>
      <c r="AL442" s="425"/>
      <c r="AM442" s="425"/>
      <c r="AN442" s="425"/>
      <c r="AO442" s="425"/>
      <c r="AP442" s="425"/>
      <c r="AQ442" s="425"/>
      <c r="AR442" s="425"/>
      <c r="AS442" s="426"/>
    </row>
    <row r="443" spans="1:45" s="33" customFormat="1" ht="21.75" customHeight="1" x14ac:dyDescent="0.2">
      <c r="A443" s="26" t="str">
        <f>'Übertrag Einzel'!$C112</f>
        <v xml:space="preserve"> </v>
      </c>
      <c r="B443" s="29" t="str">
        <f>'Übertrag Einzel'!$AD112</f>
        <v xml:space="preserve"> </v>
      </c>
      <c r="C443" s="30"/>
      <c r="D443" s="90"/>
      <c r="E443" s="31" t="str">
        <f>E394</f>
        <v>Ausrichter: TSC Musterhausen</v>
      </c>
      <c r="F443" s="90"/>
      <c r="G443" s="90"/>
      <c r="H443" s="90"/>
      <c r="I443" s="90"/>
      <c r="J443" s="90"/>
      <c r="K443" s="90"/>
      <c r="L443" s="90"/>
      <c r="M443" s="90"/>
      <c r="N443" s="90"/>
      <c r="O443" s="90"/>
      <c r="P443" s="90"/>
      <c r="Q443" s="90"/>
      <c r="R443" s="90"/>
      <c r="S443" s="90"/>
      <c r="T443" s="90"/>
      <c r="U443" s="90"/>
      <c r="V443" s="91"/>
      <c r="X443" s="26" t="str">
        <f>'Übertrag Einzel'!$C113</f>
        <v xml:space="preserve"> </v>
      </c>
      <c r="Y443" s="29" t="str">
        <f>'Übertrag Einzel'!$AD113</f>
        <v xml:space="preserve"> </v>
      </c>
      <c r="Z443" s="30"/>
      <c r="AA443" s="90"/>
      <c r="AB443" s="31" t="str">
        <f>E443</f>
        <v>Ausrichter: TSC Musterhausen</v>
      </c>
      <c r="AC443" s="90"/>
      <c r="AD443" s="90"/>
      <c r="AE443" s="90"/>
      <c r="AF443" s="90"/>
      <c r="AG443" s="90"/>
      <c r="AH443" s="90"/>
      <c r="AI443" s="90"/>
      <c r="AJ443" s="90"/>
      <c r="AK443" s="90"/>
      <c r="AL443" s="90"/>
      <c r="AM443" s="90"/>
      <c r="AN443" s="90"/>
      <c r="AO443" s="90"/>
      <c r="AP443" s="90"/>
      <c r="AQ443" s="90"/>
      <c r="AR443" s="90"/>
      <c r="AS443" s="91"/>
    </row>
    <row r="444" spans="1:45" s="34" customFormat="1" ht="12.75" x14ac:dyDescent="0.2">
      <c r="A444" s="333" t="s">
        <v>3</v>
      </c>
      <c r="B444" s="334"/>
      <c r="C444" s="334"/>
      <c r="D444" s="334"/>
      <c r="E444" s="430"/>
      <c r="F444" s="333" t="s">
        <v>34</v>
      </c>
      <c r="G444" s="431"/>
      <c r="H444" s="431"/>
      <c r="I444" s="431"/>
      <c r="J444" s="431"/>
      <c r="K444" s="431"/>
      <c r="L444" s="431"/>
      <c r="M444" s="431"/>
      <c r="N444" s="431"/>
      <c r="O444" s="431"/>
      <c r="P444" s="431"/>
      <c r="Q444" s="431"/>
      <c r="R444" s="430"/>
      <c r="S444" s="333" t="s">
        <v>6</v>
      </c>
      <c r="T444" s="334"/>
      <c r="U444" s="334"/>
      <c r="V444" s="335"/>
      <c r="X444" s="333" t="s">
        <v>3</v>
      </c>
      <c r="Y444" s="334"/>
      <c r="Z444" s="334"/>
      <c r="AA444" s="334"/>
      <c r="AB444" s="430"/>
      <c r="AC444" s="333" t="s">
        <v>34</v>
      </c>
      <c r="AD444" s="431"/>
      <c r="AE444" s="431"/>
      <c r="AF444" s="431"/>
      <c r="AG444" s="431"/>
      <c r="AH444" s="431"/>
      <c r="AI444" s="431"/>
      <c r="AJ444" s="431"/>
      <c r="AK444" s="431"/>
      <c r="AL444" s="431"/>
      <c r="AM444" s="431"/>
      <c r="AN444" s="431"/>
      <c r="AO444" s="430"/>
      <c r="AP444" s="333" t="s">
        <v>6</v>
      </c>
      <c r="AQ444" s="334"/>
      <c r="AR444" s="334"/>
      <c r="AS444" s="335"/>
    </row>
    <row r="445" spans="1:45" s="35" customFormat="1" ht="24" customHeight="1" x14ac:dyDescent="0.2">
      <c r="A445" s="352" t="str">
        <f>'Übertrag Einzel'!D112</f>
        <v xml:space="preserve"> </v>
      </c>
      <c r="B445" s="353"/>
      <c r="C445" s="353"/>
      <c r="D445" s="353"/>
      <c r="E445" s="354"/>
      <c r="F445" s="352" t="str">
        <f>'Übertrag Einzel'!E112</f>
        <v xml:space="preserve"> </v>
      </c>
      <c r="G445" s="353"/>
      <c r="H445" s="353"/>
      <c r="I445" s="353"/>
      <c r="J445" s="353"/>
      <c r="K445" s="353"/>
      <c r="L445" s="353"/>
      <c r="M445" s="353"/>
      <c r="N445" s="353"/>
      <c r="O445" s="353"/>
      <c r="P445" s="353"/>
      <c r="Q445" s="353"/>
      <c r="R445" s="354"/>
      <c r="S445" s="355" t="str">
        <f>'Übertrag Einzel'!$H112</f>
        <v xml:space="preserve"> </v>
      </c>
      <c r="T445" s="356"/>
      <c r="U445" s="356"/>
      <c r="V445" s="357"/>
      <c r="X445" s="352" t="str">
        <f>'Übertrag Einzel'!D113</f>
        <v xml:space="preserve"> </v>
      </c>
      <c r="Y445" s="353"/>
      <c r="Z445" s="353"/>
      <c r="AA445" s="353"/>
      <c r="AB445" s="354"/>
      <c r="AC445" s="352" t="str">
        <f>'Übertrag Einzel'!E113</f>
        <v xml:space="preserve"> </v>
      </c>
      <c r="AD445" s="353"/>
      <c r="AE445" s="353"/>
      <c r="AF445" s="353"/>
      <c r="AG445" s="353"/>
      <c r="AH445" s="353"/>
      <c r="AI445" s="353"/>
      <c r="AJ445" s="353"/>
      <c r="AK445" s="353"/>
      <c r="AL445" s="353"/>
      <c r="AM445" s="353"/>
      <c r="AN445" s="353"/>
      <c r="AO445" s="354"/>
      <c r="AP445" s="355" t="str">
        <f>'Übertrag Einzel'!$H113</f>
        <v xml:space="preserve"> </v>
      </c>
      <c r="AQ445" s="356"/>
      <c r="AR445" s="356"/>
      <c r="AS445" s="357"/>
    </row>
    <row r="446" spans="1:45" s="36" customFormat="1" ht="11.25" customHeight="1" x14ac:dyDescent="0.2">
      <c r="A446" s="376" t="s">
        <v>32</v>
      </c>
      <c r="B446" s="377"/>
      <c r="C446" s="378"/>
      <c r="D446" s="376" t="s">
        <v>33</v>
      </c>
      <c r="E446" s="377"/>
      <c r="F446" s="377"/>
      <c r="G446" s="377"/>
      <c r="H446" s="377"/>
      <c r="I446" s="377"/>
      <c r="J446" s="377"/>
      <c r="K446" s="377"/>
      <c r="L446" s="377"/>
      <c r="M446" s="377"/>
      <c r="N446" s="378"/>
      <c r="O446" s="379" t="s">
        <v>7</v>
      </c>
      <c r="P446" s="377"/>
      <c r="Q446" s="377"/>
      <c r="R446" s="377"/>
      <c r="S446" s="377"/>
      <c r="T446" s="377"/>
      <c r="U446" s="377"/>
      <c r="V446" s="378"/>
      <c r="X446" s="376" t="s">
        <v>32</v>
      </c>
      <c r="Y446" s="377"/>
      <c r="Z446" s="378"/>
      <c r="AA446" s="376" t="s">
        <v>33</v>
      </c>
      <c r="AB446" s="377"/>
      <c r="AC446" s="377"/>
      <c r="AD446" s="377"/>
      <c r="AE446" s="377"/>
      <c r="AF446" s="377"/>
      <c r="AG446" s="377"/>
      <c r="AH446" s="377"/>
      <c r="AI446" s="377"/>
      <c r="AJ446" s="377"/>
      <c r="AK446" s="378"/>
      <c r="AL446" s="379" t="s">
        <v>7</v>
      </c>
      <c r="AM446" s="377"/>
      <c r="AN446" s="377"/>
      <c r="AO446" s="377"/>
      <c r="AP446" s="377"/>
      <c r="AQ446" s="377"/>
      <c r="AR446" s="377"/>
      <c r="AS446" s="378"/>
    </row>
    <row r="447" spans="1:45" s="36" customFormat="1" ht="14.1" customHeight="1" x14ac:dyDescent="0.2">
      <c r="A447" s="385" t="str">
        <f>'Übertrag Einzel'!F112</f>
        <v xml:space="preserve"> </v>
      </c>
      <c r="B447" s="386"/>
      <c r="C447" s="387"/>
      <c r="D447" s="385" t="str">
        <f>'Übertrag Einzel'!G112</f>
        <v xml:space="preserve"> </v>
      </c>
      <c r="E447" s="386"/>
      <c r="F447" s="386"/>
      <c r="G447" s="386"/>
      <c r="H447" s="386"/>
      <c r="I447" s="386"/>
      <c r="J447" s="386"/>
      <c r="K447" s="386"/>
      <c r="L447" s="386"/>
      <c r="M447" s="386"/>
      <c r="N447" s="387"/>
      <c r="O447" s="442"/>
      <c r="P447" s="440"/>
      <c r="Q447" s="440"/>
      <c r="R447" s="440"/>
      <c r="S447" s="440"/>
      <c r="T447" s="440"/>
      <c r="U447" s="440"/>
      <c r="V447" s="441"/>
      <c r="X447" s="385" t="str">
        <f>'Übertrag Einzel'!F113</f>
        <v xml:space="preserve"> </v>
      </c>
      <c r="Y447" s="386"/>
      <c r="Z447" s="387"/>
      <c r="AA447" s="385" t="str">
        <f>'Übertrag Einzel'!G113</f>
        <v xml:space="preserve"> </v>
      </c>
      <c r="AB447" s="386"/>
      <c r="AC447" s="386"/>
      <c r="AD447" s="386"/>
      <c r="AE447" s="386"/>
      <c r="AF447" s="386"/>
      <c r="AG447" s="386"/>
      <c r="AH447" s="386"/>
      <c r="AI447" s="386"/>
      <c r="AJ447" s="386"/>
      <c r="AK447" s="387"/>
      <c r="AL447" s="442"/>
      <c r="AM447" s="440"/>
      <c r="AN447" s="440"/>
      <c r="AO447" s="440"/>
      <c r="AP447" s="440"/>
      <c r="AQ447" s="440"/>
      <c r="AR447" s="440"/>
      <c r="AS447" s="441"/>
    </row>
    <row r="448" spans="1:45" s="36" customFormat="1" ht="9.75" customHeight="1" x14ac:dyDescent="0.2">
      <c r="A448" s="352"/>
      <c r="B448" s="353"/>
      <c r="C448" s="354"/>
      <c r="D448" s="352"/>
      <c r="E448" s="353"/>
      <c r="F448" s="353"/>
      <c r="G448" s="353"/>
      <c r="H448" s="353"/>
      <c r="I448" s="353"/>
      <c r="J448" s="353"/>
      <c r="K448" s="353"/>
      <c r="L448" s="353"/>
      <c r="M448" s="353"/>
      <c r="N448" s="354"/>
      <c r="O448" s="370"/>
      <c r="P448" s="440"/>
      <c r="Q448" s="440"/>
      <c r="R448" s="440"/>
      <c r="S448" s="440"/>
      <c r="T448" s="440"/>
      <c r="U448" s="440"/>
      <c r="V448" s="441"/>
      <c r="X448" s="352"/>
      <c r="Y448" s="353"/>
      <c r="Z448" s="354"/>
      <c r="AA448" s="352"/>
      <c r="AB448" s="353"/>
      <c r="AC448" s="353"/>
      <c r="AD448" s="353"/>
      <c r="AE448" s="353"/>
      <c r="AF448" s="353"/>
      <c r="AG448" s="353"/>
      <c r="AH448" s="353"/>
      <c r="AI448" s="353"/>
      <c r="AJ448" s="353"/>
      <c r="AK448" s="354"/>
      <c r="AL448" s="370"/>
      <c r="AM448" s="440"/>
      <c r="AN448" s="440"/>
      <c r="AO448" s="440"/>
      <c r="AP448" s="440"/>
      <c r="AQ448" s="440"/>
      <c r="AR448" s="440"/>
      <c r="AS448" s="441"/>
    </row>
    <row r="449" spans="1:45" s="36" customFormat="1" ht="11.25" customHeight="1" x14ac:dyDescent="0.2">
      <c r="A449" s="376" t="s">
        <v>5</v>
      </c>
      <c r="B449" s="377"/>
      <c r="C449" s="377"/>
      <c r="D449" s="377"/>
      <c r="E449" s="377"/>
      <c r="F449" s="377"/>
      <c r="G449" s="377"/>
      <c r="H449" s="377"/>
      <c r="I449" s="377"/>
      <c r="J449" s="377"/>
      <c r="K449" s="377"/>
      <c r="L449" s="377"/>
      <c r="M449" s="377"/>
      <c r="N449" s="378"/>
      <c r="O449" s="442"/>
      <c r="P449" s="440"/>
      <c r="Q449" s="440"/>
      <c r="R449" s="440"/>
      <c r="S449" s="440"/>
      <c r="T449" s="440"/>
      <c r="U449" s="440"/>
      <c r="V449" s="441"/>
      <c r="X449" s="376" t="s">
        <v>5</v>
      </c>
      <c r="Y449" s="377"/>
      <c r="Z449" s="377"/>
      <c r="AA449" s="377"/>
      <c r="AB449" s="377"/>
      <c r="AC449" s="377"/>
      <c r="AD449" s="377"/>
      <c r="AE449" s="377"/>
      <c r="AF449" s="377"/>
      <c r="AG449" s="377"/>
      <c r="AH449" s="377"/>
      <c r="AI449" s="377"/>
      <c r="AJ449" s="377"/>
      <c r="AK449" s="378"/>
      <c r="AL449" s="442"/>
      <c r="AM449" s="440"/>
      <c r="AN449" s="440"/>
      <c r="AO449" s="440"/>
      <c r="AP449" s="440"/>
      <c r="AQ449" s="440"/>
      <c r="AR449" s="440"/>
      <c r="AS449" s="441"/>
    </row>
    <row r="450" spans="1:45" s="35" customFormat="1" ht="24" customHeight="1" x14ac:dyDescent="0.2">
      <c r="A450" s="352" t="str">
        <f>'Übertrag Einzel'!I112</f>
        <v/>
      </c>
      <c r="B450" s="353"/>
      <c r="C450" s="353"/>
      <c r="D450" s="353"/>
      <c r="E450" s="386"/>
      <c r="F450" s="386"/>
      <c r="G450" s="386"/>
      <c r="H450" s="386"/>
      <c r="I450" s="386"/>
      <c r="J450" s="386"/>
      <c r="K450" s="386"/>
      <c r="L450" s="386"/>
      <c r="M450" s="386"/>
      <c r="N450" s="387"/>
      <c r="O450" s="443"/>
      <c r="P450" s="444"/>
      <c r="Q450" s="444"/>
      <c r="R450" s="444"/>
      <c r="S450" s="444"/>
      <c r="T450" s="444"/>
      <c r="U450" s="444"/>
      <c r="V450" s="445"/>
      <c r="X450" s="352" t="str">
        <f>'Übertrag Einzel'!I113</f>
        <v/>
      </c>
      <c r="Y450" s="353"/>
      <c r="Z450" s="353"/>
      <c r="AA450" s="353"/>
      <c r="AB450" s="386"/>
      <c r="AC450" s="386"/>
      <c r="AD450" s="386"/>
      <c r="AE450" s="386"/>
      <c r="AF450" s="386"/>
      <c r="AG450" s="386"/>
      <c r="AH450" s="386"/>
      <c r="AI450" s="386"/>
      <c r="AJ450" s="386"/>
      <c r="AK450" s="387"/>
      <c r="AL450" s="443"/>
      <c r="AM450" s="444"/>
      <c r="AN450" s="444"/>
      <c r="AO450" s="444"/>
      <c r="AP450" s="444"/>
      <c r="AQ450" s="444"/>
      <c r="AR450" s="444"/>
      <c r="AS450" s="445"/>
    </row>
    <row r="451" spans="1:45" s="34" customFormat="1" ht="12.75" customHeight="1" x14ac:dyDescent="0.2">
      <c r="A451" s="333" t="s">
        <v>8</v>
      </c>
      <c r="B451" s="431"/>
      <c r="C451" s="431"/>
      <c r="D451" s="430"/>
      <c r="E451" s="361" t="s">
        <v>113</v>
      </c>
      <c r="F451" s="432"/>
      <c r="G451" s="432"/>
      <c r="H451" s="432"/>
      <c r="I451" s="432"/>
      <c r="J451" s="432"/>
      <c r="K451" s="432"/>
      <c r="L451" s="432"/>
      <c r="M451" s="432"/>
      <c r="N451" s="432"/>
      <c r="O451" s="432"/>
      <c r="P451" s="432"/>
      <c r="Q451" s="432"/>
      <c r="R451" s="432"/>
      <c r="S451" s="432"/>
      <c r="T451" s="432"/>
      <c r="U451" s="432"/>
      <c r="V451" s="433"/>
      <c r="X451" s="333" t="s">
        <v>8</v>
      </c>
      <c r="Y451" s="431"/>
      <c r="Z451" s="431"/>
      <c r="AA451" s="430"/>
      <c r="AB451" s="361" t="s">
        <v>113</v>
      </c>
      <c r="AC451" s="432"/>
      <c r="AD451" s="432"/>
      <c r="AE451" s="432"/>
      <c r="AF451" s="432"/>
      <c r="AG451" s="432"/>
      <c r="AH451" s="432"/>
      <c r="AI451" s="432"/>
      <c r="AJ451" s="432"/>
      <c r="AK451" s="432"/>
      <c r="AL451" s="432"/>
      <c r="AM451" s="432"/>
      <c r="AN451" s="432"/>
      <c r="AO451" s="432"/>
      <c r="AP451" s="432"/>
      <c r="AQ451" s="432"/>
      <c r="AR451" s="432"/>
      <c r="AS451" s="433"/>
    </row>
    <row r="452" spans="1:45" s="37" customFormat="1" ht="24" customHeight="1" x14ac:dyDescent="0.2">
      <c r="A452" s="367">
        <f>A11</f>
        <v>45383</v>
      </c>
      <c r="B452" s="368"/>
      <c r="C452" s="368"/>
      <c r="D452" s="369"/>
      <c r="E452" s="434"/>
      <c r="F452" s="435"/>
      <c r="G452" s="435"/>
      <c r="H452" s="435"/>
      <c r="I452" s="435"/>
      <c r="J452" s="435"/>
      <c r="K452" s="435"/>
      <c r="L452" s="435"/>
      <c r="M452" s="435"/>
      <c r="N452" s="435"/>
      <c r="O452" s="435"/>
      <c r="P452" s="435"/>
      <c r="Q452" s="435"/>
      <c r="R452" s="435"/>
      <c r="S452" s="435"/>
      <c r="T452" s="435"/>
      <c r="U452" s="435"/>
      <c r="V452" s="436"/>
      <c r="X452" s="367">
        <f>A11</f>
        <v>45383</v>
      </c>
      <c r="Y452" s="368"/>
      <c r="Z452" s="368"/>
      <c r="AA452" s="369"/>
      <c r="AB452" s="434"/>
      <c r="AC452" s="435"/>
      <c r="AD452" s="435"/>
      <c r="AE452" s="435"/>
      <c r="AF452" s="435"/>
      <c r="AG452" s="435"/>
      <c r="AH452" s="435"/>
      <c r="AI452" s="435"/>
      <c r="AJ452" s="435"/>
      <c r="AK452" s="435"/>
      <c r="AL452" s="435"/>
      <c r="AM452" s="435"/>
      <c r="AN452" s="435"/>
      <c r="AO452" s="435"/>
      <c r="AP452" s="435"/>
      <c r="AQ452" s="435"/>
      <c r="AR452" s="435"/>
      <c r="AS452" s="436"/>
    </row>
    <row r="453" spans="1:45" s="34" customFormat="1" ht="6" customHeight="1" x14ac:dyDescent="0.2">
      <c r="A453" s="84"/>
      <c r="B453" s="85"/>
      <c r="C453" s="85"/>
      <c r="D453" s="85"/>
      <c r="E453" s="85"/>
      <c r="F453" s="85"/>
      <c r="G453" s="85"/>
      <c r="H453" s="85"/>
      <c r="I453" s="85"/>
      <c r="J453" s="85"/>
      <c r="K453" s="85"/>
      <c r="L453" s="85"/>
      <c r="M453" s="85"/>
      <c r="N453" s="85"/>
      <c r="O453" s="85"/>
      <c r="P453" s="85"/>
      <c r="Q453" s="85"/>
      <c r="R453" s="85"/>
      <c r="S453" s="85"/>
      <c r="T453" s="85"/>
      <c r="U453" s="85"/>
      <c r="V453" s="86"/>
      <c r="X453" s="84"/>
      <c r="Y453" s="85"/>
      <c r="Z453" s="85"/>
      <c r="AA453" s="85"/>
      <c r="AB453" s="85"/>
      <c r="AC453" s="85"/>
      <c r="AD453" s="85"/>
      <c r="AE453" s="85"/>
      <c r="AF453" s="85"/>
      <c r="AG453" s="85"/>
      <c r="AH453" s="85"/>
      <c r="AI453" s="85"/>
      <c r="AJ453" s="85"/>
      <c r="AK453" s="85"/>
      <c r="AL453" s="85"/>
      <c r="AM453" s="85"/>
      <c r="AN453" s="85"/>
      <c r="AO453" s="85"/>
      <c r="AP453" s="85"/>
      <c r="AQ453" s="85"/>
      <c r="AR453" s="85"/>
      <c r="AS453" s="86"/>
    </row>
    <row r="454" spans="1:45" s="34" customFormat="1" ht="24.75" customHeight="1" x14ac:dyDescent="0.2">
      <c r="A454" s="38" t="s">
        <v>107</v>
      </c>
      <c r="D454" s="330" t="str">
        <f>'Übertrag Einzel'!AA112</f>
        <v/>
      </c>
      <c r="E454" s="331"/>
      <c r="F454" s="331"/>
      <c r="G454" s="331"/>
      <c r="H454" s="331"/>
      <c r="I454" s="331"/>
      <c r="J454" s="331"/>
      <c r="K454" s="331"/>
      <c r="L454" s="331"/>
      <c r="M454" s="331"/>
      <c r="N454" s="137"/>
      <c r="O454" s="332" t="str">
        <f>"verliehen wird: "&amp;'Übertrag Einzel'!CP112</f>
        <v>verliehen wird: Urkunde und Button</v>
      </c>
      <c r="P454" s="332"/>
      <c r="Q454" s="332"/>
      <c r="R454" s="332"/>
      <c r="S454" s="332"/>
      <c r="T454" s="332"/>
      <c r="U454" s="332"/>
      <c r="V454" s="83"/>
      <c r="X454" s="38" t="s">
        <v>107</v>
      </c>
      <c r="AA454" s="330" t="str">
        <f>'Übertrag Einzel'!AA113</f>
        <v/>
      </c>
      <c r="AB454" s="331"/>
      <c r="AC454" s="331"/>
      <c r="AD454" s="331"/>
      <c r="AE454" s="331"/>
      <c r="AF454" s="331"/>
      <c r="AG454" s="331"/>
      <c r="AH454" s="331"/>
      <c r="AI454" s="331"/>
      <c r="AJ454" s="331"/>
      <c r="AK454" s="137"/>
      <c r="AL454" s="332" t="str">
        <f>"verliehen wird: "&amp;'Übertrag Einzel'!CP113</f>
        <v>verliehen wird: Urkunde und Button</v>
      </c>
      <c r="AM454" s="332"/>
      <c r="AN454" s="332"/>
      <c r="AO454" s="332"/>
      <c r="AP454" s="332"/>
      <c r="AQ454" s="332"/>
      <c r="AR454" s="332"/>
      <c r="AS454" s="83"/>
    </row>
    <row r="455" spans="1:45" s="34" customFormat="1" ht="6" customHeight="1" x14ac:dyDescent="0.2">
      <c r="A455" s="82"/>
      <c r="V455" s="83"/>
      <c r="X455" s="82"/>
      <c r="AS455" s="83"/>
    </row>
    <row r="456" spans="1:45" s="34" customFormat="1" ht="24.75" customHeight="1" x14ac:dyDescent="0.2">
      <c r="A456" s="38" t="s">
        <v>111</v>
      </c>
      <c r="D456" s="39"/>
      <c r="F456" s="39"/>
      <c r="H456" s="39"/>
      <c r="I456" s="347" t="str">
        <f>'Übertrag Einzel'!CM112&amp;"."</f>
        <v>.</v>
      </c>
      <c r="J456" s="348"/>
      <c r="L456" s="39" t="s">
        <v>112</v>
      </c>
      <c r="N456" s="39"/>
      <c r="V456" s="83"/>
      <c r="X456" s="38" t="s">
        <v>111</v>
      </c>
      <c r="AA456" s="39"/>
      <c r="AC456" s="39"/>
      <c r="AE456" s="39"/>
      <c r="AF456" s="347" t="str">
        <f>'Übertrag Einzel'!CM113&amp;"."</f>
        <v>.</v>
      </c>
      <c r="AG456" s="348"/>
      <c r="AI456" s="39" t="s">
        <v>112</v>
      </c>
      <c r="AK456" s="39"/>
      <c r="AS456" s="83"/>
    </row>
    <row r="457" spans="1:45" s="34" customFormat="1" ht="6" customHeight="1" x14ac:dyDescent="0.2">
      <c r="A457" s="87"/>
      <c r="B457" s="88"/>
      <c r="C457" s="88"/>
      <c r="D457" s="88"/>
      <c r="E457" s="88"/>
      <c r="F457" s="88"/>
      <c r="G457" s="88"/>
      <c r="H457" s="88"/>
      <c r="I457" s="88"/>
      <c r="J457" s="88"/>
      <c r="K457" s="88"/>
      <c r="L457" s="88"/>
      <c r="M457" s="88"/>
      <c r="N457" s="88"/>
      <c r="O457" s="88"/>
      <c r="P457" s="88"/>
      <c r="Q457" s="88"/>
      <c r="R457" s="88"/>
      <c r="S457" s="88"/>
      <c r="T457" s="88"/>
      <c r="U457" s="88"/>
      <c r="V457" s="89"/>
      <c r="X457" s="87"/>
      <c r="Y457" s="88"/>
      <c r="Z457" s="88"/>
      <c r="AA457" s="88"/>
      <c r="AB457" s="88"/>
      <c r="AC457" s="88"/>
      <c r="AD457" s="88"/>
      <c r="AE457" s="88"/>
      <c r="AF457" s="88"/>
      <c r="AG457" s="88"/>
      <c r="AH457" s="88"/>
      <c r="AI457" s="88"/>
      <c r="AJ457" s="88"/>
      <c r="AK457" s="88"/>
      <c r="AL457" s="88"/>
      <c r="AM457" s="88"/>
      <c r="AN457" s="88"/>
      <c r="AO457" s="88"/>
      <c r="AP457" s="88"/>
      <c r="AQ457" s="88"/>
      <c r="AR457" s="88"/>
      <c r="AS457" s="89"/>
    </row>
    <row r="458" spans="1:45" ht="29.25" customHeight="1" x14ac:dyDescent="0.2">
      <c r="A458" s="349" t="s">
        <v>9</v>
      </c>
      <c r="B458" s="448"/>
      <c r="C458" s="448"/>
      <c r="D458" s="449"/>
      <c r="E458" s="447" t="s">
        <v>10</v>
      </c>
      <c r="F458" s="447"/>
      <c r="G458" s="447" t="s">
        <v>11</v>
      </c>
      <c r="H458" s="447"/>
      <c r="I458" s="446" t="s">
        <v>12</v>
      </c>
      <c r="J458" s="447"/>
      <c r="K458" s="446" t="s">
        <v>13</v>
      </c>
      <c r="L458" s="447"/>
      <c r="M458" s="446" t="s">
        <v>14</v>
      </c>
      <c r="N458" s="447"/>
      <c r="O458" s="447"/>
      <c r="P458" s="447"/>
      <c r="Q458" s="447"/>
      <c r="R458" s="447"/>
      <c r="S458" s="447"/>
      <c r="T458" s="446" t="s">
        <v>15</v>
      </c>
      <c r="U458" s="447"/>
      <c r="V458" s="447"/>
      <c r="X458" s="349" t="s">
        <v>9</v>
      </c>
      <c r="Y458" s="448"/>
      <c r="Z458" s="448"/>
      <c r="AA458" s="449"/>
      <c r="AB458" s="447" t="s">
        <v>10</v>
      </c>
      <c r="AC458" s="447"/>
      <c r="AD458" s="447" t="s">
        <v>11</v>
      </c>
      <c r="AE458" s="447"/>
      <c r="AF458" s="446" t="s">
        <v>12</v>
      </c>
      <c r="AG458" s="447"/>
      <c r="AH458" s="446" t="s">
        <v>13</v>
      </c>
      <c r="AI458" s="447"/>
      <c r="AJ458" s="446" t="s">
        <v>14</v>
      </c>
      <c r="AK458" s="447"/>
      <c r="AL458" s="447"/>
      <c r="AM458" s="447"/>
      <c r="AN458" s="447"/>
      <c r="AO458" s="447"/>
      <c r="AP458" s="447"/>
      <c r="AQ458" s="446" t="s">
        <v>15</v>
      </c>
      <c r="AR458" s="447"/>
      <c r="AS458" s="447"/>
    </row>
    <row r="459" spans="1:45" ht="14.1" customHeight="1" x14ac:dyDescent="0.2">
      <c r="A459" s="333"/>
      <c r="B459" s="334"/>
      <c r="C459" s="334"/>
      <c r="D459" s="335"/>
      <c r="E459" s="336"/>
      <c r="F459" s="337"/>
      <c r="G459" s="336"/>
      <c r="H459" s="337"/>
      <c r="I459" s="336"/>
      <c r="J459" s="337"/>
      <c r="K459" s="336"/>
      <c r="L459" s="337"/>
      <c r="M459" s="336"/>
      <c r="N459" s="340"/>
      <c r="O459" s="340"/>
      <c r="P459" s="340"/>
      <c r="Q459" s="340"/>
      <c r="R459" s="340"/>
      <c r="S459" s="337"/>
      <c r="T459" s="336"/>
      <c r="U459" s="340"/>
      <c r="V459" s="337"/>
      <c r="X459" s="333"/>
      <c r="Y459" s="334"/>
      <c r="Z459" s="334"/>
      <c r="AA459" s="335"/>
      <c r="AB459" s="336"/>
      <c r="AC459" s="337"/>
      <c r="AD459" s="336"/>
      <c r="AE459" s="337"/>
      <c r="AF459" s="336"/>
      <c r="AG459" s="337"/>
      <c r="AH459" s="336"/>
      <c r="AI459" s="337"/>
      <c r="AJ459" s="336"/>
      <c r="AK459" s="340"/>
      <c r="AL459" s="340"/>
      <c r="AM459" s="340"/>
      <c r="AN459" s="340"/>
      <c r="AO459" s="340"/>
      <c r="AP459" s="337"/>
      <c r="AQ459" s="336"/>
      <c r="AR459" s="340"/>
      <c r="AS459" s="337"/>
    </row>
    <row r="460" spans="1:45" ht="14.1" customHeight="1" x14ac:dyDescent="0.2">
      <c r="A460" s="388" t="str">
        <f>'Übertrag Einzel'!BE112</f>
        <v>Langsamer Walzer</v>
      </c>
      <c r="B460" s="389"/>
      <c r="C460" s="389"/>
      <c r="D460" s="17"/>
      <c r="E460" s="338"/>
      <c r="F460" s="339"/>
      <c r="G460" s="338"/>
      <c r="H460" s="339"/>
      <c r="I460" s="338"/>
      <c r="J460" s="339"/>
      <c r="K460" s="338"/>
      <c r="L460" s="339"/>
      <c r="M460" s="338"/>
      <c r="N460" s="341"/>
      <c r="O460" s="341"/>
      <c r="P460" s="341"/>
      <c r="Q460" s="341"/>
      <c r="R460" s="341"/>
      <c r="S460" s="339"/>
      <c r="T460" s="338"/>
      <c r="U460" s="341"/>
      <c r="V460" s="339"/>
      <c r="X460" s="388" t="str">
        <f>'Übertrag Einzel'!BE113</f>
        <v>Langsamer Walzer</v>
      </c>
      <c r="Y460" s="389"/>
      <c r="Z460" s="389"/>
      <c r="AA460" s="17"/>
      <c r="AB460" s="338"/>
      <c r="AC460" s="339"/>
      <c r="AD460" s="338"/>
      <c r="AE460" s="339"/>
      <c r="AF460" s="338"/>
      <c r="AG460" s="339"/>
      <c r="AH460" s="338"/>
      <c r="AI460" s="339"/>
      <c r="AJ460" s="338"/>
      <c r="AK460" s="341"/>
      <c r="AL460" s="341"/>
      <c r="AM460" s="341"/>
      <c r="AN460" s="341"/>
      <c r="AO460" s="341"/>
      <c r="AP460" s="339"/>
      <c r="AQ460" s="338"/>
      <c r="AR460" s="341"/>
      <c r="AS460" s="339"/>
    </row>
    <row r="461" spans="1:45" ht="14.1" customHeight="1" x14ac:dyDescent="0.2">
      <c r="A461" s="333"/>
      <c r="B461" s="334"/>
      <c r="C461" s="334"/>
      <c r="D461" s="335"/>
      <c r="E461" s="336"/>
      <c r="F461" s="337"/>
      <c r="G461" s="336"/>
      <c r="H461" s="337"/>
      <c r="I461" s="336"/>
      <c r="J461" s="337"/>
      <c r="K461" s="336"/>
      <c r="L461" s="337"/>
      <c r="M461" s="336"/>
      <c r="N461" s="340"/>
      <c r="O461" s="340"/>
      <c r="P461" s="340"/>
      <c r="Q461" s="340"/>
      <c r="R461" s="340"/>
      <c r="S461" s="337"/>
      <c r="T461" s="336"/>
      <c r="U461" s="340"/>
      <c r="V461" s="337"/>
      <c r="X461" s="333"/>
      <c r="Y461" s="334"/>
      <c r="Z461" s="334"/>
      <c r="AA461" s="335"/>
      <c r="AB461" s="336"/>
      <c r="AC461" s="337"/>
      <c r="AD461" s="336"/>
      <c r="AE461" s="337"/>
      <c r="AF461" s="336"/>
      <c r="AG461" s="337"/>
      <c r="AH461" s="336"/>
      <c r="AI461" s="337"/>
      <c r="AJ461" s="336"/>
      <c r="AK461" s="340"/>
      <c r="AL461" s="340"/>
      <c r="AM461" s="340"/>
      <c r="AN461" s="340"/>
      <c r="AO461" s="340"/>
      <c r="AP461" s="337"/>
      <c r="AQ461" s="336"/>
      <c r="AR461" s="340"/>
      <c r="AS461" s="337"/>
    </row>
    <row r="462" spans="1:45" ht="14.1" customHeight="1" x14ac:dyDescent="0.2">
      <c r="A462" s="388" t="str">
        <f>'Übertrag Einzel'!BF112</f>
        <v>Tango</v>
      </c>
      <c r="B462" s="389"/>
      <c r="C462" s="389"/>
      <c r="D462" s="17"/>
      <c r="E462" s="338"/>
      <c r="F462" s="339"/>
      <c r="G462" s="338"/>
      <c r="H462" s="339"/>
      <c r="I462" s="338"/>
      <c r="J462" s="339"/>
      <c r="K462" s="338"/>
      <c r="L462" s="339"/>
      <c r="M462" s="338"/>
      <c r="N462" s="341"/>
      <c r="O462" s="341"/>
      <c r="P462" s="341"/>
      <c r="Q462" s="341"/>
      <c r="R462" s="341"/>
      <c r="S462" s="339"/>
      <c r="T462" s="338"/>
      <c r="U462" s="341"/>
      <c r="V462" s="339"/>
      <c r="X462" s="388" t="str">
        <f>'Übertrag Einzel'!BF113</f>
        <v>Tango</v>
      </c>
      <c r="Y462" s="389"/>
      <c r="Z462" s="389"/>
      <c r="AA462" s="17"/>
      <c r="AB462" s="338"/>
      <c r="AC462" s="339"/>
      <c r="AD462" s="338"/>
      <c r="AE462" s="339"/>
      <c r="AF462" s="338"/>
      <c r="AG462" s="339"/>
      <c r="AH462" s="338"/>
      <c r="AI462" s="339"/>
      <c r="AJ462" s="338"/>
      <c r="AK462" s="341"/>
      <c r="AL462" s="341"/>
      <c r="AM462" s="341"/>
      <c r="AN462" s="341"/>
      <c r="AO462" s="341"/>
      <c r="AP462" s="339"/>
      <c r="AQ462" s="338"/>
      <c r="AR462" s="341"/>
      <c r="AS462" s="339"/>
    </row>
    <row r="463" spans="1:45" ht="14.1" customHeight="1" x14ac:dyDescent="0.2">
      <c r="A463" s="333"/>
      <c r="B463" s="334"/>
      <c r="C463" s="334"/>
      <c r="D463" s="335"/>
      <c r="E463" s="336"/>
      <c r="F463" s="337"/>
      <c r="G463" s="336"/>
      <c r="H463" s="337"/>
      <c r="I463" s="336"/>
      <c r="J463" s="337"/>
      <c r="K463" s="336"/>
      <c r="L463" s="337"/>
      <c r="M463" s="336"/>
      <c r="N463" s="340"/>
      <c r="O463" s="340"/>
      <c r="P463" s="340"/>
      <c r="Q463" s="340"/>
      <c r="R463" s="340"/>
      <c r="S463" s="337"/>
      <c r="T463" s="336"/>
      <c r="U463" s="340"/>
      <c r="V463" s="337"/>
      <c r="X463" s="333"/>
      <c r="Y463" s="334"/>
      <c r="Z463" s="334"/>
      <c r="AA463" s="335"/>
      <c r="AB463" s="336"/>
      <c r="AC463" s="337"/>
      <c r="AD463" s="336"/>
      <c r="AE463" s="337"/>
      <c r="AF463" s="336"/>
      <c r="AG463" s="337"/>
      <c r="AH463" s="336"/>
      <c r="AI463" s="337"/>
      <c r="AJ463" s="336"/>
      <c r="AK463" s="340"/>
      <c r="AL463" s="340"/>
      <c r="AM463" s="340"/>
      <c r="AN463" s="340"/>
      <c r="AO463" s="340"/>
      <c r="AP463" s="337"/>
      <c r="AQ463" s="336"/>
      <c r="AR463" s="340"/>
      <c r="AS463" s="337"/>
    </row>
    <row r="464" spans="1:45" ht="14.1" customHeight="1" x14ac:dyDescent="0.2">
      <c r="A464" s="388" t="str">
        <f>'Übertrag Einzel'!BG112</f>
        <v>Wiener Walzer</v>
      </c>
      <c r="B464" s="389"/>
      <c r="C464" s="389"/>
      <c r="D464" s="17"/>
      <c r="E464" s="338"/>
      <c r="F464" s="339"/>
      <c r="G464" s="338"/>
      <c r="H464" s="339"/>
      <c r="I464" s="338"/>
      <c r="J464" s="339"/>
      <c r="K464" s="338"/>
      <c r="L464" s="339"/>
      <c r="M464" s="338"/>
      <c r="N464" s="341"/>
      <c r="O464" s="341"/>
      <c r="P464" s="341"/>
      <c r="Q464" s="341"/>
      <c r="R464" s="341"/>
      <c r="S464" s="339"/>
      <c r="T464" s="338"/>
      <c r="U464" s="341"/>
      <c r="V464" s="339"/>
      <c r="X464" s="388" t="str">
        <f>'Übertrag Einzel'!BG113</f>
        <v>Wiener Walzer</v>
      </c>
      <c r="Y464" s="389"/>
      <c r="Z464" s="389"/>
      <c r="AA464" s="17"/>
      <c r="AB464" s="338"/>
      <c r="AC464" s="339"/>
      <c r="AD464" s="338"/>
      <c r="AE464" s="339"/>
      <c r="AF464" s="338"/>
      <c r="AG464" s="339"/>
      <c r="AH464" s="338"/>
      <c r="AI464" s="339"/>
      <c r="AJ464" s="338"/>
      <c r="AK464" s="341"/>
      <c r="AL464" s="341"/>
      <c r="AM464" s="341"/>
      <c r="AN464" s="341"/>
      <c r="AO464" s="341"/>
      <c r="AP464" s="339"/>
      <c r="AQ464" s="338"/>
      <c r="AR464" s="341"/>
      <c r="AS464" s="339"/>
    </row>
    <row r="465" spans="1:45" ht="14.1" customHeight="1" x14ac:dyDescent="0.2">
      <c r="A465" s="333"/>
      <c r="B465" s="334"/>
      <c r="C465" s="334"/>
      <c r="D465" s="335"/>
      <c r="E465" s="336"/>
      <c r="F465" s="337"/>
      <c r="G465" s="336"/>
      <c r="H465" s="337"/>
      <c r="I465" s="336"/>
      <c r="J465" s="337"/>
      <c r="K465" s="336"/>
      <c r="L465" s="337"/>
      <c r="M465" s="336"/>
      <c r="N465" s="340"/>
      <c r="O465" s="340"/>
      <c r="P465" s="340"/>
      <c r="Q465" s="340"/>
      <c r="R465" s="340"/>
      <c r="S465" s="337"/>
      <c r="T465" s="336"/>
      <c r="U465" s="340"/>
      <c r="V465" s="337"/>
      <c r="X465" s="333"/>
      <c r="Y465" s="334"/>
      <c r="Z465" s="334"/>
      <c r="AA465" s="335"/>
      <c r="AB465" s="336"/>
      <c r="AC465" s="337"/>
      <c r="AD465" s="336"/>
      <c r="AE465" s="337"/>
      <c r="AF465" s="336"/>
      <c r="AG465" s="337"/>
      <c r="AH465" s="336"/>
      <c r="AI465" s="337"/>
      <c r="AJ465" s="336"/>
      <c r="AK465" s="340"/>
      <c r="AL465" s="340"/>
      <c r="AM465" s="340"/>
      <c r="AN465" s="340"/>
      <c r="AO465" s="340"/>
      <c r="AP465" s="337"/>
      <c r="AQ465" s="336"/>
      <c r="AR465" s="340"/>
      <c r="AS465" s="337"/>
    </row>
    <row r="466" spans="1:45" ht="14.1" customHeight="1" x14ac:dyDescent="0.2">
      <c r="A466" s="388" t="str">
        <f>'Übertrag Einzel'!BH112</f>
        <v>Slowfox</v>
      </c>
      <c r="B466" s="389"/>
      <c r="C466" s="389"/>
      <c r="D466" s="17"/>
      <c r="E466" s="338"/>
      <c r="F466" s="339"/>
      <c r="G466" s="338"/>
      <c r="H466" s="339"/>
      <c r="I466" s="338"/>
      <c r="J466" s="339"/>
      <c r="K466" s="338"/>
      <c r="L466" s="339"/>
      <c r="M466" s="338"/>
      <c r="N466" s="341"/>
      <c r="O466" s="341"/>
      <c r="P466" s="341"/>
      <c r="Q466" s="341"/>
      <c r="R466" s="341"/>
      <c r="S466" s="339"/>
      <c r="T466" s="338"/>
      <c r="U466" s="341"/>
      <c r="V466" s="339"/>
      <c r="X466" s="388" t="str">
        <f>'Übertrag Einzel'!BH113</f>
        <v>Slowfox</v>
      </c>
      <c r="Y466" s="389"/>
      <c r="Z466" s="389"/>
      <c r="AA466" s="17"/>
      <c r="AB466" s="338"/>
      <c r="AC466" s="339"/>
      <c r="AD466" s="338"/>
      <c r="AE466" s="339"/>
      <c r="AF466" s="338"/>
      <c r="AG466" s="339"/>
      <c r="AH466" s="338"/>
      <c r="AI466" s="339"/>
      <c r="AJ466" s="338"/>
      <c r="AK466" s="341"/>
      <c r="AL466" s="341"/>
      <c r="AM466" s="341"/>
      <c r="AN466" s="341"/>
      <c r="AO466" s="341"/>
      <c r="AP466" s="339"/>
      <c r="AQ466" s="338"/>
      <c r="AR466" s="341"/>
      <c r="AS466" s="339"/>
    </row>
    <row r="467" spans="1:45" ht="14.1" customHeight="1" x14ac:dyDescent="0.2">
      <c r="A467" s="333"/>
      <c r="B467" s="334"/>
      <c r="C467" s="334"/>
      <c r="D467" s="335"/>
      <c r="E467" s="336"/>
      <c r="F467" s="337"/>
      <c r="G467" s="336"/>
      <c r="H467" s="337"/>
      <c r="I467" s="336"/>
      <c r="J467" s="337"/>
      <c r="K467" s="336"/>
      <c r="L467" s="337"/>
      <c r="M467" s="336"/>
      <c r="N467" s="340"/>
      <c r="O467" s="340"/>
      <c r="P467" s="340"/>
      <c r="Q467" s="340"/>
      <c r="R467" s="340"/>
      <c r="S467" s="337"/>
      <c r="T467" s="336"/>
      <c r="U467" s="340"/>
      <c r="V467" s="337"/>
      <c r="X467" s="333"/>
      <c r="Y467" s="334"/>
      <c r="Z467" s="334"/>
      <c r="AA467" s="335"/>
      <c r="AB467" s="336"/>
      <c r="AC467" s="337"/>
      <c r="AD467" s="336"/>
      <c r="AE467" s="337"/>
      <c r="AF467" s="336"/>
      <c r="AG467" s="337"/>
      <c r="AH467" s="336"/>
      <c r="AI467" s="337"/>
      <c r="AJ467" s="336"/>
      <c r="AK467" s="340"/>
      <c r="AL467" s="340"/>
      <c r="AM467" s="340"/>
      <c r="AN467" s="340"/>
      <c r="AO467" s="340"/>
      <c r="AP467" s="337"/>
      <c r="AQ467" s="336"/>
      <c r="AR467" s="340"/>
      <c r="AS467" s="337"/>
    </row>
    <row r="468" spans="1:45" ht="14.1" customHeight="1" x14ac:dyDescent="0.2">
      <c r="A468" s="388" t="str">
        <f>'Übertrag Einzel'!BI112</f>
        <v>Quickstep</v>
      </c>
      <c r="B468" s="389"/>
      <c r="C468" s="389"/>
      <c r="D468" s="17"/>
      <c r="E468" s="338"/>
      <c r="F468" s="339"/>
      <c r="G468" s="338"/>
      <c r="H468" s="339"/>
      <c r="I468" s="338"/>
      <c r="J468" s="339"/>
      <c r="K468" s="338"/>
      <c r="L468" s="339"/>
      <c r="M468" s="338"/>
      <c r="N468" s="341"/>
      <c r="O468" s="341"/>
      <c r="P468" s="341"/>
      <c r="Q468" s="341"/>
      <c r="R468" s="341"/>
      <c r="S468" s="339"/>
      <c r="T468" s="338"/>
      <c r="U468" s="341"/>
      <c r="V468" s="339"/>
      <c r="X468" s="388" t="str">
        <f>'Übertrag Einzel'!BI113</f>
        <v>Quickstep</v>
      </c>
      <c r="Y468" s="389"/>
      <c r="Z468" s="389"/>
      <c r="AA468" s="17"/>
      <c r="AB468" s="338"/>
      <c r="AC468" s="339"/>
      <c r="AD468" s="338"/>
      <c r="AE468" s="339"/>
      <c r="AF468" s="338"/>
      <c r="AG468" s="339"/>
      <c r="AH468" s="338"/>
      <c r="AI468" s="339"/>
      <c r="AJ468" s="338"/>
      <c r="AK468" s="341"/>
      <c r="AL468" s="341"/>
      <c r="AM468" s="341"/>
      <c r="AN468" s="341"/>
      <c r="AO468" s="341"/>
      <c r="AP468" s="339"/>
      <c r="AQ468" s="338"/>
      <c r="AR468" s="341"/>
      <c r="AS468" s="339"/>
    </row>
    <row r="469" spans="1:45" ht="14.1" customHeight="1" x14ac:dyDescent="0.2">
      <c r="A469" s="333"/>
      <c r="B469" s="334"/>
      <c r="C469" s="334"/>
      <c r="D469" s="335"/>
      <c r="E469" s="336"/>
      <c r="F469" s="337"/>
      <c r="G469" s="336"/>
      <c r="H469" s="337"/>
      <c r="I469" s="336"/>
      <c r="J469" s="337"/>
      <c r="K469" s="336"/>
      <c r="L469" s="337"/>
      <c r="M469" s="336"/>
      <c r="N469" s="340"/>
      <c r="O469" s="340"/>
      <c r="P469" s="340"/>
      <c r="Q469" s="340"/>
      <c r="R469" s="340"/>
      <c r="S469" s="337"/>
      <c r="T469" s="336"/>
      <c r="U469" s="340"/>
      <c r="V469" s="337"/>
      <c r="X469" s="333"/>
      <c r="Y469" s="334"/>
      <c r="Z469" s="334"/>
      <c r="AA469" s="335"/>
      <c r="AB469" s="336"/>
      <c r="AC469" s="337"/>
      <c r="AD469" s="336"/>
      <c r="AE469" s="337"/>
      <c r="AF469" s="336"/>
      <c r="AG469" s="337"/>
      <c r="AH469" s="336"/>
      <c r="AI469" s="337"/>
      <c r="AJ469" s="336"/>
      <c r="AK469" s="340"/>
      <c r="AL469" s="340"/>
      <c r="AM469" s="340"/>
      <c r="AN469" s="340"/>
      <c r="AO469" s="340"/>
      <c r="AP469" s="337"/>
      <c r="AQ469" s="336"/>
      <c r="AR469" s="340"/>
      <c r="AS469" s="337"/>
    </row>
    <row r="470" spans="1:45" ht="14.1" customHeight="1" x14ac:dyDescent="0.2">
      <c r="A470" s="388" t="str">
        <f>'Übertrag Einzel'!BJ112</f>
        <v>Samba</v>
      </c>
      <c r="B470" s="389"/>
      <c r="C470" s="389"/>
      <c r="D470" s="17"/>
      <c r="E470" s="338"/>
      <c r="F470" s="339"/>
      <c r="G470" s="338"/>
      <c r="H470" s="339"/>
      <c r="I470" s="338"/>
      <c r="J470" s="339"/>
      <c r="K470" s="338"/>
      <c r="L470" s="339"/>
      <c r="M470" s="338"/>
      <c r="N470" s="341"/>
      <c r="O470" s="341"/>
      <c r="P470" s="341"/>
      <c r="Q470" s="341"/>
      <c r="R470" s="341"/>
      <c r="S470" s="339"/>
      <c r="T470" s="338"/>
      <c r="U470" s="341"/>
      <c r="V470" s="339"/>
      <c r="X470" s="388" t="str">
        <f>'Übertrag Einzel'!BJ113</f>
        <v>Samba</v>
      </c>
      <c r="Y470" s="389"/>
      <c r="Z470" s="389"/>
      <c r="AA470" s="17"/>
      <c r="AB470" s="338"/>
      <c r="AC470" s="339"/>
      <c r="AD470" s="338"/>
      <c r="AE470" s="339"/>
      <c r="AF470" s="338"/>
      <c r="AG470" s="339"/>
      <c r="AH470" s="338"/>
      <c r="AI470" s="339"/>
      <c r="AJ470" s="338"/>
      <c r="AK470" s="341"/>
      <c r="AL470" s="341"/>
      <c r="AM470" s="341"/>
      <c r="AN470" s="341"/>
      <c r="AO470" s="341"/>
      <c r="AP470" s="339"/>
      <c r="AQ470" s="338"/>
      <c r="AR470" s="341"/>
      <c r="AS470" s="339"/>
    </row>
    <row r="471" spans="1:45" ht="14.1" customHeight="1" x14ac:dyDescent="0.2">
      <c r="A471" s="333"/>
      <c r="B471" s="334"/>
      <c r="C471" s="334"/>
      <c r="D471" s="335"/>
      <c r="E471" s="336"/>
      <c r="F471" s="337"/>
      <c r="G471" s="336"/>
      <c r="H471" s="337"/>
      <c r="I471" s="336"/>
      <c r="J471" s="337"/>
      <c r="K471" s="336"/>
      <c r="L471" s="337"/>
      <c r="M471" s="336"/>
      <c r="N471" s="340"/>
      <c r="O471" s="340"/>
      <c r="P471" s="340"/>
      <c r="Q471" s="340"/>
      <c r="R471" s="340"/>
      <c r="S471" s="337"/>
      <c r="T471" s="336"/>
      <c r="U471" s="340"/>
      <c r="V471" s="337"/>
      <c r="X471" s="333"/>
      <c r="Y471" s="334"/>
      <c r="Z471" s="334"/>
      <c r="AA471" s="335"/>
      <c r="AB471" s="336"/>
      <c r="AC471" s="337"/>
      <c r="AD471" s="336"/>
      <c r="AE471" s="337"/>
      <c r="AF471" s="336"/>
      <c r="AG471" s="337"/>
      <c r="AH471" s="336"/>
      <c r="AI471" s="337"/>
      <c r="AJ471" s="336"/>
      <c r="AK471" s="340"/>
      <c r="AL471" s="340"/>
      <c r="AM471" s="340"/>
      <c r="AN471" s="340"/>
      <c r="AO471" s="340"/>
      <c r="AP471" s="337"/>
      <c r="AQ471" s="336"/>
      <c r="AR471" s="340"/>
      <c r="AS471" s="337"/>
    </row>
    <row r="472" spans="1:45" ht="14.1" customHeight="1" x14ac:dyDescent="0.2">
      <c r="A472" s="388" t="str">
        <f>'Übertrag Einzel'!BK112</f>
        <v>Chachacha</v>
      </c>
      <c r="B472" s="389"/>
      <c r="C472" s="389"/>
      <c r="D472" s="17"/>
      <c r="E472" s="338"/>
      <c r="F472" s="339"/>
      <c r="G472" s="338"/>
      <c r="H472" s="339"/>
      <c r="I472" s="338"/>
      <c r="J472" s="339"/>
      <c r="K472" s="338"/>
      <c r="L472" s="339"/>
      <c r="M472" s="338"/>
      <c r="N472" s="341"/>
      <c r="O472" s="341"/>
      <c r="P472" s="341"/>
      <c r="Q472" s="341"/>
      <c r="R472" s="341"/>
      <c r="S472" s="339"/>
      <c r="T472" s="338"/>
      <c r="U472" s="341"/>
      <c r="V472" s="339"/>
      <c r="X472" s="388" t="str">
        <f>'Übertrag Einzel'!BK113</f>
        <v>Chachacha</v>
      </c>
      <c r="Y472" s="389"/>
      <c r="Z472" s="389"/>
      <c r="AA472" s="17"/>
      <c r="AB472" s="338"/>
      <c r="AC472" s="339"/>
      <c r="AD472" s="338"/>
      <c r="AE472" s="339"/>
      <c r="AF472" s="338"/>
      <c r="AG472" s="339"/>
      <c r="AH472" s="338"/>
      <c r="AI472" s="339"/>
      <c r="AJ472" s="338"/>
      <c r="AK472" s="341"/>
      <c r="AL472" s="341"/>
      <c r="AM472" s="341"/>
      <c r="AN472" s="341"/>
      <c r="AO472" s="341"/>
      <c r="AP472" s="339"/>
      <c r="AQ472" s="338"/>
      <c r="AR472" s="341"/>
      <c r="AS472" s="339"/>
    </row>
    <row r="473" spans="1:45" ht="14.1" customHeight="1" x14ac:dyDescent="0.2">
      <c r="A473" s="333"/>
      <c r="B473" s="334"/>
      <c r="C473" s="334"/>
      <c r="D473" s="335"/>
      <c r="E473" s="336"/>
      <c r="F473" s="337"/>
      <c r="G473" s="336"/>
      <c r="H473" s="337"/>
      <c r="I473" s="336"/>
      <c r="J473" s="337"/>
      <c r="K473" s="336"/>
      <c r="L473" s="337"/>
      <c r="M473" s="336"/>
      <c r="N473" s="340"/>
      <c r="O473" s="340"/>
      <c r="P473" s="340"/>
      <c r="Q473" s="340"/>
      <c r="R473" s="340"/>
      <c r="S473" s="337"/>
      <c r="T473" s="336"/>
      <c r="U473" s="340"/>
      <c r="V473" s="337"/>
      <c r="X473" s="333"/>
      <c r="Y473" s="334"/>
      <c r="Z473" s="334"/>
      <c r="AA473" s="335"/>
      <c r="AB473" s="336"/>
      <c r="AC473" s="337"/>
      <c r="AD473" s="336"/>
      <c r="AE473" s="337"/>
      <c r="AF473" s="336"/>
      <c r="AG473" s="337"/>
      <c r="AH473" s="336"/>
      <c r="AI473" s="337"/>
      <c r="AJ473" s="336"/>
      <c r="AK473" s="340"/>
      <c r="AL473" s="340"/>
      <c r="AM473" s="340"/>
      <c r="AN473" s="340"/>
      <c r="AO473" s="340"/>
      <c r="AP473" s="337"/>
      <c r="AQ473" s="336"/>
      <c r="AR473" s="340"/>
      <c r="AS473" s="337"/>
    </row>
    <row r="474" spans="1:45" ht="14.1" customHeight="1" x14ac:dyDescent="0.2">
      <c r="A474" s="388" t="str">
        <f>'Übertrag Einzel'!BL112</f>
        <v>Rumba</v>
      </c>
      <c r="B474" s="389"/>
      <c r="C474" s="389"/>
      <c r="D474" s="17"/>
      <c r="E474" s="338"/>
      <c r="F474" s="339"/>
      <c r="G474" s="338"/>
      <c r="H474" s="339"/>
      <c r="I474" s="338"/>
      <c r="J474" s="339"/>
      <c r="K474" s="338"/>
      <c r="L474" s="339"/>
      <c r="M474" s="338"/>
      <c r="N474" s="341"/>
      <c r="O474" s="341"/>
      <c r="P474" s="341"/>
      <c r="Q474" s="341"/>
      <c r="R474" s="341"/>
      <c r="S474" s="339"/>
      <c r="T474" s="338"/>
      <c r="U474" s="341"/>
      <c r="V474" s="339"/>
      <c r="X474" s="388" t="str">
        <f>'Übertrag Einzel'!BL113</f>
        <v>Rumba</v>
      </c>
      <c r="Y474" s="389"/>
      <c r="Z474" s="389"/>
      <c r="AA474" s="17"/>
      <c r="AB474" s="338"/>
      <c r="AC474" s="339"/>
      <c r="AD474" s="338"/>
      <c r="AE474" s="339"/>
      <c r="AF474" s="338"/>
      <c r="AG474" s="339"/>
      <c r="AH474" s="338"/>
      <c r="AI474" s="339"/>
      <c r="AJ474" s="338"/>
      <c r="AK474" s="341"/>
      <c r="AL474" s="341"/>
      <c r="AM474" s="341"/>
      <c r="AN474" s="341"/>
      <c r="AO474" s="341"/>
      <c r="AP474" s="339"/>
      <c r="AQ474" s="338"/>
      <c r="AR474" s="341"/>
      <c r="AS474" s="339"/>
    </row>
    <row r="475" spans="1:45" ht="14.1" customHeight="1" x14ac:dyDescent="0.2">
      <c r="A475" s="333"/>
      <c r="B475" s="334"/>
      <c r="C475" s="334"/>
      <c r="D475" s="335"/>
      <c r="E475" s="336"/>
      <c r="F475" s="337"/>
      <c r="G475" s="336"/>
      <c r="H475" s="337"/>
      <c r="I475" s="336"/>
      <c r="J475" s="337"/>
      <c r="K475" s="336"/>
      <c r="L475" s="337"/>
      <c r="M475" s="336"/>
      <c r="N475" s="340"/>
      <c r="O475" s="340"/>
      <c r="P475" s="340"/>
      <c r="Q475" s="340"/>
      <c r="R475" s="340"/>
      <c r="S475" s="337"/>
      <c r="T475" s="336"/>
      <c r="U475" s="340"/>
      <c r="V475" s="337"/>
      <c r="X475" s="333"/>
      <c r="Y475" s="334"/>
      <c r="Z475" s="334"/>
      <c r="AA475" s="335"/>
      <c r="AB475" s="336"/>
      <c r="AC475" s="337"/>
      <c r="AD475" s="336"/>
      <c r="AE475" s="337"/>
      <c r="AF475" s="336"/>
      <c r="AG475" s="337"/>
      <c r="AH475" s="336"/>
      <c r="AI475" s="337"/>
      <c r="AJ475" s="336"/>
      <c r="AK475" s="340"/>
      <c r="AL475" s="340"/>
      <c r="AM475" s="340"/>
      <c r="AN475" s="340"/>
      <c r="AO475" s="340"/>
      <c r="AP475" s="337"/>
      <c r="AQ475" s="336"/>
      <c r="AR475" s="340"/>
      <c r="AS475" s="337"/>
    </row>
    <row r="476" spans="1:45" ht="14.1" customHeight="1" x14ac:dyDescent="0.2">
      <c r="A476" s="388" t="str">
        <f>'Übertrag Einzel'!BM112</f>
        <v>Paso Doble</v>
      </c>
      <c r="B476" s="389"/>
      <c r="C476" s="389"/>
      <c r="D476" s="17"/>
      <c r="E476" s="338"/>
      <c r="F476" s="339"/>
      <c r="G476" s="338"/>
      <c r="H476" s="339"/>
      <c r="I476" s="338"/>
      <c r="J476" s="339"/>
      <c r="K476" s="338"/>
      <c r="L476" s="339"/>
      <c r="M476" s="338"/>
      <c r="N476" s="341"/>
      <c r="O476" s="341"/>
      <c r="P476" s="341"/>
      <c r="Q476" s="341"/>
      <c r="R476" s="341"/>
      <c r="S476" s="339"/>
      <c r="T476" s="338"/>
      <c r="U476" s="341"/>
      <c r="V476" s="339"/>
      <c r="X476" s="388" t="str">
        <f>'Übertrag Einzel'!BM113</f>
        <v>Paso Doble</v>
      </c>
      <c r="Y476" s="389"/>
      <c r="Z476" s="389"/>
      <c r="AA476" s="17"/>
      <c r="AB476" s="338"/>
      <c r="AC476" s="339"/>
      <c r="AD476" s="338"/>
      <c r="AE476" s="339"/>
      <c r="AF476" s="338"/>
      <c r="AG476" s="339"/>
      <c r="AH476" s="338"/>
      <c r="AI476" s="339"/>
      <c r="AJ476" s="338"/>
      <c r="AK476" s="341"/>
      <c r="AL476" s="341"/>
      <c r="AM476" s="341"/>
      <c r="AN476" s="341"/>
      <c r="AO476" s="341"/>
      <c r="AP476" s="339"/>
      <c r="AQ476" s="338"/>
      <c r="AR476" s="341"/>
      <c r="AS476" s="339"/>
    </row>
    <row r="477" spans="1:45" ht="14.1" customHeight="1" x14ac:dyDescent="0.2">
      <c r="A477" s="333"/>
      <c r="B477" s="334"/>
      <c r="C477" s="334"/>
      <c r="D477" s="335"/>
      <c r="E477" s="336"/>
      <c r="F477" s="337"/>
      <c r="G477" s="336"/>
      <c r="H477" s="337"/>
      <c r="I477" s="336"/>
      <c r="J477" s="337"/>
      <c r="K477" s="336"/>
      <c r="L477" s="337"/>
      <c r="M477" s="336"/>
      <c r="N477" s="340"/>
      <c r="O477" s="340"/>
      <c r="P477" s="340"/>
      <c r="Q477" s="340"/>
      <c r="R477" s="340"/>
      <c r="S477" s="337"/>
      <c r="T477" s="336"/>
      <c r="U477" s="340"/>
      <c r="V477" s="337"/>
      <c r="X477" s="333"/>
      <c r="Y477" s="334"/>
      <c r="Z477" s="334"/>
      <c r="AA477" s="335"/>
      <c r="AB477" s="336"/>
      <c r="AC477" s="337"/>
      <c r="AD477" s="336"/>
      <c r="AE477" s="337"/>
      <c r="AF477" s="336"/>
      <c r="AG477" s="337"/>
      <c r="AH477" s="336"/>
      <c r="AI477" s="337"/>
      <c r="AJ477" s="336"/>
      <c r="AK477" s="340"/>
      <c r="AL477" s="340"/>
      <c r="AM477" s="340"/>
      <c r="AN477" s="340"/>
      <c r="AO477" s="340"/>
      <c r="AP477" s="337"/>
      <c r="AQ477" s="336"/>
      <c r="AR477" s="340"/>
      <c r="AS477" s="337"/>
    </row>
    <row r="478" spans="1:45" ht="14.1" customHeight="1" x14ac:dyDescent="0.2">
      <c r="A478" s="388" t="str">
        <f>'Übertrag Einzel'!BN112</f>
        <v>Jive</v>
      </c>
      <c r="B478" s="389"/>
      <c r="C478" s="389"/>
      <c r="D478" s="17"/>
      <c r="E478" s="338"/>
      <c r="F478" s="339"/>
      <c r="G478" s="338"/>
      <c r="H478" s="339"/>
      <c r="I478" s="338"/>
      <c r="J478" s="339"/>
      <c r="K478" s="338"/>
      <c r="L478" s="339"/>
      <c r="M478" s="338"/>
      <c r="N478" s="341"/>
      <c r="O478" s="341"/>
      <c r="P478" s="341"/>
      <c r="Q478" s="341"/>
      <c r="R478" s="341"/>
      <c r="S478" s="339"/>
      <c r="T478" s="338"/>
      <c r="U478" s="341"/>
      <c r="V478" s="339"/>
      <c r="X478" s="388" t="str">
        <f>'Übertrag Einzel'!BN113</f>
        <v>Jive</v>
      </c>
      <c r="Y478" s="389"/>
      <c r="Z478" s="389"/>
      <c r="AA478" s="17"/>
      <c r="AB478" s="338"/>
      <c r="AC478" s="339"/>
      <c r="AD478" s="338"/>
      <c r="AE478" s="339"/>
      <c r="AF478" s="338"/>
      <c r="AG478" s="339"/>
      <c r="AH478" s="338"/>
      <c r="AI478" s="339"/>
      <c r="AJ478" s="338"/>
      <c r="AK478" s="341"/>
      <c r="AL478" s="341"/>
      <c r="AM478" s="341"/>
      <c r="AN478" s="341"/>
      <c r="AO478" s="341"/>
      <c r="AP478" s="339"/>
      <c r="AQ478" s="338"/>
      <c r="AR478" s="341"/>
      <c r="AS478" s="339"/>
    </row>
    <row r="479" spans="1:45" ht="14.1" customHeight="1" x14ac:dyDescent="0.2">
      <c r="A479" s="391"/>
      <c r="B479" s="392"/>
      <c r="C479" s="392"/>
      <c r="D479" s="393"/>
      <c r="E479" s="336"/>
      <c r="F479" s="337"/>
      <c r="G479" s="336"/>
      <c r="H479" s="337"/>
      <c r="I479" s="336"/>
      <c r="J479" s="337"/>
      <c r="K479" s="336"/>
      <c r="L479" s="337"/>
      <c r="M479" s="336"/>
      <c r="N479" s="340"/>
      <c r="O479" s="340"/>
      <c r="P479" s="340"/>
      <c r="Q479" s="340"/>
      <c r="R479" s="340"/>
      <c r="S479" s="337"/>
      <c r="T479" s="336"/>
      <c r="U479" s="340"/>
      <c r="V479" s="337"/>
      <c r="X479" s="391"/>
      <c r="Y479" s="392"/>
      <c r="Z479" s="392"/>
      <c r="AA479" s="393"/>
      <c r="AB479" s="336"/>
      <c r="AC479" s="337"/>
      <c r="AD479" s="336"/>
      <c r="AE479" s="337"/>
      <c r="AF479" s="336"/>
      <c r="AG479" s="337"/>
      <c r="AH479" s="336"/>
      <c r="AI479" s="337"/>
      <c r="AJ479" s="336"/>
      <c r="AK479" s="340"/>
      <c r="AL479" s="340"/>
      <c r="AM479" s="340"/>
      <c r="AN479" s="340"/>
      <c r="AO479" s="340"/>
      <c r="AP479" s="337"/>
      <c r="AQ479" s="336"/>
      <c r="AR479" s="340"/>
      <c r="AS479" s="337"/>
    </row>
    <row r="480" spans="1:45" ht="14.1" customHeight="1" x14ac:dyDescent="0.2">
      <c r="A480" s="388" t="str">
        <f>'Übertrag Einzel'!BO112</f>
        <v>Discofox</v>
      </c>
      <c r="B480" s="389"/>
      <c r="C480" s="390"/>
      <c r="D480" s="18"/>
      <c r="E480" s="338"/>
      <c r="F480" s="339"/>
      <c r="G480" s="338"/>
      <c r="H480" s="339"/>
      <c r="I480" s="338"/>
      <c r="J480" s="339"/>
      <c r="K480" s="338"/>
      <c r="L480" s="339"/>
      <c r="M480" s="338"/>
      <c r="N480" s="341"/>
      <c r="O480" s="341"/>
      <c r="P480" s="341"/>
      <c r="Q480" s="341"/>
      <c r="R480" s="341"/>
      <c r="S480" s="339"/>
      <c r="T480" s="338"/>
      <c r="U480" s="341"/>
      <c r="V480" s="339"/>
      <c r="X480" s="388" t="str">
        <f>'Übertrag Einzel'!BO113</f>
        <v>Discofox</v>
      </c>
      <c r="Y480" s="389"/>
      <c r="Z480" s="390"/>
      <c r="AA480" s="18"/>
      <c r="AB480" s="338"/>
      <c r="AC480" s="339"/>
      <c r="AD480" s="338"/>
      <c r="AE480" s="339"/>
      <c r="AF480" s="338"/>
      <c r="AG480" s="339"/>
      <c r="AH480" s="338"/>
      <c r="AI480" s="339"/>
      <c r="AJ480" s="338"/>
      <c r="AK480" s="341"/>
      <c r="AL480" s="341"/>
      <c r="AM480" s="341"/>
      <c r="AN480" s="341"/>
      <c r="AO480" s="341"/>
      <c r="AP480" s="339"/>
      <c r="AQ480" s="338"/>
      <c r="AR480" s="341"/>
      <c r="AS480" s="339"/>
    </row>
    <row r="481" spans="1:45" ht="14.1" customHeight="1" x14ac:dyDescent="0.2">
      <c r="A481" s="391"/>
      <c r="B481" s="392"/>
      <c r="C481" s="392"/>
      <c r="D481" s="393"/>
      <c r="E481" s="336"/>
      <c r="F481" s="337"/>
      <c r="G481" s="336"/>
      <c r="H481" s="337"/>
      <c r="I481" s="336"/>
      <c r="J481" s="337"/>
      <c r="K481" s="336"/>
      <c r="L481" s="337"/>
      <c r="M481" s="336"/>
      <c r="N481" s="340"/>
      <c r="O481" s="340"/>
      <c r="P481" s="340"/>
      <c r="Q481" s="340"/>
      <c r="R481" s="340"/>
      <c r="S481" s="337"/>
      <c r="T481" s="336"/>
      <c r="U481" s="340"/>
      <c r="V481" s="337"/>
      <c r="X481" s="391"/>
      <c r="Y481" s="392"/>
      <c r="Z481" s="392"/>
      <c r="AA481" s="393"/>
      <c r="AB481" s="336"/>
      <c r="AC481" s="337"/>
      <c r="AD481" s="336"/>
      <c r="AE481" s="337"/>
      <c r="AF481" s="336"/>
      <c r="AG481" s="337"/>
      <c r="AH481" s="336"/>
      <c r="AI481" s="337"/>
      <c r="AJ481" s="336"/>
      <c r="AK481" s="340"/>
      <c r="AL481" s="340"/>
      <c r="AM481" s="340"/>
      <c r="AN481" s="340"/>
      <c r="AO481" s="340"/>
      <c r="AP481" s="337"/>
      <c r="AQ481" s="336"/>
      <c r="AR481" s="340"/>
      <c r="AS481" s="337"/>
    </row>
    <row r="482" spans="1:45" ht="14.1" customHeight="1" x14ac:dyDescent="0.2">
      <c r="A482" s="388"/>
      <c r="B482" s="389"/>
      <c r="C482" s="390"/>
      <c r="D482" s="18"/>
      <c r="E482" s="338"/>
      <c r="F482" s="339"/>
      <c r="G482" s="338"/>
      <c r="H482" s="339"/>
      <c r="I482" s="338"/>
      <c r="J482" s="339"/>
      <c r="K482" s="338"/>
      <c r="L482" s="339"/>
      <c r="M482" s="338"/>
      <c r="N482" s="341"/>
      <c r="O482" s="341"/>
      <c r="P482" s="341"/>
      <c r="Q482" s="341"/>
      <c r="R482" s="341"/>
      <c r="S482" s="339"/>
      <c r="T482" s="338"/>
      <c r="U482" s="341"/>
      <c r="V482" s="339"/>
      <c r="X482" s="388"/>
      <c r="Y482" s="389"/>
      <c r="Z482" s="390"/>
      <c r="AA482" s="18"/>
      <c r="AB482" s="338"/>
      <c r="AC482" s="339"/>
      <c r="AD482" s="338"/>
      <c r="AE482" s="339"/>
      <c r="AF482" s="338"/>
      <c r="AG482" s="339"/>
      <c r="AH482" s="338"/>
      <c r="AI482" s="339"/>
      <c r="AJ482" s="338"/>
      <c r="AK482" s="341"/>
      <c r="AL482" s="341"/>
      <c r="AM482" s="341"/>
      <c r="AN482" s="341"/>
      <c r="AO482" s="341"/>
      <c r="AP482" s="339"/>
      <c r="AQ482" s="338"/>
      <c r="AR482" s="341"/>
      <c r="AS482" s="339"/>
    </row>
    <row r="483" spans="1:45" ht="14.1" customHeight="1" x14ac:dyDescent="0.2">
      <c r="A483" s="394" t="s">
        <v>70</v>
      </c>
      <c r="B483" s="450"/>
      <c r="C483" s="450"/>
      <c r="D483" s="450"/>
      <c r="E483" s="450"/>
      <c r="F483" s="450"/>
      <c r="G483" s="450"/>
      <c r="H483" s="450"/>
      <c r="I483" s="450"/>
      <c r="J483" s="450"/>
      <c r="K483" s="450"/>
      <c r="L483" s="450"/>
      <c r="M483" s="450"/>
      <c r="N483" s="450"/>
      <c r="O483" s="450"/>
      <c r="P483" s="450"/>
      <c r="Q483" s="450"/>
      <c r="R483" s="450"/>
      <c r="S483" s="450"/>
      <c r="T483" s="450"/>
      <c r="U483" s="450"/>
      <c r="V483" s="451"/>
      <c r="X483" s="394" t="s">
        <v>70</v>
      </c>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1"/>
    </row>
    <row r="484" spans="1:45" ht="14.1" customHeight="1" x14ac:dyDescent="0.2">
      <c r="A484" s="452"/>
      <c r="B484" s="453"/>
      <c r="C484" s="454"/>
      <c r="D484" s="454"/>
      <c r="E484" s="454"/>
      <c r="F484" s="454"/>
      <c r="G484" s="454"/>
      <c r="H484" s="454"/>
      <c r="I484" s="454"/>
      <c r="J484" s="454"/>
      <c r="K484" s="454"/>
      <c r="L484" s="454"/>
      <c r="M484" s="454"/>
      <c r="N484" s="454"/>
      <c r="O484" s="454"/>
      <c r="P484" s="454"/>
      <c r="Q484" s="454"/>
      <c r="R484" s="454"/>
      <c r="S484" s="454"/>
      <c r="T484" s="454"/>
      <c r="U484" s="454"/>
      <c r="V484" s="455"/>
      <c r="X484" s="452"/>
      <c r="Y484" s="453"/>
      <c r="Z484" s="454"/>
      <c r="AA484" s="454"/>
      <c r="AB484" s="454"/>
      <c r="AC484" s="454"/>
      <c r="AD484" s="454"/>
      <c r="AE484" s="454"/>
      <c r="AF484" s="454"/>
      <c r="AG484" s="454"/>
      <c r="AH484" s="454"/>
      <c r="AI484" s="454"/>
      <c r="AJ484" s="454"/>
      <c r="AK484" s="454"/>
      <c r="AL484" s="454"/>
      <c r="AM484" s="454"/>
      <c r="AN484" s="454"/>
      <c r="AO484" s="454"/>
      <c r="AP484" s="454"/>
      <c r="AQ484" s="454"/>
      <c r="AR484" s="454"/>
      <c r="AS484" s="455"/>
    </row>
    <row r="485" spans="1:45" ht="14.1" customHeight="1" x14ac:dyDescent="0.2">
      <c r="A485" s="400" t="s">
        <v>30</v>
      </c>
      <c r="B485" s="456"/>
      <c r="C485" s="400" t="str">
        <f>MID(T487,1,2)</f>
        <v/>
      </c>
      <c r="D485" s="401"/>
      <c r="E485" s="400" t="str">
        <f>MID(T487,3,2)</f>
        <v/>
      </c>
      <c r="F485" s="401"/>
      <c r="G485" s="400" t="str">
        <f>MID(T487,5,2)</f>
        <v/>
      </c>
      <c r="H485" s="401"/>
      <c r="I485" s="400" t="str">
        <f>MID(T487,7,2)</f>
        <v/>
      </c>
      <c r="J485" s="401"/>
      <c r="K485" s="400" t="str">
        <f>MID(T487,9,2)</f>
        <v/>
      </c>
      <c r="L485" s="401"/>
      <c r="M485" s="400" t="str">
        <f>MID(T487,11,2)</f>
        <v/>
      </c>
      <c r="N485" s="401"/>
      <c r="O485" s="400" t="str">
        <f>MID(T487,13,2)</f>
        <v/>
      </c>
      <c r="P485" s="401"/>
      <c r="Q485" s="400" t="str">
        <f>MID(T487,15,2)</f>
        <v/>
      </c>
      <c r="R485" s="401"/>
      <c r="S485" s="400" t="str">
        <f>MID(T487,17,2)</f>
        <v/>
      </c>
      <c r="T485" s="401"/>
      <c r="U485" s="400" t="str">
        <f>MID(T487,19,2)</f>
        <v/>
      </c>
      <c r="V485" s="401"/>
      <c r="X485" s="400" t="s">
        <v>30</v>
      </c>
      <c r="Y485" s="456"/>
      <c r="Z485" s="400" t="str">
        <f>MID(AQ487,1,2)</f>
        <v/>
      </c>
      <c r="AA485" s="401"/>
      <c r="AB485" s="400" t="str">
        <f>MID(AQ487,3,2)</f>
        <v/>
      </c>
      <c r="AC485" s="401"/>
      <c r="AD485" s="400" t="str">
        <f>MID(AQ487,5,2)</f>
        <v/>
      </c>
      <c r="AE485" s="401"/>
      <c r="AF485" s="400" t="str">
        <f>MID(AQ487,7,2)</f>
        <v/>
      </c>
      <c r="AG485" s="401"/>
      <c r="AH485" s="400" t="str">
        <f>MID(AQ487,9,2)</f>
        <v/>
      </c>
      <c r="AI485" s="401"/>
      <c r="AJ485" s="400" t="str">
        <f>MID(AQ487,11,2)</f>
        <v/>
      </c>
      <c r="AK485" s="401"/>
      <c r="AL485" s="400" t="str">
        <f>MID(AQ487,13,2)</f>
        <v/>
      </c>
      <c r="AM485" s="401"/>
      <c r="AN485" s="400" t="str">
        <f>MID(AQ487,15,2)</f>
        <v/>
      </c>
      <c r="AO485" s="401"/>
      <c r="AP485" s="400" t="str">
        <f>MID(AQ487,17,2)</f>
        <v/>
      </c>
      <c r="AQ485" s="401"/>
      <c r="AR485" s="400" t="str">
        <f>MID(AQ487,19,2)</f>
        <v/>
      </c>
      <c r="AS485" s="401"/>
    </row>
    <row r="486" spans="1:45" ht="14.1" customHeight="1" x14ac:dyDescent="0.2">
      <c r="A486" s="457"/>
      <c r="B486" s="458"/>
      <c r="C486" s="402"/>
      <c r="D486" s="403"/>
      <c r="E486" s="402"/>
      <c r="F486" s="403"/>
      <c r="G486" s="402"/>
      <c r="H486" s="403"/>
      <c r="I486" s="402"/>
      <c r="J486" s="403"/>
      <c r="K486" s="402"/>
      <c r="L486" s="403"/>
      <c r="M486" s="402"/>
      <c r="N486" s="403"/>
      <c r="O486" s="402"/>
      <c r="P486" s="403"/>
      <c r="Q486" s="402"/>
      <c r="R486" s="403"/>
      <c r="S486" s="402"/>
      <c r="T486" s="403"/>
      <c r="U486" s="402"/>
      <c r="V486" s="403"/>
      <c r="X486" s="457"/>
      <c r="Y486" s="458"/>
      <c r="Z486" s="402"/>
      <c r="AA486" s="403"/>
      <c r="AB486" s="402"/>
      <c r="AC486" s="403"/>
      <c r="AD486" s="402"/>
      <c r="AE486" s="403"/>
      <c r="AF486" s="402"/>
      <c r="AG486" s="403"/>
      <c r="AH486" s="402"/>
      <c r="AI486" s="403"/>
      <c r="AJ486" s="402"/>
      <c r="AK486" s="403"/>
      <c r="AL486" s="402"/>
      <c r="AM486" s="403"/>
      <c r="AN486" s="402"/>
      <c r="AO486" s="403"/>
      <c r="AP486" s="402"/>
      <c r="AQ486" s="403"/>
      <c r="AR486" s="402"/>
      <c r="AS486" s="403"/>
    </row>
    <row r="487" spans="1:45" ht="27.75" customHeight="1" x14ac:dyDescent="0.2">
      <c r="A487" s="404" t="s">
        <v>191</v>
      </c>
      <c r="B487" s="405"/>
      <c r="C487" s="405"/>
      <c r="D487" s="405"/>
      <c r="E487" s="405"/>
      <c r="F487" s="405"/>
      <c r="G487" s="405"/>
      <c r="H487" s="406"/>
      <c r="I487" s="413" t="s">
        <v>16</v>
      </c>
      <c r="J487" s="414"/>
      <c r="K487" s="414"/>
      <c r="L487" s="414"/>
      <c r="M487" s="414"/>
      <c r="N487" s="414"/>
      <c r="O487" s="414"/>
      <c r="P487" s="414"/>
      <c r="Q487" s="414"/>
      <c r="R487" s="414"/>
      <c r="S487" s="415"/>
      <c r="T487" s="416" t="str">
        <f>'Übertrag Einzel'!CL112</f>
        <v/>
      </c>
      <c r="U487" s="417"/>
      <c r="V487" s="418"/>
      <c r="X487" s="404" t="s">
        <v>191</v>
      </c>
      <c r="Y487" s="405"/>
      <c r="Z487" s="405"/>
      <c r="AA487" s="405"/>
      <c r="AB487" s="405"/>
      <c r="AC487" s="405"/>
      <c r="AD487" s="405"/>
      <c r="AE487" s="406"/>
      <c r="AF487" s="413" t="s">
        <v>16</v>
      </c>
      <c r="AG487" s="414"/>
      <c r="AH487" s="414"/>
      <c r="AI487" s="414"/>
      <c r="AJ487" s="414"/>
      <c r="AK487" s="414"/>
      <c r="AL487" s="414"/>
      <c r="AM487" s="414"/>
      <c r="AN487" s="414"/>
      <c r="AO487" s="414"/>
      <c r="AP487" s="415"/>
      <c r="AQ487" s="416" t="str">
        <f>'Übertrag Einzel'!CL113</f>
        <v/>
      </c>
      <c r="AR487" s="417"/>
      <c r="AS487" s="418"/>
    </row>
    <row r="488" spans="1:45" ht="14.1" customHeight="1" x14ac:dyDescent="0.2">
      <c r="A488" s="407"/>
      <c r="B488" s="408"/>
      <c r="C488" s="408"/>
      <c r="D488" s="408"/>
      <c r="E488" s="408"/>
      <c r="F488" s="408"/>
      <c r="G488" s="408"/>
      <c r="H488" s="409"/>
      <c r="I488" s="333" t="s">
        <v>17</v>
      </c>
      <c r="J488" s="334"/>
      <c r="K488" s="334"/>
      <c r="L488" s="334"/>
      <c r="M488" s="334"/>
      <c r="N488" s="334"/>
      <c r="O488" s="334"/>
      <c r="P488" s="334"/>
      <c r="Q488" s="334"/>
      <c r="R488" s="334"/>
      <c r="S488" s="334"/>
      <c r="T488" s="334"/>
      <c r="U488" s="334"/>
      <c r="V488" s="335"/>
      <c r="X488" s="407"/>
      <c r="Y488" s="408"/>
      <c r="Z488" s="408"/>
      <c r="AA488" s="408"/>
      <c r="AB488" s="408"/>
      <c r="AC488" s="408"/>
      <c r="AD488" s="408"/>
      <c r="AE488" s="409"/>
      <c r="AF488" s="333" t="s">
        <v>17</v>
      </c>
      <c r="AG488" s="334"/>
      <c r="AH488" s="334"/>
      <c r="AI488" s="334"/>
      <c r="AJ488" s="334"/>
      <c r="AK488" s="334"/>
      <c r="AL488" s="334"/>
      <c r="AM488" s="334"/>
      <c r="AN488" s="334"/>
      <c r="AO488" s="334"/>
      <c r="AP488" s="334"/>
      <c r="AQ488" s="334"/>
      <c r="AR488" s="334"/>
      <c r="AS488" s="335"/>
    </row>
    <row r="489" spans="1:45" ht="14.1" customHeight="1" x14ac:dyDescent="0.2">
      <c r="A489" s="407"/>
      <c r="B489" s="408"/>
      <c r="C489" s="408"/>
      <c r="D489" s="408"/>
      <c r="E489" s="408"/>
      <c r="F489" s="408"/>
      <c r="G489" s="408"/>
      <c r="H489" s="409"/>
      <c r="I489" s="82" t="s">
        <v>18</v>
      </c>
      <c r="J489" s="419"/>
      <c r="K489" s="419"/>
      <c r="L489" s="419"/>
      <c r="M489" s="420"/>
      <c r="N489" s="34" t="s">
        <v>19</v>
      </c>
      <c r="O489" s="419"/>
      <c r="P489" s="419"/>
      <c r="Q489" s="419"/>
      <c r="R489" s="420"/>
      <c r="S489" s="82" t="s">
        <v>20</v>
      </c>
      <c r="T489" s="419"/>
      <c r="U489" s="419"/>
      <c r="V489" s="420"/>
      <c r="X489" s="407"/>
      <c r="Y489" s="408"/>
      <c r="Z489" s="408"/>
      <c r="AA489" s="408"/>
      <c r="AB489" s="408"/>
      <c r="AC489" s="408"/>
      <c r="AD489" s="408"/>
      <c r="AE489" s="409"/>
      <c r="AF489" s="82" t="s">
        <v>18</v>
      </c>
      <c r="AG489" s="419"/>
      <c r="AH489" s="419"/>
      <c r="AI489" s="419"/>
      <c r="AJ489" s="420"/>
      <c r="AK489" s="34" t="s">
        <v>19</v>
      </c>
      <c r="AL489" s="419"/>
      <c r="AM489" s="419"/>
      <c r="AN489" s="419"/>
      <c r="AO489" s="420"/>
      <c r="AP489" s="82" t="s">
        <v>20</v>
      </c>
      <c r="AQ489" s="419"/>
      <c r="AR489" s="419"/>
      <c r="AS489" s="420"/>
    </row>
    <row r="490" spans="1:45" ht="14.1" customHeight="1" x14ac:dyDescent="0.2">
      <c r="A490" s="410"/>
      <c r="B490" s="411"/>
      <c r="C490" s="411"/>
      <c r="D490" s="411"/>
      <c r="E490" s="411"/>
      <c r="F490" s="411"/>
      <c r="G490" s="411"/>
      <c r="H490" s="412"/>
      <c r="I490" s="87"/>
      <c r="J490" s="88"/>
      <c r="K490" s="88"/>
      <c r="L490" s="88"/>
      <c r="M490" s="89"/>
      <c r="N490" s="88"/>
      <c r="O490" s="88"/>
      <c r="P490" s="88"/>
      <c r="Q490" s="88"/>
      <c r="R490" s="89"/>
      <c r="S490" s="87"/>
      <c r="T490" s="88"/>
      <c r="U490" s="88"/>
      <c r="V490" s="89"/>
      <c r="X490" s="410"/>
      <c r="Y490" s="411"/>
      <c r="Z490" s="411"/>
      <c r="AA490" s="411"/>
      <c r="AB490" s="411"/>
      <c r="AC490" s="411"/>
      <c r="AD490" s="411"/>
      <c r="AE490" s="412"/>
      <c r="AF490" s="87"/>
      <c r="AG490" s="88"/>
      <c r="AH490" s="88"/>
      <c r="AI490" s="88"/>
      <c r="AJ490" s="89"/>
      <c r="AK490" s="88"/>
      <c r="AL490" s="88"/>
      <c r="AM490" s="88"/>
      <c r="AN490" s="88"/>
      <c r="AO490" s="89"/>
      <c r="AP490" s="87"/>
      <c r="AQ490" s="88"/>
      <c r="AR490" s="88"/>
      <c r="AS490" s="89"/>
    </row>
  </sheetData>
  <sheetProtection password="E013" sheet="1" objects="1" scenarios="1" selectLockedCells="1" selectUnlockedCells="1"/>
  <mergeCells count="2860">
    <mergeCell ref="D405:M405"/>
    <mergeCell ref="O405:U405"/>
    <mergeCell ref="AA405:AJ405"/>
    <mergeCell ref="AL405:AR405"/>
    <mergeCell ref="D454:M454"/>
    <mergeCell ref="O454:U454"/>
    <mergeCell ref="AA454:AJ454"/>
    <mergeCell ref="AL454:AR454"/>
    <mergeCell ref="D307:M307"/>
    <mergeCell ref="O307:U307"/>
    <mergeCell ref="AA307:AJ307"/>
    <mergeCell ref="AL307:AR307"/>
    <mergeCell ref="D356:M356"/>
    <mergeCell ref="O356:U356"/>
    <mergeCell ref="AA356:AJ356"/>
    <mergeCell ref="AL356:AR356"/>
    <mergeCell ref="D209:M209"/>
    <mergeCell ref="O209:U209"/>
    <mergeCell ref="AA209:AJ209"/>
    <mergeCell ref="AL209:AR209"/>
    <mergeCell ref="D258:M258"/>
    <mergeCell ref="O258:U258"/>
    <mergeCell ref="AA258:AJ258"/>
    <mergeCell ref="AL258:AR258"/>
    <mergeCell ref="I439:V439"/>
    <mergeCell ref="AF439:AS439"/>
    <mergeCell ref="J440:M440"/>
    <mergeCell ref="O440:R440"/>
    <mergeCell ref="T440:V440"/>
    <mergeCell ref="AG440:AJ440"/>
    <mergeCell ref="AL440:AO440"/>
    <mergeCell ref="AQ440:AS440"/>
    <mergeCell ref="D111:M111"/>
    <mergeCell ref="O111:U111"/>
    <mergeCell ref="AA111:AJ111"/>
    <mergeCell ref="AL111:AR111"/>
    <mergeCell ref="D160:M160"/>
    <mergeCell ref="O160:U160"/>
    <mergeCell ref="AA160:AJ160"/>
    <mergeCell ref="AL160:AR160"/>
    <mergeCell ref="D13:M13"/>
    <mergeCell ref="O13:U13"/>
    <mergeCell ref="AA13:AJ13"/>
    <mergeCell ref="AL13:AR13"/>
    <mergeCell ref="D62:M62"/>
    <mergeCell ref="O62:U62"/>
    <mergeCell ref="AA62:AJ62"/>
    <mergeCell ref="AL62:AR62"/>
    <mergeCell ref="I488:V488"/>
    <mergeCell ref="AF488:AS488"/>
    <mergeCell ref="AJ458:AP458"/>
    <mergeCell ref="AQ458:AS458"/>
    <mergeCell ref="A459:D459"/>
    <mergeCell ref="E459:F460"/>
    <mergeCell ref="G459:H460"/>
    <mergeCell ref="I459:J460"/>
    <mergeCell ref="K459:L460"/>
    <mergeCell ref="M459:S460"/>
    <mergeCell ref="T459:V460"/>
    <mergeCell ref="X459:AA459"/>
    <mergeCell ref="T458:V458"/>
    <mergeCell ref="X458:AA458"/>
    <mergeCell ref="AB458:AC458"/>
    <mergeCell ref="AD458:AE458"/>
    <mergeCell ref="J489:M489"/>
    <mergeCell ref="O489:R489"/>
    <mergeCell ref="T489:V489"/>
    <mergeCell ref="AG489:AJ489"/>
    <mergeCell ref="AL489:AO489"/>
    <mergeCell ref="AQ489:AS489"/>
    <mergeCell ref="AL485:AM486"/>
    <mergeCell ref="AN485:AO486"/>
    <mergeCell ref="AP485:AQ486"/>
    <mergeCell ref="AR485:AS486"/>
    <mergeCell ref="A487:H490"/>
    <mergeCell ref="I487:S487"/>
    <mergeCell ref="T487:V487"/>
    <mergeCell ref="X487:AE490"/>
    <mergeCell ref="AF487:AP487"/>
    <mergeCell ref="AQ487:AS487"/>
    <mergeCell ref="Z485:AA486"/>
    <mergeCell ref="AB485:AC486"/>
    <mergeCell ref="AD485:AE486"/>
    <mergeCell ref="AF485:AG486"/>
    <mergeCell ref="AH485:AI486"/>
    <mergeCell ref="AJ485:AK486"/>
    <mergeCell ref="M485:N486"/>
    <mergeCell ref="O485:P486"/>
    <mergeCell ref="Q485:R486"/>
    <mergeCell ref="S485:T486"/>
    <mergeCell ref="U485:V486"/>
    <mergeCell ref="X485:Y486"/>
    <mergeCell ref="A482:C482"/>
    <mergeCell ref="X482:Z482"/>
    <mergeCell ref="A483:V484"/>
    <mergeCell ref="X483:AS484"/>
    <mergeCell ref="A485:B486"/>
    <mergeCell ref="C485:D486"/>
    <mergeCell ref="E485:F486"/>
    <mergeCell ref="G485:H486"/>
    <mergeCell ref="I485:J486"/>
    <mergeCell ref="K485:L486"/>
    <mergeCell ref="AB481:AC482"/>
    <mergeCell ref="AD481:AE482"/>
    <mergeCell ref="AF481:AG482"/>
    <mergeCell ref="AH481:AI482"/>
    <mergeCell ref="AJ481:AP482"/>
    <mergeCell ref="AQ481:AS482"/>
    <mergeCell ref="A480:C480"/>
    <mergeCell ref="X480:Z480"/>
    <mergeCell ref="A481:D481"/>
    <mergeCell ref="E481:F482"/>
    <mergeCell ref="G481:H482"/>
    <mergeCell ref="I481:J482"/>
    <mergeCell ref="K481:L482"/>
    <mergeCell ref="M481:S482"/>
    <mergeCell ref="T481:V482"/>
    <mergeCell ref="X481:AA481"/>
    <mergeCell ref="AB479:AC480"/>
    <mergeCell ref="AD479:AE480"/>
    <mergeCell ref="AF479:AG480"/>
    <mergeCell ref="AH479:AI480"/>
    <mergeCell ref="AJ479:AP480"/>
    <mergeCell ref="AQ479:AS480"/>
    <mergeCell ref="A478:C478"/>
    <mergeCell ref="X478:Z478"/>
    <mergeCell ref="A479:D479"/>
    <mergeCell ref="E479:F480"/>
    <mergeCell ref="G479:H480"/>
    <mergeCell ref="I479:J480"/>
    <mergeCell ref="K479:L480"/>
    <mergeCell ref="M479:S480"/>
    <mergeCell ref="T479:V480"/>
    <mergeCell ref="X479:AA479"/>
    <mergeCell ref="AB477:AC478"/>
    <mergeCell ref="AD477:AE478"/>
    <mergeCell ref="AF477:AG478"/>
    <mergeCell ref="AH477:AI478"/>
    <mergeCell ref="AJ477:AP478"/>
    <mergeCell ref="AQ477:AS478"/>
    <mergeCell ref="A476:C476"/>
    <mergeCell ref="X476:Z476"/>
    <mergeCell ref="A477:D477"/>
    <mergeCell ref="E477:F478"/>
    <mergeCell ref="G477:H478"/>
    <mergeCell ref="I477:J478"/>
    <mergeCell ref="K477:L478"/>
    <mergeCell ref="M477:S478"/>
    <mergeCell ref="T477:V478"/>
    <mergeCell ref="X477:AA477"/>
    <mergeCell ref="AB475:AC476"/>
    <mergeCell ref="AD475:AE476"/>
    <mergeCell ref="AF475:AG476"/>
    <mergeCell ref="AH475:AI476"/>
    <mergeCell ref="AJ475:AP476"/>
    <mergeCell ref="AQ475:AS476"/>
    <mergeCell ref="A474:C474"/>
    <mergeCell ref="X474:Z474"/>
    <mergeCell ref="A475:D475"/>
    <mergeCell ref="E475:F476"/>
    <mergeCell ref="G475:H476"/>
    <mergeCell ref="I475:J476"/>
    <mergeCell ref="K475:L476"/>
    <mergeCell ref="M475:S476"/>
    <mergeCell ref="T475:V476"/>
    <mergeCell ref="X475:AA475"/>
    <mergeCell ref="AB473:AC474"/>
    <mergeCell ref="AD473:AE474"/>
    <mergeCell ref="AF473:AG474"/>
    <mergeCell ref="AH473:AI474"/>
    <mergeCell ref="AJ473:AP474"/>
    <mergeCell ref="AQ473:AS474"/>
    <mergeCell ref="A472:C472"/>
    <mergeCell ref="X472:Z472"/>
    <mergeCell ref="A473:D473"/>
    <mergeCell ref="E473:F474"/>
    <mergeCell ref="G473:H474"/>
    <mergeCell ref="I473:J474"/>
    <mergeCell ref="K473:L474"/>
    <mergeCell ref="M473:S474"/>
    <mergeCell ref="T473:V474"/>
    <mergeCell ref="X473:AA473"/>
    <mergeCell ref="AB471:AC472"/>
    <mergeCell ref="AD471:AE472"/>
    <mergeCell ref="AF471:AG472"/>
    <mergeCell ref="AH471:AI472"/>
    <mergeCell ref="AJ471:AP472"/>
    <mergeCell ref="AQ471:AS472"/>
    <mergeCell ref="A470:C470"/>
    <mergeCell ref="X470:Z470"/>
    <mergeCell ref="A471:D471"/>
    <mergeCell ref="E471:F472"/>
    <mergeCell ref="G471:H472"/>
    <mergeCell ref="I471:J472"/>
    <mergeCell ref="K471:L472"/>
    <mergeCell ref="M471:S472"/>
    <mergeCell ref="T471:V472"/>
    <mergeCell ref="X471:AA471"/>
    <mergeCell ref="AB469:AC470"/>
    <mergeCell ref="AD469:AE470"/>
    <mergeCell ref="AF469:AG470"/>
    <mergeCell ref="AH469:AI470"/>
    <mergeCell ref="AJ469:AP470"/>
    <mergeCell ref="AQ469:AS470"/>
    <mergeCell ref="A468:C468"/>
    <mergeCell ref="X468:Z468"/>
    <mergeCell ref="A469:D469"/>
    <mergeCell ref="E469:F470"/>
    <mergeCell ref="G469:H470"/>
    <mergeCell ref="I469:J470"/>
    <mergeCell ref="K469:L470"/>
    <mergeCell ref="M469:S470"/>
    <mergeCell ref="T469:V470"/>
    <mergeCell ref="X469:AA469"/>
    <mergeCell ref="AB467:AC468"/>
    <mergeCell ref="AD467:AE468"/>
    <mergeCell ref="AF467:AG468"/>
    <mergeCell ref="AH467:AI468"/>
    <mergeCell ref="AJ467:AP468"/>
    <mergeCell ref="AQ467:AS468"/>
    <mergeCell ref="A466:C466"/>
    <mergeCell ref="X466:Z466"/>
    <mergeCell ref="A467:D467"/>
    <mergeCell ref="E467:F468"/>
    <mergeCell ref="G467:H468"/>
    <mergeCell ref="I467:J468"/>
    <mergeCell ref="K467:L468"/>
    <mergeCell ref="M467:S468"/>
    <mergeCell ref="T467:V468"/>
    <mergeCell ref="X467:AA467"/>
    <mergeCell ref="AB465:AC466"/>
    <mergeCell ref="AD465:AE466"/>
    <mergeCell ref="AF465:AG466"/>
    <mergeCell ref="AH465:AI466"/>
    <mergeCell ref="AJ465:AP466"/>
    <mergeCell ref="AQ465:AS466"/>
    <mergeCell ref="A464:C464"/>
    <mergeCell ref="X464:Z464"/>
    <mergeCell ref="A465:D465"/>
    <mergeCell ref="E465:F466"/>
    <mergeCell ref="G465:H466"/>
    <mergeCell ref="I465:J466"/>
    <mergeCell ref="K465:L466"/>
    <mergeCell ref="M465:S466"/>
    <mergeCell ref="T465:V466"/>
    <mergeCell ref="X465:AA465"/>
    <mergeCell ref="AB463:AC464"/>
    <mergeCell ref="AD463:AE464"/>
    <mergeCell ref="AF463:AG464"/>
    <mergeCell ref="AH463:AI464"/>
    <mergeCell ref="AJ463:AP464"/>
    <mergeCell ref="AQ463:AS464"/>
    <mergeCell ref="A462:C462"/>
    <mergeCell ref="X462:Z462"/>
    <mergeCell ref="A463:D463"/>
    <mergeCell ref="E463:F464"/>
    <mergeCell ref="G463:H464"/>
    <mergeCell ref="I463:J464"/>
    <mergeCell ref="K463:L464"/>
    <mergeCell ref="M463:S464"/>
    <mergeCell ref="T463:V464"/>
    <mergeCell ref="X463:AA463"/>
    <mergeCell ref="AB461:AC462"/>
    <mergeCell ref="AD461:AE462"/>
    <mergeCell ref="AF461:AG462"/>
    <mergeCell ref="AH461:AI462"/>
    <mergeCell ref="AJ461:AP462"/>
    <mergeCell ref="AQ461:AS462"/>
    <mergeCell ref="A460:C460"/>
    <mergeCell ref="X460:Z460"/>
    <mergeCell ref="A461:D461"/>
    <mergeCell ref="E461:F462"/>
    <mergeCell ref="G461:H462"/>
    <mergeCell ref="I461:J462"/>
    <mergeCell ref="K461:L462"/>
    <mergeCell ref="M461:S462"/>
    <mergeCell ref="T461:V462"/>
    <mergeCell ref="X461:AA461"/>
    <mergeCell ref="AB459:AC460"/>
    <mergeCell ref="AD459:AE460"/>
    <mergeCell ref="AF459:AG460"/>
    <mergeCell ref="AH459:AI460"/>
    <mergeCell ref="AJ459:AP460"/>
    <mergeCell ref="AQ459:AS460"/>
    <mergeCell ref="AF458:AG458"/>
    <mergeCell ref="AH458:AI458"/>
    <mergeCell ref="I456:J456"/>
    <mergeCell ref="AF456:AG456"/>
    <mergeCell ref="A458:D458"/>
    <mergeCell ref="E458:F458"/>
    <mergeCell ref="G458:H458"/>
    <mergeCell ref="I458:J458"/>
    <mergeCell ref="K458:L458"/>
    <mergeCell ref="M458:S458"/>
    <mergeCell ref="A451:D451"/>
    <mergeCell ref="E451:V452"/>
    <mergeCell ref="X451:AA451"/>
    <mergeCell ref="AB451:AS452"/>
    <mergeCell ref="A452:D452"/>
    <mergeCell ref="X452:AA452"/>
    <mergeCell ref="O448:V450"/>
    <mergeCell ref="AL448:AS450"/>
    <mergeCell ref="A449:N449"/>
    <mergeCell ref="X449:AK449"/>
    <mergeCell ref="A450:N450"/>
    <mergeCell ref="X450:AK450"/>
    <mergeCell ref="A446:C446"/>
    <mergeCell ref="D446:N446"/>
    <mergeCell ref="O446:V447"/>
    <mergeCell ref="X446:Z446"/>
    <mergeCell ref="AA446:AK446"/>
    <mergeCell ref="AL446:AS447"/>
    <mergeCell ref="A447:C448"/>
    <mergeCell ref="D447:N448"/>
    <mergeCell ref="X447:Z448"/>
    <mergeCell ref="AA447:AK448"/>
    <mergeCell ref="A445:E445"/>
    <mergeCell ref="F445:R445"/>
    <mergeCell ref="S445:V445"/>
    <mergeCell ref="X445:AB445"/>
    <mergeCell ref="AC445:AO445"/>
    <mergeCell ref="AP445:AS445"/>
    <mergeCell ref="A442:V442"/>
    <mergeCell ref="X442:AS442"/>
    <mergeCell ref="A444:E444"/>
    <mergeCell ref="F444:R444"/>
    <mergeCell ref="S444:V444"/>
    <mergeCell ref="X444:AB444"/>
    <mergeCell ref="AC444:AO444"/>
    <mergeCell ref="AP444:AS444"/>
    <mergeCell ref="AL436:AM437"/>
    <mergeCell ref="AN436:AO437"/>
    <mergeCell ref="AP436:AQ437"/>
    <mergeCell ref="AR436:AS437"/>
    <mergeCell ref="A438:H441"/>
    <mergeCell ref="I438:S438"/>
    <mergeCell ref="T438:V438"/>
    <mergeCell ref="X438:AE441"/>
    <mergeCell ref="AF438:AP438"/>
    <mergeCell ref="AQ438:AS438"/>
    <mergeCell ref="Z436:AA437"/>
    <mergeCell ref="AB436:AC437"/>
    <mergeCell ref="AD436:AE437"/>
    <mergeCell ref="AF436:AG437"/>
    <mergeCell ref="AH436:AI437"/>
    <mergeCell ref="AJ436:AK437"/>
    <mergeCell ref="M436:N437"/>
    <mergeCell ref="O436:P437"/>
    <mergeCell ref="Q436:R437"/>
    <mergeCell ref="S436:T437"/>
    <mergeCell ref="U436:V437"/>
    <mergeCell ref="X436:Y437"/>
    <mergeCell ref="A433:C433"/>
    <mergeCell ref="X433:Z433"/>
    <mergeCell ref="A434:V435"/>
    <mergeCell ref="X434:AS435"/>
    <mergeCell ref="A436:B437"/>
    <mergeCell ref="C436:D437"/>
    <mergeCell ref="E436:F437"/>
    <mergeCell ref="G436:H437"/>
    <mergeCell ref="I436:J437"/>
    <mergeCell ref="K436:L437"/>
    <mergeCell ref="AB432:AC433"/>
    <mergeCell ref="AD432:AE433"/>
    <mergeCell ref="AF432:AG433"/>
    <mergeCell ref="AH432:AI433"/>
    <mergeCell ref="AJ432:AP433"/>
    <mergeCell ref="AQ432:AS433"/>
    <mergeCell ref="A431:C431"/>
    <mergeCell ref="X431:Z431"/>
    <mergeCell ref="A432:D432"/>
    <mergeCell ref="E432:F433"/>
    <mergeCell ref="G432:H433"/>
    <mergeCell ref="I432:J433"/>
    <mergeCell ref="K432:L433"/>
    <mergeCell ref="M432:S433"/>
    <mergeCell ref="T432:V433"/>
    <mergeCell ref="X432:AA432"/>
    <mergeCell ref="AB430:AC431"/>
    <mergeCell ref="AD430:AE431"/>
    <mergeCell ref="AF430:AG431"/>
    <mergeCell ref="AH430:AI431"/>
    <mergeCell ref="AJ430:AP431"/>
    <mergeCell ref="AQ430:AS431"/>
    <mergeCell ref="A429:C429"/>
    <mergeCell ref="X429:Z429"/>
    <mergeCell ref="A430:D430"/>
    <mergeCell ref="E430:F431"/>
    <mergeCell ref="G430:H431"/>
    <mergeCell ref="I430:J431"/>
    <mergeCell ref="K430:L431"/>
    <mergeCell ref="M430:S431"/>
    <mergeCell ref="T430:V431"/>
    <mergeCell ref="X430:AA430"/>
    <mergeCell ref="AB428:AC429"/>
    <mergeCell ref="AD428:AE429"/>
    <mergeCell ref="AF428:AG429"/>
    <mergeCell ref="AH428:AI429"/>
    <mergeCell ref="AJ428:AP429"/>
    <mergeCell ref="AQ428:AS429"/>
    <mergeCell ref="A427:C427"/>
    <mergeCell ref="X427:Z427"/>
    <mergeCell ref="A428:D428"/>
    <mergeCell ref="E428:F429"/>
    <mergeCell ref="G428:H429"/>
    <mergeCell ref="I428:J429"/>
    <mergeCell ref="K428:L429"/>
    <mergeCell ref="M428:S429"/>
    <mergeCell ref="T428:V429"/>
    <mergeCell ref="X428:AA428"/>
    <mergeCell ref="AB426:AC427"/>
    <mergeCell ref="AD426:AE427"/>
    <mergeCell ref="AF426:AG427"/>
    <mergeCell ref="AH426:AI427"/>
    <mergeCell ref="AJ426:AP427"/>
    <mergeCell ref="AQ426:AS427"/>
    <mergeCell ref="A425:C425"/>
    <mergeCell ref="X425:Z425"/>
    <mergeCell ref="A426:D426"/>
    <mergeCell ref="E426:F427"/>
    <mergeCell ref="G426:H427"/>
    <mergeCell ref="I426:J427"/>
    <mergeCell ref="K426:L427"/>
    <mergeCell ref="M426:S427"/>
    <mergeCell ref="T426:V427"/>
    <mergeCell ref="X426:AA426"/>
    <mergeCell ref="AB424:AC425"/>
    <mergeCell ref="AD424:AE425"/>
    <mergeCell ref="AF424:AG425"/>
    <mergeCell ref="AH424:AI425"/>
    <mergeCell ref="AJ424:AP425"/>
    <mergeCell ref="AQ424:AS425"/>
    <mergeCell ref="A423:C423"/>
    <mergeCell ref="X423:Z423"/>
    <mergeCell ref="A424:D424"/>
    <mergeCell ref="E424:F425"/>
    <mergeCell ref="G424:H425"/>
    <mergeCell ref="I424:J425"/>
    <mergeCell ref="K424:L425"/>
    <mergeCell ref="M424:S425"/>
    <mergeCell ref="T424:V425"/>
    <mergeCell ref="X424:AA424"/>
    <mergeCell ref="AB422:AC423"/>
    <mergeCell ref="AD422:AE423"/>
    <mergeCell ref="AF422:AG423"/>
    <mergeCell ref="AH422:AI423"/>
    <mergeCell ref="AJ422:AP423"/>
    <mergeCell ref="AQ422:AS423"/>
    <mergeCell ref="A421:C421"/>
    <mergeCell ref="X421:Z421"/>
    <mergeCell ref="A422:D422"/>
    <mergeCell ref="E422:F423"/>
    <mergeCell ref="G422:H423"/>
    <mergeCell ref="I422:J423"/>
    <mergeCell ref="K422:L423"/>
    <mergeCell ref="M422:S423"/>
    <mergeCell ref="T422:V423"/>
    <mergeCell ref="X422:AA422"/>
    <mergeCell ref="AB420:AC421"/>
    <mergeCell ref="AD420:AE421"/>
    <mergeCell ref="AF420:AG421"/>
    <mergeCell ref="AH420:AI421"/>
    <mergeCell ref="AJ420:AP421"/>
    <mergeCell ref="AQ420:AS421"/>
    <mergeCell ref="A419:C419"/>
    <mergeCell ref="X419:Z419"/>
    <mergeCell ref="A420:D420"/>
    <mergeCell ref="E420:F421"/>
    <mergeCell ref="G420:H421"/>
    <mergeCell ref="I420:J421"/>
    <mergeCell ref="K420:L421"/>
    <mergeCell ref="M420:S421"/>
    <mergeCell ref="T420:V421"/>
    <mergeCell ref="X420:AA420"/>
    <mergeCell ref="AB418:AC419"/>
    <mergeCell ref="AD418:AE419"/>
    <mergeCell ref="AF418:AG419"/>
    <mergeCell ref="AH418:AI419"/>
    <mergeCell ref="AJ418:AP419"/>
    <mergeCell ref="AQ418:AS419"/>
    <mergeCell ref="A417:C417"/>
    <mergeCell ref="X417:Z417"/>
    <mergeCell ref="A418:D418"/>
    <mergeCell ref="E418:F419"/>
    <mergeCell ref="G418:H419"/>
    <mergeCell ref="I418:J419"/>
    <mergeCell ref="K418:L419"/>
    <mergeCell ref="M418:S419"/>
    <mergeCell ref="T418:V419"/>
    <mergeCell ref="X418:AA418"/>
    <mergeCell ref="AB416:AC417"/>
    <mergeCell ref="AD416:AE417"/>
    <mergeCell ref="AF416:AG417"/>
    <mergeCell ref="AH416:AI417"/>
    <mergeCell ref="AJ416:AP417"/>
    <mergeCell ref="AQ416:AS417"/>
    <mergeCell ref="A415:C415"/>
    <mergeCell ref="X415:Z415"/>
    <mergeCell ref="A416:D416"/>
    <mergeCell ref="E416:F417"/>
    <mergeCell ref="G416:H417"/>
    <mergeCell ref="I416:J417"/>
    <mergeCell ref="K416:L417"/>
    <mergeCell ref="M416:S417"/>
    <mergeCell ref="T416:V417"/>
    <mergeCell ref="X416:AA416"/>
    <mergeCell ref="AB414:AC415"/>
    <mergeCell ref="AD414:AE415"/>
    <mergeCell ref="AF414:AG415"/>
    <mergeCell ref="AH414:AI415"/>
    <mergeCell ref="AJ414:AP415"/>
    <mergeCell ref="AQ414:AS415"/>
    <mergeCell ref="A413:C413"/>
    <mergeCell ref="X413:Z413"/>
    <mergeCell ref="A414:D414"/>
    <mergeCell ref="E414:F415"/>
    <mergeCell ref="G414:H415"/>
    <mergeCell ref="I414:J415"/>
    <mergeCell ref="K414:L415"/>
    <mergeCell ref="M414:S415"/>
    <mergeCell ref="T414:V415"/>
    <mergeCell ref="X414:AA414"/>
    <mergeCell ref="AB412:AC413"/>
    <mergeCell ref="AD412:AE413"/>
    <mergeCell ref="AF412:AG413"/>
    <mergeCell ref="AH412:AI413"/>
    <mergeCell ref="AJ412:AP413"/>
    <mergeCell ref="AQ412:AS413"/>
    <mergeCell ref="A411:C411"/>
    <mergeCell ref="X411:Z411"/>
    <mergeCell ref="A412:D412"/>
    <mergeCell ref="E412:F413"/>
    <mergeCell ref="G412:H413"/>
    <mergeCell ref="I412:J413"/>
    <mergeCell ref="K412:L413"/>
    <mergeCell ref="M412:S413"/>
    <mergeCell ref="T412:V413"/>
    <mergeCell ref="X412:AA412"/>
    <mergeCell ref="AB410:AC411"/>
    <mergeCell ref="AD410:AE411"/>
    <mergeCell ref="AF410:AG411"/>
    <mergeCell ref="AH410:AI411"/>
    <mergeCell ref="AJ410:AP411"/>
    <mergeCell ref="AQ410:AS411"/>
    <mergeCell ref="AJ409:AP409"/>
    <mergeCell ref="AQ409:AS409"/>
    <mergeCell ref="A410:D410"/>
    <mergeCell ref="E410:F411"/>
    <mergeCell ref="G410:H411"/>
    <mergeCell ref="I410:J411"/>
    <mergeCell ref="K410:L411"/>
    <mergeCell ref="M410:S411"/>
    <mergeCell ref="T410:V411"/>
    <mergeCell ref="X410:AA410"/>
    <mergeCell ref="T409:V409"/>
    <mergeCell ref="X409:AA409"/>
    <mergeCell ref="AB409:AC409"/>
    <mergeCell ref="AD409:AE409"/>
    <mergeCell ref="AF409:AG409"/>
    <mergeCell ref="AH409:AI409"/>
    <mergeCell ref="I407:J407"/>
    <mergeCell ref="AF407:AG407"/>
    <mergeCell ref="A409:D409"/>
    <mergeCell ref="E409:F409"/>
    <mergeCell ref="G409:H409"/>
    <mergeCell ref="I409:J409"/>
    <mergeCell ref="K409:L409"/>
    <mergeCell ref="M409:S409"/>
    <mergeCell ref="A402:D402"/>
    <mergeCell ref="E402:V403"/>
    <mergeCell ref="X402:AA402"/>
    <mergeCell ref="AB402:AS403"/>
    <mergeCell ref="A403:D403"/>
    <mergeCell ref="X403:AA403"/>
    <mergeCell ref="O399:V401"/>
    <mergeCell ref="AL399:AS401"/>
    <mergeCell ref="A400:N400"/>
    <mergeCell ref="X400:AK400"/>
    <mergeCell ref="A401:N401"/>
    <mergeCell ref="X401:AK401"/>
    <mergeCell ref="A397:C397"/>
    <mergeCell ref="D397:N397"/>
    <mergeCell ref="O397:V398"/>
    <mergeCell ref="X397:Z397"/>
    <mergeCell ref="AA397:AK397"/>
    <mergeCell ref="AL397:AS398"/>
    <mergeCell ref="A398:C399"/>
    <mergeCell ref="D398:N399"/>
    <mergeCell ref="X398:Z399"/>
    <mergeCell ref="AA398:AK399"/>
    <mergeCell ref="A396:E396"/>
    <mergeCell ref="F396:R396"/>
    <mergeCell ref="S396:V396"/>
    <mergeCell ref="X396:AB396"/>
    <mergeCell ref="AC396:AO396"/>
    <mergeCell ref="AP396:AS396"/>
    <mergeCell ref="A393:V393"/>
    <mergeCell ref="X393:AS393"/>
    <mergeCell ref="A395:E395"/>
    <mergeCell ref="F395:R395"/>
    <mergeCell ref="S395:V395"/>
    <mergeCell ref="X395:AB395"/>
    <mergeCell ref="AC395:AO395"/>
    <mergeCell ref="AP395:AS395"/>
    <mergeCell ref="I390:V390"/>
    <mergeCell ref="AF390:AS390"/>
    <mergeCell ref="J391:M391"/>
    <mergeCell ref="O391:R391"/>
    <mergeCell ref="T391:V391"/>
    <mergeCell ref="AG391:AJ391"/>
    <mergeCell ref="AL391:AO391"/>
    <mergeCell ref="AQ391:AS391"/>
    <mergeCell ref="AL387:AM388"/>
    <mergeCell ref="AN387:AO388"/>
    <mergeCell ref="AP387:AQ388"/>
    <mergeCell ref="AR387:AS388"/>
    <mergeCell ref="A389:H392"/>
    <mergeCell ref="I389:S389"/>
    <mergeCell ref="T389:V389"/>
    <mergeCell ref="X389:AE392"/>
    <mergeCell ref="AF389:AP389"/>
    <mergeCell ref="AQ389:AS389"/>
    <mergeCell ref="Z387:AA388"/>
    <mergeCell ref="AB387:AC388"/>
    <mergeCell ref="AD387:AE388"/>
    <mergeCell ref="AF387:AG388"/>
    <mergeCell ref="AH387:AI388"/>
    <mergeCell ref="AJ387:AK388"/>
    <mergeCell ref="M387:N388"/>
    <mergeCell ref="O387:P388"/>
    <mergeCell ref="Q387:R388"/>
    <mergeCell ref="S387:T388"/>
    <mergeCell ref="U387:V388"/>
    <mergeCell ref="X387:Y388"/>
    <mergeCell ref="A384:C384"/>
    <mergeCell ref="X384:Z384"/>
    <mergeCell ref="A385:V386"/>
    <mergeCell ref="X385:AS386"/>
    <mergeCell ref="A387:B388"/>
    <mergeCell ref="C387:D388"/>
    <mergeCell ref="E387:F388"/>
    <mergeCell ref="G387:H388"/>
    <mergeCell ref="I387:J388"/>
    <mergeCell ref="K387:L388"/>
    <mergeCell ref="AB383:AC384"/>
    <mergeCell ref="AD383:AE384"/>
    <mergeCell ref="AF383:AG384"/>
    <mergeCell ref="AH383:AI384"/>
    <mergeCell ref="AJ383:AP384"/>
    <mergeCell ref="AQ383:AS384"/>
    <mergeCell ref="A382:C382"/>
    <mergeCell ref="X382:Z382"/>
    <mergeCell ref="A383:D383"/>
    <mergeCell ref="E383:F384"/>
    <mergeCell ref="G383:H384"/>
    <mergeCell ref="I383:J384"/>
    <mergeCell ref="K383:L384"/>
    <mergeCell ref="M383:S384"/>
    <mergeCell ref="T383:V384"/>
    <mergeCell ref="X383:AA383"/>
    <mergeCell ref="AB381:AC382"/>
    <mergeCell ref="AD381:AE382"/>
    <mergeCell ref="AF381:AG382"/>
    <mergeCell ref="AH381:AI382"/>
    <mergeCell ref="AJ381:AP382"/>
    <mergeCell ref="AQ381:AS382"/>
    <mergeCell ref="A380:C380"/>
    <mergeCell ref="X380:Z380"/>
    <mergeCell ref="A381:D381"/>
    <mergeCell ref="E381:F382"/>
    <mergeCell ref="G381:H382"/>
    <mergeCell ref="I381:J382"/>
    <mergeCell ref="K381:L382"/>
    <mergeCell ref="M381:S382"/>
    <mergeCell ref="T381:V382"/>
    <mergeCell ref="X381:AA381"/>
    <mergeCell ref="AB379:AC380"/>
    <mergeCell ref="AD379:AE380"/>
    <mergeCell ref="AF379:AG380"/>
    <mergeCell ref="AH379:AI380"/>
    <mergeCell ref="AJ379:AP380"/>
    <mergeCell ref="AQ379:AS380"/>
    <mergeCell ref="A378:C378"/>
    <mergeCell ref="X378:Z378"/>
    <mergeCell ref="A379:D379"/>
    <mergeCell ref="E379:F380"/>
    <mergeCell ref="G379:H380"/>
    <mergeCell ref="I379:J380"/>
    <mergeCell ref="K379:L380"/>
    <mergeCell ref="M379:S380"/>
    <mergeCell ref="T379:V380"/>
    <mergeCell ref="X379:AA379"/>
    <mergeCell ref="AB377:AC378"/>
    <mergeCell ref="AD377:AE378"/>
    <mergeCell ref="AF377:AG378"/>
    <mergeCell ref="AH377:AI378"/>
    <mergeCell ref="AJ377:AP378"/>
    <mergeCell ref="AQ377:AS378"/>
    <mergeCell ref="A376:C376"/>
    <mergeCell ref="X376:Z376"/>
    <mergeCell ref="A377:D377"/>
    <mergeCell ref="E377:F378"/>
    <mergeCell ref="G377:H378"/>
    <mergeCell ref="I377:J378"/>
    <mergeCell ref="K377:L378"/>
    <mergeCell ref="M377:S378"/>
    <mergeCell ref="T377:V378"/>
    <mergeCell ref="X377:AA377"/>
    <mergeCell ref="AB375:AC376"/>
    <mergeCell ref="AD375:AE376"/>
    <mergeCell ref="AF375:AG376"/>
    <mergeCell ref="AH375:AI376"/>
    <mergeCell ref="AJ375:AP376"/>
    <mergeCell ref="AQ375:AS376"/>
    <mergeCell ref="A374:C374"/>
    <mergeCell ref="X374:Z374"/>
    <mergeCell ref="A375:D375"/>
    <mergeCell ref="E375:F376"/>
    <mergeCell ref="G375:H376"/>
    <mergeCell ref="I375:J376"/>
    <mergeCell ref="K375:L376"/>
    <mergeCell ref="M375:S376"/>
    <mergeCell ref="T375:V376"/>
    <mergeCell ref="X375:AA375"/>
    <mergeCell ref="AB373:AC374"/>
    <mergeCell ref="AD373:AE374"/>
    <mergeCell ref="AF373:AG374"/>
    <mergeCell ref="AH373:AI374"/>
    <mergeCell ref="AJ373:AP374"/>
    <mergeCell ref="AQ373:AS374"/>
    <mergeCell ref="A372:C372"/>
    <mergeCell ref="X372:Z372"/>
    <mergeCell ref="A373:D373"/>
    <mergeCell ref="E373:F374"/>
    <mergeCell ref="G373:H374"/>
    <mergeCell ref="I373:J374"/>
    <mergeCell ref="K373:L374"/>
    <mergeCell ref="M373:S374"/>
    <mergeCell ref="T373:V374"/>
    <mergeCell ref="X373:AA373"/>
    <mergeCell ref="AB371:AC372"/>
    <mergeCell ref="AD371:AE372"/>
    <mergeCell ref="AF371:AG372"/>
    <mergeCell ref="AH371:AI372"/>
    <mergeCell ref="AJ371:AP372"/>
    <mergeCell ref="AQ371:AS372"/>
    <mergeCell ref="A370:C370"/>
    <mergeCell ref="X370:Z370"/>
    <mergeCell ref="A371:D371"/>
    <mergeCell ref="E371:F372"/>
    <mergeCell ref="G371:H372"/>
    <mergeCell ref="I371:J372"/>
    <mergeCell ref="K371:L372"/>
    <mergeCell ref="M371:S372"/>
    <mergeCell ref="T371:V372"/>
    <mergeCell ref="X371:AA371"/>
    <mergeCell ref="AB369:AC370"/>
    <mergeCell ref="AD369:AE370"/>
    <mergeCell ref="AF369:AG370"/>
    <mergeCell ref="AH369:AI370"/>
    <mergeCell ref="AJ369:AP370"/>
    <mergeCell ref="AQ369:AS370"/>
    <mergeCell ref="A368:C368"/>
    <mergeCell ref="X368:Z368"/>
    <mergeCell ref="A369:D369"/>
    <mergeCell ref="E369:F370"/>
    <mergeCell ref="G369:H370"/>
    <mergeCell ref="I369:J370"/>
    <mergeCell ref="K369:L370"/>
    <mergeCell ref="M369:S370"/>
    <mergeCell ref="T369:V370"/>
    <mergeCell ref="X369:AA369"/>
    <mergeCell ref="AB367:AC368"/>
    <mergeCell ref="AD367:AE368"/>
    <mergeCell ref="AF367:AG368"/>
    <mergeCell ref="AH367:AI368"/>
    <mergeCell ref="AJ367:AP368"/>
    <mergeCell ref="AQ367:AS368"/>
    <mergeCell ref="A366:C366"/>
    <mergeCell ref="X366:Z366"/>
    <mergeCell ref="A367:D367"/>
    <mergeCell ref="E367:F368"/>
    <mergeCell ref="G367:H368"/>
    <mergeCell ref="I367:J368"/>
    <mergeCell ref="K367:L368"/>
    <mergeCell ref="M367:S368"/>
    <mergeCell ref="T367:V368"/>
    <mergeCell ref="X367:AA367"/>
    <mergeCell ref="AB365:AC366"/>
    <mergeCell ref="AD365:AE366"/>
    <mergeCell ref="AF365:AG366"/>
    <mergeCell ref="AH365:AI366"/>
    <mergeCell ref="AJ365:AP366"/>
    <mergeCell ref="AQ365:AS366"/>
    <mergeCell ref="A364:C364"/>
    <mergeCell ref="X364:Z364"/>
    <mergeCell ref="A365:D365"/>
    <mergeCell ref="E365:F366"/>
    <mergeCell ref="G365:H366"/>
    <mergeCell ref="I365:J366"/>
    <mergeCell ref="K365:L366"/>
    <mergeCell ref="M365:S366"/>
    <mergeCell ref="T365:V366"/>
    <mergeCell ref="X365:AA365"/>
    <mergeCell ref="AB363:AC364"/>
    <mergeCell ref="AD363:AE364"/>
    <mergeCell ref="AF363:AG364"/>
    <mergeCell ref="AH363:AI364"/>
    <mergeCell ref="AJ363:AP364"/>
    <mergeCell ref="AQ363:AS364"/>
    <mergeCell ref="A362:C362"/>
    <mergeCell ref="X362:Z362"/>
    <mergeCell ref="A363:D363"/>
    <mergeCell ref="E363:F364"/>
    <mergeCell ref="G363:H364"/>
    <mergeCell ref="I363:J364"/>
    <mergeCell ref="K363:L364"/>
    <mergeCell ref="M363:S364"/>
    <mergeCell ref="T363:V364"/>
    <mergeCell ref="X363:AA363"/>
    <mergeCell ref="AB361:AC362"/>
    <mergeCell ref="AD361:AE362"/>
    <mergeCell ref="AF361:AG362"/>
    <mergeCell ref="AH361:AI362"/>
    <mergeCell ref="AJ361:AP362"/>
    <mergeCell ref="AQ361:AS362"/>
    <mergeCell ref="AJ360:AP360"/>
    <mergeCell ref="AQ360:AS360"/>
    <mergeCell ref="A361:D361"/>
    <mergeCell ref="E361:F362"/>
    <mergeCell ref="G361:H362"/>
    <mergeCell ref="I361:J362"/>
    <mergeCell ref="K361:L362"/>
    <mergeCell ref="M361:S362"/>
    <mergeCell ref="T361:V362"/>
    <mergeCell ref="X361:AA361"/>
    <mergeCell ref="T360:V360"/>
    <mergeCell ref="X360:AA360"/>
    <mergeCell ref="AB360:AC360"/>
    <mergeCell ref="AD360:AE360"/>
    <mergeCell ref="AF360:AG360"/>
    <mergeCell ref="AH360:AI360"/>
    <mergeCell ref="I358:J358"/>
    <mergeCell ref="AF358:AG358"/>
    <mergeCell ref="A360:D360"/>
    <mergeCell ref="E360:F360"/>
    <mergeCell ref="G360:H360"/>
    <mergeCell ref="I360:J360"/>
    <mergeCell ref="K360:L360"/>
    <mergeCell ref="M360:S360"/>
    <mergeCell ref="A353:D353"/>
    <mergeCell ref="E353:V354"/>
    <mergeCell ref="X353:AA353"/>
    <mergeCell ref="AB353:AS354"/>
    <mergeCell ref="A354:D354"/>
    <mergeCell ref="X354:AA354"/>
    <mergeCell ref="O350:V352"/>
    <mergeCell ref="AL350:AS352"/>
    <mergeCell ref="A351:N351"/>
    <mergeCell ref="X351:AK351"/>
    <mergeCell ref="A352:N352"/>
    <mergeCell ref="X352:AK352"/>
    <mergeCell ref="A348:C348"/>
    <mergeCell ref="D348:N348"/>
    <mergeCell ref="O348:V349"/>
    <mergeCell ref="X348:Z348"/>
    <mergeCell ref="AA348:AK348"/>
    <mergeCell ref="AL348:AS349"/>
    <mergeCell ref="A349:C350"/>
    <mergeCell ref="D349:N350"/>
    <mergeCell ref="X349:Z350"/>
    <mergeCell ref="AA349:AK350"/>
    <mergeCell ref="A347:E347"/>
    <mergeCell ref="F347:R347"/>
    <mergeCell ref="S347:V347"/>
    <mergeCell ref="X347:AB347"/>
    <mergeCell ref="AC347:AO347"/>
    <mergeCell ref="AP347:AS347"/>
    <mergeCell ref="A344:V344"/>
    <mergeCell ref="X344:AS344"/>
    <mergeCell ref="A346:E346"/>
    <mergeCell ref="F346:R346"/>
    <mergeCell ref="S346:V346"/>
    <mergeCell ref="X346:AB346"/>
    <mergeCell ref="AC346:AO346"/>
    <mergeCell ref="AP346:AS346"/>
    <mergeCell ref="I341:V341"/>
    <mergeCell ref="AF341:AS341"/>
    <mergeCell ref="J342:M342"/>
    <mergeCell ref="O342:R342"/>
    <mergeCell ref="T342:V342"/>
    <mergeCell ref="AG342:AJ342"/>
    <mergeCell ref="AL342:AO342"/>
    <mergeCell ref="AQ342:AS342"/>
    <mergeCell ref="AL338:AM339"/>
    <mergeCell ref="AN338:AO339"/>
    <mergeCell ref="AP338:AQ339"/>
    <mergeCell ref="AR338:AS339"/>
    <mergeCell ref="A340:H343"/>
    <mergeCell ref="I340:S340"/>
    <mergeCell ref="T340:V340"/>
    <mergeCell ref="X340:AE343"/>
    <mergeCell ref="AF340:AP340"/>
    <mergeCell ref="AQ340:AS340"/>
    <mergeCell ref="Z338:AA339"/>
    <mergeCell ref="AB338:AC339"/>
    <mergeCell ref="AD338:AE339"/>
    <mergeCell ref="AF338:AG339"/>
    <mergeCell ref="AH338:AI339"/>
    <mergeCell ref="AJ338:AK339"/>
    <mergeCell ref="M338:N339"/>
    <mergeCell ref="O338:P339"/>
    <mergeCell ref="Q338:R339"/>
    <mergeCell ref="S338:T339"/>
    <mergeCell ref="U338:V339"/>
    <mergeCell ref="X338:Y339"/>
    <mergeCell ref="A335:C335"/>
    <mergeCell ref="X335:Z335"/>
    <mergeCell ref="A336:V337"/>
    <mergeCell ref="X336:AS337"/>
    <mergeCell ref="A338:B339"/>
    <mergeCell ref="C338:D339"/>
    <mergeCell ref="E338:F339"/>
    <mergeCell ref="G338:H339"/>
    <mergeCell ref="I338:J339"/>
    <mergeCell ref="K338:L339"/>
    <mergeCell ref="AB334:AC335"/>
    <mergeCell ref="AD334:AE335"/>
    <mergeCell ref="AF334:AG335"/>
    <mergeCell ref="AH334:AI335"/>
    <mergeCell ref="AJ334:AP335"/>
    <mergeCell ref="AQ334:AS335"/>
    <mergeCell ref="A333:C333"/>
    <mergeCell ref="X333:Z333"/>
    <mergeCell ref="A334:D334"/>
    <mergeCell ref="E334:F335"/>
    <mergeCell ref="G334:H335"/>
    <mergeCell ref="I334:J335"/>
    <mergeCell ref="K334:L335"/>
    <mergeCell ref="M334:S335"/>
    <mergeCell ref="T334:V335"/>
    <mergeCell ref="X334:AA334"/>
    <mergeCell ref="AB332:AC333"/>
    <mergeCell ref="AD332:AE333"/>
    <mergeCell ref="AF332:AG333"/>
    <mergeCell ref="AH332:AI333"/>
    <mergeCell ref="AJ332:AP333"/>
    <mergeCell ref="AQ332:AS333"/>
    <mergeCell ref="A331:C331"/>
    <mergeCell ref="X331:Z331"/>
    <mergeCell ref="A332:D332"/>
    <mergeCell ref="E332:F333"/>
    <mergeCell ref="G332:H333"/>
    <mergeCell ref="I332:J333"/>
    <mergeCell ref="K332:L333"/>
    <mergeCell ref="M332:S333"/>
    <mergeCell ref="T332:V333"/>
    <mergeCell ref="X332:AA332"/>
    <mergeCell ref="AB330:AC331"/>
    <mergeCell ref="AD330:AE331"/>
    <mergeCell ref="AF330:AG331"/>
    <mergeCell ref="AH330:AI331"/>
    <mergeCell ref="AJ330:AP331"/>
    <mergeCell ref="AQ330:AS331"/>
    <mergeCell ref="A329:C329"/>
    <mergeCell ref="X329:Z329"/>
    <mergeCell ref="A330:D330"/>
    <mergeCell ref="E330:F331"/>
    <mergeCell ref="G330:H331"/>
    <mergeCell ref="I330:J331"/>
    <mergeCell ref="K330:L331"/>
    <mergeCell ref="M330:S331"/>
    <mergeCell ref="T330:V331"/>
    <mergeCell ref="X330:AA330"/>
    <mergeCell ref="AB328:AC329"/>
    <mergeCell ref="AD328:AE329"/>
    <mergeCell ref="AF328:AG329"/>
    <mergeCell ref="AH328:AI329"/>
    <mergeCell ref="AJ328:AP329"/>
    <mergeCell ref="AQ328:AS329"/>
    <mergeCell ref="A327:C327"/>
    <mergeCell ref="X327:Z327"/>
    <mergeCell ref="A328:D328"/>
    <mergeCell ref="E328:F329"/>
    <mergeCell ref="G328:H329"/>
    <mergeCell ref="I328:J329"/>
    <mergeCell ref="K328:L329"/>
    <mergeCell ref="M328:S329"/>
    <mergeCell ref="T328:V329"/>
    <mergeCell ref="X328:AA328"/>
    <mergeCell ref="AB326:AC327"/>
    <mergeCell ref="AD326:AE327"/>
    <mergeCell ref="AF326:AG327"/>
    <mergeCell ref="AH326:AI327"/>
    <mergeCell ref="AJ326:AP327"/>
    <mergeCell ref="AQ326:AS327"/>
    <mergeCell ref="A325:C325"/>
    <mergeCell ref="X325:Z325"/>
    <mergeCell ref="A326:D326"/>
    <mergeCell ref="E326:F327"/>
    <mergeCell ref="G326:H327"/>
    <mergeCell ref="I326:J327"/>
    <mergeCell ref="K326:L327"/>
    <mergeCell ref="M326:S327"/>
    <mergeCell ref="T326:V327"/>
    <mergeCell ref="X326:AA326"/>
    <mergeCell ref="AB324:AC325"/>
    <mergeCell ref="AD324:AE325"/>
    <mergeCell ref="AF324:AG325"/>
    <mergeCell ref="AH324:AI325"/>
    <mergeCell ref="AJ324:AP325"/>
    <mergeCell ref="AQ324:AS325"/>
    <mergeCell ref="A323:C323"/>
    <mergeCell ref="X323:Z323"/>
    <mergeCell ref="A324:D324"/>
    <mergeCell ref="E324:F325"/>
    <mergeCell ref="G324:H325"/>
    <mergeCell ref="I324:J325"/>
    <mergeCell ref="K324:L325"/>
    <mergeCell ref="M324:S325"/>
    <mergeCell ref="T324:V325"/>
    <mergeCell ref="X324:AA324"/>
    <mergeCell ref="AB322:AC323"/>
    <mergeCell ref="AD322:AE323"/>
    <mergeCell ref="AF322:AG323"/>
    <mergeCell ref="AH322:AI323"/>
    <mergeCell ref="AJ322:AP323"/>
    <mergeCell ref="AQ322:AS323"/>
    <mergeCell ref="A321:C321"/>
    <mergeCell ref="X321:Z321"/>
    <mergeCell ref="A322:D322"/>
    <mergeCell ref="E322:F323"/>
    <mergeCell ref="G322:H323"/>
    <mergeCell ref="I322:J323"/>
    <mergeCell ref="K322:L323"/>
    <mergeCell ref="M322:S323"/>
    <mergeCell ref="T322:V323"/>
    <mergeCell ref="X322:AA322"/>
    <mergeCell ref="AB320:AC321"/>
    <mergeCell ref="AD320:AE321"/>
    <mergeCell ref="AF320:AG321"/>
    <mergeCell ref="AH320:AI321"/>
    <mergeCell ref="AJ320:AP321"/>
    <mergeCell ref="AQ320:AS321"/>
    <mergeCell ref="A319:C319"/>
    <mergeCell ref="X319:Z319"/>
    <mergeCell ref="A320:D320"/>
    <mergeCell ref="E320:F321"/>
    <mergeCell ref="G320:H321"/>
    <mergeCell ref="I320:J321"/>
    <mergeCell ref="K320:L321"/>
    <mergeCell ref="M320:S321"/>
    <mergeCell ref="T320:V321"/>
    <mergeCell ref="X320:AA320"/>
    <mergeCell ref="AB318:AC319"/>
    <mergeCell ref="AD318:AE319"/>
    <mergeCell ref="AF318:AG319"/>
    <mergeCell ref="AH318:AI319"/>
    <mergeCell ref="AJ318:AP319"/>
    <mergeCell ref="AQ318:AS319"/>
    <mergeCell ref="A317:C317"/>
    <mergeCell ref="X317:Z317"/>
    <mergeCell ref="A318:D318"/>
    <mergeCell ref="E318:F319"/>
    <mergeCell ref="G318:H319"/>
    <mergeCell ref="I318:J319"/>
    <mergeCell ref="K318:L319"/>
    <mergeCell ref="M318:S319"/>
    <mergeCell ref="T318:V319"/>
    <mergeCell ref="X318:AA318"/>
    <mergeCell ref="AB316:AC317"/>
    <mergeCell ref="AD316:AE317"/>
    <mergeCell ref="AF316:AG317"/>
    <mergeCell ref="AH316:AI317"/>
    <mergeCell ref="AJ316:AP317"/>
    <mergeCell ref="AQ316:AS317"/>
    <mergeCell ref="A315:C315"/>
    <mergeCell ref="X315:Z315"/>
    <mergeCell ref="A316:D316"/>
    <mergeCell ref="E316:F317"/>
    <mergeCell ref="G316:H317"/>
    <mergeCell ref="I316:J317"/>
    <mergeCell ref="K316:L317"/>
    <mergeCell ref="M316:S317"/>
    <mergeCell ref="T316:V317"/>
    <mergeCell ref="X316:AA316"/>
    <mergeCell ref="AB314:AC315"/>
    <mergeCell ref="AD314:AE315"/>
    <mergeCell ref="AF314:AG315"/>
    <mergeCell ref="AH314:AI315"/>
    <mergeCell ref="AJ314:AP315"/>
    <mergeCell ref="AQ314:AS315"/>
    <mergeCell ref="A313:C313"/>
    <mergeCell ref="X313:Z313"/>
    <mergeCell ref="A314:D314"/>
    <mergeCell ref="E314:F315"/>
    <mergeCell ref="G314:H315"/>
    <mergeCell ref="I314:J315"/>
    <mergeCell ref="K314:L315"/>
    <mergeCell ref="M314:S315"/>
    <mergeCell ref="T314:V315"/>
    <mergeCell ref="X314:AA314"/>
    <mergeCell ref="AB312:AC313"/>
    <mergeCell ref="AD312:AE313"/>
    <mergeCell ref="AF312:AG313"/>
    <mergeCell ref="AH312:AI313"/>
    <mergeCell ref="AJ312:AP313"/>
    <mergeCell ref="AQ312:AS313"/>
    <mergeCell ref="AJ311:AP311"/>
    <mergeCell ref="AQ311:AS311"/>
    <mergeCell ref="A312:D312"/>
    <mergeCell ref="E312:F313"/>
    <mergeCell ref="G312:H313"/>
    <mergeCell ref="I312:J313"/>
    <mergeCell ref="K312:L313"/>
    <mergeCell ref="M312:S313"/>
    <mergeCell ref="T312:V313"/>
    <mergeCell ref="X312:AA312"/>
    <mergeCell ref="T311:V311"/>
    <mergeCell ref="X311:AA311"/>
    <mergeCell ref="AB311:AC311"/>
    <mergeCell ref="AD311:AE311"/>
    <mergeCell ref="AF311:AG311"/>
    <mergeCell ref="AH311:AI311"/>
    <mergeCell ref="I309:J309"/>
    <mergeCell ref="AF309:AG309"/>
    <mergeCell ref="A311:D311"/>
    <mergeCell ref="E311:F311"/>
    <mergeCell ref="G311:H311"/>
    <mergeCell ref="I311:J311"/>
    <mergeCell ref="K311:L311"/>
    <mergeCell ref="M311:S311"/>
    <mergeCell ref="A304:D304"/>
    <mergeCell ref="E304:V305"/>
    <mergeCell ref="X304:AA304"/>
    <mergeCell ref="AB304:AS305"/>
    <mergeCell ref="A305:D305"/>
    <mergeCell ref="X305:AA305"/>
    <mergeCell ref="O301:V303"/>
    <mergeCell ref="AL301:AS303"/>
    <mergeCell ref="A302:N302"/>
    <mergeCell ref="X302:AK302"/>
    <mergeCell ref="A303:N303"/>
    <mergeCell ref="X303:AK303"/>
    <mergeCell ref="A299:C299"/>
    <mergeCell ref="D299:N299"/>
    <mergeCell ref="O299:V300"/>
    <mergeCell ref="X299:Z299"/>
    <mergeCell ref="AA299:AK299"/>
    <mergeCell ref="AL299:AS300"/>
    <mergeCell ref="A300:C301"/>
    <mergeCell ref="D300:N301"/>
    <mergeCell ref="X300:Z301"/>
    <mergeCell ref="AA300:AK301"/>
    <mergeCell ref="A298:E298"/>
    <mergeCell ref="F298:R298"/>
    <mergeCell ref="S298:V298"/>
    <mergeCell ref="X298:AB298"/>
    <mergeCell ref="AC298:AO298"/>
    <mergeCell ref="AP298:AS298"/>
    <mergeCell ref="A295:V295"/>
    <mergeCell ref="X295:AS295"/>
    <mergeCell ref="A297:E297"/>
    <mergeCell ref="F297:R297"/>
    <mergeCell ref="S297:V297"/>
    <mergeCell ref="X297:AB297"/>
    <mergeCell ref="AC297:AO297"/>
    <mergeCell ref="AP297:AS297"/>
    <mergeCell ref="I292:V292"/>
    <mergeCell ref="AF292:AS292"/>
    <mergeCell ref="J293:M293"/>
    <mergeCell ref="O293:R293"/>
    <mergeCell ref="T293:V293"/>
    <mergeCell ref="AG293:AJ293"/>
    <mergeCell ref="AL293:AO293"/>
    <mergeCell ref="AQ293:AS293"/>
    <mergeCell ref="AL289:AM290"/>
    <mergeCell ref="AN289:AO290"/>
    <mergeCell ref="AP289:AQ290"/>
    <mergeCell ref="AR289:AS290"/>
    <mergeCell ref="A291:H294"/>
    <mergeCell ref="I291:S291"/>
    <mergeCell ref="T291:V291"/>
    <mergeCell ref="X291:AE294"/>
    <mergeCell ref="AF291:AP291"/>
    <mergeCell ref="AQ291:AS291"/>
    <mergeCell ref="Z289:AA290"/>
    <mergeCell ref="AB289:AC290"/>
    <mergeCell ref="AD289:AE290"/>
    <mergeCell ref="AF289:AG290"/>
    <mergeCell ref="AH289:AI290"/>
    <mergeCell ref="AJ289:AK290"/>
    <mergeCell ref="M289:N290"/>
    <mergeCell ref="O289:P290"/>
    <mergeCell ref="Q289:R290"/>
    <mergeCell ref="S289:T290"/>
    <mergeCell ref="U289:V290"/>
    <mergeCell ref="X289:Y290"/>
    <mergeCell ref="A286:C286"/>
    <mergeCell ref="X286:Z286"/>
    <mergeCell ref="A287:V288"/>
    <mergeCell ref="X287:AS288"/>
    <mergeCell ref="A289:B290"/>
    <mergeCell ref="C289:D290"/>
    <mergeCell ref="E289:F290"/>
    <mergeCell ref="G289:H290"/>
    <mergeCell ref="I289:J290"/>
    <mergeCell ref="K289:L290"/>
    <mergeCell ref="AB285:AC286"/>
    <mergeCell ref="AD285:AE286"/>
    <mergeCell ref="AF285:AG286"/>
    <mergeCell ref="AH285:AI286"/>
    <mergeCell ref="AJ285:AP286"/>
    <mergeCell ref="AQ285:AS286"/>
    <mergeCell ref="A284:C284"/>
    <mergeCell ref="X284:Z284"/>
    <mergeCell ref="A285:D285"/>
    <mergeCell ref="E285:F286"/>
    <mergeCell ref="G285:H286"/>
    <mergeCell ref="I285:J286"/>
    <mergeCell ref="K285:L286"/>
    <mergeCell ref="M285:S286"/>
    <mergeCell ref="T285:V286"/>
    <mergeCell ref="X285:AA285"/>
    <mergeCell ref="AB283:AC284"/>
    <mergeCell ref="AD283:AE284"/>
    <mergeCell ref="AF283:AG284"/>
    <mergeCell ref="AH283:AI284"/>
    <mergeCell ref="AJ283:AP284"/>
    <mergeCell ref="AQ283:AS284"/>
    <mergeCell ref="A282:C282"/>
    <mergeCell ref="X282:Z282"/>
    <mergeCell ref="A283:D283"/>
    <mergeCell ref="E283:F284"/>
    <mergeCell ref="G283:H284"/>
    <mergeCell ref="I283:J284"/>
    <mergeCell ref="K283:L284"/>
    <mergeCell ref="M283:S284"/>
    <mergeCell ref="T283:V284"/>
    <mergeCell ref="X283:AA283"/>
    <mergeCell ref="AB281:AC282"/>
    <mergeCell ref="AD281:AE282"/>
    <mergeCell ref="AF281:AG282"/>
    <mergeCell ref="AH281:AI282"/>
    <mergeCell ref="AJ281:AP282"/>
    <mergeCell ref="AQ281:AS282"/>
    <mergeCell ref="A280:C280"/>
    <mergeCell ref="X280:Z280"/>
    <mergeCell ref="A281:D281"/>
    <mergeCell ref="E281:F282"/>
    <mergeCell ref="G281:H282"/>
    <mergeCell ref="I281:J282"/>
    <mergeCell ref="K281:L282"/>
    <mergeCell ref="M281:S282"/>
    <mergeCell ref="T281:V282"/>
    <mergeCell ref="X281:AA281"/>
    <mergeCell ref="AB279:AC280"/>
    <mergeCell ref="AD279:AE280"/>
    <mergeCell ref="AF279:AG280"/>
    <mergeCell ref="AH279:AI280"/>
    <mergeCell ref="AJ279:AP280"/>
    <mergeCell ref="AQ279:AS280"/>
    <mergeCell ref="A278:C278"/>
    <mergeCell ref="X278:Z278"/>
    <mergeCell ref="A279:D279"/>
    <mergeCell ref="E279:F280"/>
    <mergeCell ref="G279:H280"/>
    <mergeCell ref="I279:J280"/>
    <mergeCell ref="K279:L280"/>
    <mergeCell ref="M279:S280"/>
    <mergeCell ref="T279:V280"/>
    <mergeCell ref="X279:AA279"/>
    <mergeCell ref="AB277:AC278"/>
    <mergeCell ref="AD277:AE278"/>
    <mergeCell ref="AF277:AG278"/>
    <mergeCell ref="AH277:AI278"/>
    <mergeCell ref="AJ277:AP278"/>
    <mergeCell ref="AQ277:AS278"/>
    <mergeCell ref="A276:C276"/>
    <mergeCell ref="X276:Z276"/>
    <mergeCell ref="A277:D277"/>
    <mergeCell ref="E277:F278"/>
    <mergeCell ref="G277:H278"/>
    <mergeCell ref="I277:J278"/>
    <mergeCell ref="K277:L278"/>
    <mergeCell ref="M277:S278"/>
    <mergeCell ref="T277:V278"/>
    <mergeCell ref="X277:AA277"/>
    <mergeCell ref="AB275:AC276"/>
    <mergeCell ref="AD275:AE276"/>
    <mergeCell ref="AF275:AG276"/>
    <mergeCell ref="AH275:AI276"/>
    <mergeCell ref="AJ275:AP276"/>
    <mergeCell ref="AQ275:AS276"/>
    <mergeCell ref="A274:C274"/>
    <mergeCell ref="X274:Z274"/>
    <mergeCell ref="A275:D275"/>
    <mergeCell ref="E275:F276"/>
    <mergeCell ref="G275:H276"/>
    <mergeCell ref="I275:J276"/>
    <mergeCell ref="K275:L276"/>
    <mergeCell ref="M275:S276"/>
    <mergeCell ref="T275:V276"/>
    <mergeCell ref="X275:AA275"/>
    <mergeCell ref="AB273:AC274"/>
    <mergeCell ref="AD273:AE274"/>
    <mergeCell ref="AF273:AG274"/>
    <mergeCell ref="AH273:AI274"/>
    <mergeCell ref="AJ273:AP274"/>
    <mergeCell ref="AQ273:AS274"/>
    <mergeCell ref="A272:C272"/>
    <mergeCell ref="X272:Z272"/>
    <mergeCell ref="A273:D273"/>
    <mergeCell ref="E273:F274"/>
    <mergeCell ref="G273:H274"/>
    <mergeCell ref="I273:J274"/>
    <mergeCell ref="K273:L274"/>
    <mergeCell ref="M273:S274"/>
    <mergeCell ref="T273:V274"/>
    <mergeCell ref="X273:AA273"/>
    <mergeCell ref="AB271:AC272"/>
    <mergeCell ref="AD271:AE272"/>
    <mergeCell ref="AF271:AG272"/>
    <mergeCell ref="AH271:AI272"/>
    <mergeCell ref="AJ271:AP272"/>
    <mergeCell ref="AQ271:AS272"/>
    <mergeCell ref="A270:C270"/>
    <mergeCell ref="X270:Z270"/>
    <mergeCell ref="A271:D271"/>
    <mergeCell ref="E271:F272"/>
    <mergeCell ref="G271:H272"/>
    <mergeCell ref="I271:J272"/>
    <mergeCell ref="K271:L272"/>
    <mergeCell ref="M271:S272"/>
    <mergeCell ref="T271:V272"/>
    <mergeCell ref="X271:AA271"/>
    <mergeCell ref="AB269:AC270"/>
    <mergeCell ref="AD269:AE270"/>
    <mergeCell ref="AF269:AG270"/>
    <mergeCell ref="AH269:AI270"/>
    <mergeCell ref="AJ269:AP270"/>
    <mergeCell ref="AQ269:AS270"/>
    <mergeCell ref="A268:C268"/>
    <mergeCell ref="X268:Z268"/>
    <mergeCell ref="A269:D269"/>
    <mergeCell ref="E269:F270"/>
    <mergeCell ref="G269:H270"/>
    <mergeCell ref="I269:J270"/>
    <mergeCell ref="K269:L270"/>
    <mergeCell ref="M269:S270"/>
    <mergeCell ref="T269:V270"/>
    <mergeCell ref="X269:AA269"/>
    <mergeCell ref="AB267:AC268"/>
    <mergeCell ref="AD267:AE268"/>
    <mergeCell ref="AF267:AG268"/>
    <mergeCell ref="AH267:AI268"/>
    <mergeCell ref="AJ267:AP268"/>
    <mergeCell ref="AQ267:AS268"/>
    <mergeCell ref="A266:C266"/>
    <mergeCell ref="X266:Z266"/>
    <mergeCell ref="A267:D267"/>
    <mergeCell ref="E267:F268"/>
    <mergeCell ref="G267:H268"/>
    <mergeCell ref="I267:J268"/>
    <mergeCell ref="K267:L268"/>
    <mergeCell ref="M267:S268"/>
    <mergeCell ref="T267:V268"/>
    <mergeCell ref="X267:AA267"/>
    <mergeCell ref="AB265:AC266"/>
    <mergeCell ref="AD265:AE266"/>
    <mergeCell ref="AF265:AG266"/>
    <mergeCell ref="AH265:AI266"/>
    <mergeCell ref="AJ265:AP266"/>
    <mergeCell ref="AQ265:AS266"/>
    <mergeCell ref="A264:C264"/>
    <mergeCell ref="X264:Z264"/>
    <mergeCell ref="A265:D265"/>
    <mergeCell ref="E265:F266"/>
    <mergeCell ref="G265:H266"/>
    <mergeCell ref="I265:J266"/>
    <mergeCell ref="K265:L266"/>
    <mergeCell ref="M265:S266"/>
    <mergeCell ref="T265:V266"/>
    <mergeCell ref="X265:AA265"/>
    <mergeCell ref="AB263:AC264"/>
    <mergeCell ref="AD263:AE264"/>
    <mergeCell ref="AF263:AG264"/>
    <mergeCell ref="AH263:AI264"/>
    <mergeCell ref="AJ263:AP264"/>
    <mergeCell ref="AQ263:AS264"/>
    <mergeCell ref="AJ262:AP262"/>
    <mergeCell ref="AQ262:AS262"/>
    <mergeCell ref="A263:D263"/>
    <mergeCell ref="E263:F264"/>
    <mergeCell ref="G263:H264"/>
    <mergeCell ref="I263:J264"/>
    <mergeCell ref="K263:L264"/>
    <mergeCell ref="M263:S264"/>
    <mergeCell ref="T263:V264"/>
    <mergeCell ref="X263:AA263"/>
    <mergeCell ref="T262:V262"/>
    <mergeCell ref="X262:AA262"/>
    <mergeCell ref="AB262:AC262"/>
    <mergeCell ref="AD262:AE262"/>
    <mergeCell ref="AF262:AG262"/>
    <mergeCell ref="AH262:AI262"/>
    <mergeCell ref="I260:J260"/>
    <mergeCell ref="AF260:AG260"/>
    <mergeCell ref="A262:D262"/>
    <mergeCell ref="E262:F262"/>
    <mergeCell ref="G262:H262"/>
    <mergeCell ref="I262:J262"/>
    <mergeCell ref="K262:L262"/>
    <mergeCell ref="M262:S262"/>
    <mergeCell ref="A255:D255"/>
    <mergeCell ref="E255:V256"/>
    <mergeCell ref="X255:AA255"/>
    <mergeCell ref="AB255:AS256"/>
    <mergeCell ref="A256:D256"/>
    <mergeCell ref="X256:AA256"/>
    <mergeCell ref="O252:V254"/>
    <mergeCell ref="AL252:AS254"/>
    <mergeCell ref="A253:N253"/>
    <mergeCell ref="X253:AK253"/>
    <mergeCell ref="A254:N254"/>
    <mergeCell ref="X254:AK254"/>
    <mergeCell ref="A250:C250"/>
    <mergeCell ref="D250:N250"/>
    <mergeCell ref="O250:V251"/>
    <mergeCell ref="X250:Z250"/>
    <mergeCell ref="AA250:AK250"/>
    <mergeCell ref="AL250:AS251"/>
    <mergeCell ref="A251:C252"/>
    <mergeCell ref="D251:N252"/>
    <mergeCell ref="X251:Z252"/>
    <mergeCell ref="AA251:AK252"/>
    <mergeCell ref="A249:E249"/>
    <mergeCell ref="F249:R249"/>
    <mergeCell ref="S249:V249"/>
    <mergeCell ref="X249:AB249"/>
    <mergeCell ref="AC249:AO249"/>
    <mergeCell ref="AP249:AS249"/>
    <mergeCell ref="A246:V246"/>
    <mergeCell ref="X246:AS246"/>
    <mergeCell ref="A248:E248"/>
    <mergeCell ref="F248:R248"/>
    <mergeCell ref="S248:V248"/>
    <mergeCell ref="X248:AB248"/>
    <mergeCell ref="AC248:AO248"/>
    <mergeCell ref="AP248:AS248"/>
    <mergeCell ref="I243:V243"/>
    <mergeCell ref="AF243:AS243"/>
    <mergeCell ref="J244:M244"/>
    <mergeCell ref="O244:R244"/>
    <mergeCell ref="T244:V244"/>
    <mergeCell ref="AG244:AJ244"/>
    <mergeCell ref="AL244:AO244"/>
    <mergeCell ref="AQ244:AS244"/>
    <mergeCell ref="AL240:AM241"/>
    <mergeCell ref="AN240:AO241"/>
    <mergeCell ref="AP240:AQ241"/>
    <mergeCell ref="AR240:AS241"/>
    <mergeCell ref="A242:H245"/>
    <mergeCell ref="I242:S242"/>
    <mergeCell ref="T242:V242"/>
    <mergeCell ref="X242:AE245"/>
    <mergeCell ref="AF242:AP242"/>
    <mergeCell ref="AQ242:AS242"/>
    <mergeCell ref="Z240:AA241"/>
    <mergeCell ref="AB240:AC241"/>
    <mergeCell ref="AD240:AE241"/>
    <mergeCell ref="AF240:AG241"/>
    <mergeCell ref="AH240:AI241"/>
    <mergeCell ref="AJ240:AK241"/>
    <mergeCell ref="M240:N241"/>
    <mergeCell ref="O240:P241"/>
    <mergeCell ref="Q240:R241"/>
    <mergeCell ref="S240:T241"/>
    <mergeCell ref="U240:V241"/>
    <mergeCell ref="X240:Y241"/>
    <mergeCell ref="A237:C237"/>
    <mergeCell ref="X237:Z237"/>
    <mergeCell ref="A238:V239"/>
    <mergeCell ref="X238:AS239"/>
    <mergeCell ref="A240:B241"/>
    <mergeCell ref="C240:D241"/>
    <mergeCell ref="E240:F241"/>
    <mergeCell ref="G240:H241"/>
    <mergeCell ref="I240:J241"/>
    <mergeCell ref="K240:L241"/>
    <mergeCell ref="AB236:AC237"/>
    <mergeCell ref="AD236:AE237"/>
    <mergeCell ref="AF236:AG237"/>
    <mergeCell ref="AH236:AI237"/>
    <mergeCell ref="AJ236:AP237"/>
    <mergeCell ref="AQ236:AS237"/>
    <mergeCell ref="A235:C235"/>
    <mergeCell ref="X235:Z235"/>
    <mergeCell ref="A236:D236"/>
    <mergeCell ref="E236:F237"/>
    <mergeCell ref="G236:H237"/>
    <mergeCell ref="I236:J237"/>
    <mergeCell ref="K236:L237"/>
    <mergeCell ref="M236:S237"/>
    <mergeCell ref="T236:V237"/>
    <mergeCell ref="X236:AA236"/>
    <mergeCell ref="AB234:AC235"/>
    <mergeCell ref="AD234:AE235"/>
    <mergeCell ref="AF234:AG235"/>
    <mergeCell ref="AH234:AI235"/>
    <mergeCell ref="AJ234:AP235"/>
    <mergeCell ref="AQ234:AS235"/>
    <mergeCell ref="A233:C233"/>
    <mergeCell ref="X233:Z233"/>
    <mergeCell ref="A234:D234"/>
    <mergeCell ref="E234:F235"/>
    <mergeCell ref="G234:H235"/>
    <mergeCell ref="I234:J235"/>
    <mergeCell ref="K234:L235"/>
    <mergeCell ref="M234:S235"/>
    <mergeCell ref="T234:V235"/>
    <mergeCell ref="X234:AA234"/>
    <mergeCell ref="AB232:AC233"/>
    <mergeCell ref="AD232:AE233"/>
    <mergeCell ref="AF232:AG233"/>
    <mergeCell ref="AH232:AI233"/>
    <mergeCell ref="AJ232:AP233"/>
    <mergeCell ref="AQ232:AS233"/>
    <mergeCell ref="A231:C231"/>
    <mergeCell ref="X231:Z231"/>
    <mergeCell ref="A232:D232"/>
    <mergeCell ref="E232:F233"/>
    <mergeCell ref="G232:H233"/>
    <mergeCell ref="I232:J233"/>
    <mergeCell ref="K232:L233"/>
    <mergeCell ref="M232:S233"/>
    <mergeCell ref="T232:V233"/>
    <mergeCell ref="X232:AA232"/>
    <mergeCell ref="AB230:AC231"/>
    <mergeCell ref="AD230:AE231"/>
    <mergeCell ref="AF230:AG231"/>
    <mergeCell ref="AH230:AI231"/>
    <mergeCell ref="AJ230:AP231"/>
    <mergeCell ref="AQ230:AS231"/>
    <mergeCell ref="A229:C229"/>
    <mergeCell ref="X229:Z229"/>
    <mergeCell ref="A230:D230"/>
    <mergeCell ref="E230:F231"/>
    <mergeCell ref="G230:H231"/>
    <mergeCell ref="I230:J231"/>
    <mergeCell ref="K230:L231"/>
    <mergeCell ref="M230:S231"/>
    <mergeCell ref="T230:V231"/>
    <mergeCell ref="X230:AA230"/>
    <mergeCell ref="AB228:AC229"/>
    <mergeCell ref="AD228:AE229"/>
    <mergeCell ref="AF228:AG229"/>
    <mergeCell ref="AH228:AI229"/>
    <mergeCell ref="AJ228:AP229"/>
    <mergeCell ref="AQ228:AS229"/>
    <mergeCell ref="A227:C227"/>
    <mergeCell ref="X227:Z227"/>
    <mergeCell ref="A228:D228"/>
    <mergeCell ref="E228:F229"/>
    <mergeCell ref="G228:H229"/>
    <mergeCell ref="I228:J229"/>
    <mergeCell ref="K228:L229"/>
    <mergeCell ref="M228:S229"/>
    <mergeCell ref="T228:V229"/>
    <mergeCell ref="X228:AA228"/>
    <mergeCell ref="AB226:AC227"/>
    <mergeCell ref="AD226:AE227"/>
    <mergeCell ref="AF226:AG227"/>
    <mergeCell ref="AH226:AI227"/>
    <mergeCell ref="AJ226:AP227"/>
    <mergeCell ref="AQ226:AS227"/>
    <mergeCell ref="A225:C225"/>
    <mergeCell ref="X225:Z225"/>
    <mergeCell ref="A226:D226"/>
    <mergeCell ref="E226:F227"/>
    <mergeCell ref="G226:H227"/>
    <mergeCell ref="I226:J227"/>
    <mergeCell ref="K226:L227"/>
    <mergeCell ref="M226:S227"/>
    <mergeCell ref="T226:V227"/>
    <mergeCell ref="X226:AA226"/>
    <mergeCell ref="AB224:AC225"/>
    <mergeCell ref="AD224:AE225"/>
    <mergeCell ref="AF224:AG225"/>
    <mergeCell ref="AH224:AI225"/>
    <mergeCell ref="AJ224:AP225"/>
    <mergeCell ref="AQ224:AS225"/>
    <mergeCell ref="A223:C223"/>
    <mergeCell ref="X223:Z223"/>
    <mergeCell ref="A224:D224"/>
    <mergeCell ref="E224:F225"/>
    <mergeCell ref="G224:H225"/>
    <mergeCell ref="I224:J225"/>
    <mergeCell ref="K224:L225"/>
    <mergeCell ref="M224:S225"/>
    <mergeCell ref="T224:V225"/>
    <mergeCell ref="X224:AA224"/>
    <mergeCell ref="AB222:AC223"/>
    <mergeCell ref="AD222:AE223"/>
    <mergeCell ref="AF222:AG223"/>
    <mergeCell ref="AH222:AI223"/>
    <mergeCell ref="AJ222:AP223"/>
    <mergeCell ref="AQ222:AS223"/>
    <mergeCell ref="A221:C221"/>
    <mergeCell ref="X221:Z221"/>
    <mergeCell ref="A222:D222"/>
    <mergeCell ref="E222:F223"/>
    <mergeCell ref="G222:H223"/>
    <mergeCell ref="I222:J223"/>
    <mergeCell ref="K222:L223"/>
    <mergeCell ref="M222:S223"/>
    <mergeCell ref="T222:V223"/>
    <mergeCell ref="X222:AA222"/>
    <mergeCell ref="AB220:AC221"/>
    <mergeCell ref="AD220:AE221"/>
    <mergeCell ref="AF220:AG221"/>
    <mergeCell ref="AH220:AI221"/>
    <mergeCell ref="AJ220:AP221"/>
    <mergeCell ref="AQ220:AS221"/>
    <mergeCell ref="A219:C219"/>
    <mergeCell ref="X219:Z219"/>
    <mergeCell ref="A220:D220"/>
    <mergeCell ref="E220:F221"/>
    <mergeCell ref="G220:H221"/>
    <mergeCell ref="I220:J221"/>
    <mergeCell ref="K220:L221"/>
    <mergeCell ref="M220:S221"/>
    <mergeCell ref="T220:V221"/>
    <mergeCell ref="X220:AA220"/>
    <mergeCell ref="AB218:AC219"/>
    <mergeCell ref="AD218:AE219"/>
    <mergeCell ref="AF218:AG219"/>
    <mergeCell ref="AH218:AI219"/>
    <mergeCell ref="AJ218:AP219"/>
    <mergeCell ref="AQ218:AS219"/>
    <mergeCell ref="A217:C217"/>
    <mergeCell ref="X217:Z217"/>
    <mergeCell ref="A218:D218"/>
    <mergeCell ref="E218:F219"/>
    <mergeCell ref="G218:H219"/>
    <mergeCell ref="I218:J219"/>
    <mergeCell ref="K218:L219"/>
    <mergeCell ref="M218:S219"/>
    <mergeCell ref="T218:V219"/>
    <mergeCell ref="X218:AA218"/>
    <mergeCell ref="AB216:AC217"/>
    <mergeCell ref="AD216:AE217"/>
    <mergeCell ref="AF216:AG217"/>
    <mergeCell ref="AH216:AI217"/>
    <mergeCell ref="AJ216:AP217"/>
    <mergeCell ref="AQ216:AS217"/>
    <mergeCell ref="A215:C215"/>
    <mergeCell ref="X215:Z215"/>
    <mergeCell ref="A216:D216"/>
    <mergeCell ref="E216:F217"/>
    <mergeCell ref="G216:H217"/>
    <mergeCell ref="I216:J217"/>
    <mergeCell ref="K216:L217"/>
    <mergeCell ref="M216:S217"/>
    <mergeCell ref="T216:V217"/>
    <mergeCell ref="X216:AA216"/>
    <mergeCell ref="AB214:AC215"/>
    <mergeCell ref="AD214:AE215"/>
    <mergeCell ref="AF214:AG215"/>
    <mergeCell ref="AH214:AI215"/>
    <mergeCell ref="AJ214:AP215"/>
    <mergeCell ref="AQ214:AS215"/>
    <mergeCell ref="AJ213:AP213"/>
    <mergeCell ref="AQ213:AS213"/>
    <mergeCell ref="A214:D214"/>
    <mergeCell ref="E214:F215"/>
    <mergeCell ref="G214:H215"/>
    <mergeCell ref="I214:J215"/>
    <mergeCell ref="K214:L215"/>
    <mergeCell ref="M214:S215"/>
    <mergeCell ref="T214:V215"/>
    <mergeCell ref="X214:AA214"/>
    <mergeCell ref="T213:V213"/>
    <mergeCell ref="X213:AA213"/>
    <mergeCell ref="AB213:AC213"/>
    <mergeCell ref="AD213:AE213"/>
    <mergeCell ref="AF213:AG213"/>
    <mergeCell ref="AH213:AI213"/>
    <mergeCell ref="I211:J211"/>
    <mergeCell ref="AF211:AG211"/>
    <mergeCell ref="A213:D213"/>
    <mergeCell ref="E213:F213"/>
    <mergeCell ref="G213:H213"/>
    <mergeCell ref="I213:J213"/>
    <mergeCell ref="K213:L213"/>
    <mergeCell ref="M213:S213"/>
    <mergeCell ref="A206:D206"/>
    <mergeCell ref="E206:V207"/>
    <mergeCell ref="X206:AA206"/>
    <mergeCell ref="AB206:AS207"/>
    <mergeCell ref="A207:D207"/>
    <mergeCell ref="X207:AA207"/>
    <mergeCell ref="O203:V205"/>
    <mergeCell ref="AL203:AS205"/>
    <mergeCell ref="A204:N204"/>
    <mergeCell ref="X204:AK204"/>
    <mergeCell ref="A205:N205"/>
    <mergeCell ref="X205:AK205"/>
    <mergeCell ref="A201:C201"/>
    <mergeCell ref="D201:N201"/>
    <mergeCell ref="O201:V202"/>
    <mergeCell ref="X201:Z201"/>
    <mergeCell ref="AA201:AK201"/>
    <mergeCell ref="AL201:AS202"/>
    <mergeCell ref="A202:C203"/>
    <mergeCell ref="D202:N203"/>
    <mergeCell ref="X202:Z203"/>
    <mergeCell ref="AA202:AK203"/>
    <mergeCell ref="A200:E200"/>
    <mergeCell ref="F200:R200"/>
    <mergeCell ref="S200:V200"/>
    <mergeCell ref="X200:AB200"/>
    <mergeCell ref="AC200:AO200"/>
    <mergeCell ref="AP200:AS200"/>
    <mergeCell ref="A197:V197"/>
    <mergeCell ref="X197:AS197"/>
    <mergeCell ref="A199:E199"/>
    <mergeCell ref="F199:R199"/>
    <mergeCell ref="S199:V199"/>
    <mergeCell ref="X199:AB199"/>
    <mergeCell ref="AC199:AO199"/>
    <mergeCell ref="AP199:AS199"/>
    <mergeCell ref="I194:V194"/>
    <mergeCell ref="AF194:AS194"/>
    <mergeCell ref="J195:M195"/>
    <mergeCell ref="O195:R195"/>
    <mergeCell ref="T195:V195"/>
    <mergeCell ref="AG195:AJ195"/>
    <mergeCell ref="AL195:AO195"/>
    <mergeCell ref="AQ195:AS195"/>
    <mergeCell ref="AL191:AM192"/>
    <mergeCell ref="AN191:AO192"/>
    <mergeCell ref="AP191:AQ192"/>
    <mergeCell ref="AR191:AS192"/>
    <mergeCell ref="A193:H196"/>
    <mergeCell ref="I193:S193"/>
    <mergeCell ref="T193:V193"/>
    <mergeCell ref="X193:AE196"/>
    <mergeCell ref="AF193:AP193"/>
    <mergeCell ref="AQ193:AS193"/>
    <mergeCell ref="Z191:AA192"/>
    <mergeCell ref="AB191:AC192"/>
    <mergeCell ref="AD191:AE192"/>
    <mergeCell ref="AF191:AG192"/>
    <mergeCell ref="AH191:AI192"/>
    <mergeCell ref="AJ191:AK192"/>
    <mergeCell ref="M191:N192"/>
    <mergeCell ref="O191:P192"/>
    <mergeCell ref="Q191:R192"/>
    <mergeCell ref="S191:T192"/>
    <mergeCell ref="U191:V192"/>
    <mergeCell ref="X191:Y192"/>
    <mergeCell ref="A188:C188"/>
    <mergeCell ref="X188:Z188"/>
    <mergeCell ref="A189:V190"/>
    <mergeCell ref="X189:AS190"/>
    <mergeCell ref="A191:B192"/>
    <mergeCell ref="C191:D192"/>
    <mergeCell ref="E191:F192"/>
    <mergeCell ref="G191:H192"/>
    <mergeCell ref="I191:J192"/>
    <mergeCell ref="K191:L192"/>
    <mergeCell ref="AB187:AC188"/>
    <mergeCell ref="AD187:AE188"/>
    <mergeCell ref="AF187:AG188"/>
    <mergeCell ref="AH187:AI188"/>
    <mergeCell ref="AJ187:AP188"/>
    <mergeCell ref="AQ187:AS188"/>
    <mergeCell ref="A186:C186"/>
    <mergeCell ref="X186:Z186"/>
    <mergeCell ref="A187:D187"/>
    <mergeCell ref="E187:F188"/>
    <mergeCell ref="G187:H188"/>
    <mergeCell ref="I187:J188"/>
    <mergeCell ref="K187:L188"/>
    <mergeCell ref="M187:S188"/>
    <mergeCell ref="T187:V188"/>
    <mergeCell ref="X187:AA187"/>
    <mergeCell ref="AB185:AC186"/>
    <mergeCell ref="AD185:AE186"/>
    <mergeCell ref="AF185:AG186"/>
    <mergeCell ref="AH185:AI186"/>
    <mergeCell ref="AJ185:AP186"/>
    <mergeCell ref="AQ185:AS186"/>
    <mergeCell ref="A184:C184"/>
    <mergeCell ref="X184:Z184"/>
    <mergeCell ref="A185:D185"/>
    <mergeCell ref="E185:F186"/>
    <mergeCell ref="G185:H186"/>
    <mergeCell ref="I185:J186"/>
    <mergeCell ref="K185:L186"/>
    <mergeCell ref="M185:S186"/>
    <mergeCell ref="T185:V186"/>
    <mergeCell ref="X185:AA185"/>
    <mergeCell ref="AB183:AC184"/>
    <mergeCell ref="AD183:AE184"/>
    <mergeCell ref="AF183:AG184"/>
    <mergeCell ref="AH183:AI184"/>
    <mergeCell ref="AJ183:AP184"/>
    <mergeCell ref="AQ183:AS184"/>
    <mergeCell ref="A182:C182"/>
    <mergeCell ref="X182:Z182"/>
    <mergeCell ref="A183:D183"/>
    <mergeCell ref="E183:F184"/>
    <mergeCell ref="G183:H184"/>
    <mergeCell ref="I183:J184"/>
    <mergeCell ref="K183:L184"/>
    <mergeCell ref="M183:S184"/>
    <mergeCell ref="T183:V184"/>
    <mergeCell ref="X183:AA183"/>
    <mergeCell ref="AB181:AC182"/>
    <mergeCell ref="AD181:AE182"/>
    <mergeCell ref="AF181:AG182"/>
    <mergeCell ref="AH181:AI182"/>
    <mergeCell ref="AJ181:AP182"/>
    <mergeCell ref="AQ181:AS182"/>
    <mergeCell ref="A180:C180"/>
    <mergeCell ref="X180:Z180"/>
    <mergeCell ref="A181:D181"/>
    <mergeCell ref="E181:F182"/>
    <mergeCell ref="G181:H182"/>
    <mergeCell ref="I181:J182"/>
    <mergeCell ref="K181:L182"/>
    <mergeCell ref="M181:S182"/>
    <mergeCell ref="T181:V182"/>
    <mergeCell ref="X181:AA181"/>
    <mergeCell ref="AB179:AC180"/>
    <mergeCell ref="AD179:AE180"/>
    <mergeCell ref="AF179:AG180"/>
    <mergeCell ref="AH179:AI180"/>
    <mergeCell ref="AJ179:AP180"/>
    <mergeCell ref="AQ179:AS180"/>
    <mergeCell ref="A178:C178"/>
    <mergeCell ref="X178:Z178"/>
    <mergeCell ref="A179:D179"/>
    <mergeCell ref="E179:F180"/>
    <mergeCell ref="G179:H180"/>
    <mergeCell ref="I179:J180"/>
    <mergeCell ref="K179:L180"/>
    <mergeCell ref="M179:S180"/>
    <mergeCell ref="T179:V180"/>
    <mergeCell ref="X179:AA179"/>
    <mergeCell ref="AB177:AC178"/>
    <mergeCell ref="AD177:AE178"/>
    <mergeCell ref="AF177:AG178"/>
    <mergeCell ref="AH177:AI178"/>
    <mergeCell ref="AJ177:AP178"/>
    <mergeCell ref="AQ177:AS178"/>
    <mergeCell ref="A176:C176"/>
    <mergeCell ref="X176:Z176"/>
    <mergeCell ref="A177:D177"/>
    <mergeCell ref="E177:F178"/>
    <mergeCell ref="G177:H178"/>
    <mergeCell ref="I177:J178"/>
    <mergeCell ref="K177:L178"/>
    <mergeCell ref="M177:S178"/>
    <mergeCell ref="T177:V178"/>
    <mergeCell ref="X177:AA177"/>
    <mergeCell ref="AB175:AC176"/>
    <mergeCell ref="AD175:AE176"/>
    <mergeCell ref="AF175:AG176"/>
    <mergeCell ref="AH175:AI176"/>
    <mergeCell ref="AJ175:AP176"/>
    <mergeCell ref="AQ175:AS176"/>
    <mergeCell ref="A174:C174"/>
    <mergeCell ref="X174:Z174"/>
    <mergeCell ref="A175:D175"/>
    <mergeCell ref="E175:F176"/>
    <mergeCell ref="G175:H176"/>
    <mergeCell ref="I175:J176"/>
    <mergeCell ref="K175:L176"/>
    <mergeCell ref="M175:S176"/>
    <mergeCell ref="T175:V176"/>
    <mergeCell ref="X175:AA175"/>
    <mergeCell ref="AB173:AC174"/>
    <mergeCell ref="AD173:AE174"/>
    <mergeCell ref="AF173:AG174"/>
    <mergeCell ref="AH173:AI174"/>
    <mergeCell ref="AJ173:AP174"/>
    <mergeCell ref="AQ173:AS174"/>
    <mergeCell ref="A172:C172"/>
    <mergeCell ref="X172:Z172"/>
    <mergeCell ref="A173:D173"/>
    <mergeCell ref="E173:F174"/>
    <mergeCell ref="G173:H174"/>
    <mergeCell ref="I173:J174"/>
    <mergeCell ref="K173:L174"/>
    <mergeCell ref="M173:S174"/>
    <mergeCell ref="T173:V174"/>
    <mergeCell ref="X173:AA173"/>
    <mergeCell ref="AB171:AC172"/>
    <mergeCell ref="AD171:AE172"/>
    <mergeCell ref="AF171:AG172"/>
    <mergeCell ref="AH171:AI172"/>
    <mergeCell ref="AJ171:AP172"/>
    <mergeCell ref="AQ171:AS172"/>
    <mergeCell ref="A170:C170"/>
    <mergeCell ref="X170:Z170"/>
    <mergeCell ref="A171:D171"/>
    <mergeCell ref="E171:F172"/>
    <mergeCell ref="G171:H172"/>
    <mergeCell ref="I171:J172"/>
    <mergeCell ref="K171:L172"/>
    <mergeCell ref="M171:S172"/>
    <mergeCell ref="T171:V172"/>
    <mergeCell ref="X171:AA171"/>
    <mergeCell ref="AB169:AC170"/>
    <mergeCell ref="AD169:AE170"/>
    <mergeCell ref="AF169:AG170"/>
    <mergeCell ref="AH169:AI170"/>
    <mergeCell ref="AJ169:AP170"/>
    <mergeCell ref="AQ169:AS170"/>
    <mergeCell ref="A168:C168"/>
    <mergeCell ref="X168:Z168"/>
    <mergeCell ref="A169:D169"/>
    <mergeCell ref="E169:F170"/>
    <mergeCell ref="G169:H170"/>
    <mergeCell ref="I169:J170"/>
    <mergeCell ref="K169:L170"/>
    <mergeCell ref="M169:S170"/>
    <mergeCell ref="T169:V170"/>
    <mergeCell ref="X169:AA169"/>
    <mergeCell ref="AB167:AC168"/>
    <mergeCell ref="AD167:AE168"/>
    <mergeCell ref="AF167:AG168"/>
    <mergeCell ref="AH167:AI168"/>
    <mergeCell ref="AJ167:AP168"/>
    <mergeCell ref="AQ167:AS168"/>
    <mergeCell ref="A166:C166"/>
    <mergeCell ref="X166:Z166"/>
    <mergeCell ref="A167:D167"/>
    <mergeCell ref="E167:F168"/>
    <mergeCell ref="G167:H168"/>
    <mergeCell ref="I167:J168"/>
    <mergeCell ref="K167:L168"/>
    <mergeCell ref="M167:S168"/>
    <mergeCell ref="T167:V168"/>
    <mergeCell ref="X167:AA167"/>
    <mergeCell ref="AB165:AC166"/>
    <mergeCell ref="AD165:AE166"/>
    <mergeCell ref="AF165:AG166"/>
    <mergeCell ref="AH165:AI166"/>
    <mergeCell ref="AJ165:AP166"/>
    <mergeCell ref="AQ165:AS166"/>
    <mergeCell ref="AJ164:AP164"/>
    <mergeCell ref="AQ164:AS164"/>
    <mergeCell ref="A165:D165"/>
    <mergeCell ref="E165:F166"/>
    <mergeCell ref="G165:H166"/>
    <mergeCell ref="I165:J166"/>
    <mergeCell ref="K165:L166"/>
    <mergeCell ref="M165:S166"/>
    <mergeCell ref="T165:V166"/>
    <mergeCell ref="X165:AA165"/>
    <mergeCell ref="T164:V164"/>
    <mergeCell ref="X164:AA164"/>
    <mergeCell ref="AB164:AC164"/>
    <mergeCell ref="AD164:AE164"/>
    <mergeCell ref="AF164:AG164"/>
    <mergeCell ref="AH164:AI164"/>
    <mergeCell ref="I162:J162"/>
    <mergeCell ref="AF162:AG162"/>
    <mergeCell ref="A164:D164"/>
    <mergeCell ref="E164:F164"/>
    <mergeCell ref="G164:H164"/>
    <mergeCell ref="I164:J164"/>
    <mergeCell ref="K164:L164"/>
    <mergeCell ref="M164:S164"/>
    <mergeCell ref="A157:D157"/>
    <mergeCell ref="E157:V158"/>
    <mergeCell ref="X157:AA157"/>
    <mergeCell ref="AB157:AS158"/>
    <mergeCell ref="A158:D158"/>
    <mergeCell ref="X158:AA158"/>
    <mergeCell ref="O154:V156"/>
    <mergeCell ref="AL154:AS156"/>
    <mergeCell ref="A155:N155"/>
    <mergeCell ref="X155:AK155"/>
    <mergeCell ref="A156:N156"/>
    <mergeCell ref="X156:AK156"/>
    <mergeCell ref="A152:C152"/>
    <mergeCell ref="D152:N152"/>
    <mergeCell ref="O152:V153"/>
    <mergeCell ref="X152:Z152"/>
    <mergeCell ref="AA152:AK152"/>
    <mergeCell ref="AL152:AS153"/>
    <mergeCell ref="A153:C154"/>
    <mergeCell ref="D153:N154"/>
    <mergeCell ref="X153:Z154"/>
    <mergeCell ref="AA153:AK154"/>
    <mergeCell ref="A151:E151"/>
    <mergeCell ref="F151:R151"/>
    <mergeCell ref="S151:V151"/>
    <mergeCell ref="X151:AB151"/>
    <mergeCell ref="AC151:AO151"/>
    <mergeCell ref="AP151:AS151"/>
    <mergeCell ref="A148:V148"/>
    <mergeCell ref="X148:AS148"/>
    <mergeCell ref="A150:E150"/>
    <mergeCell ref="F150:R150"/>
    <mergeCell ref="S150:V150"/>
    <mergeCell ref="X150:AB150"/>
    <mergeCell ref="AC150:AO150"/>
    <mergeCell ref="AP150:AS150"/>
    <mergeCell ref="I145:V145"/>
    <mergeCell ref="AF145:AS145"/>
    <mergeCell ref="J146:M146"/>
    <mergeCell ref="O146:R146"/>
    <mergeCell ref="T146:V146"/>
    <mergeCell ref="AG146:AJ146"/>
    <mergeCell ref="AL146:AO146"/>
    <mergeCell ref="AQ146:AS146"/>
    <mergeCell ref="AL142:AM143"/>
    <mergeCell ref="AN142:AO143"/>
    <mergeCell ref="AP142:AQ143"/>
    <mergeCell ref="AR142:AS143"/>
    <mergeCell ref="A144:H147"/>
    <mergeCell ref="I144:S144"/>
    <mergeCell ref="T144:V144"/>
    <mergeCell ref="X144:AE147"/>
    <mergeCell ref="AF144:AP144"/>
    <mergeCell ref="AQ144:AS144"/>
    <mergeCell ref="Z142:AA143"/>
    <mergeCell ref="AB142:AC143"/>
    <mergeCell ref="AD142:AE143"/>
    <mergeCell ref="AF142:AG143"/>
    <mergeCell ref="AH142:AI143"/>
    <mergeCell ref="AJ142:AK143"/>
    <mergeCell ref="M142:N143"/>
    <mergeCell ref="O142:P143"/>
    <mergeCell ref="Q142:R143"/>
    <mergeCell ref="S142:T143"/>
    <mergeCell ref="U142:V143"/>
    <mergeCell ref="X142:Y143"/>
    <mergeCell ref="A139:C139"/>
    <mergeCell ref="X139:Z139"/>
    <mergeCell ref="A140:V141"/>
    <mergeCell ref="X140:AS141"/>
    <mergeCell ref="A142:B143"/>
    <mergeCell ref="C142:D143"/>
    <mergeCell ref="E142:F143"/>
    <mergeCell ref="G142:H143"/>
    <mergeCell ref="I142:J143"/>
    <mergeCell ref="K142:L143"/>
    <mergeCell ref="AB138:AC139"/>
    <mergeCell ref="AD138:AE139"/>
    <mergeCell ref="AF138:AG139"/>
    <mergeCell ref="AH138:AI139"/>
    <mergeCell ref="AJ138:AP139"/>
    <mergeCell ref="AQ138:AS139"/>
    <mergeCell ref="A137:C137"/>
    <mergeCell ref="X137:Z137"/>
    <mergeCell ref="A138:D138"/>
    <mergeCell ref="E138:F139"/>
    <mergeCell ref="G138:H139"/>
    <mergeCell ref="I138:J139"/>
    <mergeCell ref="K138:L139"/>
    <mergeCell ref="M138:S139"/>
    <mergeCell ref="T138:V139"/>
    <mergeCell ref="X138:AA138"/>
    <mergeCell ref="AB136:AC137"/>
    <mergeCell ref="AD136:AE137"/>
    <mergeCell ref="AF136:AG137"/>
    <mergeCell ref="AH136:AI137"/>
    <mergeCell ref="AJ136:AP137"/>
    <mergeCell ref="AQ136:AS137"/>
    <mergeCell ref="A135:C135"/>
    <mergeCell ref="X135:Z135"/>
    <mergeCell ref="A136:D136"/>
    <mergeCell ref="E136:F137"/>
    <mergeCell ref="G136:H137"/>
    <mergeCell ref="I136:J137"/>
    <mergeCell ref="K136:L137"/>
    <mergeCell ref="M136:S137"/>
    <mergeCell ref="T136:V137"/>
    <mergeCell ref="X136:AA136"/>
    <mergeCell ref="AB134:AC135"/>
    <mergeCell ref="AD134:AE135"/>
    <mergeCell ref="AF134:AG135"/>
    <mergeCell ref="AH134:AI135"/>
    <mergeCell ref="AJ134:AP135"/>
    <mergeCell ref="AQ134:AS135"/>
    <mergeCell ref="A133:C133"/>
    <mergeCell ref="X133:Z133"/>
    <mergeCell ref="A134:D134"/>
    <mergeCell ref="E134:F135"/>
    <mergeCell ref="G134:H135"/>
    <mergeCell ref="I134:J135"/>
    <mergeCell ref="K134:L135"/>
    <mergeCell ref="M134:S135"/>
    <mergeCell ref="T134:V135"/>
    <mergeCell ref="X134:AA134"/>
    <mergeCell ref="AB132:AC133"/>
    <mergeCell ref="AD132:AE133"/>
    <mergeCell ref="AF132:AG133"/>
    <mergeCell ref="AH132:AI133"/>
    <mergeCell ref="AJ132:AP133"/>
    <mergeCell ref="AQ132:AS133"/>
    <mergeCell ref="A131:C131"/>
    <mergeCell ref="X131:Z131"/>
    <mergeCell ref="A132:D132"/>
    <mergeCell ref="E132:F133"/>
    <mergeCell ref="G132:H133"/>
    <mergeCell ref="I132:J133"/>
    <mergeCell ref="K132:L133"/>
    <mergeCell ref="M132:S133"/>
    <mergeCell ref="T132:V133"/>
    <mergeCell ref="X132:AA132"/>
    <mergeCell ref="AB130:AC131"/>
    <mergeCell ref="AD130:AE131"/>
    <mergeCell ref="AF130:AG131"/>
    <mergeCell ref="AH130:AI131"/>
    <mergeCell ref="AJ130:AP131"/>
    <mergeCell ref="AQ130:AS131"/>
    <mergeCell ref="A129:C129"/>
    <mergeCell ref="X129:Z129"/>
    <mergeCell ref="A130:D130"/>
    <mergeCell ref="E130:F131"/>
    <mergeCell ref="G130:H131"/>
    <mergeCell ref="I130:J131"/>
    <mergeCell ref="K130:L131"/>
    <mergeCell ref="M130:S131"/>
    <mergeCell ref="T130:V131"/>
    <mergeCell ref="X130:AA130"/>
    <mergeCell ref="AB128:AC129"/>
    <mergeCell ref="AD128:AE129"/>
    <mergeCell ref="AF128:AG129"/>
    <mergeCell ref="AH128:AI129"/>
    <mergeCell ref="AJ128:AP129"/>
    <mergeCell ref="AQ128:AS129"/>
    <mergeCell ref="A127:C127"/>
    <mergeCell ref="X127:Z127"/>
    <mergeCell ref="A128:D128"/>
    <mergeCell ref="E128:F129"/>
    <mergeCell ref="G128:H129"/>
    <mergeCell ref="I128:J129"/>
    <mergeCell ref="K128:L129"/>
    <mergeCell ref="M128:S129"/>
    <mergeCell ref="T128:V129"/>
    <mergeCell ref="X128:AA128"/>
    <mergeCell ref="AB126:AC127"/>
    <mergeCell ref="AD126:AE127"/>
    <mergeCell ref="AF126:AG127"/>
    <mergeCell ref="AH126:AI127"/>
    <mergeCell ref="AJ126:AP127"/>
    <mergeCell ref="AQ126:AS127"/>
    <mergeCell ref="A125:C125"/>
    <mergeCell ref="X125:Z125"/>
    <mergeCell ref="A126:D126"/>
    <mergeCell ref="E126:F127"/>
    <mergeCell ref="G126:H127"/>
    <mergeCell ref="I126:J127"/>
    <mergeCell ref="K126:L127"/>
    <mergeCell ref="M126:S127"/>
    <mergeCell ref="T126:V127"/>
    <mergeCell ref="X126:AA126"/>
    <mergeCell ref="AB124:AC125"/>
    <mergeCell ref="AD124:AE125"/>
    <mergeCell ref="AF124:AG125"/>
    <mergeCell ref="AH124:AI125"/>
    <mergeCell ref="AJ124:AP125"/>
    <mergeCell ref="AQ124:AS125"/>
    <mergeCell ref="A123:C123"/>
    <mergeCell ref="X123:Z123"/>
    <mergeCell ref="A124:D124"/>
    <mergeCell ref="E124:F125"/>
    <mergeCell ref="G124:H125"/>
    <mergeCell ref="I124:J125"/>
    <mergeCell ref="K124:L125"/>
    <mergeCell ref="M124:S125"/>
    <mergeCell ref="T124:V125"/>
    <mergeCell ref="X124:AA124"/>
    <mergeCell ref="AB122:AC123"/>
    <mergeCell ref="AD122:AE123"/>
    <mergeCell ref="AF122:AG123"/>
    <mergeCell ref="AH122:AI123"/>
    <mergeCell ref="AJ122:AP123"/>
    <mergeCell ref="AQ122:AS123"/>
    <mergeCell ref="A121:C121"/>
    <mergeCell ref="X121:Z121"/>
    <mergeCell ref="A122:D122"/>
    <mergeCell ref="E122:F123"/>
    <mergeCell ref="G122:H123"/>
    <mergeCell ref="I122:J123"/>
    <mergeCell ref="K122:L123"/>
    <mergeCell ref="M122:S123"/>
    <mergeCell ref="T122:V123"/>
    <mergeCell ref="X122:AA122"/>
    <mergeCell ref="AB120:AC121"/>
    <mergeCell ref="AD120:AE121"/>
    <mergeCell ref="AF120:AG121"/>
    <mergeCell ref="AH120:AI121"/>
    <mergeCell ref="AJ120:AP121"/>
    <mergeCell ref="AQ120:AS121"/>
    <mergeCell ref="A119:C119"/>
    <mergeCell ref="X119:Z119"/>
    <mergeCell ref="A120:D120"/>
    <mergeCell ref="E120:F121"/>
    <mergeCell ref="G120:H121"/>
    <mergeCell ref="I120:J121"/>
    <mergeCell ref="K120:L121"/>
    <mergeCell ref="M120:S121"/>
    <mergeCell ref="T120:V121"/>
    <mergeCell ref="X120:AA120"/>
    <mergeCell ref="AB118:AC119"/>
    <mergeCell ref="AD118:AE119"/>
    <mergeCell ref="AF118:AG119"/>
    <mergeCell ref="AH118:AI119"/>
    <mergeCell ref="AJ118:AP119"/>
    <mergeCell ref="AQ118:AS119"/>
    <mergeCell ref="A117:C117"/>
    <mergeCell ref="X117:Z117"/>
    <mergeCell ref="A118:D118"/>
    <mergeCell ref="E118:F119"/>
    <mergeCell ref="G118:H119"/>
    <mergeCell ref="I118:J119"/>
    <mergeCell ref="K118:L119"/>
    <mergeCell ref="M118:S119"/>
    <mergeCell ref="T118:V119"/>
    <mergeCell ref="X118:AA118"/>
    <mergeCell ref="AB116:AC117"/>
    <mergeCell ref="AD116:AE117"/>
    <mergeCell ref="AF116:AG117"/>
    <mergeCell ref="AH116:AI117"/>
    <mergeCell ref="AJ116:AP117"/>
    <mergeCell ref="AQ116:AS117"/>
    <mergeCell ref="AJ115:AP115"/>
    <mergeCell ref="AQ115:AS115"/>
    <mergeCell ref="A116:D116"/>
    <mergeCell ref="E116:F117"/>
    <mergeCell ref="G116:H117"/>
    <mergeCell ref="I116:J117"/>
    <mergeCell ref="K116:L117"/>
    <mergeCell ref="M116:S117"/>
    <mergeCell ref="T116:V117"/>
    <mergeCell ref="X116:AA116"/>
    <mergeCell ref="T115:V115"/>
    <mergeCell ref="X115:AA115"/>
    <mergeCell ref="AB115:AC115"/>
    <mergeCell ref="AD115:AE115"/>
    <mergeCell ref="AF115:AG115"/>
    <mergeCell ref="AH115:AI115"/>
    <mergeCell ref="I113:J113"/>
    <mergeCell ref="AF113:AG113"/>
    <mergeCell ref="A115:D115"/>
    <mergeCell ref="E115:F115"/>
    <mergeCell ref="G115:H115"/>
    <mergeCell ref="I115:J115"/>
    <mergeCell ref="K115:L115"/>
    <mergeCell ref="M115:S115"/>
    <mergeCell ref="A108:D108"/>
    <mergeCell ref="E108:V109"/>
    <mergeCell ref="X108:AA108"/>
    <mergeCell ref="AB108:AS109"/>
    <mergeCell ref="A109:D109"/>
    <mergeCell ref="X109:AA109"/>
    <mergeCell ref="O105:V107"/>
    <mergeCell ref="AL105:AS107"/>
    <mergeCell ref="A106:N106"/>
    <mergeCell ref="X106:AK106"/>
    <mergeCell ref="A107:N107"/>
    <mergeCell ref="X107:AK107"/>
    <mergeCell ref="A103:C103"/>
    <mergeCell ref="D103:N103"/>
    <mergeCell ref="O103:V104"/>
    <mergeCell ref="X103:Z103"/>
    <mergeCell ref="AA103:AK103"/>
    <mergeCell ref="AL103:AS104"/>
    <mergeCell ref="A104:C105"/>
    <mergeCell ref="D104:N105"/>
    <mergeCell ref="X104:Z105"/>
    <mergeCell ref="AA104:AK105"/>
    <mergeCell ref="A102:E102"/>
    <mergeCell ref="F102:R102"/>
    <mergeCell ref="S102:V102"/>
    <mergeCell ref="X102:AB102"/>
    <mergeCell ref="AC102:AO102"/>
    <mergeCell ref="AP102:AS102"/>
    <mergeCell ref="A99:V99"/>
    <mergeCell ref="X99:AS99"/>
    <mergeCell ref="A101:E101"/>
    <mergeCell ref="F101:R101"/>
    <mergeCell ref="S101:V101"/>
    <mergeCell ref="X101:AB101"/>
    <mergeCell ref="AC101:AO101"/>
    <mergeCell ref="AP101:AS101"/>
    <mergeCell ref="I96:V96"/>
    <mergeCell ref="AF96:AS96"/>
    <mergeCell ref="J97:M97"/>
    <mergeCell ref="O97:R97"/>
    <mergeCell ref="T97:V97"/>
    <mergeCell ref="AG97:AJ97"/>
    <mergeCell ref="AL97:AO97"/>
    <mergeCell ref="AQ97:AS97"/>
    <mergeCell ref="AL93:AM94"/>
    <mergeCell ref="AN93:AO94"/>
    <mergeCell ref="AP93:AQ94"/>
    <mergeCell ref="AR93:AS94"/>
    <mergeCell ref="A95:H98"/>
    <mergeCell ref="I95:S95"/>
    <mergeCell ref="T95:V95"/>
    <mergeCell ref="X95:AE98"/>
    <mergeCell ref="AF95:AP95"/>
    <mergeCell ref="AQ95:AS95"/>
    <mergeCell ref="Z93:AA94"/>
    <mergeCell ref="AB93:AC94"/>
    <mergeCell ref="AD93:AE94"/>
    <mergeCell ref="AF93:AG94"/>
    <mergeCell ref="AH93:AI94"/>
    <mergeCell ref="AJ93:AK94"/>
    <mergeCell ref="M93:N94"/>
    <mergeCell ref="O93:P94"/>
    <mergeCell ref="Q93:R94"/>
    <mergeCell ref="S93:T94"/>
    <mergeCell ref="U93:V94"/>
    <mergeCell ref="X93:Y94"/>
    <mergeCell ref="A90:C90"/>
    <mergeCell ref="X90:Z90"/>
    <mergeCell ref="A91:V92"/>
    <mergeCell ref="X91:AS92"/>
    <mergeCell ref="A93:B94"/>
    <mergeCell ref="C93:D94"/>
    <mergeCell ref="E93:F94"/>
    <mergeCell ref="G93:H94"/>
    <mergeCell ref="I93:J94"/>
    <mergeCell ref="K93:L94"/>
    <mergeCell ref="AB89:AC90"/>
    <mergeCell ref="AD89:AE90"/>
    <mergeCell ref="AF89:AG90"/>
    <mergeCell ref="AH89:AI90"/>
    <mergeCell ref="AJ89:AP90"/>
    <mergeCell ref="AQ89:AS90"/>
    <mergeCell ref="A88:C88"/>
    <mergeCell ref="X88:Z88"/>
    <mergeCell ref="A89:D89"/>
    <mergeCell ref="E89:F90"/>
    <mergeCell ref="G89:H90"/>
    <mergeCell ref="I89:J90"/>
    <mergeCell ref="K89:L90"/>
    <mergeCell ref="M89:S90"/>
    <mergeCell ref="T89:V90"/>
    <mergeCell ref="X89:AA89"/>
    <mergeCell ref="AB87:AC88"/>
    <mergeCell ref="AD87:AE88"/>
    <mergeCell ref="AF87:AG88"/>
    <mergeCell ref="AH87:AI88"/>
    <mergeCell ref="AJ87:AP88"/>
    <mergeCell ref="AQ87:AS88"/>
    <mergeCell ref="A86:C86"/>
    <mergeCell ref="X86:Z86"/>
    <mergeCell ref="A87:D87"/>
    <mergeCell ref="E87:F88"/>
    <mergeCell ref="G87:H88"/>
    <mergeCell ref="I87:J88"/>
    <mergeCell ref="K87:L88"/>
    <mergeCell ref="M87:S88"/>
    <mergeCell ref="T87:V88"/>
    <mergeCell ref="X87:AA87"/>
    <mergeCell ref="AB85:AC86"/>
    <mergeCell ref="AD85:AE86"/>
    <mergeCell ref="AF85:AG86"/>
    <mergeCell ref="AH85:AI86"/>
    <mergeCell ref="AJ85:AP86"/>
    <mergeCell ref="AQ85:AS86"/>
    <mergeCell ref="A84:C84"/>
    <mergeCell ref="X84:Z84"/>
    <mergeCell ref="A85:D85"/>
    <mergeCell ref="E85:F86"/>
    <mergeCell ref="G85:H86"/>
    <mergeCell ref="I85:J86"/>
    <mergeCell ref="K85:L86"/>
    <mergeCell ref="M85:S86"/>
    <mergeCell ref="T85:V86"/>
    <mergeCell ref="X85:AA85"/>
    <mergeCell ref="AB83:AC84"/>
    <mergeCell ref="AD83:AE84"/>
    <mergeCell ref="AF83:AG84"/>
    <mergeCell ref="AH83:AI84"/>
    <mergeCell ref="AJ83:AP84"/>
    <mergeCell ref="AQ83:AS84"/>
    <mergeCell ref="A82:C82"/>
    <mergeCell ref="X82:Z82"/>
    <mergeCell ref="A83:D83"/>
    <mergeCell ref="E83:F84"/>
    <mergeCell ref="G83:H84"/>
    <mergeCell ref="I83:J84"/>
    <mergeCell ref="K83:L84"/>
    <mergeCell ref="M83:S84"/>
    <mergeCell ref="T83:V84"/>
    <mergeCell ref="X83:AA83"/>
    <mergeCell ref="AB81:AC82"/>
    <mergeCell ref="AD81:AE82"/>
    <mergeCell ref="AF81:AG82"/>
    <mergeCell ref="AH81:AI82"/>
    <mergeCell ref="AJ81:AP82"/>
    <mergeCell ref="AQ81:AS82"/>
    <mergeCell ref="A80:C80"/>
    <mergeCell ref="X80:Z80"/>
    <mergeCell ref="A81:D81"/>
    <mergeCell ref="E81:F82"/>
    <mergeCell ref="G81:H82"/>
    <mergeCell ref="I81:J82"/>
    <mergeCell ref="K81:L82"/>
    <mergeCell ref="M81:S82"/>
    <mergeCell ref="T81:V82"/>
    <mergeCell ref="X81:AA81"/>
    <mergeCell ref="AB79:AC80"/>
    <mergeCell ref="AD79:AE80"/>
    <mergeCell ref="AF79:AG80"/>
    <mergeCell ref="AH79:AI80"/>
    <mergeCell ref="AJ79:AP80"/>
    <mergeCell ref="AQ79:AS80"/>
    <mergeCell ref="A78:C78"/>
    <mergeCell ref="X78:Z78"/>
    <mergeCell ref="A79:D79"/>
    <mergeCell ref="E79:F80"/>
    <mergeCell ref="G79:H80"/>
    <mergeCell ref="I79:J80"/>
    <mergeCell ref="K79:L80"/>
    <mergeCell ref="M79:S80"/>
    <mergeCell ref="T79:V80"/>
    <mergeCell ref="X79:AA79"/>
    <mergeCell ref="AB77:AC78"/>
    <mergeCell ref="AD77:AE78"/>
    <mergeCell ref="AF77:AG78"/>
    <mergeCell ref="AH77:AI78"/>
    <mergeCell ref="AJ77:AP78"/>
    <mergeCell ref="AQ77:AS78"/>
    <mergeCell ref="A76:C76"/>
    <mergeCell ref="X76:Z76"/>
    <mergeCell ref="A77:D77"/>
    <mergeCell ref="E77:F78"/>
    <mergeCell ref="G77:H78"/>
    <mergeCell ref="I77:J78"/>
    <mergeCell ref="K77:L78"/>
    <mergeCell ref="M77:S78"/>
    <mergeCell ref="T77:V78"/>
    <mergeCell ref="X77:AA77"/>
    <mergeCell ref="AB75:AC76"/>
    <mergeCell ref="AD75:AE76"/>
    <mergeCell ref="AF75:AG76"/>
    <mergeCell ref="AH75:AI76"/>
    <mergeCell ref="AJ75:AP76"/>
    <mergeCell ref="AQ75:AS76"/>
    <mergeCell ref="A74:C74"/>
    <mergeCell ref="X74:Z74"/>
    <mergeCell ref="A75:D75"/>
    <mergeCell ref="E75:F76"/>
    <mergeCell ref="G75:H76"/>
    <mergeCell ref="I75:J76"/>
    <mergeCell ref="K75:L76"/>
    <mergeCell ref="M75:S76"/>
    <mergeCell ref="T75:V76"/>
    <mergeCell ref="X75:AA75"/>
    <mergeCell ref="AB73:AC74"/>
    <mergeCell ref="AD73:AE74"/>
    <mergeCell ref="AF73:AG74"/>
    <mergeCell ref="AH73:AI74"/>
    <mergeCell ref="AJ73:AP74"/>
    <mergeCell ref="AQ73:AS74"/>
    <mergeCell ref="A72:C72"/>
    <mergeCell ref="X72:Z72"/>
    <mergeCell ref="A73:D73"/>
    <mergeCell ref="E73:F74"/>
    <mergeCell ref="G73:H74"/>
    <mergeCell ref="I73:J74"/>
    <mergeCell ref="K73:L74"/>
    <mergeCell ref="M73:S74"/>
    <mergeCell ref="T73:V74"/>
    <mergeCell ref="X73:AA73"/>
    <mergeCell ref="AB71:AC72"/>
    <mergeCell ref="AD71:AE72"/>
    <mergeCell ref="AF71:AG72"/>
    <mergeCell ref="AH71:AI72"/>
    <mergeCell ref="AJ71:AP72"/>
    <mergeCell ref="AQ71:AS72"/>
    <mergeCell ref="A70:C70"/>
    <mergeCell ref="X70:Z70"/>
    <mergeCell ref="A71:D71"/>
    <mergeCell ref="E71:F72"/>
    <mergeCell ref="G71:H72"/>
    <mergeCell ref="I71:J72"/>
    <mergeCell ref="K71:L72"/>
    <mergeCell ref="M71:S72"/>
    <mergeCell ref="T71:V72"/>
    <mergeCell ref="X71:AA71"/>
    <mergeCell ref="AB69:AC70"/>
    <mergeCell ref="AD69:AE70"/>
    <mergeCell ref="AF69:AG70"/>
    <mergeCell ref="AH69:AI70"/>
    <mergeCell ref="AJ69:AP70"/>
    <mergeCell ref="AQ69:AS70"/>
    <mergeCell ref="A68:C68"/>
    <mergeCell ref="X68:Z68"/>
    <mergeCell ref="A69:D69"/>
    <mergeCell ref="E69:F70"/>
    <mergeCell ref="G69:H70"/>
    <mergeCell ref="I69:J70"/>
    <mergeCell ref="K69:L70"/>
    <mergeCell ref="M69:S70"/>
    <mergeCell ref="T69:V70"/>
    <mergeCell ref="X69:AA69"/>
    <mergeCell ref="AB67:AC68"/>
    <mergeCell ref="AD67:AE68"/>
    <mergeCell ref="AF67:AG68"/>
    <mergeCell ref="AH67:AI68"/>
    <mergeCell ref="AJ67:AP68"/>
    <mergeCell ref="AQ67:AS68"/>
    <mergeCell ref="AJ66:AP66"/>
    <mergeCell ref="AQ66:AS66"/>
    <mergeCell ref="A67:D67"/>
    <mergeCell ref="E67:F68"/>
    <mergeCell ref="G67:H68"/>
    <mergeCell ref="I67:J68"/>
    <mergeCell ref="K67:L68"/>
    <mergeCell ref="M67:S68"/>
    <mergeCell ref="T67:V68"/>
    <mergeCell ref="X67:AA67"/>
    <mergeCell ref="T66:V66"/>
    <mergeCell ref="X66:AA66"/>
    <mergeCell ref="AB66:AC66"/>
    <mergeCell ref="AD66:AE66"/>
    <mergeCell ref="AF66:AG66"/>
    <mergeCell ref="AH66:AI66"/>
    <mergeCell ref="I64:J64"/>
    <mergeCell ref="AF64:AG64"/>
    <mergeCell ref="A66:D66"/>
    <mergeCell ref="E66:F66"/>
    <mergeCell ref="G66:H66"/>
    <mergeCell ref="I66:J66"/>
    <mergeCell ref="K66:L66"/>
    <mergeCell ref="M66:S66"/>
    <mergeCell ref="A59:D59"/>
    <mergeCell ref="E59:V60"/>
    <mergeCell ref="X59:AA59"/>
    <mergeCell ref="AB59:AS60"/>
    <mergeCell ref="A60:D60"/>
    <mergeCell ref="X60:AA60"/>
    <mergeCell ref="O56:V58"/>
    <mergeCell ref="AL56:AS58"/>
    <mergeCell ref="A57:N57"/>
    <mergeCell ref="X57:AK57"/>
    <mergeCell ref="A58:N58"/>
    <mergeCell ref="X58:AK58"/>
    <mergeCell ref="A54:C54"/>
    <mergeCell ref="D54:N54"/>
    <mergeCell ref="O54:V55"/>
    <mergeCell ref="X54:Z54"/>
    <mergeCell ref="AA54:AK54"/>
    <mergeCell ref="AL54:AS55"/>
    <mergeCell ref="A55:C56"/>
    <mergeCell ref="D55:N56"/>
    <mergeCell ref="X55:Z56"/>
    <mergeCell ref="AA55:AK56"/>
    <mergeCell ref="A53:E53"/>
    <mergeCell ref="F53:R53"/>
    <mergeCell ref="S53:V53"/>
    <mergeCell ref="X53:AB53"/>
    <mergeCell ref="AC53:AO53"/>
    <mergeCell ref="AP53:AS53"/>
    <mergeCell ref="A50:V50"/>
    <mergeCell ref="X50:AS50"/>
    <mergeCell ref="A52:E52"/>
    <mergeCell ref="F52:R52"/>
    <mergeCell ref="S52:V52"/>
    <mergeCell ref="X52:AB52"/>
    <mergeCell ref="AC52:AO52"/>
    <mergeCell ref="AP52:AS52"/>
    <mergeCell ref="I47:V47"/>
    <mergeCell ref="AF47:AS47"/>
    <mergeCell ref="J48:M48"/>
    <mergeCell ref="O48:R48"/>
    <mergeCell ref="T48:V48"/>
    <mergeCell ref="AG48:AJ48"/>
    <mergeCell ref="AL48:AO48"/>
    <mergeCell ref="AQ48:AS48"/>
    <mergeCell ref="AL44:AM45"/>
    <mergeCell ref="AN44:AO45"/>
    <mergeCell ref="AP44:AQ45"/>
    <mergeCell ref="AR44:AS45"/>
    <mergeCell ref="A46:H49"/>
    <mergeCell ref="I46:S46"/>
    <mergeCell ref="T46:V46"/>
    <mergeCell ref="X46:AE49"/>
    <mergeCell ref="AF46:AP46"/>
    <mergeCell ref="AQ46:AS46"/>
    <mergeCell ref="Z44:AA45"/>
    <mergeCell ref="AB44:AC45"/>
    <mergeCell ref="AD44:AE45"/>
    <mergeCell ref="AF44:AG45"/>
    <mergeCell ref="AH44:AI45"/>
    <mergeCell ref="AJ44:AK45"/>
    <mergeCell ref="M44:N45"/>
    <mergeCell ref="O44:P45"/>
    <mergeCell ref="Q44:R45"/>
    <mergeCell ref="S44:T45"/>
    <mergeCell ref="U44:V45"/>
    <mergeCell ref="X44:Y45"/>
    <mergeCell ref="A41:C41"/>
    <mergeCell ref="X41:Z41"/>
    <mergeCell ref="A42:V43"/>
    <mergeCell ref="X42:AS43"/>
    <mergeCell ref="A44:B45"/>
    <mergeCell ref="C44:D45"/>
    <mergeCell ref="E44:F45"/>
    <mergeCell ref="G44:H45"/>
    <mergeCell ref="I44:J45"/>
    <mergeCell ref="K44:L45"/>
    <mergeCell ref="AB40:AC41"/>
    <mergeCell ref="AD40:AE41"/>
    <mergeCell ref="AF40:AG41"/>
    <mergeCell ref="AH40:AI41"/>
    <mergeCell ref="AJ40:AP41"/>
    <mergeCell ref="AQ40:AS41"/>
    <mergeCell ref="A39:C39"/>
    <mergeCell ref="X39:Z39"/>
    <mergeCell ref="A40:D40"/>
    <mergeCell ref="E40:F41"/>
    <mergeCell ref="G40:H41"/>
    <mergeCell ref="I40:J41"/>
    <mergeCell ref="K40:L41"/>
    <mergeCell ref="M40:S41"/>
    <mergeCell ref="T40:V41"/>
    <mergeCell ref="X40:AA40"/>
    <mergeCell ref="AB38:AC39"/>
    <mergeCell ref="AD38:AE39"/>
    <mergeCell ref="AF38:AG39"/>
    <mergeCell ref="AH38:AI39"/>
    <mergeCell ref="AJ38:AP39"/>
    <mergeCell ref="AQ38:AS39"/>
    <mergeCell ref="A37:C37"/>
    <mergeCell ref="X37:Z37"/>
    <mergeCell ref="A38:D38"/>
    <mergeCell ref="E38:F39"/>
    <mergeCell ref="G38:H39"/>
    <mergeCell ref="I38:J39"/>
    <mergeCell ref="K38:L39"/>
    <mergeCell ref="M38:S39"/>
    <mergeCell ref="T38:V39"/>
    <mergeCell ref="X38:AA38"/>
    <mergeCell ref="AB36:AC37"/>
    <mergeCell ref="AD36:AE37"/>
    <mergeCell ref="AF36:AG37"/>
    <mergeCell ref="AH36:AI37"/>
    <mergeCell ref="AJ36:AP37"/>
    <mergeCell ref="AQ36:AS37"/>
    <mergeCell ref="A35:C35"/>
    <mergeCell ref="X35:Z35"/>
    <mergeCell ref="A36:D36"/>
    <mergeCell ref="E36:F37"/>
    <mergeCell ref="G36:H37"/>
    <mergeCell ref="I36:J37"/>
    <mergeCell ref="K36:L37"/>
    <mergeCell ref="M36:S37"/>
    <mergeCell ref="T36:V37"/>
    <mergeCell ref="X36:AA36"/>
    <mergeCell ref="AB34:AC35"/>
    <mergeCell ref="AD34:AE35"/>
    <mergeCell ref="AF34:AG35"/>
    <mergeCell ref="AH34:AI35"/>
    <mergeCell ref="AJ34:AP35"/>
    <mergeCell ref="AQ34:AS35"/>
    <mergeCell ref="A33:C33"/>
    <mergeCell ref="X33:Z33"/>
    <mergeCell ref="A34:D34"/>
    <mergeCell ref="E34:F35"/>
    <mergeCell ref="G34:H35"/>
    <mergeCell ref="I34:J35"/>
    <mergeCell ref="K34:L35"/>
    <mergeCell ref="M34:S35"/>
    <mergeCell ref="T34:V35"/>
    <mergeCell ref="X34:AA34"/>
    <mergeCell ref="AB32:AC33"/>
    <mergeCell ref="AD32:AE33"/>
    <mergeCell ref="AF32:AG33"/>
    <mergeCell ref="AH32:AI33"/>
    <mergeCell ref="AJ32:AP33"/>
    <mergeCell ref="AQ32:AS33"/>
    <mergeCell ref="A31:C31"/>
    <mergeCell ref="X31:Z31"/>
    <mergeCell ref="A32:D32"/>
    <mergeCell ref="E32:F33"/>
    <mergeCell ref="G32:H33"/>
    <mergeCell ref="I32:J33"/>
    <mergeCell ref="K32:L33"/>
    <mergeCell ref="M32:S33"/>
    <mergeCell ref="T32:V33"/>
    <mergeCell ref="X32:AA32"/>
    <mergeCell ref="AB30:AC31"/>
    <mergeCell ref="AD30:AE31"/>
    <mergeCell ref="AF30:AG31"/>
    <mergeCell ref="AH30:AI31"/>
    <mergeCell ref="AJ30:AP31"/>
    <mergeCell ref="AQ30:AS31"/>
    <mergeCell ref="A29:C29"/>
    <mergeCell ref="X29:Z29"/>
    <mergeCell ref="A30:D30"/>
    <mergeCell ref="E30:F31"/>
    <mergeCell ref="G30:H31"/>
    <mergeCell ref="I30:J31"/>
    <mergeCell ref="K30:L31"/>
    <mergeCell ref="M30:S31"/>
    <mergeCell ref="T30:V31"/>
    <mergeCell ref="X30:AA30"/>
    <mergeCell ref="AB28:AC29"/>
    <mergeCell ref="AD28:AE29"/>
    <mergeCell ref="AF28:AG29"/>
    <mergeCell ref="AH28:AI29"/>
    <mergeCell ref="AJ28:AP29"/>
    <mergeCell ref="AQ28:AS29"/>
    <mergeCell ref="A27:C27"/>
    <mergeCell ref="X27:Z27"/>
    <mergeCell ref="A28:D28"/>
    <mergeCell ref="E28:F29"/>
    <mergeCell ref="G28:H29"/>
    <mergeCell ref="I28:J29"/>
    <mergeCell ref="K28:L29"/>
    <mergeCell ref="M28:S29"/>
    <mergeCell ref="T28:V29"/>
    <mergeCell ref="X28:AA28"/>
    <mergeCell ref="AB26:AC27"/>
    <mergeCell ref="AD26:AE27"/>
    <mergeCell ref="AF26:AG27"/>
    <mergeCell ref="AH26:AI27"/>
    <mergeCell ref="AJ26:AP27"/>
    <mergeCell ref="AQ26:AS27"/>
    <mergeCell ref="A25:C25"/>
    <mergeCell ref="X25:Z25"/>
    <mergeCell ref="A26:D26"/>
    <mergeCell ref="E26:F27"/>
    <mergeCell ref="G26:H27"/>
    <mergeCell ref="I26:J27"/>
    <mergeCell ref="K26:L27"/>
    <mergeCell ref="M26:S27"/>
    <mergeCell ref="T26:V27"/>
    <mergeCell ref="X26:AA26"/>
    <mergeCell ref="AB24:AC25"/>
    <mergeCell ref="AD24:AE25"/>
    <mergeCell ref="AF24:AG25"/>
    <mergeCell ref="AH24:AI25"/>
    <mergeCell ref="AJ24:AP25"/>
    <mergeCell ref="AQ24:AS25"/>
    <mergeCell ref="A23:C23"/>
    <mergeCell ref="X23:Z23"/>
    <mergeCell ref="A24:D24"/>
    <mergeCell ref="E24:F25"/>
    <mergeCell ref="G24:H25"/>
    <mergeCell ref="I24:J25"/>
    <mergeCell ref="K24:L25"/>
    <mergeCell ref="M24:S25"/>
    <mergeCell ref="T24:V25"/>
    <mergeCell ref="X24:AA24"/>
    <mergeCell ref="AB22:AC23"/>
    <mergeCell ref="AD22:AE23"/>
    <mergeCell ref="AF22:AG23"/>
    <mergeCell ref="AH22:AI23"/>
    <mergeCell ref="AJ22:AP23"/>
    <mergeCell ref="AQ22:AS23"/>
    <mergeCell ref="A21:C21"/>
    <mergeCell ref="X21:Z21"/>
    <mergeCell ref="A22:D22"/>
    <mergeCell ref="E22:F23"/>
    <mergeCell ref="G22:H23"/>
    <mergeCell ref="I22:J23"/>
    <mergeCell ref="K22:L23"/>
    <mergeCell ref="M22:S23"/>
    <mergeCell ref="T22:V23"/>
    <mergeCell ref="X22:AA22"/>
    <mergeCell ref="AB20:AC21"/>
    <mergeCell ref="AD20:AE21"/>
    <mergeCell ref="AF20:AG21"/>
    <mergeCell ref="AH20:AI21"/>
    <mergeCell ref="AJ20:AP21"/>
    <mergeCell ref="AQ20:AS21"/>
    <mergeCell ref="A19:C19"/>
    <mergeCell ref="X19:Z19"/>
    <mergeCell ref="A20:D20"/>
    <mergeCell ref="E20:F21"/>
    <mergeCell ref="G20:H21"/>
    <mergeCell ref="I20:J21"/>
    <mergeCell ref="K20:L21"/>
    <mergeCell ref="M20:S21"/>
    <mergeCell ref="T20:V21"/>
    <mergeCell ref="X20:AA20"/>
    <mergeCell ref="AB18:AC19"/>
    <mergeCell ref="AD18:AE19"/>
    <mergeCell ref="AF18:AG19"/>
    <mergeCell ref="AH18:AI19"/>
    <mergeCell ref="AJ18:AP19"/>
    <mergeCell ref="AQ18:AS19"/>
    <mergeCell ref="A6:C7"/>
    <mergeCell ref="D6:N7"/>
    <mergeCell ref="X6:Z7"/>
    <mergeCell ref="AA6:AK7"/>
    <mergeCell ref="AJ17:AP17"/>
    <mergeCell ref="AQ17:AS17"/>
    <mergeCell ref="A18:D18"/>
    <mergeCell ref="E18:F19"/>
    <mergeCell ref="G18:H19"/>
    <mergeCell ref="I18:J19"/>
    <mergeCell ref="K18:L19"/>
    <mergeCell ref="M18:S19"/>
    <mergeCell ref="T18:V19"/>
    <mergeCell ref="X18:AA18"/>
    <mergeCell ref="T17:V17"/>
    <mergeCell ref="X17:AA17"/>
    <mergeCell ref="AB17:AC17"/>
    <mergeCell ref="AD17:AE17"/>
    <mergeCell ref="AF17:AG17"/>
    <mergeCell ref="AH17:AI17"/>
    <mergeCell ref="I15:J15"/>
    <mergeCell ref="AF15:AG15"/>
    <mergeCell ref="A17:D17"/>
    <mergeCell ref="E17:F17"/>
    <mergeCell ref="G17:H17"/>
    <mergeCell ref="I17:J17"/>
    <mergeCell ref="K17:L17"/>
    <mergeCell ref="M17:S17"/>
    <mergeCell ref="A4:E4"/>
    <mergeCell ref="F4:R4"/>
    <mergeCell ref="S4:V4"/>
    <mergeCell ref="X4:AB4"/>
    <mergeCell ref="AC4:AO4"/>
    <mergeCell ref="AP4:AS4"/>
    <mergeCell ref="A1:V1"/>
    <mergeCell ref="X1:AS1"/>
    <mergeCell ref="A3:E3"/>
    <mergeCell ref="F3:R3"/>
    <mergeCell ref="S3:V3"/>
    <mergeCell ref="X3:AB3"/>
    <mergeCell ref="AC3:AO3"/>
    <mergeCell ref="AP3:AS3"/>
    <mergeCell ref="A10:D10"/>
    <mergeCell ref="E10:V11"/>
    <mergeCell ref="X10:AA10"/>
    <mergeCell ref="AB10:AS11"/>
    <mergeCell ref="A11:D11"/>
    <mergeCell ref="X11:AA11"/>
    <mergeCell ref="O7:V9"/>
    <mergeCell ref="AL7:AS9"/>
    <mergeCell ref="A8:N8"/>
    <mergeCell ref="X8:AK8"/>
    <mergeCell ref="A9:N9"/>
    <mergeCell ref="X9:AK9"/>
    <mergeCell ref="A5:C5"/>
    <mergeCell ref="D5:N5"/>
    <mergeCell ref="O5:V6"/>
    <mergeCell ref="X5:Z5"/>
    <mergeCell ref="AA5:AK5"/>
    <mergeCell ref="AL5:AS6"/>
  </mergeCells>
  <conditionalFormatting sqref="J1:Y12 J14:Y28">
    <cfRule type="cellIs" dxfId="54" priority="31" stopIfTrue="1" operator="equal">
      <formula>"xxx"</formula>
    </cfRule>
  </conditionalFormatting>
  <conditionalFormatting sqref="N13:O13 V13:Y13">
    <cfRule type="cellIs" dxfId="53" priority="30" stopIfTrue="1" operator="equal">
      <formula>"xxx"</formula>
    </cfRule>
  </conditionalFormatting>
  <conditionalFormatting sqref="N62:O62 V62:Y62">
    <cfRule type="cellIs" dxfId="52" priority="27" stopIfTrue="1" operator="equal">
      <formula>"xxx"</formula>
    </cfRule>
  </conditionalFormatting>
  <conditionalFormatting sqref="N111:O111 V111:Y111">
    <cfRule type="cellIs" dxfId="51" priority="24" stopIfTrue="1" operator="equal">
      <formula>"xxx"</formula>
    </cfRule>
  </conditionalFormatting>
  <conditionalFormatting sqref="N160:O160 V160:Y160">
    <cfRule type="cellIs" dxfId="50" priority="21" stopIfTrue="1" operator="equal">
      <formula>"xxx"</formula>
    </cfRule>
  </conditionalFormatting>
  <conditionalFormatting sqref="N209:O209 V209:Y209">
    <cfRule type="cellIs" dxfId="49" priority="18" stopIfTrue="1" operator="equal">
      <formula>"xxx"</formula>
    </cfRule>
  </conditionalFormatting>
  <conditionalFormatting sqref="N258:O258 V258:Y258">
    <cfRule type="cellIs" dxfId="48" priority="15" stopIfTrue="1" operator="equal">
      <formula>"xxx"</formula>
    </cfRule>
  </conditionalFormatting>
  <conditionalFormatting sqref="N307:O307 V307:Y307">
    <cfRule type="cellIs" dxfId="47" priority="12" stopIfTrue="1" operator="equal">
      <formula>"xxx"</formula>
    </cfRule>
  </conditionalFormatting>
  <conditionalFormatting sqref="N356:O356 V356:Y356">
    <cfRule type="cellIs" dxfId="46" priority="9" stopIfTrue="1" operator="equal">
      <formula>"xxx"</formula>
    </cfRule>
  </conditionalFormatting>
  <conditionalFormatting sqref="N405:O405 V405:Y405">
    <cfRule type="cellIs" dxfId="45" priority="6" stopIfTrue="1" operator="equal">
      <formula>"xxx"</formula>
    </cfRule>
  </conditionalFormatting>
  <conditionalFormatting sqref="N454:O454 V454:Y454">
    <cfRule type="cellIs" dxfId="44" priority="3" stopIfTrue="1" operator="equal">
      <formula>"xxx"</formula>
    </cfRule>
  </conditionalFormatting>
  <conditionalFormatting sqref="X1:X6 J2:R2 T2:V2 Y2 S2:S4 O5 O7 X8:X12 J12:V12 Y12 J14 L14:L16 N14:S16 U14:V16 Y14:Y16 K14:K18 M14:M18 T14:T18 J16 K20 M20 T20 K22 M22 T22 K24 M24 T24 K26 M26 T26 K28 M28 T28">
    <cfRule type="cellIs" dxfId="43" priority="32" stopIfTrue="1" operator="equal">
      <formula>"xxx"</formula>
    </cfRule>
  </conditionalFormatting>
  <conditionalFormatting sqref="AK13:AL13">
    <cfRule type="cellIs" dxfId="42" priority="28" stopIfTrue="1" operator="equal">
      <formula>"xxx"</formula>
    </cfRule>
  </conditionalFormatting>
  <conditionalFormatting sqref="AK62:AL62">
    <cfRule type="cellIs" dxfId="41" priority="25" stopIfTrue="1" operator="equal">
      <formula>"xxx"</formula>
    </cfRule>
  </conditionalFormatting>
  <conditionalFormatting sqref="AK111:AL111">
    <cfRule type="cellIs" dxfId="40" priority="22" stopIfTrue="1" operator="equal">
      <formula>"xxx"</formula>
    </cfRule>
  </conditionalFormatting>
  <conditionalFormatting sqref="AK160:AL160">
    <cfRule type="cellIs" dxfId="39" priority="19" stopIfTrue="1" operator="equal">
      <formula>"xxx"</formula>
    </cfRule>
  </conditionalFormatting>
  <conditionalFormatting sqref="AK209:AL209">
    <cfRule type="cellIs" dxfId="38" priority="16" stopIfTrue="1" operator="equal">
      <formula>"xxx"</formula>
    </cfRule>
  </conditionalFormatting>
  <conditionalFormatting sqref="AK258:AL258">
    <cfRule type="cellIs" dxfId="37" priority="13" stopIfTrue="1" operator="equal">
      <formula>"xxx"</formula>
    </cfRule>
  </conditionalFormatting>
  <conditionalFormatting sqref="AK307:AL307">
    <cfRule type="cellIs" dxfId="36" priority="10" stopIfTrue="1" operator="equal">
      <formula>"xxx"</formula>
    </cfRule>
  </conditionalFormatting>
  <conditionalFormatting sqref="AK356:AL356">
    <cfRule type="cellIs" dxfId="35" priority="7" stopIfTrue="1" operator="equal">
      <formula>"xxx"</formula>
    </cfRule>
  </conditionalFormatting>
  <conditionalFormatting sqref="AK405:AL405">
    <cfRule type="cellIs" dxfId="34" priority="4" stopIfTrue="1" operator="equal">
      <formula>"xxx"</formula>
    </cfRule>
  </conditionalFormatting>
  <conditionalFormatting sqref="AK454:AL454">
    <cfRule type="cellIs" dxfId="33" priority="1" stopIfTrue="1" operator="equal">
      <formula>"xxx"</formula>
    </cfRule>
  </conditionalFormatting>
  <conditionalFormatting sqref="AS13">
    <cfRule type="cellIs" dxfId="32" priority="29" stopIfTrue="1" operator="equal">
      <formula>"xxx"</formula>
    </cfRule>
  </conditionalFormatting>
  <conditionalFormatting sqref="AS62">
    <cfRule type="cellIs" dxfId="31" priority="26" stopIfTrue="1" operator="equal">
      <formula>"xxx"</formula>
    </cfRule>
  </conditionalFormatting>
  <conditionalFormatting sqref="AS111">
    <cfRule type="cellIs" dxfId="30" priority="23" stopIfTrue="1" operator="equal">
      <formula>"xxx"</formula>
    </cfRule>
  </conditionalFormatting>
  <conditionalFormatting sqref="AS160">
    <cfRule type="cellIs" dxfId="29" priority="20" stopIfTrue="1" operator="equal">
      <formula>"xxx"</formula>
    </cfRule>
  </conditionalFormatting>
  <conditionalFormatting sqref="AS209">
    <cfRule type="cellIs" dxfId="28" priority="17" stopIfTrue="1" operator="equal">
      <formula>"xxx"</formula>
    </cfRule>
  </conditionalFormatting>
  <conditionalFormatting sqref="AS258">
    <cfRule type="cellIs" dxfId="27" priority="14" stopIfTrue="1" operator="equal">
      <formula>"xxx"</formula>
    </cfRule>
  </conditionalFormatting>
  <conditionalFormatting sqref="AS307">
    <cfRule type="cellIs" dxfId="26" priority="11" stopIfTrue="1" operator="equal">
      <formula>"xxx"</formula>
    </cfRule>
  </conditionalFormatting>
  <conditionalFormatting sqref="AS356">
    <cfRule type="cellIs" dxfId="25" priority="8" stopIfTrue="1" operator="equal">
      <formula>"xxx"</formula>
    </cfRule>
  </conditionalFormatting>
  <conditionalFormatting sqref="AS405">
    <cfRule type="cellIs" dxfId="24" priority="5" stopIfTrue="1" operator="equal">
      <formula>"xxx"</formula>
    </cfRule>
  </conditionalFormatting>
  <conditionalFormatting sqref="AS454">
    <cfRule type="cellIs" dxfId="23" priority="2" stopIfTrue="1" operator="equal">
      <formula>"xxx"</formula>
    </cfRule>
  </conditionalFormatting>
  <pageMargins left="0.6692913385826772" right="0.39370078740157483" top="0.39370078740157483" bottom="0.39370078740157483" header="2.3622047244094491" footer="0.51181102362204722"/>
  <pageSetup paperSize="9" scale="74" fitToHeight="10"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5</vt:i4>
      </vt:variant>
    </vt:vector>
  </HeadingPairs>
  <TitlesOfParts>
    <vt:vector size="17" baseType="lpstr">
      <vt:lpstr>NEUERUNGEN und Arbeitshinweise</vt:lpstr>
      <vt:lpstr>Meldedaten</vt:lpstr>
      <vt:lpstr>Datenerfassung</vt:lpstr>
      <vt:lpstr>Übertrag Einzel</vt:lpstr>
      <vt:lpstr>Einzel1-20</vt:lpstr>
      <vt:lpstr>21-40</vt:lpstr>
      <vt:lpstr>41-60</vt:lpstr>
      <vt:lpstr>61-80</vt:lpstr>
      <vt:lpstr>81-100</vt:lpstr>
      <vt:lpstr>Übertrag Liste</vt:lpstr>
      <vt:lpstr>Unterschriftsliste</vt:lpstr>
      <vt:lpstr>Gruppenabnahmekarte</vt:lpstr>
      <vt:lpstr>'21-40'!Druckbereich</vt:lpstr>
      <vt:lpstr>'41-60'!Druckbereich</vt:lpstr>
      <vt:lpstr>Gruppenabnahmekarte!Druckbereich</vt:lpstr>
      <vt:lpstr>'NEUERUNGEN und Arbeitshinweise'!Druckbereich</vt:lpstr>
      <vt:lpstr>Unterschriftsliste!Drucktitel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Scheiner</dc:creator>
  <cp:lastModifiedBy>Frank Scheida</cp:lastModifiedBy>
  <cp:lastPrinted>2024-03-12T11:23:19Z</cp:lastPrinted>
  <dcterms:created xsi:type="dcterms:W3CDTF">2004-10-01T15:44:47Z</dcterms:created>
  <dcterms:modified xsi:type="dcterms:W3CDTF">2024-11-03T18:54:18Z</dcterms:modified>
</cp:coreProperties>
</file>